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CARGA" sheetId="1" r:id="rId4"/>
    <sheet state="visible" name="CARGA COMPLETA" sheetId="2" r:id="rId5"/>
    <sheet state="visible" name="Hoja2" sheetId="3" r:id="rId6"/>
  </sheets>
  <definedNames>
    <definedName hidden="1" localSheetId="0" name="_xlnm._FilterDatabase">'LISTA DE CARGA'!$A$1:$AF$2189</definedName>
  </definedNames>
  <calcPr/>
  <extLst>
    <ext uri="GoogleSheetsCustomDataVersion1">
      <go:sheetsCustomData xmlns:go="http://customooxmlschemas.google.com/" r:id="rId7" roundtripDataSignature="AMtx7mgrfbnvSTMWYquY6LM9W83qS34ZAg=="/>
    </ext>
  </extLst>
</workbook>
</file>

<file path=xl/sharedStrings.xml><?xml version="1.0" encoding="utf-8"?>
<sst xmlns="http://schemas.openxmlformats.org/spreadsheetml/2006/main" count="49082" uniqueCount="11956">
  <si>
    <t>Nº de producto</t>
  </si>
  <si>
    <t>Estado</t>
  </si>
  <si>
    <t>Disponible para la venta</t>
  </si>
  <si>
    <t>Disponible para la compra</t>
  </si>
  <si>
    <t>Disponible para integrar otros productos</t>
  </si>
  <si>
    <t>Compuesto por otros productos</t>
  </si>
  <si>
    <t>Rubro</t>
  </si>
  <si>
    <t>Nombre</t>
  </si>
  <si>
    <t>codigo</t>
  </si>
  <si>
    <t>Código universal de producto (UPC)</t>
  </si>
  <si>
    <t>Código de proveedor</t>
  </si>
  <si>
    <t>Stock actual</t>
  </si>
  <si>
    <t>Stock ideal</t>
  </si>
  <si>
    <t>Stock mínimo</t>
  </si>
  <si>
    <t>Unidad</t>
  </si>
  <si>
    <t>Alicuota de IVA</t>
  </si>
  <si>
    <t>Proveedor</t>
  </si>
  <si>
    <t>Costo ($)</t>
  </si>
  <si>
    <t>Utilidad (%)</t>
  </si>
  <si>
    <t>Precio ($)</t>
  </si>
  <si>
    <t>Precio Final ($)</t>
  </si>
  <si>
    <t>Controla stock</t>
  </si>
  <si>
    <t>Stock negativo</t>
  </si>
  <si>
    <t>Mostrar en tienda</t>
  </si>
  <si>
    <t>Nº de publicación en MercadoLibre</t>
  </si>
  <si>
    <t>Nº de publicación adicional en MercadoLibre</t>
  </si>
  <si>
    <t>Descripción</t>
  </si>
  <si>
    <t>Descripción para la tienda</t>
  </si>
  <si>
    <t>Observaciones Internas</t>
  </si>
  <si>
    <t>Habilitado</t>
  </si>
  <si>
    <t>SI</t>
  </si>
  <si>
    <t>NO</t>
  </si>
  <si>
    <t>ABRAZADERA SERIE AC   130 a 110 mm.</t>
  </si>
  <si>
    <t>AC130</t>
  </si>
  <si>
    <t>'</t>
  </si>
  <si>
    <t>unidad</t>
  </si>
  <si>
    <t>CAVALLFER</t>
  </si>
  <si>
    <t>ABRAZADERA SERIE ACA 12 a 8 mm.</t>
  </si>
  <si>
    <t>ACA12</t>
  </si>
  <si>
    <t>ABRAZADERA SERIE ACA 13 a 10 mm.</t>
  </si>
  <si>
    <t>ACA13</t>
  </si>
  <si>
    <t>ABRAZADERA SERIE ACA 16 a 10 mm.</t>
  </si>
  <si>
    <t>ACA16</t>
  </si>
  <si>
    <t>ABRAZADERA SERIE ACA 20 a 12 mm.</t>
  </si>
  <si>
    <t>ACA20</t>
  </si>
  <si>
    <t>ABRAZADERA SERIE ACA 25 a 16 mm.</t>
  </si>
  <si>
    <t>ACA25</t>
  </si>
  <si>
    <t>ABRAZADERA SERIE ACA 32 a 20 mm.</t>
  </si>
  <si>
    <t>ACA32</t>
  </si>
  <si>
    <t>ABRAZADERA SERIE ACA 40 a 25 mm.</t>
  </si>
  <si>
    <t>ACA40</t>
  </si>
  <si>
    <t>ABRAZADERA SERIE ACA 45 a 30 mm.</t>
  </si>
  <si>
    <t>ACA45</t>
  </si>
  <si>
    <t>ABRAZADERA SERIE ACA 50 a 32 mm.</t>
  </si>
  <si>
    <t>ACA50</t>
  </si>
  <si>
    <t>ABRAZADERA SERIE ACA 55 a 40 mm.</t>
  </si>
  <si>
    <t>ACA55</t>
  </si>
  <si>
    <t>ABRAZADERA SERIE ACA 60 a 40 mm.</t>
  </si>
  <si>
    <t>ACA60</t>
  </si>
  <si>
    <t>ABRAZADERA SERIE ACA 70 a 50 mm.</t>
  </si>
  <si>
    <t>ACA70</t>
  </si>
  <si>
    <t>ABRAZADERA SERIE ACA 75 a 60 mm.</t>
  </si>
  <si>
    <t>ACA75</t>
  </si>
  <si>
    <t>CODO ENCHUFE ENCHUFE DOBLE DE 1" PE</t>
  </si>
  <si>
    <t>CEED1</t>
  </si>
  <si>
    <t>CODO ENCHUFE ENCHUFE DOBLE DE 1/2 PE</t>
  </si>
  <si>
    <t>CEED12</t>
  </si>
  <si>
    <t>CODO ENCHUFE ENCHUFE DOBLE DE 3/4 PE</t>
  </si>
  <si>
    <t>CEED34</t>
  </si>
  <si>
    <t>CODO ENCHUFE ROSCA HEMBRA DE 1" PE</t>
  </si>
  <si>
    <t>CERH1</t>
  </si>
  <si>
    <t>CODO ENCHUFE ROSCA HEMBRA DE 1/2 PE</t>
  </si>
  <si>
    <t>CERH12</t>
  </si>
  <si>
    <t>CODO ENCHUFE ROSCA HEMBRA DE 3/4 PE</t>
  </si>
  <si>
    <t>CERH34</t>
  </si>
  <si>
    <t>ENCHUFE DOBLE REDUCC. REF. 3/4 A 1/2 PE</t>
  </si>
  <si>
    <t>EDR3412</t>
  </si>
  <si>
    <t>ENCHUFE DOBLE REDUCCION 1- 3/4 PE</t>
  </si>
  <si>
    <t>EDR134</t>
  </si>
  <si>
    <t>ENCHUFE DOBLE REDUCCION 1"-1/2 PE</t>
  </si>
  <si>
    <t>EDR112</t>
  </si>
  <si>
    <t>ENCHUFE DOBLE REF.  1" PE</t>
  </si>
  <si>
    <t>ED1</t>
  </si>
  <si>
    <t>ENCHUFE DOBLE REF. 1/2" PE</t>
  </si>
  <si>
    <t>ED12</t>
  </si>
  <si>
    <t>ENCHUFE DOBLE REF. 3/4" PE</t>
  </si>
  <si>
    <t>ED34</t>
  </si>
  <si>
    <t>ENCHUFE REDUCCION ROSCA HEMBRA 1 - 1/2 PE</t>
  </si>
  <si>
    <t>ERH112</t>
  </si>
  <si>
    <t>ENCHUFE REDUCCION ROSCA HEMBRA 1 - 3/4 PE</t>
  </si>
  <si>
    <t>ERH134</t>
  </si>
  <si>
    <t>ENCHUFE REDUCCION ROSCA HEMBRA 1/2 - 3/4 PE</t>
  </si>
  <si>
    <t>ERH1234</t>
  </si>
  <si>
    <t>ENCHUFE REDUCCION ROSCA HEMBRA 3/4 - 1 PE</t>
  </si>
  <si>
    <t>ERH341</t>
  </si>
  <si>
    <t>ENCHUFE REDUCCION ROSCA HEMBRA 3/4 - 1/2 PE</t>
  </si>
  <si>
    <t>ERH3412</t>
  </si>
  <si>
    <t>ENCHUFE REDUCCION ROSCA MACHO  1" - 1/2 PE</t>
  </si>
  <si>
    <t>ERM112</t>
  </si>
  <si>
    <t>ENCHUFE REDUCCION ROSCA MACHO 1" - 3/4 PE</t>
  </si>
  <si>
    <t>ERM134</t>
  </si>
  <si>
    <t>ENCHUFE REDUCCION ROSCA MACHO 1/2 - 3/4 PE</t>
  </si>
  <si>
    <t>ERM1234</t>
  </si>
  <si>
    <t>ENCHUFE REDUCCION ROSCA MACHO 3/4 - 1" PE</t>
  </si>
  <si>
    <t>ERM341</t>
  </si>
  <si>
    <t>ENCHUFE REDUCCION ROSCA MACHO 3/4 - 1/2 PE</t>
  </si>
  <si>
    <t>ERM3412</t>
  </si>
  <si>
    <t>ENCHUFE RH REFORZADA DE 1" PE</t>
  </si>
  <si>
    <t>ERH1</t>
  </si>
  <si>
    <t>ENCHUFE RH REFORZADO 1/2 PE</t>
  </si>
  <si>
    <t>ERH12</t>
  </si>
  <si>
    <t>ENCHUFE RH REFORZADO 3/4 PE</t>
  </si>
  <si>
    <t>ERH34</t>
  </si>
  <si>
    <t>ENCHUFE RM REFORZADA DE 1/2 PE</t>
  </si>
  <si>
    <t>EM12</t>
  </si>
  <si>
    <t>ENCHUFE RM REFORZADA DE 3/4 PE</t>
  </si>
  <si>
    <t>EM34</t>
  </si>
  <si>
    <t>ENCHUFE RM REFORZADO DE 1 " PE</t>
  </si>
  <si>
    <t>EM1</t>
  </si>
  <si>
    <t>TEE ENCHUFE ENCHUFE DOBLE 1" PE</t>
  </si>
  <si>
    <t>TEED1</t>
  </si>
  <si>
    <t>TEE ENCHUFE ENCHUFE DOBLE 1/2 PE</t>
  </si>
  <si>
    <t>TEED12</t>
  </si>
  <si>
    <t>TEE ENCHUFE ENCHUFE DOBLE 3/4 PE</t>
  </si>
  <si>
    <t>TEED34</t>
  </si>
  <si>
    <t>TEE ENCHUFE ROSCA HEMBRA 1" PE</t>
  </si>
  <si>
    <t>TERH1</t>
  </si>
  <si>
    <t>TEE ENCHUFE ROSCA HEMBRA 1/2 PE</t>
  </si>
  <si>
    <t>TERH12</t>
  </si>
  <si>
    <t>TEE ENCHUFE ROSCA HEMBRA 3/4 PE</t>
  </si>
  <si>
    <t>TERH34</t>
  </si>
  <si>
    <t>BUJE REDUCCION  3/4" a 1/2" PP</t>
  </si>
  <si>
    <t>BR3412</t>
  </si>
  <si>
    <t>BUJE REDUCCION 1" a 1/2" PP</t>
  </si>
  <si>
    <t>BR112</t>
  </si>
  <si>
    <t>BUJE REDUCCION 1" a 3/4" PP</t>
  </si>
  <si>
    <t>BR134</t>
  </si>
  <si>
    <t>CODO REDUCCION RHH  3/4" a 1/2" PP</t>
  </si>
  <si>
    <t>COR3412</t>
  </si>
  <si>
    <t>CODO REDUCCION RHH 1" a 3/4" PP</t>
  </si>
  <si>
    <t>COR134</t>
  </si>
  <si>
    <t>CODO RHH REFORZADA   1/2" PP</t>
  </si>
  <si>
    <t>COHH12</t>
  </si>
  <si>
    <t>CODO RHH REFORZADA  3/4" PP</t>
  </si>
  <si>
    <t>COHH34</t>
  </si>
  <si>
    <t>CODO RHH REFORZADA 1" PP</t>
  </si>
  <si>
    <t>COHH1</t>
  </si>
  <si>
    <t>CODO RMH REFORZADA   1/2" PP</t>
  </si>
  <si>
    <t>COMH12</t>
  </si>
  <si>
    <t>CODO RMH REFORZADA  3/4 PP</t>
  </si>
  <si>
    <t>COMH34</t>
  </si>
  <si>
    <t>CODO RMH REFORZADA 1" PP</t>
  </si>
  <si>
    <t>COMH1</t>
  </si>
  <si>
    <t>CONEXION TANQUE COMPLETO   1/2" PP</t>
  </si>
  <si>
    <t>CTC12</t>
  </si>
  <si>
    <t>CONEXION TANQUE COMPLETO  3/4" PP</t>
  </si>
  <si>
    <t>CTC34</t>
  </si>
  <si>
    <t>CONEXION TANQUE COMPLETO 1" PP</t>
  </si>
  <si>
    <t>CTC1</t>
  </si>
  <si>
    <t>CUPLA REDUCCION 1" a 1/2" PP</t>
  </si>
  <si>
    <t>CU112</t>
  </si>
  <si>
    <t>CUPLA REDUCCION 1" a 3/4" PP</t>
  </si>
  <si>
    <t>CU134</t>
  </si>
  <si>
    <t>CUPLA REDUCCION 3/4" a 1/2" PP</t>
  </si>
  <si>
    <t>CU3412</t>
  </si>
  <si>
    <t>CUPLA REFORZADA   1/2" PP</t>
  </si>
  <si>
    <t>CU12</t>
  </si>
  <si>
    <t>CUPLA REFORZADA  3/4"  PP</t>
  </si>
  <si>
    <t>CU34</t>
  </si>
  <si>
    <t>CUPLA REFORZADA 1" PP</t>
  </si>
  <si>
    <t>CU1</t>
  </si>
  <si>
    <t>CURVA RHH a 45     1/2" PP</t>
  </si>
  <si>
    <t>CHH4512</t>
  </si>
  <si>
    <t>CURVA RHH a 45    3/4" PP</t>
  </si>
  <si>
    <t>CHH4534</t>
  </si>
  <si>
    <t>CURVA RHH a 45   1" PP</t>
  </si>
  <si>
    <t>CHH451</t>
  </si>
  <si>
    <t xml:space="preserve">CURVA RHH a 90     1/2" PP </t>
  </si>
  <si>
    <t>CHH9012</t>
  </si>
  <si>
    <t xml:space="preserve">CURVA RHH a 90    3/4" PP </t>
  </si>
  <si>
    <t>CHH9034</t>
  </si>
  <si>
    <t xml:space="preserve">CURVA RHH a 90   1" PP </t>
  </si>
  <si>
    <t>CHH901</t>
  </si>
  <si>
    <t>CURVA RMH a 45     1/2" PP</t>
  </si>
  <si>
    <t>CMH4512</t>
  </si>
  <si>
    <t>CURVA RMH a 45    3/4" PP</t>
  </si>
  <si>
    <t>CMH4534</t>
  </si>
  <si>
    <t>CURVA RMH a 45   1" PP</t>
  </si>
  <si>
    <t>CMH451</t>
  </si>
  <si>
    <t>CURVA RMH a 90     1/2" PP</t>
  </si>
  <si>
    <t>CMH9012</t>
  </si>
  <si>
    <t>CURVA RMH a 90    3/4" PP</t>
  </si>
  <si>
    <t>CMH9034</t>
  </si>
  <si>
    <t>CURVA RMH a 90   1" PP</t>
  </si>
  <si>
    <t>CMH901</t>
  </si>
  <si>
    <t>ENTRE ROSCA REDUCCION  3/4" a 1/2" PP</t>
  </si>
  <si>
    <t>ERR3412</t>
  </si>
  <si>
    <t>ENTRE ROSCA REDUCCION 1" a 1/2" PP</t>
  </si>
  <si>
    <t>ERR112</t>
  </si>
  <si>
    <t>ENTRE ROSCA REDUCCION 1" a 3/4" PP</t>
  </si>
  <si>
    <t>ERR134</t>
  </si>
  <si>
    <t xml:space="preserve">ENTRE ROSCA REF.   1/2" PP </t>
  </si>
  <si>
    <t>ER12</t>
  </si>
  <si>
    <t>ENTRE ROSCA REF.  3/4" PP</t>
  </si>
  <si>
    <t>ER34</t>
  </si>
  <si>
    <t>ENTRE ROSCA REF. 1" PP</t>
  </si>
  <si>
    <t>ER1</t>
  </si>
  <si>
    <t>NIPLE REF.   1/2" x   20 cm. PP</t>
  </si>
  <si>
    <t>N2012</t>
  </si>
  <si>
    <t>NIPLE REF.   1/2" x   6 cm. PP</t>
  </si>
  <si>
    <t>N612</t>
  </si>
  <si>
    <t>NIPLE REF.   1/2" x  8 cm. PP</t>
  </si>
  <si>
    <t>N812</t>
  </si>
  <si>
    <t>NIPLE REF.   1/2" x 10 cm. PP</t>
  </si>
  <si>
    <t>N1012</t>
  </si>
  <si>
    <t>NIPLE REF.   1/2" x 12 cm. PP</t>
  </si>
  <si>
    <t>N1212</t>
  </si>
  <si>
    <t>NIPLE REF.   1/2" x 15 cm. PP</t>
  </si>
  <si>
    <t>N1512</t>
  </si>
  <si>
    <t>NIPLE REF.  3/4" x   20 cm. PP</t>
  </si>
  <si>
    <t>N2034</t>
  </si>
  <si>
    <t>NIPLE REF.  3/4" x   6 cm. PP</t>
  </si>
  <si>
    <t>N634</t>
  </si>
  <si>
    <t>NIPLE REF.  3/4" x  8 cm. PP</t>
  </si>
  <si>
    <t>N834</t>
  </si>
  <si>
    <t>NIPLE REF.  3/4" x 10 cm. PP</t>
  </si>
  <si>
    <t>N1034</t>
  </si>
  <si>
    <t>NIPLE REF.  3/4" x 12 cm. PP</t>
  </si>
  <si>
    <t>N1234</t>
  </si>
  <si>
    <t>NIPLE REF.  3/4" x 15 cm. PP</t>
  </si>
  <si>
    <t>N1534</t>
  </si>
  <si>
    <t xml:space="preserve">NIPLE REF. 1" x   20 cm. PP </t>
  </si>
  <si>
    <t>N201</t>
  </si>
  <si>
    <t>NIPLE REF. 1" x   6 cm. PP</t>
  </si>
  <si>
    <t>N61</t>
  </si>
  <si>
    <t>NIPLE REF. 1" x  8 cm. PP</t>
  </si>
  <si>
    <t>N81</t>
  </si>
  <si>
    <t>NIPLE REF. 1" x 10 cm. PP</t>
  </si>
  <si>
    <t>N101</t>
  </si>
  <si>
    <t>NIPLE REF. 1" x 12 cm. PP</t>
  </si>
  <si>
    <t>N121</t>
  </si>
  <si>
    <t>NIPLE REF. 1" x 15 cm. PP</t>
  </si>
  <si>
    <t>N151</t>
  </si>
  <si>
    <t>TAPA RH  REF.  1/2" PP</t>
  </si>
  <si>
    <t>TH12</t>
  </si>
  <si>
    <t>TAPA RH REF.  3/4" PP</t>
  </si>
  <si>
    <t>TH34</t>
  </si>
  <si>
    <t>TAPA RH REF. 1" PP</t>
  </si>
  <si>
    <t>TH1</t>
  </si>
  <si>
    <t>TAPON RM REF.   1/2" PP</t>
  </si>
  <si>
    <t>TM12</t>
  </si>
  <si>
    <t>TAPON RM REF.  3/4" PP</t>
  </si>
  <si>
    <t>TM34</t>
  </si>
  <si>
    <t>TAPON RM REF. 1" PP</t>
  </si>
  <si>
    <t>TM1</t>
  </si>
  <si>
    <t>TEE RED. RHHH REF.   3/4" a 1/2" PP</t>
  </si>
  <si>
    <t>TR3412</t>
  </si>
  <si>
    <t>TEE RED. RHHH REF.  1" a 1/2" PP</t>
  </si>
  <si>
    <t>TR112</t>
  </si>
  <si>
    <t>TEE RED. RHHH REF. 1" a 3/4" PP</t>
  </si>
  <si>
    <t>TR134</t>
  </si>
  <si>
    <t>TEE RHHH  REF.   1/2 PP</t>
  </si>
  <si>
    <t>TE12</t>
  </si>
  <si>
    <t>TEE RHHH  REF.  3/4 PP</t>
  </si>
  <si>
    <t>TE34</t>
  </si>
  <si>
    <t>TEE RHHH  REF. 1" PP</t>
  </si>
  <si>
    <t>TE1</t>
  </si>
  <si>
    <t>UNION DOBLE RHH REF.   1/2" C/JUNTA PP</t>
  </si>
  <si>
    <t>UD12</t>
  </si>
  <si>
    <t>UNION DOBLE RHH REF.  3/4" C/JUNTA PP</t>
  </si>
  <si>
    <t>UD34</t>
  </si>
  <si>
    <t>UNION DOBLE RHH REF. 1" C/ JUNTA PP</t>
  </si>
  <si>
    <t>UD1</t>
  </si>
  <si>
    <t>BUJE REDUCCION FUSION  25 X 20 PP</t>
  </si>
  <si>
    <t>BRF2520</t>
  </si>
  <si>
    <t>BUJE REDUCCION FUSION  32 X  20 PP</t>
  </si>
  <si>
    <t>BRF3220</t>
  </si>
  <si>
    <t>BUJE REDUCCION FUSION 32 X 25 PP</t>
  </si>
  <si>
    <t>BRF3225</t>
  </si>
  <si>
    <t>CODO 45¦ FUSION 20 mm</t>
  </si>
  <si>
    <t>CF4520</t>
  </si>
  <si>
    <t>CODO 45¦ FUSION 25 mm</t>
  </si>
  <si>
    <t>CF4525</t>
  </si>
  <si>
    <t>CODO 45¦ FUSION 32 mm</t>
  </si>
  <si>
    <t>CF4532</t>
  </si>
  <si>
    <t>CODO 90¦ FUSION 20 mm</t>
  </si>
  <si>
    <t>CF9020</t>
  </si>
  <si>
    <t>CODO 90¦ FUSION 25 mm</t>
  </si>
  <si>
    <t>CF9025</t>
  </si>
  <si>
    <t>CODO 90¦ FUSION 32 mm</t>
  </si>
  <si>
    <t>CF9032</t>
  </si>
  <si>
    <t>CODO 90¦ FUSION INS. MET. HEMBRA 20 mm x 1/2</t>
  </si>
  <si>
    <t>COFH2012</t>
  </si>
  <si>
    <t>CODO 90¦ FUSION INS. MET. HEMBRA 25 mm x 1/2</t>
  </si>
  <si>
    <t>COFH2512</t>
  </si>
  <si>
    <t>CODO 90¦ FUSION INS. MET. HEMBRA 25 mm x 3/4</t>
  </si>
  <si>
    <t>COFH2534</t>
  </si>
  <si>
    <t>CODO 90¦ FUSION INS. MET. HEMBRA 32 mm x  3/4</t>
  </si>
  <si>
    <t>COFH3234</t>
  </si>
  <si>
    <t>CODO 90¦ FUSION INS. MET. HEMBRA 32 mm x 1</t>
  </si>
  <si>
    <t>COFH321</t>
  </si>
  <si>
    <t>CODO 90¦ FUSION INS. MET. MACHO 20 mm x 1/2</t>
  </si>
  <si>
    <t>COFM2012</t>
  </si>
  <si>
    <t>CODO 90¦ FUSION INS. MET. MACHO 25 mm x 1/2</t>
  </si>
  <si>
    <t>COFM2512</t>
  </si>
  <si>
    <t>CODO 90¦ FUSION INS. MET. MACHO 25 mm x 3/4</t>
  </si>
  <si>
    <t>COFM2534</t>
  </si>
  <si>
    <t>CODO 90¦ FUSION INS. MET. MACHO 32 mm x  3/4</t>
  </si>
  <si>
    <t>COFM3234</t>
  </si>
  <si>
    <t>CODO 90¦ FUSION INS. MET. MACHO 32 mm x 1</t>
  </si>
  <si>
    <t>COFM321</t>
  </si>
  <si>
    <t>CUPLA FUSION 20 mm</t>
  </si>
  <si>
    <t>CF20</t>
  </si>
  <si>
    <t>CUPLA FUSION 25 mm</t>
  </si>
  <si>
    <t>CF25</t>
  </si>
  <si>
    <t>CUPLA FUSION 32 mm</t>
  </si>
  <si>
    <t>CF32</t>
  </si>
  <si>
    <t>CUPLA FUSION INS. MET. HEMBRA 20 mm x  3/8</t>
  </si>
  <si>
    <t>CFH2038</t>
  </si>
  <si>
    <t>CUPLA FUSION INS. MET. HEMBRA 20 mm x 1/2</t>
  </si>
  <si>
    <t>CFH2012</t>
  </si>
  <si>
    <t>CUPLA FUSION INS. MET. HEMBRA 25 mm x 1/2</t>
  </si>
  <si>
    <t>CFH2512</t>
  </si>
  <si>
    <t>CUPLA FUSION INS. MET. HEMBRA 25 mm x 3/4</t>
  </si>
  <si>
    <t>CFH2534</t>
  </si>
  <si>
    <t>CUPLA FUSION INS. MET. HEMBRA 32 mm x  3/4</t>
  </si>
  <si>
    <t>CFH3234</t>
  </si>
  <si>
    <t>CUPLA FUSION INS. MET. HEMBRA 32 mm x 1</t>
  </si>
  <si>
    <t>CFH321</t>
  </si>
  <si>
    <t>CUPLA FUSION INS. MET. MACHO 20 mm x 1/2</t>
  </si>
  <si>
    <t>CFM2012</t>
  </si>
  <si>
    <t>CUPLA FUSION INS. MET. MACHO 20 mm x 3/4</t>
  </si>
  <si>
    <t>CFM2034</t>
  </si>
  <si>
    <t>CUPLA FUSION INS. MET. MACHO 25 mm x 1/2</t>
  </si>
  <si>
    <t>CFM2512</t>
  </si>
  <si>
    <t>CUPLA FUSION INS. MET. MACHO 25 mm x 3/4</t>
  </si>
  <si>
    <t>CFM2534</t>
  </si>
  <si>
    <t>CUPLA FUSION INS. MET. MACHO 32 mm x  3/4</t>
  </si>
  <si>
    <t>CFM3234</t>
  </si>
  <si>
    <t>CUPLA FUSION INS. MET. MACHO 32 mm x 1</t>
  </si>
  <si>
    <t>CFM321</t>
  </si>
  <si>
    <t>CUPLA REDUCCION FUSION 25 mm x 20 mm</t>
  </si>
  <si>
    <t>CUR2520</t>
  </si>
  <si>
    <t>CUPLA REDUCCION FUSION 32 mm x 20 mm</t>
  </si>
  <si>
    <t>CUR3220</t>
  </si>
  <si>
    <t>CUPLA REDUCCION FUSION 32 mm x 25 mm</t>
  </si>
  <si>
    <t>CUR3225</t>
  </si>
  <si>
    <t>LLAVE DE PASO FUSION C/ CABEZAL BRONCE 20 mm</t>
  </si>
  <si>
    <t>LLCB20</t>
  </si>
  <si>
    <t>LLAVE DE PASO FUSION C/ CABEZAL BRONCE 25 mm</t>
  </si>
  <si>
    <t>LLCB25</t>
  </si>
  <si>
    <t>LLAVE DE PASO FUSION C/ CABEZAL BRONCE 32 mm</t>
  </si>
  <si>
    <t>LLCB32</t>
  </si>
  <si>
    <t>LLAVE DE PASO FUSION C/ CABEZAL PLASTICO 20 mm</t>
  </si>
  <si>
    <t>LLCP20</t>
  </si>
  <si>
    <t>LLAVE DE PASO FUSION C/ CABEZAL PLASTICO 25 mm</t>
  </si>
  <si>
    <t>LLCP25</t>
  </si>
  <si>
    <t>LLAVE DE PASO FUSION C/ CABEZAL PLASTICO 32 mm</t>
  </si>
  <si>
    <t>LLCP32</t>
  </si>
  <si>
    <t>LLAVE DE PASO FUSION CIERRE POLIAMIDA 20 mm</t>
  </si>
  <si>
    <t>LLPO20</t>
  </si>
  <si>
    <t>LLAVE DE PASO FUSION CIERRE POLIAMIDA 25 mm</t>
  </si>
  <si>
    <t>LLPO25</t>
  </si>
  <si>
    <t>LLAVE DE PASO FUSION CIERRE POLIAMIDA 32 mm</t>
  </si>
  <si>
    <t>LLPO32</t>
  </si>
  <si>
    <t>SOBREPASO FUSION 20 mm</t>
  </si>
  <si>
    <t>SF20</t>
  </si>
  <si>
    <t>SOBREPASO FUSION 25 mm</t>
  </si>
  <si>
    <t>SF25</t>
  </si>
  <si>
    <t>SOBREPASO FUSION 32 mm</t>
  </si>
  <si>
    <t>SF32</t>
  </si>
  <si>
    <t>TAPA FUSION 20 mm</t>
  </si>
  <si>
    <t>TF20</t>
  </si>
  <si>
    <t>TAPA FUSION 25 mm</t>
  </si>
  <si>
    <t>TF25</t>
  </si>
  <si>
    <t>TAPA FUSION 32 mm</t>
  </si>
  <si>
    <t>TF32</t>
  </si>
  <si>
    <t>TEE FUSION 20 mm</t>
  </si>
  <si>
    <t>TEF20</t>
  </si>
  <si>
    <t>TEE FUSION 25 mm</t>
  </si>
  <si>
    <t>TEF25</t>
  </si>
  <si>
    <t>TEE FUSION 32 mm</t>
  </si>
  <si>
    <t>TEF32</t>
  </si>
  <si>
    <t>TEE FUSION INS. MET. HEMBRA 20 mm x 1/2</t>
  </si>
  <si>
    <t>TH2012</t>
  </si>
  <si>
    <t>TEE FUSION INS. MET. HEMBRA 25 mm x 1/2</t>
  </si>
  <si>
    <t>TH2512</t>
  </si>
  <si>
    <t>TEE FUSION INS. MET. HEMBRA 25 mm x 3/4</t>
  </si>
  <si>
    <t>TH2534</t>
  </si>
  <si>
    <t>TEE FUSION INS. MET. HEMBRA 32 mm x  3/4</t>
  </si>
  <si>
    <t>TH3234</t>
  </si>
  <si>
    <t>TEE FUSION INS. MET. HEMBRA 32 mm x 1</t>
  </si>
  <si>
    <t>TH321</t>
  </si>
  <si>
    <t>TEE FUSION INS. MET. MACHO 20 mm x 1/2</t>
  </si>
  <si>
    <t>TM2012</t>
  </si>
  <si>
    <t>TEE FUSION INS. MET. MACHO 25 mm x 1/2</t>
  </si>
  <si>
    <t>TM2512</t>
  </si>
  <si>
    <t>TEE FUSION INS. MET. MACHO 25 mm x 3/4</t>
  </si>
  <si>
    <t>TM2534</t>
  </si>
  <si>
    <t>TEE FUSION INS. MET. MACHO 32 mm x  3/4</t>
  </si>
  <si>
    <t>TM3234</t>
  </si>
  <si>
    <t>TEE FUSION INS. MET. MACHO 32 mm x 1</t>
  </si>
  <si>
    <t>TM321</t>
  </si>
  <si>
    <t>TEE REDUCCION FUSION 25 mm x 20 mm</t>
  </si>
  <si>
    <t>TRF2520</t>
  </si>
  <si>
    <t>TEE REDUCCION FUSION 32 mm x 20 mm</t>
  </si>
  <si>
    <t>TRF3220</t>
  </si>
  <si>
    <t>UNION DOBLE FUSION - FUSION 20 mm</t>
  </si>
  <si>
    <t>UDF20</t>
  </si>
  <si>
    <t>UNION DOBLE FUSION - FUSION 25 mm</t>
  </si>
  <si>
    <t>UDF25</t>
  </si>
  <si>
    <t>UNION DOBLE FUSION - FUSION 32 mm</t>
  </si>
  <si>
    <t>UDF32</t>
  </si>
  <si>
    <t>UNION DOBLE FUSION - INS. MET. HEMBRA 20 x 1/2</t>
  </si>
  <si>
    <t>UH2012</t>
  </si>
  <si>
    <t>UNION DOBLE FUSION - INS. MET. HEMBRA 25 x 3/4</t>
  </si>
  <si>
    <t>UH2534</t>
  </si>
  <si>
    <t>UNION DOBLE FUSION - INS. MET. HEMBRA 32 x 1</t>
  </si>
  <si>
    <t>UH321</t>
  </si>
  <si>
    <t>UNION DOBLE FUSION - INS. MET. MACHO 20 x 1/2</t>
  </si>
  <si>
    <t>UM2012</t>
  </si>
  <si>
    <t>UNION DOBLE FUSION - INS. MET. MACHO 25 x 3/4</t>
  </si>
  <si>
    <t>UM2534</t>
  </si>
  <si>
    <t>UNION DOBLE FUSION - INS. MET. MACHO 32 x 1</t>
  </si>
  <si>
    <t>UM321</t>
  </si>
  <si>
    <t>ESLABON CON TUERCA  3.5</t>
  </si>
  <si>
    <t>ECT35</t>
  </si>
  <si>
    <t>ESLABON CON TUERCA  5</t>
  </si>
  <si>
    <t>ECT5</t>
  </si>
  <si>
    <t>ESLABON CON TUERCA  7</t>
  </si>
  <si>
    <t>ECT6</t>
  </si>
  <si>
    <t>ESLABON CON TUERCA  9</t>
  </si>
  <si>
    <t>ECT8</t>
  </si>
  <si>
    <t>GRILLETE        1/4</t>
  </si>
  <si>
    <t>GRI14</t>
  </si>
  <si>
    <t>GRILLETE       5/16</t>
  </si>
  <si>
    <t>GRI516</t>
  </si>
  <si>
    <t>GRILLETE      3/8</t>
  </si>
  <si>
    <t>GRI38</t>
  </si>
  <si>
    <t>GRILLETE    1/2</t>
  </si>
  <si>
    <t>GRI12</t>
  </si>
  <si>
    <t>MOSQUETON TIPO PERA  5 x 50</t>
  </si>
  <si>
    <t>MP550</t>
  </si>
  <si>
    <t>MOSQUETON TIPO PERA  6 x 60</t>
  </si>
  <si>
    <t>MP660</t>
  </si>
  <si>
    <t>MOSQUETON TIPO PERA  7 x 70</t>
  </si>
  <si>
    <t>MP770</t>
  </si>
  <si>
    <t>MOSQUETON TIPO PERA  8 x 80</t>
  </si>
  <si>
    <t>MP880</t>
  </si>
  <si>
    <t>MOSQUETON TIPO PERA  9 x 90</t>
  </si>
  <si>
    <t>MP990</t>
  </si>
  <si>
    <t>MOSQUETON TIPO PERA 10 x 100</t>
  </si>
  <si>
    <t>MP10100</t>
  </si>
  <si>
    <t>ACOPLE RAPIDO 1/2 P/ MANG 3/4 ( RIE 3053)</t>
  </si>
  <si>
    <t>RIE3053</t>
  </si>
  <si>
    <t>ACOPLE RAPIDO 3/4 (RIEGO 156)</t>
  </si>
  <si>
    <t>RIE156</t>
  </si>
  <si>
    <t>ACOPLE RAPIDO CON AUTO STOP DE 3/4</t>
  </si>
  <si>
    <t>RIE153</t>
  </si>
  <si>
    <t>ACOPLE RAPIDO REPARADOR MANGUERA 1/2 (RIEGO 190)</t>
  </si>
  <si>
    <t>RIE190</t>
  </si>
  <si>
    <t>ACOPLE RAPIDO REPARADOR MANGUERA 3/4 (RIEGO 200)</t>
  </si>
  <si>
    <t>RIE200</t>
  </si>
  <si>
    <t>CONECTOR RH 3/4 1/2 P/ ACOPLE RAP 1/2 (RIE242)</t>
  </si>
  <si>
    <t>RIE242</t>
  </si>
  <si>
    <t>PISTOLA DE RIEGO 1 FUNCION</t>
  </si>
  <si>
    <t>RIE1000</t>
  </si>
  <si>
    <t>PISTOLA DE RIEGO 4 FUNCIONES (RIE070)</t>
  </si>
  <si>
    <t>RIE070</t>
  </si>
  <si>
    <t>ADAPTADOR MULTIPLE 1/2 perno 8 mm (22)</t>
  </si>
  <si>
    <t>T25</t>
  </si>
  <si>
    <t>ADAPTADOR MULTIPLE 3/8 C/ BUJE 1/2 (22)</t>
  </si>
  <si>
    <t>T22</t>
  </si>
  <si>
    <t>BONETE CORDERITO 125 mm. ART. 085</t>
  </si>
  <si>
    <t>AT085</t>
  </si>
  <si>
    <t>BONETE CORDERITO 200 mm. ART. 085/1</t>
  </si>
  <si>
    <t>AT0851</t>
  </si>
  <si>
    <t>ESCOFINA CIRCULAR P/ REBAJAR 115 mm (250)</t>
  </si>
  <si>
    <t>T250</t>
  </si>
  <si>
    <t>RESPALDO P/ LIJAS Y BONETES 125 mm C/VELCRO</t>
  </si>
  <si>
    <t>AT0852</t>
  </si>
  <si>
    <t>ACEITE LUBRICANTE " TF3" x 100 cc.</t>
  </si>
  <si>
    <t>ALP</t>
  </si>
  <si>
    <t>ACEITE BOMBEADOR x 1 lt. "INSTAL-PROF"</t>
  </si>
  <si>
    <t>ABO1</t>
  </si>
  <si>
    <t>ADHESIVO "UHU" ALLPLAST x 33 ml.</t>
  </si>
  <si>
    <t>UAP33</t>
  </si>
  <si>
    <t>ADHESIVO "UHU" GOTITA x 3 gr. (x 12)</t>
  </si>
  <si>
    <t>UUSM</t>
  </si>
  <si>
    <t>ADHESIVO "UHU" MAX REPAIR</t>
  </si>
  <si>
    <t>AUMR</t>
  </si>
  <si>
    <t>ADHESIVO "UHU" UNIVERSAL x 20 ml.</t>
  </si>
  <si>
    <t>UU20</t>
  </si>
  <si>
    <t>ADHESIVO "UHU" UNIVERSAL x 33 ml.</t>
  </si>
  <si>
    <t>UU33</t>
  </si>
  <si>
    <t>ADHESIVO EN BARRA X 20  GRS." UHU "</t>
  </si>
  <si>
    <t>AEB20</t>
  </si>
  <si>
    <t>SILICONA LIQUIDA UHU x  35 ml.</t>
  </si>
  <si>
    <t>SL35</t>
  </si>
  <si>
    <t>SILICONA LIQUIDA UHU x  95 ml.</t>
  </si>
  <si>
    <t>SL95</t>
  </si>
  <si>
    <t>SILICONA LIQUIDA UHU x 200 ml.</t>
  </si>
  <si>
    <t>SL200</t>
  </si>
  <si>
    <t>ADHESIVO PARA PVC   60 cc.</t>
  </si>
  <si>
    <t>APS60</t>
  </si>
  <si>
    <t>ADHESIVO PARA PVC  110 cc.</t>
  </si>
  <si>
    <t>APS100</t>
  </si>
  <si>
    <t>ADHESIVO PARA PVC  250 cc.</t>
  </si>
  <si>
    <t>APS250</t>
  </si>
  <si>
    <t>ANTEOJO POLICARBONATO AMBAR MP5</t>
  </si>
  <si>
    <t>APA</t>
  </si>
  <si>
    <t>ANTEOJO POLICARBONATO GRIS MP5</t>
  </si>
  <si>
    <t>APG</t>
  </si>
  <si>
    <t>ANTEOJO POLICARBONATO TRANSPARENTE MP5</t>
  </si>
  <si>
    <t>APT</t>
  </si>
  <si>
    <t>ANTIPARRA POLICARBONATO TRANSP. (10153)</t>
  </si>
  <si>
    <t>ANT</t>
  </si>
  <si>
    <t>ANTORCHITAS P/ CALEFON</t>
  </si>
  <si>
    <t>ANTOR</t>
  </si>
  <si>
    <t>ARQUITO P/ CALAR "LA CALADORA" C/ 10 HOJAS</t>
  </si>
  <si>
    <t>ASLC</t>
  </si>
  <si>
    <t>ARO DESPLAZADO P/ BASE INOD 90/100/110 7 cm. HD04</t>
  </si>
  <si>
    <t>ABDPG</t>
  </si>
  <si>
    <t>ARO DESPLAZADO PVC PARA BASE DE INODORO</t>
  </si>
  <si>
    <t>ABDP</t>
  </si>
  <si>
    <t>ARO PVC PARA BASE DE INODORO</t>
  </si>
  <si>
    <t>ABPVC</t>
  </si>
  <si>
    <t>CEPILLO LAVA AUTO METEORO</t>
  </si>
  <si>
    <t>CLAV</t>
  </si>
  <si>
    <t>PALA PLASTICA CON CABO ARTICULADO "CONDOR"</t>
  </si>
  <si>
    <t>PPCC</t>
  </si>
  <si>
    <t>BALDE PLASTICO ALBAÑIL REFORZADO</t>
  </si>
  <si>
    <t>BPAR</t>
  </si>
  <si>
    <t>BANDEJA PARA PINTOR</t>
  </si>
  <si>
    <t>BPB</t>
  </si>
  <si>
    <t>BANDEJA PARA PINTOR MINI</t>
  </si>
  <si>
    <t>BPM</t>
  </si>
  <si>
    <t>BAQUETA CERDA 300 x 100 x 10</t>
  </si>
  <si>
    <t>BC10</t>
  </si>
  <si>
    <t>BAQUETA CERDA 300 x 100 x 20</t>
  </si>
  <si>
    <t>BC20</t>
  </si>
  <si>
    <t>BAQUETA CERDA 300 x 100 x 30</t>
  </si>
  <si>
    <t>BC30</t>
  </si>
  <si>
    <t>BAQUETA CERDA LIMPIA BOMBILLA</t>
  </si>
  <si>
    <t>BLBO</t>
  </si>
  <si>
    <t>BARRAL MADERA KIT 22 x 1.60</t>
  </si>
  <si>
    <t>BM2216</t>
  </si>
  <si>
    <t>BARRAL MADERA KIT 22 x 1.80</t>
  </si>
  <si>
    <t>BM2218</t>
  </si>
  <si>
    <t>BARRAL MADERA KIT 22 x 2.00</t>
  </si>
  <si>
    <t>BM2220</t>
  </si>
  <si>
    <t>BARRAL MADERA KIT 22 x 2.20</t>
  </si>
  <si>
    <t>BM2222</t>
  </si>
  <si>
    <t>BARRAL MADERA KIT 22 X 2.40</t>
  </si>
  <si>
    <t>BM2224</t>
  </si>
  <si>
    <t>BARRAL MADERA KIT 33 x 1.60</t>
  </si>
  <si>
    <t>BM3316</t>
  </si>
  <si>
    <t>BARRAL MADERA KIT 33 x 1.80</t>
  </si>
  <si>
    <t>BM3318</t>
  </si>
  <si>
    <t>BARRAL MADERA KIT 33 x 2.00</t>
  </si>
  <si>
    <t>BM3320</t>
  </si>
  <si>
    <t>BARRAL MADERA KIT 33 x 2.20</t>
  </si>
  <si>
    <t>BM3322</t>
  </si>
  <si>
    <t>BARRAL MADERA KIT 33 x 2.40</t>
  </si>
  <si>
    <t>BM3324</t>
  </si>
  <si>
    <t>BARRA PARA ENCOLADORA CHICA</t>
  </si>
  <si>
    <t>PPRCH</t>
  </si>
  <si>
    <t>BARRA PARA ENCOLADORA GRANDE</t>
  </si>
  <si>
    <t>PPRGR</t>
  </si>
  <si>
    <t>BARREHOJA METALICO ONZA 18D.</t>
  </si>
  <si>
    <t>BHT</t>
  </si>
  <si>
    <t>BARREHOJA PLASTICO 25 dientes</t>
  </si>
  <si>
    <t>BHP</t>
  </si>
  <si>
    <t>BARREHOJAS PLASTICO "SUPER"  55 cm. x 22 dientes</t>
  </si>
  <si>
    <t>BPS</t>
  </si>
  <si>
    <t>BARRETA SACACLAVOS  40 cms.</t>
  </si>
  <si>
    <t>BS40</t>
  </si>
  <si>
    <t>BARRETA SACACLAVOS  50 cms.</t>
  </si>
  <si>
    <t>BS50</t>
  </si>
  <si>
    <t>BARRETA SACACLAVOS  60 cms.</t>
  </si>
  <si>
    <t>BS60</t>
  </si>
  <si>
    <t>BARRETA SACACLAVOS  70 cms.</t>
  </si>
  <si>
    <t>BS70</t>
  </si>
  <si>
    <t>BARRETA SACACLAVOS  80 cms.</t>
  </si>
  <si>
    <t>BS80</t>
  </si>
  <si>
    <t>BARRETA SACACLAVOS 100 cms.</t>
  </si>
  <si>
    <t>BS100</t>
  </si>
  <si>
    <t>BISAGRA MUNICION CARPINTERO  75 x 75 AZUL</t>
  </si>
  <si>
    <t>BMC7575</t>
  </si>
  <si>
    <t>BISAGRA MUNICION CARPINTERO 100 x 75 AZUL</t>
  </si>
  <si>
    <t>BMC10075</t>
  </si>
  <si>
    <t>BISAGRA MUNICION CARPINTERO 100 x 88 AZUL</t>
  </si>
  <si>
    <t>BMC10088</t>
  </si>
  <si>
    <t>BISAGRA MUNICION MIXTA 100 x 75 1221</t>
  </si>
  <si>
    <t>BMM10075</t>
  </si>
  <si>
    <t>BISAGRA MUNICION MIXTA 100 x 88 1241</t>
  </si>
  <si>
    <t>BMM10088</t>
  </si>
  <si>
    <t>BISAGRA MUNICION PARA SOLDAR 100 x 37 1211</t>
  </si>
  <si>
    <t>BMS10037</t>
  </si>
  <si>
    <t>BISAGRA MUNICION PARA SOLDAR 100 x 75 1391</t>
  </si>
  <si>
    <t>BMS10075</t>
  </si>
  <si>
    <t>BISAGRA MUNICION PARA SOLDAR 100 x 88 1491</t>
  </si>
  <si>
    <t>BMS10088</t>
  </si>
  <si>
    <t>BISAGRA MUNICION PARA SOLDAR 75 x 37 1101</t>
  </si>
  <si>
    <t>BMS7537</t>
  </si>
  <si>
    <t>BISAGRA MUNICION PARA SOLDAR 75 x 75 1291</t>
  </si>
  <si>
    <t>BMS7575</t>
  </si>
  <si>
    <t>BISAGRA FICHA  80 x 20 ZINCADO AZUL</t>
  </si>
  <si>
    <t>BF8020</t>
  </si>
  <si>
    <t>BISAGRA FICHA 2 x 3 x 1.50 - ZINCADO AZUL</t>
  </si>
  <si>
    <t>BF2315</t>
  </si>
  <si>
    <t>BISAGRA FICHA 2 x 5 x 1.50 - ZINCADO AZUL</t>
  </si>
  <si>
    <t>BF2515</t>
  </si>
  <si>
    <t>BISAGRA PLACARD 50 mm. BRONCEADAS DER - IZQ</t>
  </si>
  <si>
    <t>BP50B</t>
  </si>
  <si>
    <t>BISAGRA PLACARD 50 mm. NIQUELADAS DER - IZQ</t>
  </si>
  <si>
    <t>BP50N</t>
  </si>
  <si>
    <t>BISAGRA PLACARD 63 mm. BRONCEADAS DER - IZQ</t>
  </si>
  <si>
    <t>BP63B</t>
  </si>
  <si>
    <t>BISAGRA PLACARD 63 mm. NIQUELADAS DER - IZQ</t>
  </si>
  <si>
    <t>BP63N</t>
  </si>
  <si>
    <t>BISAGRA  ATORNILLAR HIERRO FORJADO 15 cms.</t>
  </si>
  <si>
    <t>BTHF13</t>
  </si>
  <si>
    <t>BISAGRA  ATORNILLAR HIERRO FORJADO 20 cms.</t>
  </si>
  <si>
    <t>BTHF20</t>
  </si>
  <si>
    <t>BISAGRA  ATORNILLAR HIERRO FORJADO 25 cms.</t>
  </si>
  <si>
    <t>BTHF25</t>
  </si>
  <si>
    <t>BISAGRA AMURAR HIERRO FORJADO 13 cms.</t>
  </si>
  <si>
    <t>BAHF13</t>
  </si>
  <si>
    <t>BISAGRA AMURAR HIERRO FORJADO 20 cms.</t>
  </si>
  <si>
    <t>BAHF20</t>
  </si>
  <si>
    <t>BISAGRA AMURAR HIERRO FORJADO 25 cms.</t>
  </si>
  <si>
    <t>BAHF25</t>
  </si>
  <si>
    <t>BISAGRA FORJADA DOBLE ALA 15cm</t>
  </si>
  <si>
    <t>BDA15</t>
  </si>
  <si>
    <t>BISAGRA FORJADA DOBLE ALA 20cm</t>
  </si>
  <si>
    <t>BDA20</t>
  </si>
  <si>
    <t>BISAGRA FORJADA DOBLE ALA 25cm</t>
  </si>
  <si>
    <t>BDA25</t>
  </si>
  <si>
    <t>BISAGRA P/SOLDAR 100-33 581      Bolsa x 25 un.</t>
  </si>
  <si>
    <t>BS10033</t>
  </si>
  <si>
    <t>BISAGRA P/SOLDAR 100-33-8 571   Bolsa x 25 un.</t>
  </si>
  <si>
    <t>BS100338</t>
  </si>
  <si>
    <t>BISAGRA P/SOLDAR 100-8 561        Bolsa x 25 un.</t>
  </si>
  <si>
    <t>BS1008</t>
  </si>
  <si>
    <t>BISAGRA P/SOLDAR 60-33 521        Bolsa x 25 un.</t>
  </si>
  <si>
    <t>BS6033</t>
  </si>
  <si>
    <t>BISAGRA P/SOLDAR 60-33-8  511    Bolsa x 25 un.</t>
  </si>
  <si>
    <t>BS60338</t>
  </si>
  <si>
    <t>BISAGRA P/SOLDAR 60-8 501          Bolsa x 25 un.</t>
  </si>
  <si>
    <t>BS608</t>
  </si>
  <si>
    <t>BISAGRA P/SOLDAR 80-33 551        Bolsa x 25 un.</t>
  </si>
  <si>
    <t>BS8033</t>
  </si>
  <si>
    <t>BISAGRA P/SOLDAR 80-33-8 541     Bolsa x 25 un.</t>
  </si>
  <si>
    <t>BS80338</t>
  </si>
  <si>
    <t>BISAGRA P/SOLDAR 80-8 531          Bolsa x 25 un.</t>
  </si>
  <si>
    <t>BS808</t>
  </si>
  <si>
    <t>BISAGRA POMELA CARPINTERO 110 x 55 DER - IZQ AZUL</t>
  </si>
  <si>
    <t>BP11055</t>
  </si>
  <si>
    <t>BISAGRA POMELA CARPINTERO 140 x 60 DER - IZQ AZUL</t>
  </si>
  <si>
    <t>BP14060</t>
  </si>
  <si>
    <t>BISAGRA POMELA CARPINTERO 160 x 80 DER - IZQ AZUL</t>
  </si>
  <si>
    <t>BP16080</t>
  </si>
  <si>
    <t>BISAGRA POMELA MIXTA   110 x 62  DER - IZQ 4031</t>
  </si>
  <si>
    <t>BPM110</t>
  </si>
  <si>
    <t>BISAGRA POMELA MIXTA   140 x 75  DER - IZQ 4041</t>
  </si>
  <si>
    <t>BPM140</t>
  </si>
  <si>
    <t>BISAGRA POMELA MIXTA   160 x 80  DER - IZQ 4051</t>
  </si>
  <si>
    <t>BPM160</t>
  </si>
  <si>
    <t xml:space="preserve">BISAGRA TIPO 1842    1" </t>
  </si>
  <si>
    <t>B18421</t>
  </si>
  <si>
    <t xml:space="preserve">BISAGRA TIPO 1842   1 1/4" </t>
  </si>
  <si>
    <t>B1842114</t>
  </si>
  <si>
    <t xml:space="preserve">BISAGRA TIPO 1842  1 1/2" </t>
  </si>
  <si>
    <t>B1842112</t>
  </si>
  <si>
    <t xml:space="preserve">BISAGRA TIPO 1842  2" </t>
  </si>
  <si>
    <t>B18422</t>
  </si>
  <si>
    <t xml:space="preserve">BISAGRA TIPO 1842 2 1/2" </t>
  </si>
  <si>
    <t>B1842212</t>
  </si>
  <si>
    <t>BISAGRA 5005 BRONC. DE  25 mm "FUMACA"</t>
  </si>
  <si>
    <t>B5B25</t>
  </si>
  <si>
    <t>BISAGRA 5005 BRONC. DE  38 mm  "FUMACA"</t>
  </si>
  <si>
    <t>B5B38</t>
  </si>
  <si>
    <t>BISAGRA 5005 BRONC. DE  51 mm  "FUMACA"</t>
  </si>
  <si>
    <t>B5B51</t>
  </si>
  <si>
    <t>BISAGRA 5005 BRONC. DE  63 mm "FUMACA"</t>
  </si>
  <si>
    <t>B5B63</t>
  </si>
  <si>
    <t>BISAGRA 5005 BRONC. DE  76 mm  "FUMACA"</t>
  </si>
  <si>
    <t>B5B76</t>
  </si>
  <si>
    <t>BOCALLAVE "ROTTWEILER" ESTRIADO   8 mm</t>
  </si>
  <si>
    <t>BRE8</t>
  </si>
  <si>
    <t>BOCALLAVE "ROTTWEILER" ESTRIADO   9 mm</t>
  </si>
  <si>
    <t>BRE9</t>
  </si>
  <si>
    <t>BOCALLAVE "ROTTWEILER" ESTRIADO  10 mm</t>
  </si>
  <si>
    <t>BRE10</t>
  </si>
  <si>
    <t>BOCALLAVE "ROTTWEILER" ESTRIADO  11 mm</t>
  </si>
  <si>
    <t>BRE11</t>
  </si>
  <si>
    <t>BOCALLAVE "ROTTWEILER" ESTRIADO  12 mm</t>
  </si>
  <si>
    <t>BRE12</t>
  </si>
  <si>
    <t>BOCALLAVE "ROTTWEILER" ESTRIADO  13 mm</t>
  </si>
  <si>
    <t>BRE13</t>
  </si>
  <si>
    <t>BOCALLAVE "ROTTWEILER" ESTRIADO  14 mm</t>
  </si>
  <si>
    <t>BRE14</t>
  </si>
  <si>
    <t>BOCALLAVE "ROTTWEILER" ESTRIADO  15 mm</t>
  </si>
  <si>
    <t>BRE15</t>
  </si>
  <si>
    <t>BOCALLAVE "ROTTWEILER" ESTRIADO  16 mm</t>
  </si>
  <si>
    <t>BRE16</t>
  </si>
  <si>
    <t>BOCALLAVE "ROTTWEILER" ESTRIADO  17 mm</t>
  </si>
  <si>
    <t>BRE17</t>
  </si>
  <si>
    <t>BOCALLAVE "ROTTWEILER" ESTRIADO  18 mm</t>
  </si>
  <si>
    <t>BRE18</t>
  </si>
  <si>
    <t>BOCALLAVE "ROTTWEILER" ESTRIADO  19 mm</t>
  </si>
  <si>
    <t>BRE19</t>
  </si>
  <si>
    <t>BOCALLAVE "ROTTWEILER" ESTRIADO  20 mm</t>
  </si>
  <si>
    <t>BRE20</t>
  </si>
  <si>
    <t>BOCALLAVE "ROTTWEILER" ESTRIADO  21 mm</t>
  </si>
  <si>
    <t>BRE21</t>
  </si>
  <si>
    <t>BOCALLAVE "ROTTWEILER" ESTRIADO  22 mm</t>
  </si>
  <si>
    <t>BRE22</t>
  </si>
  <si>
    <t>BOCALLAVE "ROTTWEILER" ESTRIADO  23 mm</t>
  </si>
  <si>
    <t>BRE23</t>
  </si>
  <si>
    <t>BOCALLAVE "ROTTWEILER" ESTRIADO  24 mm</t>
  </si>
  <si>
    <t>BRE24</t>
  </si>
  <si>
    <t>BOCALLAVE "ROTTWEILER" ESTRIADO  27 mm</t>
  </si>
  <si>
    <t>BRE27</t>
  </si>
  <si>
    <t>BOCALLAVE "ROTTWEILER" ESTRIADO  30 mm</t>
  </si>
  <si>
    <t>BRE30</t>
  </si>
  <si>
    <t>BOCALLAVE "ROTTWEILER" ESTRIADO  32 mm</t>
  </si>
  <si>
    <t>BRE32</t>
  </si>
  <si>
    <t>BOCALLAVE "ROTTWEILER" HEXAGONAL   8 mm</t>
  </si>
  <si>
    <t>BRH8</t>
  </si>
  <si>
    <t>BOCALLAVE "ROTTWEILER" HEXAGONAL   9 mm</t>
  </si>
  <si>
    <t>BRH9</t>
  </si>
  <si>
    <t>BOCALLAVE "ROTTWEILER" HEXAGONAL  10 mm</t>
  </si>
  <si>
    <t>BRH10</t>
  </si>
  <si>
    <t>BOCALLAVE "ROTTWEILER" HEXAGONAL  11 mm</t>
  </si>
  <si>
    <t>BRH11</t>
  </si>
  <si>
    <t>BOCALLAVE "ROTTWEILER" HEXAGONAL  12 mm</t>
  </si>
  <si>
    <t>BRH12</t>
  </si>
  <si>
    <t>BOCALLAVE "ROTTWEILER" HEXAGONAL  13 mm</t>
  </si>
  <si>
    <t>BRH13</t>
  </si>
  <si>
    <t>BOCALLAVE "ROTTWEILER" HEXAGONAL  14 mm</t>
  </si>
  <si>
    <t>BRH14</t>
  </si>
  <si>
    <t>BOCALLAVE "ROTTWEILER" HEXAGONAL  15 mm</t>
  </si>
  <si>
    <t>BRH15</t>
  </si>
  <si>
    <t>BOCALLAVE "ROTTWEILER" HEXAGONAL  16 mm</t>
  </si>
  <si>
    <t>BRH16</t>
  </si>
  <si>
    <t>BOCALLAVE "ROTTWEILER" HEXAGONAL  17 mm</t>
  </si>
  <si>
    <t>BRH17</t>
  </si>
  <si>
    <t>BOCALLAVE "ROTTWEILER" HEXAGONAL  18 mm</t>
  </si>
  <si>
    <t>BRH18</t>
  </si>
  <si>
    <t>BOCALLAVE "ROTTWEILER" HEXAGONAL  19 mm</t>
  </si>
  <si>
    <t>BRH19</t>
  </si>
  <si>
    <t>BOCALLAVE "ROTTWEILER" HEXAGONAL  20 mm</t>
  </si>
  <si>
    <t>BRH20</t>
  </si>
  <si>
    <t>BOCALLAVE "ROTTWEILER" HEXAGONAL  21 mm</t>
  </si>
  <si>
    <t>BRH21</t>
  </si>
  <si>
    <t>BOCALLAVE "ROTTWEILER" HEXAGONAL  22 mm</t>
  </si>
  <si>
    <t>BRH22</t>
  </si>
  <si>
    <t>BOCALLAVE "ROTTWEILER" HEXAGONAL  23 mm</t>
  </si>
  <si>
    <t>BRH23</t>
  </si>
  <si>
    <t>BOCALLAVE "ROTTWEILER" HEXAGONAL  24 mm</t>
  </si>
  <si>
    <t>BRH24</t>
  </si>
  <si>
    <t>BOCALLAVE "ROTTWEILER" HEXAGONAL  25 mm</t>
  </si>
  <si>
    <t>BRH25</t>
  </si>
  <si>
    <t>BOCALLAVE "ROTTWEILER" HEXAGONAL  26 mm</t>
  </si>
  <si>
    <t>BRH26</t>
  </si>
  <si>
    <t>BOCALLAVE "ROTTWEILER" HEXAGONAL  27 mm</t>
  </si>
  <si>
    <t>BRH27</t>
  </si>
  <si>
    <t>BOCALLAVE "ROTTWEILER" HEXAGONAL  30 mm</t>
  </si>
  <si>
    <t>BRH30</t>
  </si>
  <si>
    <t>BOCALLAVE "ROTTWEILER" HEXAGONAL  32 mm</t>
  </si>
  <si>
    <t>BRH32</t>
  </si>
  <si>
    <t>BOCALLAVE UNIVERSAL CON ADAPTADOR 3/8</t>
  </si>
  <si>
    <t>BUCA</t>
  </si>
  <si>
    <t>BOCALLAVE MAGNETICO "ROTTWEILER"      1/4</t>
  </si>
  <si>
    <t>BMM14</t>
  </si>
  <si>
    <t>BOCALLAVE MAGNETICO "ROTTWEILER"      5/16</t>
  </si>
  <si>
    <t>BMM516</t>
  </si>
  <si>
    <t>BOCALLAVE MAGNETICO "ROTTWEILER"     3/8</t>
  </si>
  <si>
    <t>BMM38</t>
  </si>
  <si>
    <t>BOCALLAVE MAGNETICO "ROTTWEILER"     7/16</t>
  </si>
  <si>
    <t>BMM716</t>
  </si>
  <si>
    <t>BOCALLAVE "RHEIN" ENCASTRE 1/2         7 mm.</t>
  </si>
  <si>
    <t>BR7</t>
  </si>
  <si>
    <t>BOCALLAVE "RHEIN" ENCASTRE 1/2         8 mm.</t>
  </si>
  <si>
    <t>BR8</t>
  </si>
  <si>
    <t>BOCALLAVE "RHEIN" ENCASTRE 1/2         9 mm.</t>
  </si>
  <si>
    <t>BR9</t>
  </si>
  <si>
    <t>BOCALLAVE "RHEIN" ENCASTRE 1/2        10 mm.</t>
  </si>
  <si>
    <t>BR10</t>
  </si>
  <si>
    <t>BOCALLAVE "RHEIN" ENCASTRE 1/2        11 mm.</t>
  </si>
  <si>
    <t>BR11</t>
  </si>
  <si>
    <t>BOCALLAVE "RHEIN" ENCASTRE 1/2        12 mm.</t>
  </si>
  <si>
    <t>BR122</t>
  </si>
  <si>
    <t>BOCALLAVE "RHEIN" ENCASTRE 1/2        13 mm.</t>
  </si>
  <si>
    <t>BR13</t>
  </si>
  <si>
    <t>BOCALLAVE "RHEIN" ENCASTRE 1/2        14 mm.</t>
  </si>
  <si>
    <t>BR14</t>
  </si>
  <si>
    <t>BOCALLAVE "RHEIN" ENCASTRE 1/2        15 mm.</t>
  </si>
  <si>
    <t>BR15</t>
  </si>
  <si>
    <t>BOCALLAVE "RHEIN" ENCASTRE 1/2        16 mm.</t>
  </si>
  <si>
    <t>BR16</t>
  </si>
  <si>
    <t>BOCALLAVE "RHEIN" ENCASTRE 1/2        17 mm.</t>
  </si>
  <si>
    <t>BR17</t>
  </si>
  <si>
    <t>BOCALLAVE "RHEIN" ENCASTRE 1/2        18 mm.</t>
  </si>
  <si>
    <t>BR18</t>
  </si>
  <si>
    <t>BOCALLAVE "RHEIN" ENCASTRE 1/2        19 mm.</t>
  </si>
  <si>
    <t>BR19</t>
  </si>
  <si>
    <t>BOCALLAVE "RHEIN" ENCASTRE 1/2        20 mm.</t>
  </si>
  <si>
    <t>BR20</t>
  </si>
  <si>
    <t>BOCALLAVE "RHEIN" ENCASTRE 1/2        21 mm.</t>
  </si>
  <si>
    <t>BR21</t>
  </si>
  <si>
    <t>BOCALLAVE "RHEIN" ENCASTRE 1/2        22 mm.</t>
  </si>
  <si>
    <t>BR22</t>
  </si>
  <si>
    <t>BOCALLAVE "RHEIN" ENCASTRE 1/2        23 mm.</t>
  </si>
  <si>
    <t>BR23</t>
  </si>
  <si>
    <t>BOCALLAVE "RHEIN" ENCASTRE 1/2        24 mm.</t>
  </si>
  <si>
    <t>BR24</t>
  </si>
  <si>
    <t>BOCALLAVE "RHEIN" ENCASTRE 1/2        25 mm.</t>
  </si>
  <si>
    <t>BR25</t>
  </si>
  <si>
    <t>BOCALLAVE "RHEIN" ENCASTRE 1/2        26 mm.</t>
  </si>
  <si>
    <t>BR26</t>
  </si>
  <si>
    <t>BOCALLAVE "RHEIN" ENCASTRE 1/2        27 mm.</t>
  </si>
  <si>
    <t>BR27</t>
  </si>
  <si>
    <t>BOCALLAVE "RHEIN" ENCASTRE 1/2        28 mm.</t>
  </si>
  <si>
    <t>BR28</t>
  </si>
  <si>
    <t>BOCALLAVE "RHEIN" ENCASTRE 1/2        29 mm.</t>
  </si>
  <si>
    <t>BR29</t>
  </si>
  <si>
    <t>BOCALLAVE "RHEIN" ENCASTRE 1/2        30 mm.</t>
  </si>
  <si>
    <t>BR30</t>
  </si>
  <si>
    <t>BOCALLAVE "RHEIN" ENCASTRE 1/2        32 mm.</t>
  </si>
  <si>
    <t>BR32</t>
  </si>
  <si>
    <t>BORAX x 100 grs. "INSTAL-PROF"</t>
  </si>
  <si>
    <t>BORAX</t>
  </si>
  <si>
    <t>BULON CAMERO 5/16 x 100</t>
  </si>
  <si>
    <t>BC516100</t>
  </si>
  <si>
    <t>BULON CAMERO 5/16 x 110</t>
  </si>
  <si>
    <t>BC516110</t>
  </si>
  <si>
    <t>BULON CAMERO 5/16 x 120</t>
  </si>
  <si>
    <t>BC516120</t>
  </si>
  <si>
    <t>BULON CAMERO 5/16 x 130</t>
  </si>
  <si>
    <t>BC516130</t>
  </si>
  <si>
    <t>BULON CAMERO 5/16 x 140</t>
  </si>
  <si>
    <t>BC516140</t>
  </si>
  <si>
    <t>BULON CAMERO 5/16 x 150</t>
  </si>
  <si>
    <t>BC516150</t>
  </si>
  <si>
    <t>BURLETES AUTOADHESIVOS     6 x 10 x 6</t>
  </si>
  <si>
    <t>BA6106</t>
  </si>
  <si>
    <t>BURLETES AUTOADHESIVOS   10 x 10 x 5</t>
  </si>
  <si>
    <t>BA10105</t>
  </si>
  <si>
    <t>BURLETES AUTOADHESIVOS   15 x 10 x 5</t>
  </si>
  <si>
    <t>BA15105</t>
  </si>
  <si>
    <t>BURLETES AUTOADHESIVOS   20 x 10 x 4</t>
  </si>
  <si>
    <t>BA20104</t>
  </si>
  <si>
    <t>BURLETES AUTOADHESIVOS   20 x 10 x 6</t>
  </si>
  <si>
    <t>BA20106</t>
  </si>
  <si>
    <t>BURLETES AUTOADHESIVOS   25 x 18 x 3</t>
  </si>
  <si>
    <t>BA25183</t>
  </si>
  <si>
    <t>BURLETE DE GOMA BLANCO TIPO E (6 mts.)</t>
  </si>
  <si>
    <t>BGBE</t>
  </si>
  <si>
    <t>BURLETE DE GOMA BLANCO TIPO P (6 mts.)</t>
  </si>
  <si>
    <t>BGBP</t>
  </si>
  <si>
    <t>BURLETE DE GOMA MARRON TIPO E (6 mts.)</t>
  </si>
  <si>
    <t>BGME</t>
  </si>
  <si>
    <t>BURLETE DE GOMA MARRON TIPO P (6 mts.)</t>
  </si>
  <si>
    <t>BGMP</t>
  </si>
  <si>
    <t>BURLETE DE GOMA NEGRO TIPO E (6 mts.)</t>
  </si>
  <si>
    <t>BGNE</t>
  </si>
  <si>
    <t>BURLETE DE GOMA NEGRO TIPO P (6 mts.)</t>
  </si>
  <si>
    <t>BGNP</t>
  </si>
  <si>
    <t>BURLETE DE GOMA UNIVERSAL MULTIPROPOSITO (2.5 mts)</t>
  </si>
  <si>
    <t>BGUM</t>
  </si>
  <si>
    <t>CABLE ACERO GALVANIZADO  2 mm.    1 X 19</t>
  </si>
  <si>
    <t>CAG2</t>
  </si>
  <si>
    <t>CABLE ACERO GALVANIZADO  2.5 mm.    1 X 19</t>
  </si>
  <si>
    <t>CAG25</t>
  </si>
  <si>
    <t>CABLE ACERO GALVANIZADO  3 mm.    6 x 7</t>
  </si>
  <si>
    <t>CAG3</t>
  </si>
  <si>
    <t>CABLE ACERO GALVANIZADO  4 mm.    6 x 7</t>
  </si>
  <si>
    <t>CAG4</t>
  </si>
  <si>
    <t>CABLE ACERO GALVANIZADO  5 mm.   6 x 7</t>
  </si>
  <si>
    <t>CAG5</t>
  </si>
  <si>
    <t>CABLE ACERO GALVANIZADO  6 mm.    6 x 7</t>
  </si>
  <si>
    <t>CAG6</t>
  </si>
  <si>
    <t>CABLE ACERO GALVANIZADO REFORZADO  6 mm.    6 x 19</t>
  </si>
  <si>
    <t>CAG69</t>
  </si>
  <si>
    <t>CABLE ACERO GALVANIZADO REFORZADO  8 mm.    6 x 19</t>
  </si>
  <si>
    <t>CAG8</t>
  </si>
  <si>
    <t>CABLE ACERO GALVANIZADO REFORZADO 10 mm.   6 x 19</t>
  </si>
  <si>
    <t>CAG10</t>
  </si>
  <si>
    <t>CABLE ACERO GALVANIZADO REFORZADO 12 mm.   6 x 19</t>
  </si>
  <si>
    <t>CAG12</t>
  </si>
  <si>
    <t>CABLE DE ACERO ENVAINADO - ROLLO 100 mts.</t>
  </si>
  <si>
    <t>CAE</t>
  </si>
  <si>
    <t>CABO HACHA TUMBA 90 cms. RECTO - PULIDOS</t>
  </si>
  <si>
    <t>CH90</t>
  </si>
  <si>
    <t>CABO P/ MARTILLO GALPONERO 35 cms.</t>
  </si>
  <si>
    <t>CMG</t>
  </si>
  <si>
    <t>CABO P/ LIMA 10 cms. MADERA CON VIROLA</t>
  </si>
  <si>
    <t>CL10</t>
  </si>
  <si>
    <t>CABO P/ LIMA 12 cms. MADERA CON VIROLA</t>
  </si>
  <si>
    <t>CL12</t>
  </si>
  <si>
    <t>CABO P/ LIMA 14 cms. MADERA CON VIROLA</t>
  </si>
  <si>
    <t>CL14</t>
  </si>
  <si>
    <t>CABO P/ LIMA 16 cms. MADERA CON VIROLA</t>
  </si>
  <si>
    <t>CL16</t>
  </si>
  <si>
    <t>CABOS PARA BIFERAS</t>
  </si>
  <si>
    <t>CB</t>
  </si>
  <si>
    <t>CABO PARA AZADAS 1.50 mts.</t>
  </si>
  <si>
    <t>CA150</t>
  </si>
  <si>
    <t>CABO CEPILLO BARRENDERO  1.50 mts.</t>
  </si>
  <si>
    <t>CCB</t>
  </si>
  <si>
    <t>CABO PARA ESCOBA CON ROSCA    1.50 mts.</t>
  </si>
  <si>
    <t>CECRL</t>
  </si>
  <si>
    <t>CABO PARA ESCOBA SIN ROSCA   1.20 mts.</t>
  </si>
  <si>
    <t>CESR</t>
  </si>
  <si>
    <t>CABO HACHITA 35 cms. RECTO</t>
  </si>
  <si>
    <t>CH35</t>
  </si>
  <si>
    <t>CABO HACHITA 40 cms. RECTO</t>
  </si>
  <si>
    <t>CH40</t>
  </si>
  <si>
    <t>CABO HACHITA VIZCAINA DE 35 cms.</t>
  </si>
  <si>
    <t>chv35</t>
  </si>
  <si>
    <t>CABO P/ MACETA ALBAÑIL 25 cms.</t>
  </si>
  <si>
    <t>CM25</t>
  </si>
  <si>
    <t>CABO P/ MACETA ALBAÑIL 30 cms.</t>
  </si>
  <si>
    <t>CM30</t>
  </si>
  <si>
    <t>CABO P/ MACETA ALBAÑIL 35 cms.</t>
  </si>
  <si>
    <t>CM35</t>
  </si>
  <si>
    <t>CABO P/ MACETA ALBAÑIL 40 cms.</t>
  </si>
  <si>
    <t>CM40</t>
  </si>
  <si>
    <t>CABO MAZA 60 cms.RECTO PULIDO</t>
  </si>
  <si>
    <t>CM60</t>
  </si>
  <si>
    <t>CABO MAZA 90 cms. RECTO PULIDO</t>
  </si>
  <si>
    <t>CM90</t>
  </si>
  <si>
    <t>CABO PALA 70 cms. EMPUÑADURA METALICA</t>
  </si>
  <si>
    <t>CPM70</t>
  </si>
  <si>
    <t>CABO PALA 70 cms. EMPUÑADURA PLASTICA</t>
  </si>
  <si>
    <t>CPP70</t>
  </si>
  <si>
    <t>CABO PARA PICO 90 cms. PULIDOS</t>
  </si>
  <si>
    <t>CP</t>
  </si>
  <si>
    <t>CABO P/ RASTRILLO 1.50 mts.</t>
  </si>
  <si>
    <t>CR150</t>
  </si>
  <si>
    <t>CADENA PATENTE ZINCADA NO. 25  8.0 mts  x  kg.  Ba</t>
  </si>
  <si>
    <t>CPZ25</t>
  </si>
  <si>
    <t>CADENA PATENTE ZINCADA NO. 30  6.0 mts  x  kg.  Ba</t>
  </si>
  <si>
    <t>CPZ30</t>
  </si>
  <si>
    <t>CADENA PATENTE ZINCADA NO. 40  3.3 mts  x  kg.  Ba</t>
  </si>
  <si>
    <t>CPZ40</t>
  </si>
  <si>
    <t>CADENA PATENTE ZINCADA NO. 50  2.0 mts  x  kg.  Ba</t>
  </si>
  <si>
    <t>CPZ50</t>
  </si>
  <si>
    <t>CADENA PATENTE ZINCADA NO. 60  1.4 mts  x  kg.  Ba</t>
  </si>
  <si>
    <t>CPZ60</t>
  </si>
  <si>
    <t>CADENA PATENTE ZINCADA NO. 70  1.0 mts. x  kg.  Ba</t>
  </si>
  <si>
    <t>CPZ70</t>
  </si>
  <si>
    <t>CADENA PATENTE ZINCADA NO. 80  0.8 mts  x  kg.  Ba</t>
  </si>
  <si>
    <t>CPZ80</t>
  </si>
  <si>
    <t>CADENA PATENTE ZINCADA NO. 90  0.6 mts  x  kg.  Ba</t>
  </si>
  <si>
    <t>CPZ90</t>
  </si>
  <si>
    <t>CAJA HERRAM. PLAST. 13" C/BAND. KASSE C13ACB</t>
  </si>
  <si>
    <t>CP13CB</t>
  </si>
  <si>
    <t>CAJA HERRAM. PLAST. 16" C/ BAND. KASSE C16ACB</t>
  </si>
  <si>
    <t>CP16CB</t>
  </si>
  <si>
    <t>CAJA HERRAM. PLAST. 19" C/ BAND. KASSE C19ACB</t>
  </si>
  <si>
    <t>CP19CB</t>
  </si>
  <si>
    <t>CALENTADOR INMERSION METALICO LARGO</t>
  </si>
  <si>
    <t>CIRB</t>
  </si>
  <si>
    <t>CALENTADOR INMERSION PLASTICO SUPER</t>
  </si>
  <si>
    <t>CIP</t>
  </si>
  <si>
    <t>CANDADO COMBINACION 35mm "ROTTWEILER"</t>
  </si>
  <si>
    <t>CC35</t>
  </si>
  <si>
    <t>CANDADO BRONCEADO "DUBAI" 20 mm.</t>
  </si>
  <si>
    <t>CBD20</t>
  </si>
  <si>
    <t>CANDADO BRONCEADO "DUBAI" 25 mm.</t>
  </si>
  <si>
    <t>CBD25</t>
  </si>
  <si>
    <t>CANDADO BRONCEADO "DUBAI" 32 mm.</t>
  </si>
  <si>
    <t>CBD32</t>
  </si>
  <si>
    <t>CANDADO BRONCEADO "DUBAI" 38 mm.</t>
  </si>
  <si>
    <t>CBD38</t>
  </si>
  <si>
    <t>CANDADO BRONCEADO "DUBAI" 50 mm.</t>
  </si>
  <si>
    <t>CBD50</t>
  </si>
  <si>
    <t>CANDADO BRONCEADO "DUBAI" 63 mm.</t>
  </si>
  <si>
    <t>CBD63</t>
  </si>
  <si>
    <t>CANDADO BRONCEADO DUBAI LARGO 32mm.</t>
  </si>
  <si>
    <t>CBDL32</t>
  </si>
  <si>
    <t>CANDADO BRONCEADO DUBAI LARGO 38mm.</t>
  </si>
  <si>
    <t>CBDL38</t>
  </si>
  <si>
    <t>CANDADO BRONCEADO DUBAI LARGO 50mm.</t>
  </si>
  <si>
    <t>CBDL50</t>
  </si>
  <si>
    <t>CANILLA PARA LAVARROPAS NIQUELADA 1/2"</t>
  </si>
  <si>
    <t>CPLN</t>
  </si>
  <si>
    <t>CANILLA P/ LAVARROPAS PLASTICA "GINYPLAS"</t>
  </si>
  <si>
    <t>CPLP</t>
  </si>
  <si>
    <t>CANILLA ESFERICA NIQUELADA 1/2"</t>
  </si>
  <si>
    <t>CEN12</t>
  </si>
  <si>
    <t>CANILLA ESFERICA NIQUELADA 1/2" MARIPOSA</t>
  </si>
  <si>
    <t>CEN12M</t>
  </si>
  <si>
    <t>CANILLA ESFERICA NIQUELADA 3/4"</t>
  </si>
  <si>
    <t>CEN34</t>
  </si>
  <si>
    <t>CANILLA ESFERICA NIQUELADA 3/4" MARIPOSA</t>
  </si>
  <si>
    <t>CEN34M</t>
  </si>
  <si>
    <t>CANILLA ESFERICA NIQUELADA ESFERA BRONCE  1"</t>
  </si>
  <si>
    <t>CEN1</t>
  </si>
  <si>
    <t>CANILLA PLASTICA ESF.C/MANGA 1/2"</t>
  </si>
  <si>
    <t>CP12</t>
  </si>
  <si>
    <t>CANILLA PLASTICA ESF.C/MANGA 3/4"</t>
  </si>
  <si>
    <t>CP34</t>
  </si>
  <si>
    <t>CANILLA PLASTICA 1/2  GINYPLAS</t>
  </si>
  <si>
    <t>CP12G</t>
  </si>
  <si>
    <t>CANILLA PLASTICA 3/4  GINYPLAS</t>
  </si>
  <si>
    <t>CP34G</t>
  </si>
  <si>
    <t>CANILLA PLASTICA ESFERICA 1/2 P/ACOPLE</t>
  </si>
  <si>
    <t>CP12GA</t>
  </si>
  <si>
    <t>CAÑAMO PEINADO BOLSITA 20 grs.</t>
  </si>
  <si>
    <t>CPB20</t>
  </si>
  <si>
    <t>CARRETEL BORDEADORA T/ SCHAEFFER C/ROSCA (EBOCAM)</t>
  </si>
  <si>
    <t>CSCR</t>
  </si>
  <si>
    <t>CARRETEL COMPLETO CON TANZA (EBOCACC)</t>
  </si>
  <si>
    <t>CCCT</t>
  </si>
  <si>
    <t>CARRETEL PARA BORDEADORA AUTOMATICO (EBOCAA)</t>
  </si>
  <si>
    <t>CBA</t>
  </si>
  <si>
    <t>CARRETEL T/ SCHAEFFER TAPA ROJA (EBOCAT)</t>
  </si>
  <si>
    <t>CSLN</t>
  </si>
  <si>
    <t>CEMENTO DE CONTACTO  FORTEX 101 x 18 lts.</t>
  </si>
  <si>
    <t>CCF10118</t>
  </si>
  <si>
    <t>CEMENTO DE CONTACTO  FORTEX S/TOL. 101 x 18 lts.</t>
  </si>
  <si>
    <t>CCFST118</t>
  </si>
  <si>
    <t>CEMENTO DE CONTACTO FORTEX  101 x     50 cc.</t>
  </si>
  <si>
    <t>CCF50</t>
  </si>
  <si>
    <t>CEMENTO DE CONTACTO FORTEX  101 x    1/8 lts.</t>
  </si>
  <si>
    <t>CCF18</t>
  </si>
  <si>
    <t>CEMENTO DE CONTACTO FORTEX  101 x   1/4 lts.</t>
  </si>
  <si>
    <t>CCF14</t>
  </si>
  <si>
    <t>CEMENTO DE CONTACTO FORTEX  101 x  1/2 lts.</t>
  </si>
  <si>
    <t>CCF12</t>
  </si>
  <si>
    <t>CEMENTO DE CONTACTO FORTEX  101 x 1 lts.</t>
  </si>
  <si>
    <t>CCF1</t>
  </si>
  <si>
    <t>CEMENTO DE CONTACTO FORTEX  101 x 4 lts.</t>
  </si>
  <si>
    <t>CCF4</t>
  </si>
  <si>
    <t>CEPILLO MATRICERO SET x 3 pzas.</t>
  </si>
  <si>
    <t>CM3</t>
  </si>
  <si>
    <t>CEPILLO BARRENDERO "CALABRO"</t>
  </si>
  <si>
    <t>CBC</t>
  </si>
  <si>
    <t>CEPILLO ACERO CURVO M/ PLASTICO BANANITA</t>
  </si>
  <si>
    <t>CCMP</t>
  </si>
  <si>
    <t>CEPILLO ALAMBRE 4 x 19 CON MANGO</t>
  </si>
  <si>
    <t>C419</t>
  </si>
  <si>
    <t>CEPILLO ALAMBRE 6 x 19 SIN MANGO</t>
  </si>
  <si>
    <t>C619</t>
  </si>
  <si>
    <t>CEPILLOS PARA TALADRO JUEGO x 3 pzs.</t>
  </si>
  <si>
    <t>CPTJ3</t>
  </si>
  <si>
    <t>CEPILLOS PARA TALADRO JUEGO x 5 pzs. ( 7438 )</t>
  </si>
  <si>
    <t>CPTJ5</t>
  </si>
  <si>
    <t>CEPILLOS PARA TALADRO JUEGO x 6 pzs.</t>
  </si>
  <si>
    <t>CPTJ6</t>
  </si>
  <si>
    <t>CEPILLO ACERO CON MANGO MADERA IMPORTADO</t>
  </si>
  <si>
    <t>C419I</t>
  </si>
  <si>
    <t>CEPILLO ACERO SIN MANGO MADERA IMPORTADO</t>
  </si>
  <si>
    <t>C619I</t>
  </si>
  <si>
    <t>CEPILLO CURVO MANGO PLASTICO IMPORTADO</t>
  </si>
  <si>
    <t>CCMPI</t>
  </si>
  <si>
    <t>CHALECO REFLECTOR NARANJA</t>
  </si>
  <si>
    <t>CHRN</t>
  </si>
  <si>
    <t>CHISPERO MAGICLICK LLAMA</t>
  </si>
  <si>
    <t>CMLL</t>
  </si>
  <si>
    <t>CHISPERO MAGICLICK PARTY SOLIDO</t>
  </si>
  <si>
    <t>CMPS</t>
  </si>
  <si>
    <t>CHISPERO MAGICLICK SIGLO XXI BLACK</t>
  </si>
  <si>
    <t>CMSB</t>
  </si>
  <si>
    <t>CHISPERO MAGICLICK VOLCANO C/ RECARGA</t>
  </si>
  <si>
    <t>CMVR</t>
  </si>
  <si>
    <t>CHISPERO MAGICLIK BRASAS</t>
  </si>
  <si>
    <t>CMB</t>
  </si>
  <si>
    <t>RECARGA MAGICLIK</t>
  </si>
  <si>
    <t>RMC</t>
  </si>
  <si>
    <t>CINTA AISLADORA PVC x 10 mts. AMARILLA "TACSA"</t>
  </si>
  <si>
    <t>CATAM</t>
  </si>
  <si>
    <t>CINTA AISLADORA PVC x 20 mts. AMARILLA "TACSA"</t>
  </si>
  <si>
    <t>CATAM2</t>
  </si>
  <si>
    <t>CINTA AUTOSOLDABLE x 2 mts. "TACSA"</t>
  </si>
  <si>
    <t>CASC</t>
  </si>
  <si>
    <t>CINTA DE EMBALAJE 48 x 50 MARRON</t>
  </si>
  <si>
    <t>CEMA</t>
  </si>
  <si>
    <t>CINTA DE EMBALAJE 48 x 50 TRANSPARENTE</t>
  </si>
  <si>
    <t>CET</t>
  </si>
  <si>
    <t>CINTA DE PELIGRO x   50 mts. DOBLE FAZ</t>
  </si>
  <si>
    <t>CPDF50</t>
  </si>
  <si>
    <t>CINTA DE PELIGRO x 100 mts. DOBLE FAZ</t>
  </si>
  <si>
    <t>CPDF100</t>
  </si>
  <si>
    <t>CINTA DE PELIGRO x 200 mts. DOBLE FAZ</t>
  </si>
  <si>
    <t>CPDF200</t>
  </si>
  <si>
    <t>CINTA DE ENMASCARAR SLEEVE 18 x 50</t>
  </si>
  <si>
    <t>CES1850</t>
  </si>
  <si>
    <t>CINTA DE ENMASCARAR SLEEVE 24 x 50</t>
  </si>
  <si>
    <t>CES2450</t>
  </si>
  <si>
    <t>CINTA DE ENMASCARAR SLEEVE 36 x 50</t>
  </si>
  <si>
    <t>CES3650</t>
  </si>
  <si>
    <t>CINTA DE ENMASCARAR SLEEVE 48 x 50</t>
  </si>
  <si>
    <t>CES4850</t>
  </si>
  <si>
    <t>CINTA DE ENMASCARAR UV AZUL 18 x 50</t>
  </si>
  <si>
    <t>CAS1850</t>
  </si>
  <si>
    <t>CINTA DE ENMASCARAR UV AZUL 24 x 50</t>
  </si>
  <si>
    <t>CAS2450</t>
  </si>
  <si>
    <t>CINTA DE ENMASCARAR UV AZUL 36 x 50</t>
  </si>
  <si>
    <t>CAS3650</t>
  </si>
  <si>
    <t>CINTA DE ENMASCARAR UV AZUL 48 x 50</t>
  </si>
  <si>
    <t>CAS4850</t>
  </si>
  <si>
    <t>CINTA REFRIGERACION SIN ADHESIVO x 20 mts "TACSA"</t>
  </si>
  <si>
    <t>CRSA</t>
  </si>
  <si>
    <t>CINTA DESTAPACAÑERIAS DE   5 mts. "VIYILANT"</t>
  </si>
  <si>
    <t>CDCA5</t>
  </si>
  <si>
    <t>CINTA DESTAPACAÑERIAS DE 10 mts. "VIYILANT"</t>
  </si>
  <si>
    <t>CDCA10</t>
  </si>
  <si>
    <t>CINTA DESTAPACAÑERIAS DE 15 mts. "ALIGAS"</t>
  </si>
  <si>
    <t>CDCA15</t>
  </si>
  <si>
    <t>CINTA DESTAPACAÑERIAS DE 20 mts. "ALIGAS"</t>
  </si>
  <si>
    <t>CDCA20</t>
  </si>
  <si>
    <t>CINTA DESTAPA CAÑERIAS  5 mts. "S 3"</t>
  </si>
  <si>
    <t>CDC5</t>
  </si>
  <si>
    <t>CINTA DESTAPA CAÑERIAS 10  mts. "S 3"</t>
  </si>
  <si>
    <t>CDC10</t>
  </si>
  <si>
    <t>CINTA DESTAPA CAÑERIAS 15  mts. "S 3"</t>
  </si>
  <si>
    <t>CDC15</t>
  </si>
  <si>
    <t>CINTA DESTAPA CAÑERIAS 20 mts. "S 3"</t>
  </si>
  <si>
    <t>CDC20</t>
  </si>
  <si>
    <t>CINTA DESTAPA PILETA  5 mts. "S 3"</t>
  </si>
  <si>
    <t>CDP5</t>
  </si>
  <si>
    <t>CINTA DESTAPA PILETA 10 mts. "S 3"</t>
  </si>
  <si>
    <t>CDP10</t>
  </si>
  <si>
    <t>CINTA DESTAPAPILETAS PLASTICA "ALIGAS"  5 mts.</t>
  </si>
  <si>
    <t>CDPA5</t>
  </si>
  <si>
    <t>CINTA DESTAPAPILETAS PLASTICA "ALIGAS" 10 mts.</t>
  </si>
  <si>
    <t>CDPA10</t>
  </si>
  <si>
    <t>CINTA DOBLE FAZ 12 mm. x 5 mts. "TACSA"</t>
  </si>
  <si>
    <t>CDF122</t>
  </si>
  <si>
    <t>CINTA DOBLE FAZ 18 mm. x 2 mts. "TACSA"</t>
  </si>
  <si>
    <t>CDF182</t>
  </si>
  <si>
    <t>CINTA PAPEL P/ JUNTAS 50 mm x  23 m</t>
  </si>
  <si>
    <t>CDPA17</t>
  </si>
  <si>
    <t>CINTA PAPEL P/ JUNTAS 50 mm x  75 m</t>
  </si>
  <si>
    <t>CPJ5075</t>
  </si>
  <si>
    <t>CINTA PAPEL P/ JUNTAS 50 mm x 150 m</t>
  </si>
  <si>
    <t>CPJ50150</t>
  </si>
  <si>
    <t>CINTA TRAMADA FIBRA DE VIDRIO 50 mm x 23 m</t>
  </si>
  <si>
    <t>CTA5023</t>
  </si>
  <si>
    <t>CINTA TRAMADA FIBRA DE VIDRIO 50 mm x 45 m</t>
  </si>
  <si>
    <t>CTA5045</t>
  </si>
  <si>
    <t>CINTA TRAMADA FIBRA DE VIDRIO 50 mm x 90 m</t>
  </si>
  <si>
    <t>CTA5090</t>
  </si>
  <si>
    <t>CINTA PASACABLE ALMA DE ACERO 10 mts.</t>
  </si>
  <si>
    <t>CPCA10</t>
  </si>
  <si>
    <t>CINTA PASACABLE ALMA DE ACERO 15 mts.</t>
  </si>
  <si>
    <t>CPCA15</t>
  </si>
  <si>
    <t>CINTA PASACABLE ALMA DE ACERO 20 mts.</t>
  </si>
  <si>
    <t>CPCA20</t>
  </si>
  <si>
    <t>CINTA PASACABLE ALMA DE ACERO 7 mts.</t>
  </si>
  <si>
    <t>CPCA7</t>
  </si>
  <si>
    <t>CINTA PASACABLE PVC  5 mts.</t>
  </si>
  <si>
    <t>CPC7</t>
  </si>
  <si>
    <t>CINTA PASACABLE PVC 10 mts.</t>
  </si>
  <si>
    <t>CPC10</t>
  </si>
  <si>
    <t>CINTA PASACABLE PVC 15 mts.</t>
  </si>
  <si>
    <t>CPC15</t>
  </si>
  <si>
    <t>CINTA PASACABLE PVC 20 mts.</t>
  </si>
  <si>
    <t>CPC20</t>
  </si>
  <si>
    <t>PORTAHERRAMIENTAS CON CLAVERA N 3</t>
  </si>
  <si>
    <t>PHCC3</t>
  </si>
  <si>
    <t>CLAVO CAB.PERDIDA  6 x 12</t>
  </si>
  <si>
    <t>CCP612</t>
  </si>
  <si>
    <t>CLAVO CAB.PERDIDA  7 x 16</t>
  </si>
  <si>
    <t>CCP716</t>
  </si>
  <si>
    <t>CLAVO CAB.PERDIDA  7 x 20</t>
  </si>
  <si>
    <t>CCP720</t>
  </si>
  <si>
    <t>CLAVO CAB.PERDIDA  8 x 20</t>
  </si>
  <si>
    <t>CCP820</t>
  </si>
  <si>
    <t>CLAVO CAB.PERDIDA  8 x 25</t>
  </si>
  <si>
    <t>CCP825</t>
  </si>
  <si>
    <t>CLAVO CAB.PERDIDA  8 x 30</t>
  </si>
  <si>
    <t>CCP830</t>
  </si>
  <si>
    <t>CLAVO CAB.PERDIDA  9 x 20</t>
  </si>
  <si>
    <t>CCP920</t>
  </si>
  <si>
    <t>CLAVO CAB.PERDIDA  9 x 25</t>
  </si>
  <si>
    <t>CCP925</t>
  </si>
  <si>
    <t>CLAVO CAB.PERDIDA  9 x 30</t>
  </si>
  <si>
    <t>CCP930</t>
  </si>
  <si>
    <t>CLAVO CAB.PERDIDA 10 x 25</t>
  </si>
  <si>
    <t>CCP1025</t>
  </si>
  <si>
    <t>CLAVO CAB.PERDIDA 10 x 30</t>
  </si>
  <si>
    <t>CCP1030</t>
  </si>
  <si>
    <t>CLAVO CAB.PERDIDA 10 x 35</t>
  </si>
  <si>
    <t>CCP1035</t>
  </si>
  <si>
    <t>CLAVO CAB.PERDIDA 10 x 40</t>
  </si>
  <si>
    <t>CCP1040</t>
  </si>
  <si>
    <t>CLAVO CAB.PERDIDA 12 x 30</t>
  </si>
  <si>
    <t>CCP1230</t>
  </si>
  <si>
    <t>CLAVO CAB.PERDIDA 12 x 40</t>
  </si>
  <si>
    <t>CCP1240</t>
  </si>
  <si>
    <t>CLAVO CAB.PERDIDA 12 x 50</t>
  </si>
  <si>
    <t>CCP1250</t>
  </si>
  <si>
    <t>CLAVO CAB.PERDIDA 14 x 40</t>
  </si>
  <si>
    <t>CCP1440</t>
  </si>
  <si>
    <t>CLAVO CAB.PERDIDA 14 x 50</t>
  </si>
  <si>
    <t>CCP1450</t>
  </si>
  <si>
    <t>CLAVO CAB.PERDIDA 15 x 50</t>
  </si>
  <si>
    <t>CCP1550</t>
  </si>
  <si>
    <t>CLAVO CAB.PERDIDA 16 x 63</t>
  </si>
  <si>
    <t>CCP1663</t>
  </si>
  <si>
    <t>CLAVO CAB.PERDIDA 17 x 75</t>
  </si>
  <si>
    <t>CCP1775</t>
  </si>
  <si>
    <t>CLAVO CAB.PLOMO 2 1/2 x 8 DENT. x 100 unid.</t>
  </si>
  <si>
    <t>CCP2128</t>
  </si>
  <si>
    <t>CLAVO CAB.PLOMO 3 x 8" DENT. x 100 unid.</t>
  </si>
  <si>
    <t>CCP38</t>
  </si>
  <si>
    <t>CLAVO CAB.PLOMO 4 x 8" DENT. x 100 unid.</t>
  </si>
  <si>
    <t>CCP48</t>
  </si>
  <si>
    <t>CLAVO ACERO CABEZA CHATA 2.5 x 25</t>
  </si>
  <si>
    <t>CA2525</t>
  </si>
  <si>
    <t>CLAVO ACERO CABEZA CHATA 2.5 x 30</t>
  </si>
  <si>
    <t>CA2530</t>
  </si>
  <si>
    <t>CLAVO ACERO CABEZA CHATA 2.5 x 35</t>
  </si>
  <si>
    <t>CA2535</t>
  </si>
  <si>
    <t>CLAVO ACERO CABEZA CHATA 2.5 x 40</t>
  </si>
  <si>
    <t>CA2540</t>
  </si>
  <si>
    <t>CLAVO ACERO CABEZA CHATA 2.5 x 50</t>
  </si>
  <si>
    <t>CA2550</t>
  </si>
  <si>
    <t>CLAVO ACERO CABEZA CHATA 3.3 x 30</t>
  </si>
  <si>
    <t>CA3330</t>
  </si>
  <si>
    <t>CLAVO ACERO CABEZA CHATA 3.3 x 35</t>
  </si>
  <si>
    <t>CA3335</t>
  </si>
  <si>
    <t>CLAVO ACERO CABEZA CHATA 3.3 x 40</t>
  </si>
  <si>
    <t>CA3340</t>
  </si>
  <si>
    <t>CLAVO ACERO CABEZA CHATA 3.3 x 50</t>
  </si>
  <si>
    <t>CA3350</t>
  </si>
  <si>
    <t>CLAVO ACERO CABEZA CHATA 3.3 x 60</t>
  </si>
  <si>
    <t>CA3360</t>
  </si>
  <si>
    <t>CLAVO ACERO CABEZA PERDIDA 1.8 x 30</t>
  </si>
  <si>
    <t>CAP1830</t>
  </si>
  <si>
    <t>CLAVO ACERO CABEZA PERDIDA 2 x 35</t>
  </si>
  <si>
    <t>CAP235</t>
  </si>
  <si>
    <t>CLAVO ACERO CABEZA PERDIDA 2 x 40</t>
  </si>
  <si>
    <t>CAP240</t>
  </si>
  <si>
    <t>CLAVO ACERO CABEZA PERDIDA 2.5 x 35</t>
  </si>
  <si>
    <t>CAP2535</t>
  </si>
  <si>
    <t>CLAVO ACERO CABEZA PERDIDA 2.5 x 40</t>
  </si>
  <si>
    <t>CAP2540</t>
  </si>
  <si>
    <t>CLAVO ACERO CABEZA REDONDA 1.8 x 16</t>
  </si>
  <si>
    <t>CA1816</t>
  </si>
  <si>
    <t>CLAVO ACERO CABEZA REDONDA 1.8 x 19</t>
  </si>
  <si>
    <t>CA1819</t>
  </si>
  <si>
    <t>CLAVO ACERO CABEZA REDONDA 2 x 24</t>
  </si>
  <si>
    <t>CA224</t>
  </si>
  <si>
    <t>CLAVO ACERO CABEZA REDONDA 2 x 30</t>
  </si>
  <si>
    <t>CA230</t>
  </si>
  <si>
    <t>CLAVO ACERO CABEZA REDONDA 2 x 40</t>
  </si>
  <si>
    <t>CA240</t>
  </si>
  <si>
    <t>CLAVO ACERO ESCUADRA 2.2 x 20</t>
  </si>
  <si>
    <t>CAE2220</t>
  </si>
  <si>
    <t>CLAVO ACERO ESCUADRA 2.2 x 30</t>
  </si>
  <si>
    <t>CAE2230</t>
  </si>
  <si>
    <t>CLAVO ACERO ESCUADRA 2.9 x 40</t>
  </si>
  <si>
    <t>CAE2940</t>
  </si>
  <si>
    <t>CLAVO ACERO ESCUADRA 2.9 x 50</t>
  </si>
  <si>
    <t>CAE2950</t>
  </si>
  <si>
    <t>CLAVO ACERO ESCUADRA 3.3 x 30</t>
  </si>
  <si>
    <t>CAE3330</t>
  </si>
  <si>
    <t>CLAVO ACERO ESCUADRA 3.3 x 50</t>
  </si>
  <si>
    <t>CAE3350</t>
  </si>
  <si>
    <t>COBERTOR DE POLIETILENO 3 X 3 mts.</t>
  </si>
  <si>
    <t>CP3X3</t>
  </si>
  <si>
    <t>COBERTOR DE POLIETILENO 3 X 4 mts.</t>
  </si>
  <si>
    <t>CP3X4</t>
  </si>
  <si>
    <t>COBERTOR DE POLIETILENO 3 X 5 mts.</t>
  </si>
  <si>
    <t>CP3X5</t>
  </si>
  <si>
    <t>COBERTOR EXTRA ABSORBENTE "NAHUEL"</t>
  </si>
  <si>
    <t>CEA</t>
  </si>
  <si>
    <t>COLA PARA PISOS FORTEX  x  1 kg.</t>
  </si>
  <si>
    <t>CPPF1</t>
  </si>
  <si>
    <t>COLA PARA PISOS FORTEX  x  5 kgs.</t>
  </si>
  <si>
    <t>CPPF5</t>
  </si>
  <si>
    <t>COLA PARA PISOS FORTEX  x 25 kgs.</t>
  </si>
  <si>
    <t>CPPF25</t>
  </si>
  <si>
    <t>COLA PARA TELGOPOR FORTEX  x  200 grs.</t>
  </si>
  <si>
    <t>CPT200</t>
  </si>
  <si>
    <t>COLA VINILICA x  110 grs P/ VERTEDOR "CONGO"</t>
  </si>
  <si>
    <t>CVC125</t>
  </si>
  <si>
    <t>COLA VINILICA x  220 grs P/ VERTEDOR "CONGO"</t>
  </si>
  <si>
    <t>CVC250</t>
  </si>
  <si>
    <t>COLA VINILICA x  500 grs P/ VERTEDOR "CONGO"</t>
  </si>
  <si>
    <t>CVC500</t>
  </si>
  <si>
    <t>COLA VINILICA x 1000 grs P/ VERTEDOR "CONGO"</t>
  </si>
  <si>
    <t>CVC1000</t>
  </si>
  <si>
    <t>COLA VINILICA FORTEX      1/8 kg.</t>
  </si>
  <si>
    <t>CVF18</t>
  </si>
  <si>
    <t>COLA VINILICA FORTEX     1/4 kg.</t>
  </si>
  <si>
    <t>CVF14</t>
  </si>
  <si>
    <t>COLA VINILICA FORTEX    1/2 kg.</t>
  </si>
  <si>
    <t>CVF12</t>
  </si>
  <si>
    <t>COLA VINILICA FORTEX   1 kg.</t>
  </si>
  <si>
    <t>CVF1</t>
  </si>
  <si>
    <t>COLA VINILICA FORTEX   6 kgs.</t>
  </si>
  <si>
    <t>CVF6</t>
  </si>
  <si>
    <t>COLA VINILICA FORTEX x 200 grs. C/ PICO VERT.</t>
  </si>
  <si>
    <t>CVF200</t>
  </si>
  <si>
    <t>COLA VINILICA FORTEX x 24 kg.</t>
  </si>
  <si>
    <t>CVF24</t>
  </si>
  <si>
    <t>CORTAHIERRO FORJADO 20 cms.</t>
  </si>
  <si>
    <t>CHF20</t>
  </si>
  <si>
    <t>CORTAHIERRO FORJADO 25 cms.</t>
  </si>
  <si>
    <t>CHF25</t>
  </si>
  <si>
    <t>CORTAHIERRO FORJADO 30 cms.</t>
  </si>
  <si>
    <t>CHF30</t>
  </si>
  <si>
    <t>CORTAHIERRO FORJADO 35 cms.</t>
  </si>
  <si>
    <t>CHF35</t>
  </si>
  <si>
    <t>CORTAHIERRO FORJADO 40 cms.</t>
  </si>
  <si>
    <t>CHF40</t>
  </si>
  <si>
    <t>CORTAHIERRO SDS PLUS "RHEIN" 14 x 250 x 20.5</t>
  </si>
  <si>
    <t>C1425205</t>
  </si>
  <si>
    <t>CORTAHIERRO SDS PLUS "RHEIN" 14 x 250 x 40</t>
  </si>
  <si>
    <t>C142540</t>
  </si>
  <si>
    <t>PUNTA SDS PLUS "RHEIN" 14 x 250</t>
  </si>
  <si>
    <t>P1425</t>
  </si>
  <si>
    <t>PUNTA SDS PLUS "RHEIN" 18 x 400</t>
  </si>
  <si>
    <t>P1840</t>
  </si>
  <si>
    <t>CORTINA MOSQUERA 0.80 x 2.00</t>
  </si>
  <si>
    <t>CM0802</t>
  </si>
  <si>
    <t>CORTINA MOSQUERA 0.90 x 2.00</t>
  </si>
  <si>
    <t>CM0902</t>
  </si>
  <si>
    <t>CORTINA MOSQUERA 1.00 x 2.00</t>
  </si>
  <si>
    <t>CM1002</t>
  </si>
  <si>
    <t>CUCHARAS  - FERCAS -  6"   SOLDADAS</t>
  </si>
  <si>
    <t>CSR6</t>
  </si>
  <si>
    <t>CUCHARAS  - FERCAS -  7"   SOLDADAS</t>
  </si>
  <si>
    <t>CSR7</t>
  </si>
  <si>
    <t>CUCHARAS  - FERCAS -  8"   SOLDADAS</t>
  </si>
  <si>
    <t>CSR8</t>
  </si>
  <si>
    <t>CUCHARAS  - FERCAS - 7 M   SOLDADAS</t>
  </si>
  <si>
    <t>CSR7M</t>
  </si>
  <si>
    <t>CUCHARAS  - FERCAS - 8 M   SOLDADAS</t>
  </si>
  <si>
    <t>CSR8M</t>
  </si>
  <si>
    <t>CUTTER GUIA METALICA C/GOMA Y FRENO REF. (1204)</t>
  </si>
  <si>
    <t>CPRG</t>
  </si>
  <si>
    <t>CUTTER METALICO CON FRENO (0206)</t>
  </si>
  <si>
    <t>CMCF</t>
  </si>
  <si>
    <t>DECAPANTE P/SOLDAR x 60 grs. "INSTAL-PROF"</t>
  </si>
  <si>
    <t>DI60</t>
  </si>
  <si>
    <t>DESTAPACAÑERIAS x 1000 cc. (6) TF3</t>
  </si>
  <si>
    <t>DC1000</t>
  </si>
  <si>
    <t>DESTORNILLADOR RELOJERO Caja x 6 u.</t>
  </si>
  <si>
    <t>DR6</t>
  </si>
  <si>
    <t>DISCO C/D O/A SECUR "TYROLIT" 7" x 3.2 mm.</t>
  </si>
  <si>
    <t>DDMS732</t>
  </si>
  <si>
    <t>DISCO C/D O/A SECUR "TYROLIT" 7" x 4.8 mm.</t>
  </si>
  <si>
    <t>DDMS748</t>
  </si>
  <si>
    <t>DISCO C/D O/A SECUR "TYROLIT" 9" x 3.2 mm.</t>
  </si>
  <si>
    <t>DDMS932</t>
  </si>
  <si>
    <t>DISCO C/D O/A SECUR "TYROLIT" 9" x 7.0 mm.</t>
  </si>
  <si>
    <t>DDMS970</t>
  </si>
  <si>
    <t>DISCO PLANO O/A BASIC "TYROLIT" 4.5" x 1.0 mm.</t>
  </si>
  <si>
    <t>DPMB4510</t>
  </si>
  <si>
    <t>DISCO PLANO O/A BASIC "TYROLIT" 4.5" x 1.6 mm.</t>
  </si>
  <si>
    <t>DPMB4516</t>
  </si>
  <si>
    <t>DISCO PLANO O/A BASIC "TYROLIT" 7" x 1.6 mm.</t>
  </si>
  <si>
    <t>DPMB716</t>
  </si>
  <si>
    <t>DISCO PLANO O/A EXPERT "TYROLIT" 4.5" x 1.0 mm</t>
  </si>
  <si>
    <t>DPME4510</t>
  </si>
  <si>
    <t>DISCO PLANO O/A EXPERT "TYROLIT" 4.5" x 1.6 mm</t>
  </si>
  <si>
    <t>DPME4516</t>
  </si>
  <si>
    <t>DISCO PLANO O/A EXPERT "TYROLIT" 7" x 1.6 mm.</t>
  </si>
  <si>
    <t>DPME716</t>
  </si>
  <si>
    <t>DISCO PLANO O/A EXPERT "TYROLIT" 9" x 1.9 mm.</t>
  </si>
  <si>
    <t>DPME919</t>
  </si>
  <si>
    <t>DISCO PLANO O/A SECUR "TYROLIT" 4.5" x 0.75 mm.</t>
  </si>
  <si>
    <t>DPMS4575</t>
  </si>
  <si>
    <t>DISCO PLANO O/A SECUR "TYROLIT" 4.5" x 1.0 mm</t>
  </si>
  <si>
    <t>DPMS4510</t>
  </si>
  <si>
    <t>DISCO PLANO O/A SECUR "TYROLIT" 4.5" x 1.6 mm.</t>
  </si>
  <si>
    <t>DPMS4516</t>
  </si>
  <si>
    <t>DISCO PLANO O/A SECUR "TYROLIT" 7" x 1.6 mm.</t>
  </si>
  <si>
    <t>DPMS716</t>
  </si>
  <si>
    <t>DISCO PLANO O/A SECUR "TYROLIT" 9" x 1.9 mm.</t>
  </si>
  <si>
    <t>DPMS919</t>
  </si>
  <si>
    <t>DISCO PLANO O/A EXPERT "TYROLIT" 12"</t>
  </si>
  <si>
    <t>DPME12</t>
  </si>
  <si>
    <t>DISCO PLANO O/A EXPERT "TYROLIT" 14"</t>
  </si>
  <si>
    <t>DPME14</t>
  </si>
  <si>
    <t>DISCO PLANO O/A EXPERT "TYROLIT" 16"</t>
  </si>
  <si>
    <t>DPME16</t>
  </si>
  <si>
    <t>DISCO PLANO O/A SECUR "TYROLIT" 12"</t>
  </si>
  <si>
    <t>DPMS12</t>
  </si>
  <si>
    <t>DISCO PLANO O/A SECUR "TYROLIT" 14"</t>
  </si>
  <si>
    <t>DPMS14</t>
  </si>
  <si>
    <t>DISCO PLANO O/A SECUR "TYROLIT" 16"</t>
  </si>
  <si>
    <t>DPMS16</t>
  </si>
  <si>
    <t>ELECTRODO 2.00 MM. FADIRCO x CAJON 30 kgs.</t>
  </si>
  <si>
    <t>EFC2</t>
  </si>
  <si>
    <t>ELECTRODO 2.50 MM. FADIRCO x CAJON 25 kgs.</t>
  </si>
  <si>
    <t>EFC25</t>
  </si>
  <si>
    <t>ELECTRODO 3.25 MM. FADIRCO x CAJON 25 kgs.</t>
  </si>
  <si>
    <t>EFC325</t>
  </si>
  <si>
    <t>EMBUDOS PLASTICOS   9 cms. COMUNES</t>
  </si>
  <si>
    <t>EP9</t>
  </si>
  <si>
    <t>EMBUDOS PLASTICOS 12 cms. COMUNES</t>
  </si>
  <si>
    <t>EP12</t>
  </si>
  <si>
    <t>EMBUDOS PLASTICOS 16 cms. COMUNES</t>
  </si>
  <si>
    <t>EP16</t>
  </si>
  <si>
    <t>ESCARDILLOS NO.2 CORAZON / 2 PUAS</t>
  </si>
  <si>
    <t>E2CP</t>
  </si>
  <si>
    <t>ESCARDILLOS NO.2 PALA / CORAZON</t>
  </si>
  <si>
    <t>E2PC</t>
  </si>
  <si>
    <t>ESCARDILLOS NO.2 PALA 2 PUAS</t>
  </si>
  <si>
    <t>E2PP</t>
  </si>
  <si>
    <t>ESCOBA EXTERIOR 4 HILERAS VICTORIA</t>
  </si>
  <si>
    <t>ESEX</t>
  </si>
  <si>
    <t>ESCOBA PLASTICA 4 HILERAS FRANCESCA</t>
  </si>
  <si>
    <t>ES4H</t>
  </si>
  <si>
    <t>ESCOBILLON 6 HILERAS BIANCA</t>
  </si>
  <si>
    <t>ES6H</t>
  </si>
  <si>
    <t>ESCOBILLON PESADO CERDA PLAST. PILAR</t>
  </si>
  <si>
    <t>EIBL</t>
  </si>
  <si>
    <t>ESCOBILLON ANDEN DE CERDA 6 HILERAS  40 cm.</t>
  </si>
  <si>
    <t>EAC40</t>
  </si>
  <si>
    <t>ESCOBILLON ANDEN DE CERDA 6 HILERAS  60 cm.</t>
  </si>
  <si>
    <t>EAC60</t>
  </si>
  <si>
    <t>ESCOBILLON ANDEN DE CERDA 6 HILERAS  80 cm.</t>
  </si>
  <si>
    <t>EAC80</t>
  </si>
  <si>
    <t>ESCOBILLON ANDEN DE CERDA 6 HILERAS 100 cm.</t>
  </si>
  <si>
    <t>EAC100</t>
  </si>
  <si>
    <t>ESCOBILLON ANDEN DE PLASTICO 6 HILERAS  40 cm.</t>
  </si>
  <si>
    <t>EAP40</t>
  </si>
  <si>
    <t>ESCOBILLON ANDEN DE PLASTICO 6 HILERAS  60 cm.</t>
  </si>
  <si>
    <t>EAP60</t>
  </si>
  <si>
    <t>ESCOBILLON ANDEN DE PLASTICO 6 HILERAS  80 cm.</t>
  </si>
  <si>
    <t>EAP80</t>
  </si>
  <si>
    <t>ESCOBILLON ANDEN DE PLASTICO 6 HILERAS 100 cm.</t>
  </si>
  <si>
    <t>EAP100</t>
  </si>
  <si>
    <t>ESCOBILLON FRANCES DE CERDA 5 HILERAS  40 cm.</t>
  </si>
  <si>
    <t>EFC40</t>
  </si>
  <si>
    <t>ESCOBILLON FRANCES DE CERDA 5 HILERAS  60 cm.</t>
  </si>
  <si>
    <t>EFC60</t>
  </si>
  <si>
    <t>ESCOBILLON FRANCES DE CERDA 5 HILERAS  80 cm.</t>
  </si>
  <si>
    <t>EFC80</t>
  </si>
  <si>
    <t>ESCOBILLON FRANCES DE CERDA 5 HILERAS 100 cm.</t>
  </si>
  <si>
    <t>EFC100</t>
  </si>
  <si>
    <t>ESCOBILLON FRANCES DE PLASTICO 5 HILERAS  40 cm.</t>
  </si>
  <si>
    <t>EFP40</t>
  </si>
  <si>
    <t>ESCOBILLON FRANCES DE PLASTICO 5 HILERAS  60 cm.</t>
  </si>
  <si>
    <t>EFP60</t>
  </si>
  <si>
    <t>ESCOBILLON FRANCES DE PLASTICO 5 HILERAS  80 cm.</t>
  </si>
  <si>
    <t>EFP80</t>
  </si>
  <si>
    <t>ESCOBILLON FRANCES DE PLASTICO 5 HILERAS 100 cm.</t>
  </si>
  <si>
    <t>EFP100</t>
  </si>
  <si>
    <t>ESCUADRA P/ALBAÑIL 30 cms.</t>
  </si>
  <si>
    <t>EA30</t>
  </si>
  <si>
    <t>ESCUADRA P/ALBAÑIL 40 cms.</t>
  </si>
  <si>
    <t>EA40</t>
  </si>
  <si>
    <t>ESCUADRA P/ALBAÑIL 50 cms.</t>
  </si>
  <si>
    <t>EA50</t>
  </si>
  <si>
    <t>ESCUADRA P/ALBAÑIL 60 cms.</t>
  </si>
  <si>
    <t>EA60</t>
  </si>
  <si>
    <t>ESCUADRA P/ALBAÑIL 70 cms.</t>
  </si>
  <si>
    <t>EA70</t>
  </si>
  <si>
    <t>ESLABONES ABI. PUL NO. 4 P/CADENA DE 40</t>
  </si>
  <si>
    <t>EAB4</t>
  </si>
  <si>
    <t>ESLABONES ABI. PUL NO. 5 P/CADENA DE 50</t>
  </si>
  <si>
    <t>EAB5</t>
  </si>
  <si>
    <t>ESLABONES ABI. PUL NO. 6 P/CADENA DE 60</t>
  </si>
  <si>
    <t>EAB6</t>
  </si>
  <si>
    <t>ESLABONES ABI. PUL NO. 7 P/CADENA DE 70</t>
  </si>
  <si>
    <t>EAB7</t>
  </si>
  <si>
    <t>ESLABONES ABI. PUL NO. 8 P/CADENA DE 80</t>
  </si>
  <si>
    <t>EAB8</t>
  </si>
  <si>
    <t>ESPATULA MANGO PVC  40 mm TRAMONTINA</t>
  </si>
  <si>
    <t>ET40</t>
  </si>
  <si>
    <t>ESPATULA MANGO PVC  60 mm TRAMONTINA</t>
  </si>
  <si>
    <t>ET60</t>
  </si>
  <si>
    <t>ESPATULA MANGO PVC  80 mm TRAMONTINA</t>
  </si>
  <si>
    <t>ET80</t>
  </si>
  <si>
    <t>ESPATULA MANGO PVC 100 mm TRAMONTINA</t>
  </si>
  <si>
    <t>ET100</t>
  </si>
  <si>
    <t>ESPATULA MANGO PVC 120 mm TRAMONTINA</t>
  </si>
  <si>
    <t>ET120</t>
  </si>
  <si>
    <t>ESPATULA MANGO ANATOMICO PVC  11/2"</t>
  </si>
  <si>
    <t>EIMA112</t>
  </si>
  <si>
    <t>ESPATULA MANGO ANATOMICO PVC  2"</t>
  </si>
  <si>
    <t>EIMA2</t>
  </si>
  <si>
    <t>ESPATULA MANGO ANATOMICO PVC  21/2"</t>
  </si>
  <si>
    <t>EIMA212</t>
  </si>
  <si>
    <t>ESPATULA MANGO ANATOMICO PVC  3"</t>
  </si>
  <si>
    <t>EIMA3</t>
  </si>
  <si>
    <t>ESPATULA MANGO ANATOMICO PVC  4"</t>
  </si>
  <si>
    <t>EIMA4</t>
  </si>
  <si>
    <t>ESPATULA MANGO ANATOMICO PVC  5"</t>
  </si>
  <si>
    <t>EIMA5</t>
  </si>
  <si>
    <t>ESPATULA MANGO ANATOMICO PVC  6"</t>
  </si>
  <si>
    <t>EIMA6</t>
  </si>
  <si>
    <t>ESPATULA PINTOR IMPORTADA  1 1/2"</t>
  </si>
  <si>
    <t>EPI112</t>
  </si>
  <si>
    <t>ESPATULA PINTOR IMPORTADA 2 1/2"</t>
  </si>
  <si>
    <t>EPI212</t>
  </si>
  <si>
    <t>ESPATULA PINTOR IMPORTADA 2"</t>
  </si>
  <si>
    <t>EPI2</t>
  </si>
  <si>
    <t>ESPATULA PINTOR IMPORTADA 3"</t>
  </si>
  <si>
    <t>EPI3</t>
  </si>
  <si>
    <t>ESPATULA PLASTICA MULTIUSO  12 x 25 cm.</t>
  </si>
  <si>
    <t>EPMU</t>
  </si>
  <si>
    <t>ESPATULA PLASTICA MULTIUSO 115 mm.</t>
  </si>
  <si>
    <t>EPM115</t>
  </si>
  <si>
    <t>ESPATULA PLASTICA MULTIUSO 150 mm.</t>
  </si>
  <si>
    <t>EPM150</t>
  </si>
  <si>
    <t>ESQUINERO ANGULO  25 X 25 MM. REF. - 24 unid.</t>
  </si>
  <si>
    <t>EA2525</t>
  </si>
  <si>
    <t>ESQUINERO ANGULO  44 x 44 mm. REF. - 24 unid.</t>
  </si>
  <si>
    <t>EA3838</t>
  </si>
  <si>
    <t>ESQUINERO ANGULO  55 x 55 mm. REF. - 24 unid.</t>
  </si>
  <si>
    <t>EA5050</t>
  </si>
  <si>
    <t>ESQUINERO ANGULO  66 x 66 mm. REF. - 24 unid.</t>
  </si>
  <si>
    <t>EA6464</t>
  </si>
  <si>
    <t>ESQUINERO ANGULO  88 X 88 MM. REF. - 12 unid.</t>
  </si>
  <si>
    <t>EA9090</t>
  </si>
  <si>
    <t>ESQUINERO ANGULO  DOBLE 44 x 44 mm. - 24 unid.</t>
  </si>
  <si>
    <t>EAD40</t>
  </si>
  <si>
    <t>ESQUINERO ANGULO  DOBLE 55 x 55 mm. - 24 unid.</t>
  </si>
  <si>
    <t>EAD50</t>
  </si>
  <si>
    <t>ESQUINERO ANGULO  DOBLE 66 x 66 mm. - 24 unid.</t>
  </si>
  <si>
    <t>EAD60</t>
  </si>
  <si>
    <t>ESQUINERO ANGULO 100 x 100 mm. REF.- 12 unid.</t>
  </si>
  <si>
    <t>EA100100</t>
  </si>
  <si>
    <t>ESQUINERO ANGULO 120 x 120 mm. REF. - 24 unid.</t>
  </si>
  <si>
    <t>EA125125</t>
  </si>
  <si>
    <t>ESQUINERO ANGULO 150 x 150 mm. REF. - 12 unid.</t>
  </si>
  <si>
    <t>EA150150</t>
  </si>
  <si>
    <t>ESTAÑO EN BLISTER AL 40 %  - 10 unid.  EXIMETAL</t>
  </si>
  <si>
    <t>EB40</t>
  </si>
  <si>
    <t>ESTAÑO EN BLISTER AL 50 %  - 10 unid.  EXIMETAL</t>
  </si>
  <si>
    <t>EB50</t>
  </si>
  <si>
    <t>ESTAÑO EN BLISTER AL 60 %  - 10 unid.  EXIMETAL</t>
  </si>
  <si>
    <t>EB60</t>
  </si>
  <si>
    <t>ESTAÑO EN BOBINA AL 50% x 250 grs (2 mm.) EXIMETAL</t>
  </si>
  <si>
    <t>EBO50</t>
  </si>
  <si>
    <t>ESTOPA DE LUSTRE  x 300 grs.</t>
  </si>
  <si>
    <t>ELUS</t>
  </si>
  <si>
    <t>EXTENSOR PARA RODILLO 2 mts.</t>
  </si>
  <si>
    <t>EXR2</t>
  </si>
  <si>
    <t>EXTENSOR PARA RODILLO 3 mts.</t>
  </si>
  <si>
    <t>EXR3</t>
  </si>
  <si>
    <t>DUPLO MULTIFUNCION P/ CHATO (730)</t>
  </si>
  <si>
    <t>DMFC</t>
  </si>
  <si>
    <t>DUPLO MULTIFUNCION P/ REDONDO (732)</t>
  </si>
  <si>
    <t>DMF</t>
  </si>
  <si>
    <t>TRIPLE MULTIFUNCION P/ CHATO (110A)</t>
  </si>
  <si>
    <t>TMFC</t>
  </si>
  <si>
    <t>TRIPLE MULTIFUNCION P/ REDONDO (110)</t>
  </si>
  <si>
    <t>TMF</t>
  </si>
  <si>
    <t>FLEXIBLE BAJADA RETRACTIL ARTICULADA  60 cms.</t>
  </si>
  <si>
    <t>FBRA</t>
  </si>
  <si>
    <t>FLEXIBLE BAJADA RETRACTIL C/TUERCA 40-11/4</t>
  </si>
  <si>
    <t>FBRCCT</t>
  </si>
  <si>
    <t>FLEXIBLE BAJADA RETRACTIL C/TUERCA CROMADO 40-11/4</t>
  </si>
  <si>
    <t>FBRAC</t>
  </si>
  <si>
    <t>FLEXIBLE A INOX. P/GAS APROB. 1/2 X 20-42 cm.</t>
  </si>
  <si>
    <t>FAA122042</t>
  </si>
  <si>
    <t>FLEXIBLE A INOX. P/GAS APROB. 1/2 X 40-90 cm.</t>
  </si>
  <si>
    <t>FAA124095</t>
  </si>
  <si>
    <t>FLEXIBLE MALLADO P/ MONOCOMANDO 40 cms x PAR</t>
  </si>
  <si>
    <t>FMPML</t>
  </si>
  <si>
    <t>FLEXIBLE MALLADO PARA AGUA 1/2 x 20 cms.</t>
  </si>
  <si>
    <t>FMA1220</t>
  </si>
  <si>
    <t>FLEXIBLE MALLADO PARA AGUA 1/2 x 25 cms.</t>
  </si>
  <si>
    <t>FMA1225</t>
  </si>
  <si>
    <t>FLEXIBLE MALLADO PARA AGUA 1/2 x 30 cms.</t>
  </si>
  <si>
    <t>FMA1230</t>
  </si>
  <si>
    <t>FLEXIBLE MALLADO PARA AGUA 1/2 x 35 cms.</t>
  </si>
  <si>
    <t>FMA1235</t>
  </si>
  <si>
    <t>FLEXIBLE MALLADO PARA AGUA 1/2 x 40 cms.</t>
  </si>
  <si>
    <t>FMA1240</t>
  </si>
  <si>
    <t>FLEXIBLE MALLADO PARA AGUA 1/2 x 50 cms.</t>
  </si>
  <si>
    <t>FMA1250</t>
  </si>
  <si>
    <t>FLEXIBLE MALLADO PARA AGUA 3/4 x 20 cms.</t>
  </si>
  <si>
    <t>FMA3420</t>
  </si>
  <si>
    <t>FLEXIBLE MALLADO PARA AGUA 3/4 x 25 cms.</t>
  </si>
  <si>
    <t>FMA3425</t>
  </si>
  <si>
    <t>FLEXIBLE MALLADO PARA AGUA 3/4 x 30 cms.</t>
  </si>
  <si>
    <t>FMA3430</t>
  </si>
  <si>
    <t>FLEXIBLE MALLADO PARA AGUA 3/4 x 35 cms.</t>
  </si>
  <si>
    <t>FMA3435</t>
  </si>
  <si>
    <t>FLEXIBLE MALLADO PARA AGUA 3/4 x 40 cms.</t>
  </si>
  <si>
    <t>FMA3440</t>
  </si>
  <si>
    <t>FLEXIBLE MALLADO PARA AGUA 3/4 x 50 cms.</t>
  </si>
  <si>
    <t>FMA3450</t>
  </si>
  <si>
    <t>FLEXIBLE MALLADO PARA GAS 1/2 x  30 cms.</t>
  </si>
  <si>
    <t>FMG30</t>
  </si>
  <si>
    <t>FLEXIBLE MALLADO PARA GAS 1/2 x  40 cms.</t>
  </si>
  <si>
    <t>FMG40</t>
  </si>
  <si>
    <t>FLEXIBLE MALLADO PARA GAS 1/2 x  50 cms.</t>
  </si>
  <si>
    <t>FMG50</t>
  </si>
  <si>
    <t>FLEXIBLE MALLADO PARA GAS 1/2 x  60 cms.</t>
  </si>
  <si>
    <t>FMG60</t>
  </si>
  <si>
    <t>FLEXIBLE MALLADO PARA GAS 1/2 x  80 cms.</t>
  </si>
  <si>
    <t>FMG80</t>
  </si>
  <si>
    <t>FLEXIBLE MALLADO PARA GAS 1/2 x 100 cms.</t>
  </si>
  <si>
    <t>FMG100</t>
  </si>
  <si>
    <t>FLEXIBLE MALLADO PARA GAS 1/2 x 120 cms.</t>
  </si>
  <si>
    <t>FMG120</t>
  </si>
  <si>
    <t>FLEXIBLE MALLADO PARA GAS 1/2 x 150 cms.</t>
  </si>
  <si>
    <t>FMG150</t>
  </si>
  <si>
    <t>FOSFATIZANTE / DESOXIDANTE 1000 cc. "TF 3"</t>
  </si>
  <si>
    <t>FOS1000</t>
  </si>
  <si>
    <t>FRATACHO ABRASIVO 13 x 20 FINO</t>
  </si>
  <si>
    <t>FAF</t>
  </si>
  <si>
    <t>FRATACHO ABRASIVO 13 x 20 GRUESO</t>
  </si>
  <si>
    <t>FAG</t>
  </si>
  <si>
    <t>FRATACHO ABRASIVO 13 x 20 MEDIANO</t>
  </si>
  <si>
    <t>FAM</t>
  </si>
  <si>
    <t>FRATACHO ALGARROBO 20 cms</t>
  </si>
  <si>
    <t>FMA20</t>
  </si>
  <si>
    <t>FRATACHO ALGARROBO 25 cms</t>
  </si>
  <si>
    <t>FMA25</t>
  </si>
  <si>
    <t>FRATACHO ALGARROBO 30 cms</t>
  </si>
  <si>
    <t>FMA30</t>
  </si>
  <si>
    <t>FRATACHO ALGARROBO 35 cms</t>
  </si>
  <si>
    <t>FMA35</t>
  </si>
  <si>
    <t>FRATACHO ALGARROBO 40 cms</t>
  </si>
  <si>
    <t>FMA40</t>
  </si>
  <si>
    <t>FRATACHO MAD.PINO C/ FIELTRO 20 cms</t>
  </si>
  <si>
    <t>FMPF20</t>
  </si>
  <si>
    <t>FRATACHO MAD.PINO C/ FIELTRO 25 cms</t>
  </si>
  <si>
    <t>FMPF25</t>
  </si>
  <si>
    <t>FRATACHO MAD.PINO C/ FIELTRO 30 cms</t>
  </si>
  <si>
    <t>FMPF30</t>
  </si>
  <si>
    <t>FRATACHO MADERA PINO 25 cms</t>
  </si>
  <si>
    <t>FMP25</t>
  </si>
  <si>
    <t>FRATACHO MADERA PINO 30 cms</t>
  </si>
  <si>
    <t>FMP30</t>
  </si>
  <si>
    <t>FRATACHO MADERA PINO 35 cms</t>
  </si>
  <si>
    <t>FMP35</t>
  </si>
  <si>
    <t>FRATACHO MADERA PINO 40 cms</t>
  </si>
  <si>
    <t>FMP40</t>
  </si>
  <si>
    <t>FRATACHO P/ALBAÑIL 20 cms. PLAST. C/ESP.</t>
  </si>
  <si>
    <t>FP20</t>
  </si>
  <si>
    <t>FRATACHO P/ALBAÑIL 25 cms. PLAST. C/ESP.</t>
  </si>
  <si>
    <t>FP25</t>
  </si>
  <si>
    <t>FRATACHO P/ALBAÑIL 30 cms. PLAST. C/ESP.</t>
  </si>
  <si>
    <t>FP30</t>
  </si>
  <si>
    <t>GANCHO PARA HAMACA con base p/atornillar</t>
  </si>
  <si>
    <t>GPH</t>
  </si>
  <si>
    <t>GANCHO SOGA ELASTICA PLASTICO</t>
  </si>
  <si>
    <t>GSE</t>
  </si>
  <si>
    <t>GANCHO P/TECHO T. J 50 mm. C/ARAND.TUE.  - B -</t>
  </si>
  <si>
    <t>GJ50</t>
  </si>
  <si>
    <t>GANCHO P/TECHO T. J 60 mm. C/ARAND.TUE.  - B -</t>
  </si>
  <si>
    <t>GJ60</t>
  </si>
  <si>
    <t>GANCHO P/TECHO T. J 70 mm. C/ARAND.TUE.  - B -</t>
  </si>
  <si>
    <t>GJ70</t>
  </si>
  <si>
    <t>GANCHO P/TECHO T. J 80 mm. C/ARAND.TUE.  - B -</t>
  </si>
  <si>
    <t>GJ80</t>
  </si>
  <si>
    <t>GANCHO P/TECHO T. J 90 mm. C/ARAND.TUE.  - B -</t>
  </si>
  <si>
    <t>GJ90</t>
  </si>
  <si>
    <t>GANCHO P/TECHO T. J100 mm. C/ARAND.TUE.  - B -</t>
  </si>
  <si>
    <t>GJ100</t>
  </si>
  <si>
    <t>GANCHO TIRA-ALAMBRE   7"</t>
  </si>
  <si>
    <t>GTA7</t>
  </si>
  <si>
    <t>GANCHO TIRA-ALAMBRE   8"</t>
  </si>
  <si>
    <t>GTA8</t>
  </si>
  <si>
    <t>GANCHO TIRA-ALAMBRE   9"</t>
  </si>
  <si>
    <t>GTA9</t>
  </si>
  <si>
    <t>GANCHO TIRA-ALAMBRE  10"</t>
  </si>
  <si>
    <t>GTA10</t>
  </si>
  <si>
    <t>GLICERINA  100 cc.</t>
  </si>
  <si>
    <t>G100</t>
  </si>
  <si>
    <t>GLICERINA 250 cc.</t>
  </si>
  <si>
    <t>G200</t>
  </si>
  <si>
    <t>TUBO DE GOMA TRASLUCIDO rollo 10 mts</t>
  </si>
  <si>
    <t>TGT58</t>
  </si>
  <si>
    <t>GRAFITO EN POLVO X 60 grs. " TF3 "</t>
  </si>
  <si>
    <t>GPS</t>
  </si>
  <si>
    <t>GRAMPA P/CABLE DE ACERO            1/8 "</t>
  </si>
  <si>
    <t>GCA18</t>
  </si>
  <si>
    <t>GRAMPA P/CABLE DE ACERO          3/16"</t>
  </si>
  <si>
    <t>GCA316</t>
  </si>
  <si>
    <t>GRAMPA P/CABLE DE ACERO         1/4"</t>
  </si>
  <si>
    <t>GCA14</t>
  </si>
  <si>
    <t>GRAMPA P/CABLE DE ACERO        5/16"</t>
  </si>
  <si>
    <t>GCA516</t>
  </si>
  <si>
    <t>GRAMPA P/CABLE DE ACERO       3/8"</t>
  </si>
  <si>
    <t>GCA38</t>
  </si>
  <si>
    <t>GRAMPA P/CABLE DE ACERO      1/2"</t>
  </si>
  <si>
    <t>GCA12</t>
  </si>
  <si>
    <t>GRAMPA P/CAÑO MEDIO OMEGA -  1/2"</t>
  </si>
  <si>
    <t>GMO12</t>
  </si>
  <si>
    <t>GRAMPA P/CAÑO MEDIO OMEGA -  3/4"</t>
  </si>
  <si>
    <t>GMO34</t>
  </si>
  <si>
    <t>GRAMPA P/CAÑO MEDIO OMEGA - 1"</t>
  </si>
  <si>
    <t>GMO1</t>
  </si>
  <si>
    <t>GRAMPA P/CAÑO TIPO OMEGA -  1/2"</t>
  </si>
  <si>
    <t>GO12</t>
  </si>
  <si>
    <t>GRAMPA P/CAÑO TIPO OMEGA -  3/4"</t>
  </si>
  <si>
    <t>GO34</t>
  </si>
  <si>
    <t>GRAMPA P/CAÑO TIPO OMEGA - 1"</t>
  </si>
  <si>
    <t>GO1</t>
  </si>
  <si>
    <t>GRAMPA P/CAÑO TIPO OMEGA - 1.1/ 4"</t>
  </si>
  <si>
    <t>GO114</t>
  </si>
  <si>
    <t>GRAMPA P/CAÑO TIPO OMEGA - 1.1/2"</t>
  </si>
  <si>
    <t>GO112</t>
  </si>
  <si>
    <t>GRAMPA P/CAÑO TIPO OMEGA - 2"</t>
  </si>
  <si>
    <t>GO2</t>
  </si>
  <si>
    <t>GRAMPA P/CAÑO TIPO OMEGA - 21/2"</t>
  </si>
  <si>
    <t>GO212</t>
  </si>
  <si>
    <t>GRAMPA P/CAÑO TIPO OMEGA - 3"</t>
  </si>
  <si>
    <t>GO3</t>
  </si>
  <si>
    <t>GRAMPA P/CAÑO TIPO OMEGA - 4"</t>
  </si>
  <si>
    <t>GO4</t>
  </si>
  <si>
    <t>GRAMPA ESPEJO CHICA CORREDIZA</t>
  </si>
  <si>
    <t>GECC</t>
  </si>
  <si>
    <t>GRAMPA ESPEJO CHICA FIJA</t>
  </si>
  <si>
    <t>GECF</t>
  </si>
  <si>
    <t>GRAMPA ESPEJO GRANDE CORREDIZA</t>
  </si>
  <si>
    <t>GEGC</t>
  </si>
  <si>
    <t>GRAMPA ESPEJO GRANDE FIJA</t>
  </si>
  <si>
    <t>GEGF</t>
  </si>
  <si>
    <t>GRAMPA P/LAVATORIO CORTAS</t>
  </si>
  <si>
    <t>GLC</t>
  </si>
  <si>
    <t>GRAMPA P/LAVATORIO LARGAS</t>
  </si>
  <si>
    <t>GLL</t>
  </si>
  <si>
    <t>GRASA AMARILLA "TF3"  100 grs.</t>
  </si>
  <si>
    <t>GAT100</t>
  </si>
  <si>
    <t>GRASA AMARILLA "TF3"  250 grs.</t>
  </si>
  <si>
    <t>GAT250</t>
  </si>
  <si>
    <t>GRASA AMARILLA "TF3"  450 grs.</t>
  </si>
  <si>
    <t>GAT450</t>
  </si>
  <si>
    <t>GRASA AMARILLA "TF3"  900 grs.</t>
  </si>
  <si>
    <t>GAT900</t>
  </si>
  <si>
    <t>GRASA AMARILLA "TF3" 4000 grs.</t>
  </si>
  <si>
    <t>GAT4000</t>
  </si>
  <si>
    <t>GRASA GRAFITADA "TF3" 100 grs.</t>
  </si>
  <si>
    <t>GGT100</t>
  </si>
  <si>
    <t>GRASA GRAFITADA "TF3" 250 grs.</t>
  </si>
  <si>
    <t>GGT250</t>
  </si>
  <si>
    <t>GRASA LITIO "TF3"  100 grs.</t>
  </si>
  <si>
    <t>GLT100</t>
  </si>
  <si>
    <t>GRASA LITIO "TF3"  250 grs.</t>
  </si>
  <si>
    <t>GLT250</t>
  </si>
  <si>
    <t>GRASA LITIO "TF3"  450 grs.</t>
  </si>
  <si>
    <t>GLT450</t>
  </si>
  <si>
    <t>GRASA LITIO "TF3"  900 grs.</t>
  </si>
  <si>
    <t>GLT900</t>
  </si>
  <si>
    <t>GRASA LITIO "TF3" 4000 grs.</t>
  </si>
  <si>
    <t>GLT4000</t>
  </si>
  <si>
    <t>GRASA RODAMIENTOS "TF3"  100 grs.</t>
  </si>
  <si>
    <t>GRT100</t>
  </si>
  <si>
    <t>GRASA RODAMIENTOS "TF3"  250 grs.</t>
  </si>
  <si>
    <t>GRT250</t>
  </si>
  <si>
    <t>GRASA RODAMIENTOS "TF3"  450 grs.</t>
  </si>
  <si>
    <t>GRT450</t>
  </si>
  <si>
    <t>GRASA RODAMIENTOS "TF3"  900 grs.</t>
  </si>
  <si>
    <t>GRT900</t>
  </si>
  <si>
    <t>GRASA RODAMIENTOS "TF3" 4000 grs.</t>
  </si>
  <si>
    <t>GRT4000</t>
  </si>
  <si>
    <t>GRINFA ARMADOR Y CEMENTISTA  6 mm.</t>
  </si>
  <si>
    <t>GA6</t>
  </si>
  <si>
    <t>GRINFA ARMADOR Y CEMENTISTA  8 mm.</t>
  </si>
  <si>
    <t>GA8</t>
  </si>
  <si>
    <t>GRINFA ARMADOR Y CEMENTISTA 10 mm.</t>
  </si>
  <si>
    <t>GA10</t>
  </si>
  <si>
    <t>GRINFA ARMADOR Y CEMENTISTA 12 mm.</t>
  </si>
  <si>
    <t>GA12</t>
  </si>
  <si>
    <t>GRINFA ARMADOR Y CEMENTISTA 14 mm.</t>
  </si>
  <si>
    <t>GA14</t>
  </si>
  <si>
    <t>GRINFA ARMADOR Y CEMENTISTA 16 mm.</t>
  </si>
  <si>
    <t>GA16</t>
  </si>
  <si>
    <t>GRINFA ARMADOR Y CEMENTISTA 18 mm.</t>
  </si>
  <si>
    <t>GA18</t>
  </si>
  <si>
    <t>GRINFA ARMADOR Y CEMENTISTA 20 mm.</t>
  </si>
  <si>
    <t>GA20</t>
  </si>
  <si>
    <t>MANIJA ARCO ITALIA  96</t>
  </si>
  <si>
    <t>MAI96</t>
  </si>
  <si>
    <t>MANIJA ARCO ITALIA 128</t>
  </si>
  <si>
    <t>MAI128</t>
  </si>
  <si>
    <t>MANIJA BARCELONA  96</t>
  </si>
  <si>
    <t>MBA96</t>
  </si>
  <si>
    <t>MANIJA BARCELONA 128</t>
  </si>
  <si>
    <t>MBA128</t>
  </si>
  <si>
    <t>MANIJA FLORENCIA  96</t>
  </si>
  <si>
    <t>MFL96</t>
  </si>
  <si>
    <t>MANIJA FLORENCIA 128</t>
  </si>
  <si>
    <t>MFL128</t>
  </si>
  <si>
    <t>MANIJA GOTA 32</t>
  </si>
  <si>
    <t>MGO32</t>
  </si>
  <si>
    <t>MANIJA GOTA 64</t>
  </si>
  <si>
    <t>MGO64</t>
  </si>
  <si>
    <t>MANIJA L 32</t>
  </si>
  <si>
    <t>ML32</t>
  </si>
  <si>
    <t>MANIJA L 64</t>
  </si>
  <si>
    <t>ML64</t>
  </si>
  <si>
    <t>MANIJA L 96</t>
  </si>
  <si>
    <t>ML96</t>
  </si>
  <si>
    <t>TIRADOR ALFIL</t>
  </si>
  <si>
    <t>TAL</t>
  </si>
  <si>
    <t>PALITA JARDINERA ANCHA MANGO MADERA "ONZA"</t>
  </si>
  <si>
    <t>PJTR</t>
  </si>
  <si>
    <t>PALITA TRANSPLATE ANGOSTA MANGO MADERA ONZA</t>
  </si>
  <si>
    <t>PTTR</t>
  </si>
  <si>
    <t xml:space="preserve">HILO P/ALBAÑIL x 100 grs. NRO. 24 </t>
  </si>
  <si>
    <t>HA24100</t>
  </si>
  <si>
    <t>HILO SISAL  MEDIANO x 60 mts.</t>
  </si>
  <si>
    <t>HSM</t>
  </si>
  <si>
    <t>HILO SISAL CHICO  x 30 mts.</t>
  </si>
  <si>
    <t>HSCH</t>
  </si>
  <si>
    <t>HILO SISAL GRANDE OVILLOS x 430 grs.</t>
  </si>
  <si>
    <t>HSG</t>
  </si>
  <si>
    <t>HILO ALGODON BLANCO  OVILLOS 50 grs.</t>
  </si>
  <si>
    <t>HAB50</t>
  </si>
  <si>
    <t>HILO ALGODON CHORICERO  OVILLOS 50 grs.</t>
  </si>
  <si>
    <t>HAC50</t>
  </si>
  <si>
    <t>HILO POLIPROPILENO 100 grs. - OVILLOS</t>
  </si>
  <si>
    <t>HP100</t>
  </si>
  <si>
    <t>HILO POLIPROPILENO BOBINA</t>
  </si>
  <si>
    <t>HP400</t>
  </si>
  <si>
    <t>HILO POLIPROPILENO CINTA x 2 Kg aprox</t>
  </si>
  <si>
    <t>HPC</t>
  </si>
  <si>
    <t>HOJA SIERRA A/CARBONO 18 D.SIN-PAR</t>
  </si>
  <si>
    <t>HSAC18</t>
  </si>
  <si>
    <t>HOJA SIERRA A/CARBONO 24 D. SIN-PAR</t>
  </si>
  <si>
    <t>HSAC24</t>
  </si>
  <si>
    <t>HOJA SIERRA A/CARBONO 32 D. SIN-PAR</t>
  </si>
  <si>
    <t>HSAC32</t>
  </si>
  <si>
    <t>HOJA SIERRA A/RAPIDO 18 D. SIN-PAR</t>
  </si>
  <si>
    <t>HSAR18</t>
  </si>
  <si>
    <t>HOJA SIERRA A/RAPIDO 24 D. SIN-PAR</t>
  </si>
  <si>
    <t>HSAR24</t>
  </si>
  <si>
    <t>HOJA SIERRA A/RAPIDO 32 D. SIN-PAR</t>
  </si>
  <si>
    <t>HSAR32</t>
  </si>
  <si>
    <t>HOJA SIERRA BIMETAL 18 D. SIN PAR</t>
  </si>
  <si>
    <t>HSB18</t>
  </si>
  <si>
    <t>HOJA SIERRA BIMETAL 24 D. SIN-PAR</t>
  </si>
  <si>
    <t>HSB24</t>
  </si>
  <si>
    <t>HOJA SIERRA BIMETAL 32 D. SIN-PAR</t>
  </si>
  <si>
    <t>HSB32</t>
  </si>
  <si>
    <t>HOJAS DE CALAR EN ALUMINIO "T" x 2 unid.</t>
  </si>
  <si>
    <t>T127D2</t>
  </si>
  <si>
    <t>HOJAS DE CALAR EN ALUMINIO "U" x 2 unid.</t>
  </si>
  <si>
    <t>U127D2</t>
  </si>
  <si>
    <t>HOJAS DE CALAR P/ MADERA CORTE RECTO "T" x 2 unid.</t>
  </si>
  <si>
    <t>T144D2</t>
  </si>
  <si>
    <t>HOJAS DE CALAR P/ MADERA CORTE RECTO "U" x 2 unid</t>
  </si>
  <si>
    <t>U144D2</t>
  </si>
  <si>
    <t>HOJAS DE CALAR P/ MADERA, METAL Y ALUMINIO x 4 "T"</t>
  </si>
  <si>
    <t>S4T</t>
  </si>
  <si>
    <t>HOJAS DE CALAR P/ MADERA, METAL Y ALUMINIO x 4 "U"</t>
  </si>
  <si>
    <t>S4U</t>
  </si>
  <si>
    <t>HOJAS DE CALAR P/ METAL "T" x 2 unid.</t>
  </si>
  <si>
    <t>T118A2</t>
  </si>
  <si>
    <t>HOJAS DE CALAR P/ METAL "U" x 2 unid.</t>
  </si>
  <si>
    <t>U118A2</t>
  </si>
  <si>
    <t>HOJAS DE CALAR SURTIDAS U y T x 80 unid + EXHIB.</t>
  </si>
  <si>
    <t>DEE80</t>
  </si>
  <si>
    <t>HORQUILLA 4 DIENTES C/ CABO TRAMONTINA</t>
  </si>
  <si>
    <t>H4T</t>
  </si>
  <si>
    <t>INFLA SELLA NEUMATICOS "KUWAIT"</t>
  </si>
  <si>
    <t>ISN</t>
  </si>
  <si>
    <t>INGLETE MADERA CHICO (30cm)</t>
  </si>
  <si>
    <t>IMCH</t>
  </si>
  <si>
    <t>INGLETE MADERA GRANDE (35cm)</t>
  </si>
  <si>
    <t>IMGR</t>
  </si>
  <si>
    <t>JAULA RECTANGULAR PARA LAUCHA "FD"</t>
  </si>
  <si>
    <t>TLJREC</t>
  </si>
  <si>
    <t>JAULA RECTANGULAR PARA RATAS "FD"</t>
  </si>
  <si>
    <t>TRJREC</t>
  </si>
  <si>
    <t>JUEGO DE JARDIN 3 piezas</t>
  </si>
  <si>
    <t>JJ3P</t>
  </si>
  <si>
    <t>KIT PARCHE PILETAS DE LONA SOLPLAS</t>
  </si>
  <si>
    <t>KPPL</t>
  </si>
  <si>
    <t>KIT REPARACION FIBRA VIDRIO 250 cc.   HUNTER</t>
  </si>
  <si>
    <t>KR250</t>
  </si>
  <si>
    <t>KIT REPARACION FIBRA VIDRIO 500 cc.   HUNTER</t>
  </si>
  <si>
    <t>KR500</t>
  </si>
  <si>
    <t>KIT P/ BICI (LLAVES, DESCALZADOR, PARCHE Y PEGAM)</t>
  </si>
  <si>
    <t>KRB</t>
  </si>
  <si>
    <t>KIT PARCHE Y SOLUCION PARA BICICLETA (TOV509)</t>
  </si>
  <si>
    <t>KPS</t>
  </si>
  <si>
    <t>LAPIZ DE WIDIA DIFELBROC  (blister x 10u.)</t>
  </si>
  <si>
    <t>LWK</t>
  </si>
  <si>
    <t>LIJA AL AGUA  60 HUNTER</t>
  </si>
  <si>
    <t>LA60</t>
  </si>
  <si>
    <t>LIJA AL AGUA  80 HUNTER</t>
  </si>
  <si>
    <t>LA80</t>
  </si>
  <si>
    <t>LIJA AL AGUA 100 HUNTER</t>
  </si>
  <si>
    <t>LA100</t>
  </si>
  <si>
    <t>LIJA AL AGUA 1000 HUNTER</t>
  </si>
  <si>
    <t>LA1000</t>
  </si>
  <si>
    <t>LIJA AL AGUA 120 HUNTER</t>
  </si>
  <si>
    <t>LA120</t>
  </si>
  <si>
    <t>LIJA AL AGUA 1200 HUNTER</t>
  </si>
  <si>
    <t>LA1200</t>
  </si>
  <si>
    <t>LIJA AL AGUA 150 HUNTER</t>
  </si>
  <si>
    <t>LA150</t>
  </si>
  <si>
    <t>LIJA AL AGUA 1500 HUNTER</t>
  </si>
  <si>
    <t>LA1500</t>
  </si>
  <si>
    <t>LIJA AL AGUA 180 HUNTER</t>
  </si>
  <si>
    <t>LA180</t>
  </si>
  <si>
    <t>LIJA AL AGUA 220 HUNTER</t>
  </si>
  <si>
    <t>LA220</t>
  </si>
  <si>
    <t>LIJA AL AGUA 240 HUNTER</t>
  </si>
  <si>
    <t>LA240</t>
  </si>
  <si>
    <t>LIJA AL AGUA 280 HUNTER</t>
  </si>
  <si>
    <t>LA280</t>
  </si>
  <si>
    <t>LIJA AL AGUA 320 HUNTER</t>
  </si>
  <si>
    <t>LA320</t>
  </si>
  <si>
    <t>LIJA AL AGUA 360 HUNTER</t>
  </si>
  <si>
    <t>LA360</t>
  </si>
  <si>
    <t>LIJA AL AGUA 400 HUNTER</t>
  </si>
  <si>
    <t>LA400</t>
  </si>
  <si>
    <t>LIJA AL AGUA 500 HUNTER</t>
  </si>
  <si>
    <t>LA500</t>
  </si>
  <si>
    <t>LIJA AL AGUA 600 HUNTER</t>
  </si>
  <si>
    <t>LA600</t>
  </si>
  <si>
    <t>LIMA PARA MOTOSIERRA   5/32</t>
  </si>
  <si>
    <t>LPM532</t>
  </si>
  <si>
    <t>LIMA PARA MOTOSIERRA 7/32</t>
  </si>
  <si>
    <t>LPM732</t>
  </si>
  <si>
    <t>LITARGIRIO 100 grs.</t>
  </si>
  <si>
    <t>L100</t>
  </si>
  <si>
    <t>LITARGIRIO 250 grs.</t>
  </si>
  <si>
    <t>L200</t>
  </si>
  <si>
    <t>LLANA DENTADA -  4 x  4 - SANTA JUANA</t>
  </si>
  <si>
    <t>LLD44</t>
  </si>
  <si>
    <t>LLANA DENTADA -  6 x  6 - SANTA JUANA</t>
  </si>
  <si>
    <t>LLD66</t>
  </si>
  <si>
    <t>LLANA DENTADA -  8 x  8 - SANTA JUANA</t>
  </si>
  <si>
    <t>LLD88</t>
  </si>
  <si>
    <t>LLANA DENTADA - 10 x 10 - SANTA JUANA</t>
  </si>
  <si>
    <t>LLD1010</t>
  </si>
  <si>
    <t>LLANA DENTADA - 12 x 12 - SANTA JUANA</t>
  </si>
  <si>
    <t>LLD1212</t>
  </si>
  <si>
    <t>LLANA YESERO "PRO" 12 x 30 " SANTA JUANA"</t>
  </si>
  <si>
    <t>LLYP1230</t>
  </si>
  <si>
    <t>LLANA YESERO 120 x 250 mm. SANTA JUANA</t>
  </si>
  <si>
    <t>LLY1225</t>
  </si>
  <si>
    <t>LLANA YESERO 120 x 300 mm. SANTA JUANA</t>
  </si>
  <si>
    <t>LLY1230</t>
  </si>
  <si>
    <t>LLAVE DE PASO ESF.NIQUELADA  1/2" PASO TOTAL</t>
  </si>
  <si>
    <t>LLPE12</t>
  </si>
  <si>
    <t>LLAVE DE PASO ESF.NIQUELADA  3/4" PASO TOTAL</t>
  </si>
  <si>
    <t>LLPE34</t>
  </si>
  <si>
    <t>LLAVE DE PASO ESF.NIQUELADA 1" PASO TOTAL</t>
  </si>
  <si>
    <t>LLPE1</t>
  </si>
  <si>
    <t>LLAVE DE PASO ESF.PLAST. DUKE     1/2</t>
  </si>
  <si>
    <t>LLPD12</t>
  </si>
  <si>
    <t>LLAVE DE PASO ESF.PLAST. DUKE    3/4</t>
  </si>
  <si>
    <t>LLPD34</t>
  </si>
  <si>
    <t>LLAVE DE PASO ESF.PLAST. DUKE   1"</t>
  </si>
  <si>
    <t>LLPD1</t>
  </si>
  <si>
    <t>LLAVE DE PASO ESF. PLAST  1/2</t>
  </si>
  <si>
    <t>LLP12</t>
  </si>
  <si>
    <t>LLAVE DE PASO ESF. PLAST  3/4</t>
  </si>
  <si>
    <t>LLP34</t>
  </si>
  <si>
    <t>LLAVE DE PASO ESF. PLAST 1"</t>
  </si>
  <si>
    <t>LLP1</t>
  </si>
  <si>
    <t>LLAVE DE AJUSTE UNIVERSAL PARA AMOLADORA</t>
  </si>
  <si>
    <t>LLPA</t>
  </si>
  <si>
    <t>LLAVE PARA MANDRIL "ROTTWEILER" 10 mm.</t>
  </si>
  <si>
    <t>LLM10</t>
  </si>
  <si>
    <t>LLAVE PARA MANDRIL "ROTTWEILER" 13 mm.</t>
  </si>
  <si>
    <t>LLM13</t>
  </si>
  <si>
    <t>LLUVIA PLASTICA CROMADA COMPLETA (608-601)</t>
  </si>
  <si>
    <t>LLPAC</t>
  </si>
  <si>
    <t>ACEITE LUBRICANTE TEK SPRAY 300 ml.</t>
  </si>
  <si>
    <t>ALT300</t>
  </si>
  <si>
    <t>ESPONJA MAGICA LIMPIATODO x 3 unid</t>
  </si>
  <si>
    <t>EM3</t>
  </si>
  <si>
    <t>ESPUMA LIMPIATODO TEK SPRAY 400 ml</t>
  </si>
  <si>
    <t>ELT400</t>
  </si>
  <si>
    <t>GRAFITO SECO TEKSPRAY 200 ml.</t>
  </si>
  <si>
    <t>GST200</t>
  </si>
  <si>
    <t>GRASA BLANCA TEK SPRAY 300 ml.</t>
  </si>
  <si>
    <t>GBT300</t>
  </si>
  <si>
    <t>LIMPIA CONTACTOS TEK SPRAY 300 ml.</t>
  </si>
  <si>
    <t>LCT300</t>
  </si>
  <si>
    <t>SILICONA LIQUIDA TEK SPRAY 300 ml.</t>
  </si>
  <si>
    <t>SLT300</t>
  </si>
  <si>
    <t>VASELINA TEK SPRAY 300 ml.</t>
  </si>
  <si>
    <t>VST300</t>
  </si>
  <si>
    <t>MACHETE " ONZA " 20" CABO PLASTICO</t>
  </si>
  <si>
    <t>MP20</t>
  </si>
  <si>
    <t>MACHETE "TRAMONTINA" 20"</t>
  </si>
  <si>
    <t>MT20</t>
  </si>
  <si>
    <t>MACHETE SANTA JUANA 20"</t>
  </si>
  <si>
    <t>MSJ20</t>
  </si>
  <si>
    <t>MALLA DE SEGURIDAD NARANJA 1 mt x 50 mts</t>
  </si>
  <si>
    <t>MSN145</t>
  </si>
  <si>
    <t>MANGA CANILLA "GYNIPLAS" PVC 1/2</t>
  </si>
  <si>
    <t>MCP12</t>
  </si>
  <si>
    <t>MANGA CANILLA "GYNIPLAS" PVC 3/4</t>
  </si>
  <si>
    <t>MCP34</t>
  </si>
  <si>
    <t>MANGA PARA CANILLA BRONCE 1/2"</t>
  </si>
  <si>
    <t>MCB12</t>
  </si>
  <si>
    <t>MANGA PARA CANILLA BRONCE 3/4"</t>
  </si>
  <si>
    <t>MCB34</t>
  </si>
  <si>
    <t>MANGUERA CRISTAL  4 X 7        Rollo x 50 mts.</t>
  </si>
  <si>
    <t>MC47</t>
  </si>
  <si>
    <t>MANGUERA CRISTAL  5 X 8        Rollo x 50 mts.</t>
  </si>
  <si>
    <t>MC58</t>
  </si>
  <si>
    <t>MANGUERA CRISTAL  6 x 9        Rollo x 50 mts.</t>
  </si>
  <si>
    <t>MC69</t>
  </si>
  <si>
    <t>MANGUERA CRISTAL  8 x 11      Rollo x 50 mts.</t>
  </si>
  <si>
    <t>MC811</t>
  </si>
  <si>
    <t>MANGUERA CRISTAL  9 x 12      Rollo x 50 mts.</t>
  </si>
  <si>
    <t>MC912</t>
  </si>
  <si>
    <t>MANGUERA CRISTAL 12 x 15     Rollo x 50 mts.</t>
  </si>
  <si>
    <t>MC1215</t>
  </si>
  <si>
    <t>MANGUERA CRISTAL 14 x 18     Rollo x 50 mts.</t>
  </si>
  <si>
    <t>MC1418</t>
  </si>
  <si>
    <t>MANGUERA CRISTAL 16 x 20     Rollo x 50 mts.</t>
  </si>
  <si>
    <t>MC1620</t>
  </si>
  <si>
    <t>MANGUERA CRISTAL 19 x 25     Rollo x 25 mts.</t>
  </si>
  <si>
    <t>MC1925</t>
  </si>
  <si>
    <t>MANGUERA CRISTAL 25 x 31     Rollo x 25 mts.</t>
  </si>
  <si>
    <t>MC2531</t>
  </si>
  <si>
    <t>MANGUERA HIDROCARBURO 10 X 14</t>
  </si>
  <si>
    <t>MH1014</t>
  </si>
  <si>
    <t>MANGUERA GAS APROBADA DISA   Rollo x 50 mts.</t>
  </si>
  <si>
    <t>MGAS</t>
  </si>
  <si>
    <t>MANGUERA CARGA LAVARROPA 1.80 mts.</t>
  </si>
  <si>
    <t>MCL180</t>
  </si>
  <si>
    <t>MANGUERA CARGA LAVARROPA 2.50 mts.</t>
  </si>
  <si>
    <t>MCL250</t>
  </si>
  <si>
    <t>MANGUERA DESCARGA LAVARROPA 1.80 mts.</t>
  </si>
  <si>
    <t>MDL180</t>
  </si>
  <si>
    <t>MANGUERA DESCARGA LAVARROPA 2.50 mts.</t>
  </si>
  <si>
    <t>MDL250</t>
  </si>
  <si>
    <t>MANGUERA PRESION ROJA  6 mm.  Rollo x 50 mts.</t>
  </si>
  <si>
    <t>MPR6</t>
  </si>
  <si>
    <t>MANGUERA PRESION ROJA  8 mm.  Rollo x 50 mts.</t>
  </si>
  <si>
    <t>MPR8</t>
  </si>
  <si>
    <t>MANGUERA PRESION ROJA 10 mm.  Rollo x 50 mts.</t>
  </si>
  <si>
    <t>MPR10</t>
  </si>
  <si>
    <t>MANGUERA PRESION ROJA 12 mm.  Rollo x 50 mts.</t>
  </si>
  <si>
    <t>MPR12</t>
  </si>
  <si>
    <t>MANGUERA PRESION ROJA 19 mm.  Rollo x 25 mts.</t>
  </si>
  <si>
    <t>MPR19</t>
  </si>
  <si>
    <t>MANGUERA PRESION ROJA 25 mm.  Rollo x 25 mts.</t>
  </si>
  <si>
    <t>MPR25</t>
  </si>
  <si>
    <t>MARTILLO BOLITA IMPORTADO DE 200  NEON</t>
  </si>
  <si>
    <t>MBI200</t>
  </si>
  <si>
    <t>MARTILLO BOLITA IMPORTADO DE 300  NEON</t>
  </si>
  <si>
    <t>MBI300</t>
  </si>
  <si>
    <t>MARTILLO BOLITA IMPORTADO DE 500  NEON</t>
  </si>
  <si>
    <t>MBI500</t>
  </si>
  <si>
    <t xml:space="preserve">MASCARILLA PARA POLVO REFORZADA </t>
  </si>
  <si>
    <t>MPPR</t>
  </si>
  <si>
    <t>MASILLA PARA DURLOCK x  1.7 kgs.</t>
  </si>
  <si>
    <t>MPD18</t>
  </si>
  <si>
    <t>MASILLA PARA DURLOCK x  7 kgs.</t>
  </si>
  <si>
    <t>MPD7</t>
  </si>
  <si>
    <t>MASILLA PARA DURLOCK x 14 kgs.</t>
  </si>
  <si>
    <t>MPD16</t>
  </si>
  <si>
    <t>MASILLA PARA DURLOCK x 28 kgs.</t>
  </si>
  <si>
    <t>MPD28</t>
  </si>
  <si>
    <t>MASILLA P/ MADERA ALGARROBO x 200 grs.  HUNTER</t>
  </si>
  <si>
    <t>MMALG</t>
  </si>
  <si>
    <t>MASILLA P/ MADERA CAOBA x 200 grs.  HUNTER</t>
  </si>
  <si>
    <t>MMCAO</t>
  </si>
  <si>
    <t>MASILLA P/ MADERA CEDRO x 200 grs.  HUNTER</t>
  </si>
  <si>
    <t>MMCED</t>
  </si>
  <si>
    <t>MASILLA P/ MADERA NATURAL x 200 grs.  HUNTER</t>
  </si>
  <si>
    <t>MMNAT</t>
  </si>
  <si>
    <t>MASILLA P/ MADERA NOGAL x 200 grs.  HUNTER</t>
  </si>
  <si>
    <t>MMNOG</t>
  </si>
  <si>
    <t>MASILLA P/ MADERA PETIRIBI x 200 grs.  HUNTER</t>
  </si>
  <si>
    <t>MMPET</t>
  </si>
  <si>
    <t>MASILLA P/ MADERA PINO x 200 grs.  HUNTER</t>
  </si>
  <si>
    <t>MMPIN</t>
  </si>
  <si>
    <t>MASILLA P/ MADERA ROBLE CLARO x 200 grs.  HUNTER</t>
  </si>
  <si>
    <t>MMRCL</t>
  </si>
  <si>
    <t>MASILLA P/ MADERA ROBLE OSCURO x 200 grs.  HUNTER</t>
  </si>
  <si>
    <t>MMROS</t>
  </si>
  <si>
    <t>MASILLA P/ MADERA VIRARO x 200 grs.  HUNTER</t>
  </si>
  <si>
    <t>MMVIR</t>
  </si>
  <si>
    <t>MASILLA P/ VIDRIERO BOLSAS DE  1/2 kg.</t>
  </si>
  <si>
    <t>MV12</t>
  </si>
  <si>
    <t>MASILLA P/ VIDRIERO BOLSAS DE 1 kg.</t>
  </si>
  <si>
    <t>MV1</t>
  </si>
  <si>
    <t>MECHAS DE ACERO RAPIDO " ESSAMET "   1</t>
  </si>
  <si>
    <t>MM100</t>
  </si>
  <si>
    <t>MECHAS DE ACERO RAPIDO " ESSAMET "   1.25</t>
  </si>
  <si>
    <t>MM125</t>
  </si>
  <si>
    <t>MECHAS DE ACERO RAPIDO " ESSAMET "   1.50</t>
  </si>
  <si>
    <t>MM150</t>
  </si>
  <si>
    <t>MECHAS DE ACERO RAPIDO " ESSAMET "   1.75</t>
  </si>
  <si>
    <t>MM175</t>
  </si>
  <si>
    <t>MECHAS DE ACERO RAPIDO " ESSAMET "   2</t>
  </si>
  <si>
    <t>MM200</t>
  </si>
  <si>
    <t>MECHAS DE ACERO RAPIDO " ESSAMET "   2.25</t>
  </si>
  <si>
    <t>MM225</t>
  </si>
  <si>
    <t>MECHAS DE ACERO RAPIDO " ESSAMET "   2.50</t>
  </si>
  <si>
    <t>MM250</t>
  </si>
  <si>
    <t>MECHAS DE ACERO RAPIDO " ESSAMET "   2.75</t>
  </si>
  <si>
    <t>MM275</t>
  </si>
  <si>
    <t>MECHAS DE ACERO RAPIDO " ESSAMET "   3</t>
  </si>
  <si>
    <t>MM300</t>
  </si>
  <si>
    <t>MECHAS DE ACERO RAPIDO " ESSAMET "   3.25</t>
  </si>
  <si>
    <t>MM325</t>
  </si>
  <si>
    <t>MECHAS DE ACERO RAPIDO " ESSAMET "   3.50</t>
  </si>
  <si>
    <t>MM350</t>
  </si>
  <si>
    <t>MECHAS DE ACERO RAPIDO " ESSAMET "   3.75</t>
  </si>
  <si>
    <t>MM375</t>
  </si>
  <si>
    <t>MECHAS DE ACERO RAPIDO " ESSAMET "   4</t>
  </si>
  <si>
    <t>MM400</t>
  </si>
  <si>
    <t>MECHAS DE ACERO RAPIDO " ESSAMET "   4.25</t>
  </si>
  <si>
    <t>MM425</t>
  </si>
  <si>
    <t>MECHAS DE ACERO RAPIDO " ESSAMET "   4.50</t>
  </si>
  <si>
    <t>MM450</t>
  </si>
  <si>
    <t>MECHAS DE ACERO RAPIDO " ESSAMET "   4.75</t>
  </si>
  <si>
    <t>MM475</t>
  </si>
  <si>
    <t>MECHAS DE ACERO RAPIDO " ESSAMET "   5</t>
  </si>
  <si>
    <t>MM500</t>
  </si>
  <si>
    <t>MECHAS DE ACERO RAPIDO " ESSAMET "   5.25</t>
  </si>
  <si>
    <t>MM525</t>
  </si>
  <si>
    <t>MECHAS DE ACERO RAPIDO " ESSAMET "   5.50</t>
  </si>
  <si>
    <t>MM550</t>
  </si>
  <si>
    <t>MECHAS DE ACERO RAPIDO " ESSAMET "   5.75</t>
  </si>
  <si>
    <t>MM575</t>
  </si>
  <si>
    <t>MECHAS DE ACERO RAPIDO " ESSAMET "   6</t>
  </si>
  <si>
    <t>MM600</t>
  </si>
  <si>
    <t>MECHAS DE ACERO RAPIDO " ESSAMET "   6.25</t>
  </si>
  <si>
    <t>MM625</t>
  </si>
  <si>
    <t>MECHAS DE ACERO RAPIDO " ESSAMET "   6.50</t>
  </si>
  <si>
    <t>MM650</t>
  </si>
  <si>
    <t>MECHAS DE ACERO RAPIDO " ESSAMET "   6.75</t>
  </si>
  <si>
    <t>MM675</t>
  </si>
  <si>
    <t>MECHAS DE ACERO RAPIDO " ESSAMET "   7</t>
  </si>
  <si>
    <t>MM700</t>
  </si>
  <si>
    <t>MECHAS DE ACERO RAPIDO " ESSAMET "   7.25</t>
  </si>
  <si>
    <t>MM725</t>
  </si>
  <si>
    <t>MECHAS DE ACERO RAPIDO " ESSAMET "   7.50</t>
  </si>
  <si>
    <t>MM750</t>
  </si>
  <si>
    <t>MECHAS DE ACERO RAPIDO " ESSAMET "   7.75</t>
  </si>
  <si>
    <t>MM775</t>
  </si>
  <si>
    <t>MECHAS DE ACERO RAPIDO " ESSAMET "   8</t>
  </si>
  <si>
    <t>MM800</t>
  </si>
  <si>
    <t>MECHAS DE ACERO RAPIDO " ESSAMET "   8.25</t>
  </si>
  <si>
    <t>MM825</t>
  </si>
  <si>
    <t>MECHAS DE ACERO RAPIDO " ESSAMET "   8.50</t>
  </si>
  <si>
    <t>MM850</t>
  </si>
  <si>
    <t>MECHAS DE ACERO RAPIDO " ESSAMET "   8.75</t>
  </si>
  <si>
    <t>MM875</t>
  </si>
  <si>
    <t>MECHAS DE ACERO RAPIDO " ESSAMET "   9</t>
  </si>
  <si>
    <t>MM900</t>
  </si>
  <si>
    <t>MECHAS DE ACERO RAPIDO " ESSAMET "   9.25</t>
  </si>
  <si>
    <t>MM925</t>
  </si>
  <si>
    <t>MECHAS DE ACERO RAPIDO " ESSAMET "   9.50</t>
  </si>
  <si>
    <t>MM950</t>
  </si>
  <si>
    <t>MECHAS DE ACERO RAPIDO " ESSAMET "   9.75</t>
  </si>
  <si>
    <t>MM975</t>
  </si>
  <si>
    <t>MECHAS DE ACERO RAPIDO " ESSAMET "  10</t>
  </si>
  <si>
    <t>MM1000</t>
  </si>
  <si>
    <t>MECHAS DE ACERO RAPIDO " ESSAMET "  10.25</t>
  </si>
  <si>
    <t>MM1025</t>
  </si>
  <si>
    <t>MECHAS DE ACERO RAPIDO " ESSAMET "  10.50</t>
  </si>
  <si>
    <t>MM1050</t>
  </si>
  <si>
    <t>MECHAS DE ACERO RAPIDO " ESSAMET "  10.75</t>
  </si>
  <si>
    <t>MM1075</t>
  </si>
  <si>
    <t>MECHAS DE ACERO RAPIDO " ESSAMET "  11</t>
  </si>
  <si>
    <t>MM1100</t>
  </si>
  <si>
    <t>MECHAS DE ACERO RAPIDO " ESSAMET "  11.25</t>
  </si>
  <si>
    <t>MM1125</t>
  </si>
  <si>
    <t>MECHAS DE ACERO RAPIDO " ESSAMET "  11.50</t>
  </si>
  <si>
    <t>MM1150</t>
  </si>
  <si>
    <t>MECHAS DE ACERO RAPIDO " ESSAMET "  11.75</t>
  </si>
  <si>
    <t>MM1175</t>
  </si>
  <si>
    <t>MECHAS DE ACERO RAPIDO " ESSAMET "  12</t>
  </si>
  <si>
    <t>MM1200</t>
  </si>
  <si>
    <t>MECHAS DE ACERO RAPIDO " ESSAMET "  12.25</t>
  </si>
  <si>
    <t>MM1225</t>
  </si>
  <si>
    <t>MECHAS DE ACERO RAPIDO " ESSAMET "  12.50</t>
  </si>
  <si>
    <t>MM1250</t>
  </si>
  <si>
    <t>MECHAS DE ACERO RAPIDO " ESSAMET "  12.75</t>
  </si>
  <si>
    <t>MM1275</t>
  </si>
  <si>
    <t>MECHAS DE ACERO RAPIDO " ESSAMET "  13</t>
  </si>
  <si>
    <t>MM1300</t>
  </si>
  <si>
    <t>MECHAS DE ACERO RAPIDO " EZETA "  0.50</t>
  </si>
  <si>
    <t>ME050</t>
  </si>
  <si>
    <t>MECHAS DE ACERO RAPIDO " EZETA "  0.75</t>
  </si>
  <si>
    <t>ME075</t>
  </si>
  <si>
    <t>MECHAS DE ACERO RAPIDO " EZETA "  1</t>
  </si>
  <si>
    <t>ME100</t>
  </si>
  <si>
    <t>MECHAS DE ACERO RAPIDO " EZETA "  1.25</t>
  </si>
  <si>
    <t>ME125</t>
  </si>
  <si>
    <t>MECHAS DE ACERO RAPIDO " EZETA "  1.50</t>
  </si>
  <si>
    <t>ME150</t>
  </si>
  <si>
    <t>MECHAS DE ACERO RAPIDO " EZETA "  1.75</t>
  </si>
  <si>
    <t>ME175</t>
  </si>
  <si>
    <t>MECHAS DE ACERO RAPIDO " EZETA "  2</t>
  </si>
  <si>
    <t>ME200</t>
  </si>
  <si>
    <t>MECHAS DE ACERO RAPIDO " EZETA "  2.25</t>
  </si>
  <si>
    <t>ME225</t>
  </si>
  <si>
    <t>MECHAS DE ACERO RAPIDO " EZETA "  2.50</t>
  </si>
  <si>
    <t>ME250</t>
  </si>
  <si>
    <t>MECHAS DE ACERO RAPIDO " EZETA "  2.75</t>
  </si>
  <si>
    <t>ME275</t>
  </si>
  <si>
    <t>MECHAS DE ACERO RAPIDO " EZETA "  3</t>
  </si>
  <si>
    <t>ME300</t>
  </si>
  <si>
    <t>MECHAS DE ACERO RAPIDO " EZETA "  3.25</t>
  </si>
  <si>
    <t>ME325</t>
  </si>
  <si>
    <t>MECHAS DE ACERO RAPIDO " EZETA "  3.50</t>
  </si>
  <si>
    <t>ME350</t>
  </si>
  <si>
    <t>MECHAS DE ACERO RAPIDO " EZETA "  3.75</t>
  </si>
  <si>
    <t>ME375</t>
  </si>
  <si>
    <t>MECHAS DE ACERO RAPIDO " EZETA "  4</t>
  </si>
  <si>
    <t>ME400</t>
  </si>
  <si>
    <t>MECHAS DE ACERO RAPIDO " EZETA "  4.25</t>
  </si>
  <si>
    <t>ME425</t>
  </si>
  <si>
    <t>MECHAS DE ACERO RAPIDO " EZETA "  4.50</t>
  </si>
  <si>
    <t>ME450</t>
  </si>
  <si>
    <t>MECHAS DE ACERO RAPIDO " EZETA "  4.75</t>
  </si>
  <si>
    <t>ME475</t>
  </si>
  <si>
    <t>MECHAS DE ACERO RAPIDO " EZETA "  5</t>
  </si>
  <si>
    <t>ME500</t>
  </si>
  <si>
    <t>MECHAS DE ACERO RAPIDO " EZETA "  5.25</t>
  </si>
  <si>
    <t>ME525</t>
  </si>
  <si>
    <t>MECHAS DE ACERO RAPIDO " EZETA "  5.50</t>
  </si>
  <si>
    <t>ME550</t>
  </si>
  <si>
    <t>MECHAS DE ACERO RAPIDO " EZETA "  5.75</t>
  </si>
  <si>
    <t>ME575</t>
  </si>
  <si>
    <t>MECHAS DE ACERO RAPIDO " EZETA "  6</t>
  </si>
  <si>
    <t>ME600</t>
  </si>
  <si>
    <t>MECHAS DE ACERO RAPIDO " EZETA "  6.25</t>
  </si>
  <si>
    <t>ME625</t>
  </si>
  <si>
    <t>MECHAS DE ACERO RAPIDO " EZETA "  6.50</t>
  </si>
  <si>
    <t>ME650</t>
  </si>
  <si>
    <t>MECHAS DE ACERO RAPIDO " EZETA "  6.75</t>
  </si>
  <si>
    <t>ME675</t>
  </si>
  <si>
    <t>MECHAS DE ACERO RAPIDO " EZETA "  7</t>
  </si>
  <si>
    <t>ME700</t>
  </si>
  <si>
    <t>MECHAS DE ACERO RAPIDO " EZETA "  7.25</t>
  </si>
  <si>
    <t>ME725</t>
  </si>
  <si>
    <t>MECHAS DE ACERO RAPIDO " EZETA "  7.50</t>
  </si>
  <si>
    <t>ME750</t>
  </si>
  <si>
    <t>MECHAS DE ACERO RAPIDO " EZETA "  7.75</t>
  </si>
  <si>
    <t>ME775</t>
  </si>
  <si>
    <t>MECHAS DE ACERO RAPIDO " EZETA "  8</t>
  </si>
  <si>
    <t>ME800</t>
  </si>
  <si>
    <t>MECHAS DE ACERO RAPIDO " EZETA "  8.25</t>
  </si>
  <si>
    <t>ME825</t>
  </si>
  <si>
    <t>MECHAS DE ACERO RAPIDO " EZETA "  8.50</t>
  </si>
  <si>
    <t>ME850</t>
  </si>
  <si>
    <t>MECHAS DE ACERO RAPIDO " EZETA "  8.75</t>
  </si>
  <si>
    <t>ME875</t>
  </si>
  <si>
    <t>MECHAS DE ACERO RAPIDO " EZETA "  9</t>
  </si>
  <si>
    <t>ME900</t>
  </si>
  <si>
    <t>MECHAS DE ACERO RAPIDO " EZETA "  9.25</t>
  </si>
  <si>
    <t>ME925</t>
  </si>
  <si>
    <t>MECHAS DE ACERO RAPIDO " EZETA "  9.50</t>
  </si>
  <si>
    <t>ME950</t>
  </si>
  <si>
    <t>MECHAS DE ACERO RAPIDO " EZETA "  9.75</t>
  </si>
  <si>
    <t>ME975</t>
  </si>
  <si>
    <t>MECHAS DE ACERO RAPIDO " EZETA " 10</t>
  </si>
  <si>
    <t>ME1000</t>
  </si>
  <si>
    <t>MECHAS DE ACERO RAPIDO " EZETA " 10.25</t>
  </si>
  <si>
    <t>ME1025</t>
  </si>
  <si>
    <t>MECHAS DE ACERO RAPIDO " EZETA " 10.50</t>
  </si>
  <si>
    <t>ME1050</t>
  </si>
  <si>
    <t>MECHAS DE ACERO RAPIDO " EZETA " 10.75</t>
  </si>
  <si>
    <t>ME1075</t>
  </si>
  <si>
    <t>MECHAS DE ACERO RAPIDO " EZETA " 11</t>
  </si>
  <si>
    <t>ME1100</t>
  </si>
  <si>
    <t>MECHAS DE ACERO RAPIDO " EZETA " 11.25</t>
  </si>
  <si>
    <t>ME1125</t>
  </si>
  <si>
    <t>MECHAS DE ACERO RAPIDO " EZETA " 11.50</t>
  </si>
  <si>
    <t>ME1150</t>
  </si>
  <si>
    <t>MECHAS DE ACERO RAPIDO " EZETA " 11.75</t>
  </si>
  <si>
    <t>ME1175</t>
  </si>
  <si>
    <t>MECHAS DE ACERO RAPIDO " EZETA " 12</t>
  </si>
  <si>
    <t>ME1200</t>
  </si>
  <si>
    <t>MECHAS DE ACERO RAPIDO " EZETA " 12.25</t>
  </si>
  <si>
    <t>ME1225</t>
  </si>
  <si>
    <t>MECHAS DE ACERO RAPIDO " EZETA " 12.50</t>
  </si>
  <si>
    <t>ME1250</t>
  </si>
  <si>
    <t>MECHAS DE ACERO RAPIDO " EZETA " 12.75</t>
  </si>
  <si>
    <t>ME1275</t>
  </si>
  <si>
    <t>MECHAS DE ACERO RAPIDO " EZETA " 13</t>
  </si>
  <si>
    <t>ME1300</t>
  </si>
  <si>
    <t>MECHA WIDIA -  SERIE   CORTA   4 mm "DIFELBROC"</t>
  </si>
  <si>
    <t>MWN4</t>
  </si>
  <si>
    <t>MECHA WIDIA -  SERIE   CORTA   5 mm "DIFELBROC"</t>
  </si>
  <si>
    <t>MWN5</t>
  </si>
  <si>
    <t>MECHA WIDIA -  SERIE   CORTA   6 mm "DIFELBROC"</t>
  </si>
  <si>
    <t>MWN6</t>
  </si>
  <si>
    <t>MECHA WIDIA -  SERIE   CORTA   8 mm "DIFELBROC"</t>
  </si>
  <si>
    <t>MWN8</t>
  </si>
  <si>
    <t>MECHA WIDIA -  SERIE   CORTA  10 mm "DIFELBROC"</t>
  </si>
  <si>
    <t>MWN10</t>
  </si>
  <si>
    <t>MECHA WIDIA -  SERIE   CORTA  12 mm "DIFELBROC"</t>
  </si>
  <si>
    <t>MWN12</t>
  </si>
  <si>
    <t>MECHA WIDIA -  SERIE   CORTA  14 mm "DIFELBROC"</t>
  </si>
  <si>
    <t>MWN14</t>
  </si>
  <si>
    <t>MECHA WIDIA -  SERIE  MEDIANA    6 mm "DIFELBROC"</t>
  </si>
  <si>
    <t>MWNM6</t>
  </si>
  <si>
    <t>MECHA WIDIA -  SERIE  MEDIANA    8 mm "DIFELBROC"</t>
  </si>
  <si>
    <t>MWNM8</t>
  </si>
  <si>
    <t>MECHA WIDIA -  SERIE  MEDIANA  10 mm "DIFELBROC"</t>
  </si>
  <si>
    <t>MWNM10</t>
  </si>
  <si>
    <t>MECHA WIDIA -  SERIE  MEDIANA  12 mm "DIFELBROC"</t>
  </si>
  <si>
    <t>MWNM12</t>
  </si>
  <si>
    <t>MECHA WIDIA -  SERIE  MEDIANA  14 mm "DIFELBROC"</t>
  </si>
  <si>
    <t>MWNM14</t>
  </si>
  <si>
    <t>MECHA WIDIA -  SERIE LARGA   6 mm "DIFELBROC"</t>
  </si>
  <si>
    <t>MWL6</t>
  </si>
  <si>
    <t>MECHA WIDIA -  SERIE LARGA   8 mm "DIFELBROC"</t>
  </si>
  <si>
    <t>MWL8</t>
  </si>
  <si>
    <t>MECHA WIDIA -  SERIE LARGA  10 mm "DIFELBROC"</t>
  </si>
  <si>
    <t>MWL10</t>
  </si>
  <si>
    <t>MECHA WIDIA -  SERIE LARGA  12 mm "DIFELBROC"</t>
  </si>
  <si>
    <t>MWL12</t>
  </si>
  <si>
    <t>MECHA WIDIA -  SERIE LARGA  14 mm "DIFELBROC"</t>
  </si>
  <si>
    <t>MWL14</t>
  </si>
  <si>
    <t>MECHA WIDIA -  SERIE   CORTA  4 mm. "EZETA"</t>
  </si>
  <si>
    <t>MWE4</t>
  </si>
  <si>
    <t>MECHA WIDIA -  SERIE   CORTA  5 mm. "EZETA"</t>
  </si>
  <si>
    <t>MWE5</t>
  </si>
  <si>
    <t>MECHA WIDIA -  SERIE   CORTA  6 mm.  "EZETA"</t>
  </si>
  <si>
    <t>MWE6</t>
  </si>
  <si>
    <t>MECHA WIDIA -  SERIE   CORTA  8 mm. "EZETA"</t>
  </si>
  <si>
    <t>MWE8</t>
  </si>
  <si>
    <t>MECHA WIDIA -  SERIE   CORTA 10 mm. "EZETA"</t>
  </si>
  <si>
    <t>MWE10</t>
  </si>
  <si>
    <t>MECHA WIDIA -  SERIE   CORTA 12 mm "EZETA"</t>
  </si>
  <si>
    <t>MWE12</t>
  </si>
  <si>
    <t>MECHA WIDIA -  SERIE LARGA  6 mm "EZETA"</t>
  </si>
  <si>
    <t>MWEL6</t>
  </si>
  <si>
    <t>MECHA WIDIA -  SERIE LARGA  8 mm "EZETA"</t>
  </si>
  <si>
    <t>MWEL8</t>
  </si>
  <si>
    <t>MECHA WIDIA -  SERIE LARGA 10 mm "EZETA"</t>
  </si>
  <si>
    <t>MWEL10</t>
  </si>
  <si>
    <t>MECHA WIDIA -  SERIE LARGA 12 mm "EZETA"</t>
  </si>
  <si>
    <t>MWEL12</t>
  </si>
  <si>
    <t>MECHA WIDIA -  SERIE LARGA 14 mm "EZETA"</t>
  </si>
  <si>
    <t>MWEL14</t>
  </si>
  <si>
    <t>ADAPTADOR SDS PLUS</t>
  </si>
  <si>
    <t>ASDS</t>
  </si>
  <si>
    <t>MECHA SDS PLUS "ESSAMET"   5 x 110 mm.</t>
  </si>
  <si>
    <t>MS5110</t>
  </si>
  <si>
    <t>MECHA SDS PLUS "ESSAMET"   5 x 160 mm.</t>
  </si>
  <si>
    <t>MS5160</t>
  </si>
  <si>
    <t>MECHA SDS PLUS "ESSAMET"   6 x 110 mm.</t>
  </si>
  <si>
    <t>MS6110</t>
  </si>
  <si>
    <t>MECHA SDS PLUS "ESSAMET"   6 x 160 mm.</t>
  </si>
  <si>
    <t>MS6160</t>
  </si>
  <si>
    <t>MECHA SDS PLUS "ESSAMET"   8 x 110 mm.</t>
  </si>
  <si>
    <t>MS8110</t>
  </si>
  <si>
    <t>MECHA SDS PLUS "ESSAMET"   8 x 160 mm.</t>
  </si>
  <si>
    <t>MS8160</t>
  </si>
  <si>
    <t>MECHA SDS PLUS "ESSAMET"   8 x 210 mm.</t>
  </si>
  <si>
    <t>MS8210</t>
  </si>
  <si>
    <t>MECHA SDS PLUS "ESSAMET"   8 x 300 mm.</t>
  </si>
  <si>
    <t>MS8300</t>
  </si>
  <si>
    <t>MECHA SDS PLUS "ESSAMET"   8 x 460 mm.</t>
  </si>
  <si>
    <t>MS8460</t>
  </si>
  <si>
    <t>MECHA SDS PLUS "ESSAMET"  10 x 110 mm.</t>
  </si>
  <si>
    <t>MS10110</t>
  </si>
  <si>
    <t>MECHA SDS PLUS "ESSAMET"  10 x 160 mm.</t>
  </si>
  <si>
    <t>MS10160</t>
  </si>
  <si>
    <t>MECHA SDS PLUS "ESSAMET"  10 x 210 mm.</t>
  </si>
  <si>
    <t>MS10210</t>
  </si>
  <si>
    <t>MECHA SDS PLUS "ESSAMET"  10 x 350 mm.</t>
  </si>
  <si>
    <t>MS10350</t>
  </si>
  <si>
    <t>MECHA SDS PLUS "ESSAMET"  10 X 460 mm.</t>
  </si>
  <si>
    <t>MS10460</t>
  </si>
  <si>
    <t>MECHA SDS PLUS "ESSAMET"  12 x 160 mm.</t>
  </si>
  <si>
    <t>MS12160</t>
  </si>
  <si>
    <t>MECHA SDS PLUS "ESSAMET"  12 x 210 mm.</t>
  </si>
  <si>
    <t>MS12210</t>
  </si>
  <si>
    <t>MECHA SDS PLUS "ESSAMET"  12 x 350 mm.</t>
  </si>
  <si>
    <t>MS12350</t>
  </si>
  <si>
    <t>MECHA SDS PLUS "ESSAMET"  12 X 460 mm.</t>
  </si>
  <si>
    <t>MS12460</t>
  </si>
  <si>
    <t>MECHA SDS PLUS "ESSAMET"  14 x 160 mm.</t>
  </si>
  <si>
    <t>MS14160</t>
  </si>
  <si>
    <t>MECHA SDS PLUS "ESSAMET"  14 x 210 mm.</t>
  </si>
  <si>
    <t>MS14210</t>
  </si>
  <si>
    <t>MECHA SDS PLUS "ESSAMET"  14 x 350 mm.</t>
  </si>
  <si>
    <t>MS14350</t>
  </si>
  <si>
    <t>MECHA SDS PLUS "ESSAMET"  16 x 210 mm.</t>
  </si>
  <si>
    <t>MS16210</t>
  </si>
  <si>
    <t>MECHA SDS PLUS "ESSAMET"  16 x 300 mm.</t>
  </si>
  <si>
    <t>MS16300</t>
  </si>
  <si>
    <t>MECHA SDS PLUS "ESSAMET"  16 x 350 mm.</t>
  </si>
  <si>
    <t>MS16350</t>
  </si>
  <si>
    <t>MECHA SDS PLUS "ESSAMET"  18 x 210 mm.</t>
  </si>
  <si>
    <t>MS18210</t>
  </si>
  <si>
    <t>MECHA SDS PLUS "ESSAMET"  18 x 300 mm.</t>
  </si>
  <si>
    <t>MS18300</t>
  </si>
  <si>
    <t>MECHA SDS PLUS "ESSAMET"  18 x 460 mm.</t>
  </si>
  <si>
    <t>MS18460</t>
  </si>
  <si>
    <t>MECHA SDS PLUS "ESSAMET"  20 x 300 mm.</t>
  </si>
  <si>
    <t>MS20300</t>
  </si>
  <si>
    <t>MECHA SDS PLUS "ESSAMET"  20 x 460 mm.</t>
  </si>
  <si>
    <t>MS20460</t>
  </si>
  <si>
    <t>MECHA SDS PLUS "ESSAMET"  22 x 250 mm.</t>
  </si>
  <si>
    <t>MS22250</t>
  </si>
  <si>
    <t>MECHA SDS PLUS "ESSAMET"  22 x 350 mm.</t>
  </si>
  <si>
    <t>MS22350</t>
  </si>
  <si>
    <t>MECHA SDS PLUS "ESSAMET"  24 x 250 mm.</t>
  </si>
  <si>
    <t>MS24250</t>
  </si>
  <si>
    <t>MECHA SDS PLUS "ESSAMET"  25 x 250 mm.</t>
  </si>
  <si>
    <t>MS25250</t>
  </si>
  <si>
    <t>METROS MADERA  SIMPLES CUZCO</t>
  </si>
  <si>
    <t>MMSC</t>
  </si>
  <si>
    <t>METROS MADERA DOBLES CUZCO</t>
  </si>
  <si>
    <t>MMDC</t>
  </si>
  <si>
    <t>MEZCLA ADHESIVA EXTERIOR "HUNTER MIX" x 1250 grs.</t>
  </si>
  <si>
    <t>MIXE1250</t>
  </si>
  <si>
    <t>MEZCLA ADHESIVA INTERIOR "HUNTER MIX" x 1250 grs.</t>
  </si>
  <si>
    <t>MIXI1250</t>
  </si>
  <si>
    <t>MOSQUETON A BOTON NO. 1 ZAMAK 49 mm.</t>
  </si>
  <si>
    <t>MBZ1</t>
  </si>
  <si>
    <t>MOSQUETON A BOTON NO. 2 ZAMAK 54 mm.</t>
  </si>
  <si>
    <t>MBZ2</t>
  </si>
  <si>
    <t>MOSQUETON A BOTON NO. 3 ZAMAK 59 mm.</t>
  </si>
  <si>
    <t>MBZ3</t>
  </si>
  <si>
    <t>MOSQUETON A BOTON NO. 4 ZAMAK 76 mm.</t>
  </si>
  <si>
    <t>MBZ4</t>
  </si>
  <si>
    <t>MOSQUETON A BOTON NO. 5 ZAMAK 85 mm.</t>
  </si>
  <si>
    <t>MBZ5</t>
  </si>
  <si>
    <t>MOSQUETON A BOTON NO. 6 ZAMAK 100 mm.</t>
  </si>
  <si>
    <t>MBZ6</t>
  </si>
  <si>
    <t>MOSQUETON LENGUETA NO. 1 - EL ABUELO -</t>
  </si>
  <si>
    <t>MLA1</t>
  </si>
  <si>
    <t>MOSQUETON LENGUETA NO. 2 - EL ABUELO -</t>
  </si>
  <si>
    <t>MLA2</t>
  </si>
  <si>
    <t>MOSQUETON LENGUETA NO. 3 - EL ABUELO -</t>
  </si>
  <si>
    <t>MLA3</t>
  </si>
  <si>
    <t>MOSQUETON LENGUETA NO. 4 - EL ABUELO -</t>
  </si>
  <si>
    <t>MLA4</t>
  </si>
  <si>
    <t>MOSQUETON LENGUETA NO. 5 - EL ABUELO -</t>
  </si>
  <si>
    <t>MLA5</t>
  </si>
  <si>
    <t>MOSQUETON ALUMINIO A COLOR 6 cm. (blister x 12 u.)</t>
  </si>
  <si>
    <t>MAC12</t>
  </si>
  <si>
    <t>PALA ESTAMPADA CARBONERA MOISES</t>
  </si>
  <si>
    <t>PECM</t>
  </si>
  <si>
    <t>PALAS ESTAMPADAS " MOISES " ANCHA</t>
  </si>
  <si>
    <t>PEMA</t>
  </si>
  <si>
    <t>PALAS ESTAMPADAS " MOISES " CESPED</t>
  </si>
  <si>
    <t>PEMC</t>
  </si>
  <si>
    <t>PALAS ESTAMPADAS " MOISES " PUNTA</t>
  </si>
  <si>
    <t>PEMP</t>
  </si>
  <si>
    <t xml:space="preserve">PASADOR CERROJO C/PORTAC. 10 cms. ZINC.- </t>
  </si>
  <si>
    <t>PCP10</t>
  </si>
  <si>
    <t xml:space="preserve">PASADOR CERROJO C/PORTAC. 12 cms. ZINC.- </t>
  </si>
  <si>
    <t>PCP12</t>
  </si>
  <si>
    <t xml:space="preserve">PASADOR CERROJO C/PORTAC. 14 cms. ZINC.- </t>
  </si>
  <si>
    <t>PCP14</t>
  </si>
  <si>
    <t xml:space="preserve">PASADOR CERROJO C/PORTAC. 19 cms. ZINC.- </t>
  </si>
  <si>
    <t>PCP17</t>
  </si>
  <si>
    <t>PASADOR CERROJO C/PORT. FORJADO 15 cm.</t>
  </si>
  <si>
    <t>PCF15</t>
  </si>
  <si>
    <t>PASADOR CERROJO C/PORT. FORJADO 20 cm.</t>
  </si>
  <si>
    <t>PCF20</t>
  </si>
  <si>
    <t>PASADOR CERROJO C/PORT. FORJADO 25 cm.</t>
  </si>
  <si>
    <t>PCF25</t>
  </si>
  <si>
    <t>PASADOR CHATO C/PORT. FORJADO 10 cm.</t>
  </si>
  <si>
    <t>PFCH10</t>
  </si>
  <si>
    <t>PASADOR CHATO C/PORT. FORJADO 15 cm.</t>
  </si>
  <si>
    <t>PFCH15</t>
  </si>
  <si>
    <t>PASADOR CHATO C/PORT. FORJADO 20 cm.</t>
  </si>
  <si>
    <t>PFCH20</t>
  </si>
  <si>
    <t>PASADOR REDONDO FORJADO 20 cm.</t>
  </si>
  <si>
    <t>PFR20</t>
  </si>
  <si>
    <t>PASADOR REDONDO FORJADO 30 cm.</t>
  </si>
  <si>
    <t>PFR30</t>
  </si>
  <si>
    <t>PERCHA ALUMINIO NIQUEL 1 GANCHO</t>
  </si>
  <si>
    <t>PANI1</t>
  </si>
  <si>
    <t>PERCHA ALUMINIO NIQUEL 2 GANCHO</t>
  </si>
  <si>
    <t>PANI2</t>
  </si>
  <si>
    <t>PERCHA ALUMINIO PINTADO 1 GANCHO</t>
  </si>
  <si>
    <t>PAPI1</t>
  </si>
  <si>
    <t>PERCHA ALUMINIO PINTADO 2 GANCHOS</t>
  </si>
  <si>
    <t>PAPI2</t>
  </si>
  <si>
    <t>PERCHA ALUMINIO PULIDO 1 GANCHO</t>
  </si>
  <si>
    <t>PAPU1</t>
  </si>
  <si>
    <t>PERCHA ALUMINIO PULIDO 2 GANCHOS</t>
  </si>
  <si>
    <t>PAPU2</t>
  </si>
  <si>
    <t>PERCHA ALUMINIO SIMIL ORO 1 GANCHO</t>
  </si>
  <si>
    <t>PASO1</t>
  </si>
  <si>
    <t>PERCHA ALUMINIO SIMIL ORO 2 GANCHO</t>
  </si>
  <si>
    <t>PASO2</t>
  </si>
  <si>
    <t>PERCHA CUADRADA BLANCA  ART. 3001- BLISTER x 16 un</t>
  </si>
  <si>
    <t>PCB</t>
  </si>
  <si>
    <t>PERCHA MINI ART. 2001 BLISTER x 6 unid.</t>
  </si>
  <si>
    <t>PM</t>
  </si>
  <si>
    <t>PERCHA OVAL BLANCA ART. 4001 - BLISTER x 16 unid.</t>
  </si>
  <si>
    <t>POB</t>
  </si>
  <si>
    <t>PERCHA PARA TAZAS ART.1001 BLISTER x 6 unid.</t>
  </si>
  <si>
    <t>PPT</t>
  </si>
  <si>
    <t>PICO FORJADO IMPORT.PUNTA Y PALA 76 mm.</t>
  </si>
  <si>
    <t>PFI</t>
  </si>
  <si>
    <t>PICO FORJADO CON CABO 88 mm. TRAMONTINA</t>
  </si>
  <si>
    <t>PFCCT</t>
  </si>
  <si>
    <t>PIEDRA AFILAR DOBLE FAZ 8"   NEON</t>
  </si>
  <si>
    <t>PADF8</t>
  </si>
  <si>
    <t>PIEDRA PARA GUADAÑAS</t>
  </si>
  <si>
    <t>PAGU</t>
  </si>
  <si>
    <t>PINCEL CERDA BLANCA  ESSAMET     1/2</t>
  </si>
  <si>
    <t>PCBE12</t>
  </si>
  <si>
    <t>PINCEL CERDA BLANCA  ESSAMET     3/4</t>
  </si>
  <si>
    <t>PCBE34</t>
  </si>
  <si>
    <t>PINCEL CERDA BLANCA  ESSAMET    1</t>
  </si>
  <si>
    <t>PCBE1</t>
  </si>
  <si>
    <t>PINCEL CERDA BLANCA  ESSAMET    11/2</t>
  </si>
  <si>
    <t>PCBE112</t>
  </si>
  <si>
    <t>PINCEL CERDA BLANCA  ESSAMET    2</t>
  </si>
  <si>
    <t>PCBE2</t>
  </si>
  <si>
    <t>PINCEL CERDA BLANCA  ESSAMET    21/2</t>
  </si>
  <si>
    <t>PCBE212</t>
  </si>
  <si>
    <t>PINCEL CERDA BLANCA  ESSAMET   3</t>
  </si>
  <si>
    <t>PCBE3</t>
  </si>
  <si>
    <t>PINCEL CERDA BLANCA  ESSAMET   4</t>
  </si>
  <si>
    <t>PCBE4</t>
  </si>
  <si>
    <t>PINCEL CERDA BLANCA PRO ESSAMET VIROLA 2    1/2</t>
  </si>
  <si>
    <t>PCBP12</t>
  </si>
  <si>
    <t>PINCEL CERDA BLANCA PRO ESSAMET VIROLA 2    3/4</t>
  </si>
  <si>
    <t>PCBP34</t>
  </si>
  <si>
    <t>PINCEL CERDA BLANCA PRO ESSAMET VIROLA 2   1</t>
  </si>
  <si>
    <t>PCBP1</t>
  </si>
  <si>
    <t>PINCEL CERDA BLANCA PRO ESSAMET VIROLA 2   1 1/2</t>
  </si>
  <si>
    <t>PCBP112</t>
  </si>
  <si>
    <t>PINCEL CERDA BLANCA PRO ESSAMET VIROLA 2   2</t>
  </si>
  <si>
    <t>PCBP2</t>
  </si>
  <si>
    <t>PINCEL CERDA BLANCA PRO ESSAMET VIROLA 2   2 1/2</t>
  </si>
  <si>
    <t>PCBP212</t>
  </si>
  <si>
    <t>PINCEL CERDA BLANCA PRO ESSAMET VIROLA 2  3</t>
  </si>
  <si>
    <t>PCBP3</t>
  </si>
  <si>
    <t>PINCEL CERDA BLANCA PRO ESSAMET VIROLA 2  4</t>
  </si>
  <si>
    <t>PCBP4</t>
  </si>
  <si>
    <t>PINCELETA CERDA BLANCA  40 (P404B)</t>
  </si>
  <si>
    <t>PCB40</t>
  </si>
  <si>
    <t>PINCELETA CERDA GRIS 40 (P404G)</t>
  </si>
  <si>
    <t>PCG40</t>
  </si>
  <si>
    <t>PINTURA ASFALTICA x 1 lt. "INSTAL-PROF"</t>
  </si>
  <si>
    <t>PAS1</t>
  </si>
  <si>
    <t>PINTURA ASFALTICA x 4 lts. "INSTAL-PROF"</t>
  </si>
  <si>
    <t>PAS4</t>
  </si>
  <si>
    <t>BARNIZ MARINO x  1/2 l.</t>
  </si>
  <si>
    <t>BM12</t>
  </si>
  <si>
    <t>BARNIZ MARINO x 1 l.</t>
  </si>
  <si>
    <t>BM1</t>
  </si>
  <si>
    <t>BARNIZ MARINO x 4 l.</t>
  </si>
  <si>
    <t>BM4</t>
  </si>
  <si>
    <t>BARNIZ SINT. BRILLANTE x   1/4 l.</t>
  </si>
  <si>
    <t>BSB14</t>
  </si>
  <si>
    <t>BARNIZ SINT. BRILLANTE x  1/2 l.</t>
  </si>
  <si>
    <t>BSB12</t>
  </si>
  <si>
    <t>BARNIZ SINT. BRILLANTE x 1 l.</t>
  </si>
  <si>
    <t>BSB1</t>
  </si>
  <si>
    <t>BARNIZ SINT. BRILLANTE x 4 l</t>
  </si>
  <si>
    <t>BSB4</t>
  </si>
  <si>
    <t>BARNIZ SINT. MATE x  1/2 l.</t>
  </si>
  <si>
    <t>BSM12</t>
  </si>
  <si>
    <t>BARNIZ SINT. MATE x 1 l.</t>
  </si>
  <si>
    <t>BSM1</t>
  </si>
  <si>
    <t>BARNIZ SINT. SATINADO x  1/2 l.</t>
  </si>
  <si>
    <t>BSS12</t>
  </si>
  <si>
    <t>BARNIZ SINT. SATINADO x 1 l.</t>
  </si>
  <si>
    <t>BSS1</t>
  </si>
  <si>
    <t>ENDUIDO PLASTICO INTERIOR x 1 l.</t>
  </si>
  <si>
    <t>EI1</t>
  </si>
  <si>
    <t>ENDUIDO PLASTICO INTERIOR x 10 l.</t>
  </si>
  <si>
    <t>EI10</t>
  </si>
  <si>
    <t>ENDUIDO PLASTICO INTERIOR x 20 l.</t>
  </si>
  <si>
    <t>EI20</t>
  </si>
  <si>
    <t>ENDUIDO PLASTICO INTERIOR x 4 l.</t>
  </si>
  <si>
    <t>EI4</t>
  </si>
  <si>
    <t>ENDUIDO PLASTICO INT-EXT x 1 l.</t>
  </si>
  <si>
    <t>EP1</t>
  </si>
  <si>
    <t>ENDUIDO PLASTICO INT-EXT x 10 l.</t>
  </si>
  <si>
    <t>EPI10</t>
  </si>
  <si>
    <t>ENDUIDO PLASTICO INT-EXT x 20 l.</t>
  </si>
  <si>
    <t>EPI20</t>
  </si>
  <si>
    <t>ENDUIDO PLASTICO INT-EXT x 4 l.</t>
  </si>
  <si>
    <t>EP4</t>
  </si>
  <si>
    <t>ESMALTE SINT. ALUMINIO x   1/4 l. 3en1</t>
  </si>
  <si>
    <t>ESAL14</t>
  </si>
  <si>
    <t>ESMALTE SINT. ALUMINIO x  1/2 l.  3en1</t>
  </si>
  <si>
    <t>ESAL12</t>
  </si>
  <si>
    <t>ESMALTE SINT. ALUMINIO x 1 l.  3en1</t>
  </si>
  <si>
    <t>ESAL1</t>
  </si>
  <si>
    <t>ESMALTE SINT. AMARILLO x   1/4 l.  3en1</t>
  </si>
  <si>
    <t>ESA14</t>
  </si>
  <si>
    <t>ESMALTE SINT. AMARILLO x  1/2 l.  3en1</t>
  </si>
  <si>
    <t>ESA12</t>
  </si>
  <si>
    <t>ESMALTE SINT. AMARILLO x 1 l.  3en1</t>
  </si>
  <si>
    <t>ESA1</t>
  </si>
  <si>
    <t>ESMALTE SINT. AMARILLO x 4 l.  3en1</t>
  </si>
  <si>
    <t>ESA4</t>
  </si>
  <si>
    <t>ESMALTE SINT. AZUL MARINO x   1/4 l. 3 en 1</t>
  </si>
  <si>
    <t>ESAM14</t>
  </si>
  <si>
    <t>ESMALTE SINT. AZUL MARINO x  1/2 l.</t>
  </si>
  <si>
    <t>ESAM12</t>
  </si>
  <si>
    <t>ESMALTE SINT. AZUL MARINO x 1 l.</t>
  </si>
  <si>
    <t>ESAM1</t>
  </si>
  <si>
    <t>ESMALTE SINT. AZUL MARINO x 4 l.</t>
  </si>
  <si>
    <t>ESAM4</t>
  </si>
  <si>
    <t>ESMALTE SINT. AZULEJO x   1/4 l.  3en1</t>
  </si>
  <si>
    <t>ESAZ14</t>
  </si>
  <si>
    <t>ESMALTE SINT. AZULEJO x  1/2 l.  3en1</t>
  </si>
  <si>
    <t>ESAZ12</t>
  </si>
  <si>
    <t>ESMALTE SINT. AZULEJO x 1 l.</t>
  </si>
  <si>
    <t>ESAZ1</t>
  </si>
  <si>
    <t>ESMALTE SINT. BEIGE x   1/4 l.</t>
  </si>
  <si>
    <t>ESBE14</t>
  </si>
  <si>
    <t>ESMALTE SINT. BEIGE x  1/2 l.</t>
  </si>
  <si>
    <t>ESBE12</t>
  </si>
  <si>
    <t>ESMALTE SINT. BEIGE x 1 l. 3en1</t>
  </si>
  <si>
    <t>ESBE1</t>
  </si>
  <si>
    <t>ESMALTE SINT. BERMELLON x   1/4 l. 3 en 1</t>
  </si>
  <si>
    <t>ESB14</t>
  </si>
  <si>
    <t>ESMALTE SINT. BERMELLON x  1/2 l.</t>
  </si>
  <si>
    <t>ESB12</t>
  </si>
  <si>
    <t>ESMALTE SINT. BERMELLON x 1 l. 3 en 1</t>
  </si>
  <si>
    <t>ESB1</t>
  </si>
  <si>
    <t>ESMALTE SINT. BERMELLON x 4 l.</t>
  </si>
  <si>
    <t>ESB4</t>
  </si>
  <si>
    <t>ESMALTE SINT. BLANCO MATE x   1/4 l. 3en1</t>
  </si>
  <si>
    <t>ESBM14</t>
  </si>
  <si>
    <t>ESMALTE SINT. BLANCO MATE x  1/2 l. 3en1</t>
  </si>
  <si>
    <t>ESBM12</t>
  </si>
  <si>
    <t>ESMALTE SINT. BLANCO MATE x 1 l. 3en1</t>
  </si>
  <si>
    <t>ESBM1</t>
  </si>
  <si>
    <t>ESMALTE SINT. BLANCO SATINADO x   1/4 l. 3en1</t>
  </si>
  <si>
    <t>ESBS14</t>
  </si>
  <si>
    <t>ESMALTE SINT. BLANCO SATINADO x  1/2 l. 3en1</t>
  </si>
  <si>
    <t>ESBS12</t>
  </si>
  <si>
    <t>ESMALTE SINT. BLANCO SATINADO x 1 l. 3en1</t>
  </si>
  <si>
    <t>ESBS1</t>
  </si>
  <si>
    <t>ESMALTE SINT. BLANCO SATINADO x 4 l. 3en1</t>
  </si>
  <si>
    <t>ESBS4</t>
  </si>
  <si>
    <t>ESMALTE SINT. BLANCO x   1/4 l. 3en1</t>
  </si>
  <si>
    <t>ESBL14</t>
  </si>
  <si>
    <t>ESMALTE SINT. BLANCO x  1/2 l. 3en1</t>
  </si>
  <si>
    <t>ESBL12</t>
  </si>
  <si>
    <t>ESMALTE SINT. BLANCO x 1 l. 3 en 1</t>
  </si>
  <si>
    <t>ESBL1</t>
  </si>
  <si>
    <t>ESMALTE SINT. BLANCO x 4 l. 3en1</t>
  </si>
  <si>
    <t>ESBL4</t>
  </si>
  <si>
    <t>ESMALTE SINT. CELESTE x   1/4 l.</t>
  </si>
  <si>
    <t>ESC14</t>
  </si>
  <si>
    <t>ESMALTE SINT. CELESTE x  1/2 l. 3 en 1</t>
  </si>
  <si>
    <t>ESC12</t>
  </si>
  <si>
    <t>ESMALTE SINT. CELESTE x 1 l.</t>
  </si>
  <si>
    <t>ESC1</t>
  </si>
  <si>
    <t>ESMALTE SINT. FONDO BLANCO x  1/2 l.</t>
  </si>
  <si>
    <t>ESFB12</t>
  </si>
  <si>
    <t>ESMALTE SINT. FONDO BLANCO x 1 l.</t>
  </si>
  <si>
    <t>ESFB1</t>
  </si>
  <si>
    <t>ESMALTE SINT. GRIS PERLA x   1/4 l.</t>
  </si>
  <si>
    <t>ESGP14</t>
  </si>
  <si>
    <t>ESMALTE SINT. GRIS x   1/4 l.</t>
  </si>
  <si>
    <t>ESG14</t>
  </si>
  <si>
    <t>ESMALTE SINT. GRIS x  1/2 l. 3en1</t>
  </si>
  <si>
    <t>ESG12</t>
  </si>
  <si>
    <t>ESMALTE SINT. GRIS x 1 l.</t>
  </si>
  <si>
    <t>ESG1</t>
  </si>
  <si>
    <t>ESMALTE SINT. GRIS x 4 l.</t>
  </si>
  <si>
    <t>ESG4</t>
  </si>
  <si>
    <t>ESMALTE SINT. MARFIL x   1/4 l.</t>
  </si>
  <si>
    <t>ESM14</t>
  </si>
  <si>
    <t>ESMALTE SINT. MARFIL x  1/2 l.</t>
  </si>
  <si>
    <t>ESM12</t>
  </si>
  <si>
    <t>ESMALTE SINT. MARFIL x 1 l.</t>
  </si>
  <si>
    <t>ESM1</t>
  </si>
  <si>
    <t>ESMALTE SINT. NARANJA x   1/4 l.</t>
  </si>
  <si>
    <t>ESN14</t>
  </si>
  <si>
    <t>ESMALTE SINT. NARANJA x  1/2 l.</t>
  </si>
  <si>
    <t>ESN12</t>
  </si>
  <si>
    <t>ESMALTE SINT. NARANJA x 1 l.</t>
  </si>
  <si>
    <t>ESN1</t>
  </si>
  <si>
    <t>ESMALTE SINT. NEGRO MATE x   1/4 l. 3en1</t>
  </si>
  <si>
    <t>ESNM14</t>
  </si>
  <si>
    <t>ESMALTE SINT. NEGRO MATE x  1/2 l. 3en1</t>
  </si>
  <si>
    <t>ESNM12</t>
  </si>
  <si>
    <t>ESMALTE SINT. NEGRO MATE x 1 l. 3en1</t>
  </si>
  <si>
    <t>ESNM1</t>
  </si>
  <si>
    <t>ESMALTE SINT. NEGRO MATE x 4 l. 3en1</t>
  </si>
  <si>
    <t>ESNM4</t>
  </si>
  <si>
    <t>ESMALTE SINT. NEGRO SATINADO x   1/4 l. 3en1</t>
  </si>
  <si>
    <t>ESNS14</t>
  </si>
  <si>
    <t>ESMALTE SINT. NEGRO SATINADO x  1/2 l. 3en1</t>
  </si>
  <si>
    <t>ESNS12</t>
  </si>
  <si>
    <t>ESMALTE SINT. NEGRO SATINADO x 1 l. 3en1</t>
  </si>
  <si>
    <t>ESNS1</t>
  </si>
  <si>
    <t>ESMALTE SINT. NEGRO SATINADO x 4 l. 3en1</t>
  </si>
  <si>
    <t>ESNS4</t>
  </si>
  <si>
    <t>ESMALTE SINT. NEGRO x   1/4 l. 3en1</t>
  </si>
  <si>
    <t>ESNE14</t>
  </si>
  <si>
    <t>ESMALTE SINT. NEGRO x  1/2 l. 3 en 1</t>
  </si>
  <si>
    <t>ESNE12</t>
  </si>
  <si>
    <t>ESMALTE SINT. NEGRO x 1 l. 3en1</t>
  </si>
  <si>
    <t>ESNE1</t>
  </si>
  <si>
    <t>ESMALTE SINT. NEGRO x 4 l. 3en1</t>
  </si>
  <si>
    <t>ESNE4</t>
  </si>
  <si>
    <t>ESMALTE SINT. TABACO x   1/4 l.</t>
  </si>
  <si>
    <t>EST14</t>
  </si>
  <si>
    <t>ESMALTE SINT. TABACO x  1/2 l. 3 en 1</t>
  </si>
  <si>
    <t>EST12</t>
  </si>
  <si>
    <t>ESMALTE SINT. TABACO x 1 l. 3en1</t>
  </si>
  <si>
    <t>EST1</t>
  </si>
  <si>
    <t>ESMALTE SINT. TRAFUL x   1/4 l.</t>
  </si>
  <si>
    <t>ESTR14</t>
  </si>
  <si>
    <t>ESMALTE SINT. TRAFUL x  1/2 l.</t>
  </si>
  <si>
    <t>ESTR12</t>
  </si>
  <si>
    <t>ESMALTE SINT. VERDE INGLES x   1/4 l. 3 en 1</t>
  </si>
  <si>
    <t>ESVI14</t>
  </si>
  <si>
    <t>ESMALTE SINT. VERDE INGLES x  1/2 l. 3 en 1</t>
  </si>
  <si>
    <t>ESVI12</t>
  </si>
  <si>
    <t>ESMALTE SINT. VERDE INGLES x 1 l. 3en1</t>
  </si>
  <si>
    <t>ESVI1</t>
  </si>
  <si>
    <t>ESMALTE SINT. VERDE INGLES x 4 l. 3 en 1</t>
  </si>
  <si>
    <t>ESVI4</t>
  </si>
  <si>
    <t>ESMALTE SINT. VIOLETA x   1/4 l. 3en1</t>
  </si>
  <si>
    <t>ESV14</t>
  </si>
  <si>
    <t>ESMALTE SINT. VIOLETA x  1/2 l.</t>
  </si>
  <si>
    <t>ESV12</t>
  </si>
  <si>
    <t>ESMALTE SINT. VIOLETA x 1 l. 3en1</t>
  </si>
  <si>
    <t>ESV1</t>
  </si>
  <si>
    <t>FONDO CROMATO ROJO x  1/2 l.</t>
  </si>
  <si>
    <t>FCR12</t>
  </si>
  <si>
    <t>FONDO CROMATO ROJO x 1 l.</t>
  </si>
  <si>
    <t>FCR1</t>
  </si>
  <si>
    <t>LATEX ACRILICO INT-EXT x  1 l.</t>
  </si>
  <si>
    <t>LAIE1</t>
  </si>
  <si>
    <t>LATEX ACRILICO INT-EXT x  4 l.</t>
  </si>
  <si>
    <t>LAIE4</t>
  </si>
  <si>
    <t>LATEX ACRILICO INT-EXT x 10 l.</t>
  </si>
  <si>
    <t>LAIE10</t>
  </si>
  <si>
    <t>LATEX ACRILICO INT-EXT x 20 l.</t>
  </si>
  <si>
    <t>LAIE20</t>
  </si>
  <si>
    <t>PINTURA AEROSOL 240 cc. ALUM.ALTA TEMP.</t>
  </si>
  <si>
    <t>PAATA</t>
  </si>
  <si>
    <t>PINTURA AEROSOL 240 cc. AMARILLO</t>
  </si>
  <si>
    <t>PAAM</t>
  </si>
  <si>
    <t>PINTURA AEROSOL 240 cc. ANTIOXIDO</t>
  </si>
  <si>
    <t>PAA</t>
  </si>
  <si>
    <t>PINTURA AEROSOL 240 cc. AZUL AZULEJO</t>
  </si>
  <si>
    <t>PAAZUL</t>
  </si>
  <si>
    <t>PINTURA AEROSOL 240 cc. AZUL MARINO</t>
  </si>
  <si>
    <t>PAAZM</t>
  </si>
  <si>
    <t>PINTURA AEROSOL 240 cc. AZUL TRAFUL</t>
  </si>
  <si>
    <t>PAAZC</t>
  </si>
  <si>
    <t>PINTURA AEROSOL 240 cc. BARNIZ</t>
  </si>
  <si>
    <t>PABA</t>
  </si>
  <si>
    <t>PINTURA AEROSOL 240 cc. BARNIZ MARINO</t>
  </si>
  <si>
    <t>PABAMA</t>
  </si>
  <si>
    <t>PINTURA AEROSOL 240 cc. BARNIZ MATE</t>
  </si>
  <si>
    <t>PABAM</t>
  </si>
  <si>
    <t>PINTURA AEROSOL 240 cc. BEIGE</t>
  </si>
  <si>
    <t>PABEI</t>
  </si>
  <si>
    <t>PINTURA AEROSOL 240 cc. BERMELLON</t>
  </si>
  <si>
    <t>PAB</t>
  </si>
  <si>
    <t>PINTURA AEROSOL 240 cc. BLANCO BRILLANTE</t>
  </si>
  <si>
    <t>PABB</t>
  </si>
  <si>
    <t>PINTURA AEROSOL 240 cc. BLANCO MATE</t>
  </si>
  <si>
    <t>PABM</t>
  </si>
  <si>
    <t>PINTURA AEROSOL 240 cc. BLANCO SATINADO</t>
  </si>
  <si>
    <t>PABS</t>
  </si>
  <si>
    <t>PINTURA AEROSOL 240 cc. CELESTE</t>
  </si>
  <si>
    <t>PACE</t>
  </si>
  <si>
    <t>PINTURA AEROSOL 240 cc. CONVERTIDOR BLANCO</t>
  </si>
  <si>
    <t>PACB</t>
  </si>
  <si>
    <t>PINTURA AEROSOL 240 cc. CONVERTIDOR NEGRO</t>
  </si>
  <si>
    <t>PACN</t>
  </si>
  <si>
    <t>PINTURA AEROSOL 240 cc. CONVERTIDOR ROJO LADRILLO</t>
  </si>
  <si>
    <t>PACBE</t>
  </si>
  <si>
    <t>PINTURA AEROSOL 240 cc. CONVERTIDOR VERDE INGLES</t>
  </si>
  <si>
    <t>PACVI</t>
  </si>
  <si>
    <t>PINTURA AEROSOL 240 cc. FLUOR AMARILLO</t>
  </si>
  <si>
    <t>PAFLA</t>
  </si>
  <si>
    <t>PINTURA AEROSOL 240 cc. FLUOR NARANJA</t>
  </si>
  <si>
    <t>PAFLN</t>
  </si>
  <si>
    <t>PINTURA AEROSOL 240 cc. FLUOR ROJO</t>
  </si>
  <si>
    <t>PAFLR</t>
  </si>
  <si>
    <t>PINTURA AEROSOL 240 cc. FLUOR ROSADO</t>
  </si>
  <si>
    <t>PAFLROS</t>
  </si>
  <si>
    <t>PINTURA AEROSOL 240 cc. FLUOR VERDE</t>
  </si>
  <si>
    <t>PAFLV</t>
  </si>
  <si>
    <t>PINTURA AEROSOL 240 cc. GRIS ESPACIAL</t>
  </si>
  <si>
    <t>PAGE</t>
  </si>
  <si>
    <t>PINTURA AEROSOL 240 cc. GRIS OSCURO</t>
  </si>
  <si>
    <t>PAGO</t>
  </si>
  <si>
    <t>PINTURA AEROSOL 240 cc. GRIS PERLA</t>
  </si>
  <si>
    <t>PAG</t>
  </si>
  <si>
    <t>PINTURA AEROSOL 240 cc. LILA</t>
  </si>
  <si>
    <t>PALI</t>
  </si>
  <si>
    <t>PINTURA AEROSOL 240 cc. MARFIL</t>
  </si>
  <si>
    <t>PACR</t>
  </si>
  <si>
    <t>PINTURA AEROSOL 240 cc. METAL. BRONCE</t>
  </si>
  <si>
    <t>PAMBR</t>
  </si>
  <si>
    <t>PINTURA AEROSOL 240 cc. METAL. COBRE</t>
  </si>
  <si>
    <t>PAMCO</t>
  </si>
  <si>
    <t>PINTURA AEROSOL 240 cc. METAL. CROMADO</t>
  </si>
  <si>
    <t>PAMCR</t>
  </si>
  <si>
    <t>PINTURA AEROSOL 240 cc. METAL. GRAFITO</t>
  </si>
  <si>
    <t>PAMGR</t>
  </si>
  <si>
    <t>PINTURA AEROSOL 240 cc. METAL. ORO</t>
  </si>
  <si>
    <t>PAMOR</t>
  </si>
  <si>
    <t>PINTURA AEROSOL 240 cc. METAL. PLATA</t>
  </si>
  <si>
    <t>PAMPL</t>
  </si>
  <si>
    <t>PINTURA AEROSOL 240 cc. NARANJA</t>
  </si>
  <si>
    <t>PAN</t>
  </si>
  <si>
    <t>PINTURA AEROSOL 240 cc. NEGRO ALTA TEMP.</t>
  </si>
  <si>
    <t>PANAT</t>
  </si>
  <si>
    <t>PINTURA AEROSOL 240 cc. NEGRO BRILLANTE</t>
  </si>
  <si>
    <t>PANB</t>
  </si>
  <si>
    <t>PINTURA AEROSOL 240 cc. NEGRO MATE</t>
  </si>
  <si>
    <t>PANM</t>
  </si>
  <si>
    <t>PINTURA AEROSOL 240 cc. NEGRO SATINADO</t>
  </si>
  <si>
    <t>PANS</t>
  </si>
  <si>
    <t>PINTURA AEROSOL 240 cc. PASTEL AMARILLO</t>
  </si>
  <si>
    <t>PAPAM</t>
  </si>
  <si>
    <t>PINTURA AEROSOL 240 cc. PASTEL CELESTE</t>
  </si>
  <si>
    <t>PAPCE</t>
  </si>
  <si>
    <t>PINTURA AEROSOL 240 cc. PASTEL GRIS PERLA</t>
  </si>
  <si>
    <t>PAPGP</t>
  </si>
  <si>
    <t>PINTURA AEROSOL 240 cc. PASTEL LILA</t>
  </si>
  <si>
    <t>PAPLI</t>
  </si>
  <si>
    <t>PINTURA AEROSOL 240 cc. PASTEL ROSADO</t>
  </si>
  <si>
    <t>PAPRO</t>
  </si>
  <si>
    <t>PINTURA AEROSOL 240 cc. PASTEL VERDE CLARO</t>
  </si>
  <si>
    <t>PAPVC</t>
  </si>
  <si>
    <t>PINTURA AEROSOL 240 cc. ROJO VIVO</t>
  </si>
  <si>
    <t>PARV</t>
  </si>
  <si>
    <t>PINTURA AEROSOL 240 cc. ROSADO</t>
  </si>
  <si>
    <t>PAR</t>
  </si>
  <si>
    <t>PINTURA AEROSOL 240 cc. TABACO</t>
  </si>
  <si>
    <t>PATA</t>
  </si>
  <si>
    <t>PINTURA AEROSOL 240 cc. UVA</t>
  </si>
  <si>
    <t>PAU</t>
  </si>
  <si>
    <t>PINTURA AEROSOL 240 cc. VERDE CLARO</t>
  </si>
  <si>
    <t>PAVC</t>
  </si>
  <si>
    <t>PINTURA AEROSOL 240 cc. VERDE INGLES</t>
  </si>
  <si>
    <t>PAVI</t>
  </si>
  <si>
    <t>PINTURA AEROSOL 240 cc. VERDE NOCHE</t>
  </si>
  <si>
    <t>PAVN</t>
  </si>
  <si>
    <t>PINTURA AEROSOL 240 cc. VIOLETA</t>
  </si>
  <si>
    <t>PAV</t>
  </si>
  <si>
    <t>PINTURA AEROSOL 300 cc. CONVERTIDOR AZUL</t>
  </si>
  <si>
    <t>PACAC</t>
  </si>
  <si>
    <t>PINTURA AEROSOL 300 cc. CONVERTIDOR GRIS ESPACIAL</t>
  </si>
  <si>
    <t>PACGE</t>
  </si>
  <si>
    <t>PINZA PORTA ELECTRODOS 300 AMP. IMPORTADA</t>
  </si>
  <si>
    <t>PPI300</t>
  </si>
  <si>
    <t>PINZA PORTA ELECTRODOS 500 AMP. IMPORTADA</t>
  </si>
  <si>
    <t>PPI500</t>
  </si>
  <si>
    <t>PINZA SACABOCADO IMPORTADA  NEON</t>
  </si>
  <si>
    <t>PSI</t>
  </si>
  <si>
    <t>PINZA SEEGER AISLADA C/ 4 PUNTAS</t>
  </si>
  <si>
    <t>PSA</t>
  </si>
  <si>
    <t>PINZA DE MAZA IMPORTADA 300 A</t>
  </si>
  <si>
    <t>PMI300</t>
  </si>
  <si>
    <t>PINZA DE MAZA IMPORTADA 500 A</t>
  </si>
  <si>
    <t>PMGR</t>
  </si>
  <si>
    <t>PISTOLA DE PEGAR CHICA  10 w IMPORTADA</t>
  </si>
  <si>
    <t>PPCH</t>
  </si>
  <si>
    <t>PISTOLA DE PEGAR GRANDE  60 w  IMPORTADA</t>
  </si>
  <si>
    <t>PPGR</t>
  </si>
  <si>
    <t>PITON ABIERTO CON TOPE  5 mm.</t>
  </si>
  <si>
    <t>PACT5</t>
  </si>
  <si>
    <t xml:space="preserve">PITON ABIERTO CON TOPE  6 mm </t>
  </si>
  <si>
    <t>PACT6</t>
  </si>
  <si>
    <t xml:space="preserve">PITON ABIERTO CON TOPE  8 mm </t>
  </si>
  <si>
    <t>PACT8</t>
  </si>
  <si>
    <t xml:space="preserve">PITON ABIERTO CON TOPE 10 mm. </t>
  </si>
  <si>
    <t>PACT10</t>
  </si>
  <si>
    <t xml:space="preserve">PITON ABIERTO SIN TOPE  5 mm </t>
  </si>
  <si>
    <t>PAST5</t>
  </si>
  <si>
    <t xml:space="preserve">PITON ABIERTO SIN TOPE  6 mm </t>
  </si>
  <si>
    <t>PAST6</t>
  </si>
  <si>
    <t xml:space="preserve">PITON ABIERTO SIN TOPE  8 mm </t>
  </si>
  <si>
    <t>PAST8</t>
  </si>
  <si>
    <t xml:space="preserve">PITON ABIERTO SIN TOPE 10 mm </t>
  </si>
  <si>
    <t>PAST10</t>
  </si>
  <si>
    <t xml:space="preserve">PITON CERRADO CON TOPE  5 mm </t>
  </si>
  <si>
    <t>PCCT5</t>
  </si>
  <si>
    <t xml:space="preserve">PITON CERRADO CON TOPE  6 mm </t>
  </si>
  <si>
    <t>PCCT6</t>
  </si>
  <si>
    <t xml:space="preserve">PITON CERRADO CON TOPE  8 mm </t>
  </si>
  <si>
    <t>PCCT8</t>
  </si>
  <si>
    <t xml:space="preserve">PITON CERRADO CON TOPE 10 mm </t>
  </si>
  <si>
    <t>PCCT10</t>
  </si>
  <si>
    <t xml:space="preserve">PITON CERRADO SIN TOPE  5 mm </t>
  </si>
  <si>
    <t>PCST5</t>
  </si>
  <si>
    <t xml:space="preserve">PITON CERRADO SIN TOPE  6 mm </t>
  </si>
  <si>
    <t>PCST6</t>
  </si>
  <si>
    <t xml:space="preserve">PITON CERRADO SIN TOPE  8 mm </t>
  </si>
  <si>
    <t>PCST8</t>
  </si>
  <si>
    <t xml:space="preserve">PITON CERRADO SIN TOPE 10 mm </t>
  </si>
  <si>
    <t>PCST10</t>
  </si>
  <si>
    <t xml:space="preserve">PITON ESCUADRA CON TOPE  5 mm </t>
  </si>
  <si>
    <t>PECT5</t>
  </si>
  <si>
    <t xml:space="preserve">PITON ESCUADRA CON TOPE  6 mm </t>
  </si>
  <si>
    <t>PECT6</t>
  </si>
  <si>
    <t xml:space="preserve">PITON ESCUADRA CON TOPE  8 mm </t>
  </si>
  <si>
    <t>PECT8</t>
  </si>
  <si>
    <t xml:space="preserve">PITON ESCUADRA CON TOPE 10 mm </t>
  </si>
  <si>
    <t>PECT10</t>
  </si>
  <si>
    <t xml:space="preserve">PITON ESCUADRA SIN TOPE  5 mm </t>
  </si>
  <si>
    <t>PEST5</t>
  </si>
  <si>
    <t xml:space="preserve">PITON ESCUADRA SIN TOPE  6 mm </t>
  </si>
  <si>
    <t>PEST6</t>
  </si>
  <si>
    <t xml:space="preserve">PITON ESCUADRA SIN TOPE  8 mm </t>
  </si>
  <si>
    <t>PEST8</t>
  </si>
  <si>
    <t xml:space="preserve">PITON ESCUADRA SIN TOPE 10 mm </t>
  </si>
  <si>
    <t>PEST10</t>
  </si>
  <si>
    <t>PLANCHETA 2 HORNALLAS 25 x 50 cm</t>
  </si>
  <si>
    <t>P2550</t>
  </si>
  <si>
    <t xml:space="preserve">PLANCHUELA HIERRO GALV.  50 mm. </t>
  </si>
  <si>
    <t>PHG50</t>
  </si>
  <si>
    <t xml:space="preserve">PLANCHUELA HIERRO GALV.  75 mm. </t>
  </si>
  <si>
    <t>PHG75</t>
  </si>
  <si>
    <t xml:space="preserve">PLANCHUELA HIERRO GALV. 100 mm. </t>
  </si>
  <si>
    <t>PHG100</t>
  </si>
  <si>
    <t xml:space="preserve">PLANCHUELA HIERRO GALV. 125 mm. </t>
  </si>
  <si>
    <t>PHG125</t>
  </si>
  <si>
    <t xml:space="preserve">PLANCHUELA HIERRO GALV. 150 mm. </t>
  </si>
  <si>
    <t>PHG150</t>
  </si>
  <si>
    <t xml:space="preserve">PLANCHUELA HIERRO GALV. 175 mm. </t>
  </si>
  <si>
    <t>PHG175</t>
  </si>
  <si>
    <t xml:space="preserve">PLANCHUELA HIERRO GALV. 200 mm. </t>
  </si>
  <si>
    <t>PHG200</t>
  </si>
  <si>
    <t>PLOMADA P/ALBAÑIL  200 grs.</t>
  </si>
  <si>
    <t>PA200</t>
  </si>
  <si>
    <t>PLOMADA P/ALBAÑIL  300 grs.</t>
  </si>
  <si>
    <t>PA300</t>
  </si>
  <si>
    <t>PLOMADA P/ALBAÑIL  400 grs.</t>
  </si>
  <si>
    <t>PA400</t>
  </si>
  <si>
    <t>PLOMADA P/ALBAÑIL  500 grs.</t>
  </si>
  <si>
    <t>PA500</t>
  </si>
  <si>
    <t>PLOMADA P/ALBAÑIL  700 grs.</t>
  </si>
  <si>
    <t>PA700</t>
  </si>
  <si>
    <t>POLIETILENO NEGRO 2.00 mts.  100 micr. 100 mts.</t>
  </si>
  <si>
    <t>PN2100</t>
  </si>
  <si>
    <t>POLIETILENO NEGRO 2.00 mts.  200 micr.  50  mts.</t>
  </si>
  <si>
    <t>PN2200</t>
  </si>
  <si>
    <t>POLIETILENO NEGRO 3.00 mts.  100 micr. 100 mts.</t>
  </si>
  <si>
    <t>PN3100</t>
  </si>
  <si>
    <t>POLIETILENO NEGRO 3.00 mts.  200 micr.  50  mts.</t>
  </si>
  <si>
    <t>PN3200</t>
  </si>
  <si>
    <t>POLIETILENO NEGRO 4.00 mts.  100 micr.  100  mts.</t>
  </si>
  <si>
    <t>PN4100</t>
  </si>
  <si>
    <t>POLIETILENO NEGRO 4.00 mts.  200 micr.  50  mts.</t>
  </si>
  <si>
    <t>PN4200</t>
  </si>
  <si>
    <t>POLIETILENO NEGRO 6.00 mts.  200 micr.  50  mts.</t>
  </si>
  <si>
    <t>PN8200</t>
  </si>
  <si>
    <t>POLIETILENO TRANSP. 2.00 mts.  100 micr. 100 mts.</t>
  </si>
  <si>
    <t>PT2100</t>
  </si>
  <si>
    <t>POLIETILENO TRANSP. 3.00 mts.  100 micr. 100 mts.</t>
  </si>
  <si>
    <t>PT3100</t>
  </si>
  <si>
    <t>POLIETILENO TRANSP. 4.00 mts.  200 micr. 50 mts.</t>
  </si>
  <si>
    <t>PT4200</t>
  </si>
  <si>
    <t>PORTACANDADOS 18 X 35 - CHAROLADOS - 24 unid.</t>
  </si>
  <si>
    <t>P1835</t>
  </si>
  <si>
    <t>PORTACANDADOS 18 X 55 - CHAROLADOS - 24 unid.</t>
  </si>
  <si>
    <t>P1855</t>
  </si>
  <si>
    <t>PORTACANDADOS 28 X 80 - CHAROLADOS - 12 unid.</t>
  </si>
  <si>
    <t>P2880</t>
  </si>
  <si>
    <t>PRECINTO PLASTICO 2.5 x 100</t>
  </si>
  <si>
    <t>P25100N</t>
  </si>
  <si>
    <t>PRECINTO PLASTICO 2.5 x 100 BLANCO</t>
  </si>
  <si>
    <t>P25100B</t>
  </si>
  <si>
    <t>PRECINTO PLASTICO 3.6 x 150</t>
  </si>
  <si>
    <t>P36150N</t>
  </si>
  <si>
    <t>PRECINTO PLASTICO 3.6 x 150 BLANCO</t>
  </si>
  <si>
    <t>P36150B</t>
  </si>
  <si>
    <t>PRECINTO PLASTICO 3.6 x 180</t>
  </si>
  <si>
    <t>P36200N</t>
  </si>
  <si>
    <t>PRECINTO PLASTICO 3.6 x 180 BLANCO</t>
  </si>
  <si>
    <t>P36200B</t>
  </si>
  <si>
    <t>PRECINTO PLASTICO 3.6 x 250</t>
  </si>
  <si>
    <t>P36250N</t>
  </si>
  <si>
    <t>PRECINTO PLASTICO 3.6 x 250 BLANCO</t>
  </si>
  <si>
    <t>P36250B</t>
  </si>
  <si>
    <t>PRECINTO PLASTICO 4.8 x 200</t>
  </si>
  <si>
    <t>P48200N</t>
  </si>
  <si>
    <t>PRECINTO PLASTICO 4.8 x 200 BLANCO</t>
  </si>
  <si>
    <t>P48200B</t>
  </si>
  <si>
    <t>PRECINTO PLASTICO 4.8 x 250</t>
  </si>
  <si>
    <t>P48250N</t>
  </si>
  <si>
    <t>PRECINTO PLASTICO 4.8 x 250 BLANCO</t>
  </si>
  <si>
    <t>P48250B</t>
  </si>
  <si>
    <t>PRECINTO PLASTICO 4.8 x 300</t>
  </si>
  <si>
    <t>P48300N</t>
  </si>
  <si>
    <t>PRECINTO PLASTICO 4.8 x 300 BLANCO</t>
  </si>
  <si>
    <t>P48300B</t>
  </si>
  <si>
    <t>PRECINTO PLASTICO 4.8 x 350</t>
  </si>
  <si>
    <t>P48350N</t>
  </si>
  <si>
    <t>PRECINTO PLASTICO 4.8 x 350 BLANCO</t>
  </si>
  <si>
    <t>P48350B</t>
  </si>
  <si>
    <t>PRECINTO PLASTICO 4.8 x 375 GRIS PLATA</t>
  </si>
  <si>
    <t>P48375G</t>
  </si>
  <si>
    <t>PRECINTO PLASTICO 4.8 x 400</t>
  </si>
  <si>
    <t>P48400N</t>
  </si>
  <si>
    <t>PRECINTO PLASTICO 4.8 x 400 BLANCO</t>
  </si>
  <si>
    <t>P48400B</t>
  </si>
  <si>
    <t>PRECINTO PLASTICO 4.8 x 450 BLANCO</t>
  </si>
  <si>
    <t>P48450B</t>
  </si>
  <si>
    <t>PRECINTO PLASTICO 7.2 x 300</t>
  </si>
  <si>
    <t>P72300B</t>
  </si>
  <si>
    <t>PRECINTO PLASTICO 7.2 x 300 BLANCO</t>
  </si>
  <si>
    <t>P72300N</t>
  </si>
  <si>
    <t>PRECINTO PLASTICO 7.5 x 450</t>
  </si>
  <si>
    <t>P48450N</t>
  </si>
  <si>
    <t>PRECINTO PLASTICO 7.5 x 500 BLANCO</t>
  </si>
  <si>
    <t>P75500B</t>
  </si>
  <si>
    <t>PRECINTO PLASTICO 7.5 x 550 NEGRO</t>
  </si>
  <si>
    <t>P75500N</t>
  </si>
  <si>
    <t>PRENSITA MULTIUSO 100 mm.</t>
  </si>
  <si>
    <t>PMU100</t>
  </si>
  <si>
    <t>PRENSITA MULTIUSO 50 mm.</t>
  </si>
  <si>
    <t>PMU50</t>
  </si>
  <si>
    <t>PRENSITA MULTIUSO 75 mm.</t>
  </si>
  <si>
    <t>PMU75</t>
  </si>
  <si>
    <t>PRENSA "G" SUPER REFORZADA 2"</t>
  </si>
  <si>
    <t>PTG2</t>
  </si>
  <si>
    <t>PRENSA "G" SUPER REFORZADA 3"</t>
  </si>
  <si>
    <t>PTG3</t>
  </si>
  <si>
    <t>PRENSA "G" SUPER REFORZADA 4"</t>
  </si>
  <si>
    <t>PTG4</t>
  </si>
  <si>
    <t>PRENSA "G" SUPER REFORZADA 5"</t>
  </si>
  <si>
    <t>PTG5</t>
  </si>
  <si>
    <t>PRENSA "G" SUPER REFORZADA 6"</t>
  </si>
  <si>
    <t>PTG6</t>
  </si>
  <si>
    <t>DESENGRASANTE TOTAL x 1 Lt. "CAUCHET"</t>
  </si>
  <si>
    <t>DTC</t>
  </si>
  <si>
    <t>DESTAPACAÑERIAS GEL x 1000 cc. (6) "CAUCHET"</t>
  </si>
  <si>
    <t>DCG1000C</t>
  </si>
  <si>
    <t>DESTAPACAÑERIAS x 1000 cc. (6) "CAUCHET"</t>
  </si>
  <si>
    <t>DC1000C</t>
  </si>
  <si>
    <t>DIOXI - M  -acido muriatico- "CAUCHET"</t>
  </si>
  <si>
    <t>DIOM</t>
  </si>
  <si>
    <t>FOSFATIZANTE / DESOXIDANTE 1000 cc "CAUCHET"</t>
  </si>
  <si>
    <t>FOS1000C</t>
  </si>
  <si>
    <t>LIMPIA RESTOS DE MATERIALES x 1 lt. "CAUCHET"</t>
  </si>
  <si>
    <t>LRM1</t>
  </si>
  <si>
    <t>QUITASARRO Y OXIDO x 1000 cc. "CAUCHET"</t>
  </si>
  <si>
    <t>QSYOC</t>
  </si>
  <si>
    <t>SODA CAUSTICA (DESENGRASANTE ALCALINO)x 1kg.</t>
  </si>
  <si>
    <t>SC1</t>
  </si>
  <si>
    <t>SOLUCION ALCALINA x 1 Lt. -soda caustica-"CAUCHET"</t>
  </si>
  <si>
    <t>SA1000</t>
  </si>
  <si>
    <t>PROLONGADOR TRIPOLAR 3 MTS.</t>
  </si>
  <si>
    <t>PT3M</t>
  </si>
  <si>
    <t>PROLONGADOR TRIPOLAR 5 MTS.</t>
  </si>
  <si>
    <t>PT5M</t>
  </si>
  <si>
    <t>ZAPATILLA 5 T. C/ TERMICA CABLE 1.5 Mts. (201)</t>
  </si>
  <si>
    <t>P5L15</t>
  </si>
  <si>
    <t>ZAPATILLA 5 T. C/ TERMICA CABLE 3 Mts. (202)</t>
  </si>
  <si>
    <t>P5L3</t>
  </si>
  <si>
    <t>ZAPATILLA 5 T. C/ TERMICA SIN CABLE (200)</t>
  </si>
  <si>
    <t>P5LSC</t>
  </si>
  <si>
    <t>PROTECTOR DE REJILLAS AUTOADHESIVO   9 x 9 cm.</t>
  </si>
  <si>
    <t>PRA9</t>
  </si>
  <si>
    <t>PROTECTOR DE REJILLAS AUTOADHESIVO  11 x 11 cm.</t>
  </si>
  <si>
    <t>PRA11</t>
  </si>
  <si>
    <t>PROTECTOR DE REJILLAS AUTOADHESIVO  13 x 13 cm.</t>
  </si>
  <si>
    <t>PRA13</t>
  </si>
  <si>
    <t>PROTECTOR DE REJILLAS AUTOADHESIVO  15 x 15 cm.</t>
  </si>
  <si>
    <t>PRA15</t>
  </si>
  <si>
    <t>PROTECTOR DE REJILLAS AUTOADHESIVO  18 x 18 cm.</t>
  </si>
  <si>
    <t>PRA18</t>
  </si>
  <si>
    <t>PROTECTOR DE REJILLAS AUTOADHESIVO  20 x 20 cm.</t>
  </si>
  <si>
    <t>PRA20</t>
  </si>
  <si>
    <t>PROTECTOR ENDOAURAL  ART. 1960</t>
  </si>
  <si>
    <t>PEA</t>
  </si>
  <si>
    <t>PUNTA MONTADA GRANDE x 5 piezas  ( 7443 )</t>
  </si>
  <si>
    <t>PMG5</t>
  </si>
  <si>
    <t>PUNTA MONTADA MINI x 5 piezas ( 9847 )</t>
  </si>
  <si>
    <t>PMM5</t>
  </si>
  <si>
    <t>PUNTA P/CEMENTISTA 200 x 19 mm.</t>
  </si>
  <si>
    <t>PC200</t>
  </si>
  <si>
    <t>PUNTA P/CEMENTISTA 250 x 19 mm.</t>
  </si>
  <si>
    <t>PC250</t>
  </si>
  <si>
    <t>PUNTA P/CEMENTISTA 300 x 19 mm.</t>
  </si>
  <si>
    <t>PC300</t>
  </si>
  <si>
    <t>PUNTA P/CEMENTISTA 350 x 19 mm.</t>
  </si>
  <si>
    <t>PC350</t>
  </si>
  <si>
    <t>PUNTA P/CEMENTISTA 400 x 19 mm.</t>
  </si>
  <si>
    <t>PC400</t>
  </si>
  <si>
    <t>PUNTO DE MARCAR "DIFELBROC"</t>
  </si>
  <si>
    <t>PDM</t>
  </si>
  <si>
    <t>QUITASARRO Y OXIDO x 1000 cc. TF3</t>
  </si>
  <si>
    <t>QSYO</t>
  </si>
  <si>
    <t>QUITASARRO Y OXIDO X 5 LTS</t>
  </si>
  <si>
    <t>QSYO5</t>
  </si>
  <si>
    <t>RASQUETA MULTIUSO REMOWING IMPORTADA</t>
  </si>
  <si>
    <t>RRI</t>
  </si>
  <si>
    <t>RASTRILLO DE CHAPA 12 DIENTES - C/ARCO -</t>
  </si>
  <si>
    <t>RCA12</t>
  </si>
  <si>
    <t>RASTRILLO DE CHAPA 12 DIENTES - S/ARCO</t>
  </si>
  <si>
    <t>RSA12</t>
  </si>
  <si>
    <t>RASTRILLO DE CHAPA 14 DIENTES - C/ARCO -</t>
  </si>
  <si>
    <t>RCA14</t>
  </si>
  <si>
    <t>RASTRILLO DE CHAPA 14 DIENTES - S/ARCO</t>
  </si>
  <si>
    <t>RSA14</t>
  </si>
  <si>
    <t>RASTRILLO DE CHAPA 16 DIENTES - C/ARCO -</t>
  </si>
  <si>
    <t>RCA16</t>
  </si>
  <si>
    <t>RASTRILLO DE CHAPA 16 DIENTES - S/ARCO</t>
  </si>
  <si>
    <t>RSA16</t>
  </si>
  <si>
    <t>RASTRILLO DE CHAPA 18 DIENTES - C/ARCO -</t>
  </si>
  <si>
    <t>RCA18</t>
  </si>
  <si>
    <t>RASTRILLO DE CHAPA 18 DIENTES - S/ARCO</t>
  </si>
  <si>
    <t>RSA18</t>
  </si>
  <si>
    <t>REGATON PLASTICO CUADRADO 20 X 20</t>
  </si>
  <si>
    <t>RPC2020</t>
  </si>
  <si>
    <t>REGATON PLASTICO CUADRADO 25 X 25</t>
  </si>
  <si>
    <t>RPC2525</t>
  </si>
  <si>
    <t>REGATON PLASTICO CUADRADO 30 X 30</t>
  </si>
  <si>
    <t>RPC3030</t>
  </si>
  <si>
    <t>REGATON PLASTICO NO. 16 REDONDOS</t>
  </si>
  <si>
    <t>RPR16</t>
  </si>
  <si>
    <t>REGATON PLASTICO NO. 19 REDONDOS</t>
  </si>
  <si>
    <t>RPR19</t>
  </si>
  <si>
    <t>REGATON PLASTICO NO. 22 REDONDOS</t>
  </si>
  <si>
    <t>RPR22</t>
  </si>
  <si>
    <t>REGATON PLASTICO NO. 25 REDONDOS</t>
  </si>
  <si>
    <t>RPR25</t>
  </si>
  <si>
    <t>REGATON PLASTICO NO. 32 REDONDOS</t>
  </si>
  <si>
    <t>RPR32</t>
  </si>
  <si>
    <t>REGATON PLASTICO NO. 38 REDONDOS</t>
  </si>
  <si>
    <t>RPR38</t>
  </si>
  <si>
    <t>REJILLA DE ACERO CON MARCO 10 x 10 cms.</t>
  </si>
  <si>
    <t>RACM10</t>
  </si>
  <si>
    <t>REJILLA DE ACERO CON MARCO 12 x 12 cms.</t>
  </si>
  <si>
    <t>RACM12</t>
  </si>
  <si>
    <t>REJILLA DE ACERO CON MARCO 15 x 15 cms.</t>
  </si>
  <si>
    <t>RACM15</t>
  </si>
  <si>
    <t>REJILLA DE ACERO CON MARCO 20 x 20 cms.</t>
  </si>
  <si>
    <t>RACM20</t>
  </si>
  <si>
    <t>TAPA CIEGA ACERO CON MARCO 10 X 10</t>
  </si>
  <si>
    <t>TCCM10</t>
  </si>
  <si>
    <t>TAPA CIEGA ACERO CON MARCO 12 X 12</t>
  </si>
  <si>
    <t>TCCM12</t>
  </si>
  <si>
    <t>TAPA CIEGA ACERO CON MARCO 15 X 15</t>
  </si>
  <si>
    <t>TCCM15</t>
  </si>
  <si>
    <t>TAPA CIEGA ACERO CON MARCO 20 X 20</t>
  </si>
  <si>
    <t>TCCM20</t>
  </si>
  <si>
    <t>REJILLA VENTILACION 15 x 15 cms. APROBADA AT/AM.</t>
  </si>
  <si>
    <t>RVEA1515</t>
  </si>
  <si>
    <t>REJILLA VENTILACION 15 x 30 cms. APROBADA AT/AM</t>
  </si>
  <si>
    <t>RVEA1530</t>
  </si>
  <si>
    <t>REJILLA VENTILACION 20 x 20 cms. APR. (100) AT/AM</t>
  </si>
  <si>
    <t>RVEA201</t>
  </si>
  <si>
    <t>REJILLA VENTILACION 20 x 20 cms. APR. (200) AT/AM</t>
  </si>
  <si>
    <t>RVEA202</t>
  </si>
  <si>
    <t xml:space="preserve">REMACHES 3.5 x  6 mm. </t>
  </si>
  <si>
    <t>R356</t>
  </si>
  <si>
    <t xml:space="preserve">REMACHES 3.5 x  8 mm. </t>
  </si>
  <si>
    <t>R358</t>
  </si>
  <si>
    <t xml:space="preserve">REMACHES 3.5 x 10 mm.  </t>
  </si>
  <si>
    <t>R3510</t>
  </si>
  <si>
    <t xml:space="preserve">REMACHES 3.5 x 12 mm.  </t>
  </si>
  <si>
    <t>R3512</t>
  </si>
  <si>
    <t xml:space="preserve">REMACHES 3.5 x 14 mm.  </t>
  </si>
  <si>
    <t>R3514</t>
  </si>
  <si>
    <t xml:space="preserve">REMACHES 3.5 x 16 mm.  </t>
  </si>
  <si>
    <t>R3516</t>
  </si>
  <si>
    <t xml:space="preserve">REMACHES 3.5 x 19 mm.  </t>
  </si>
  <si>
    <t>R3519</t>
  </si>
  <si>
    <t xml:space="preserve">REMACHES 3.5 x 25 mm.  </t>
  </si>
  <si>
    <t>R3525</t>
  </si>
  <si>
    <t xml:space="preserve">REMACHES 4 x  8 mm.  </t>
  </si>
  <si>
    <t>R48</t>
  </si>
  <si>
    <t xml:space="preserve">REMACHES 4 x 10 mm.  </t>
  </si>
  <si>
    <t>R410</t>
  </si>
  <si>
    <t xml:space="preserve">REMACHES 4 x 12 mm.  </t>
  </si>
  <si>
    <t>R412</t>
  </si>
  <si>
    <t xml:space="preserve">REMACHES 4 x 14 mm.  </t>
  </si>
  <si>
    <t>R414</t>
  </si>
  <si>
    <t xml:space="preserve">REMACHES 4 x 16 mm.  </t>
  </si>
  <si>
    <t>R416</t>
  </si>
  <si>
    <t xml:space="preserve">REMACHES 4 x 19 mm.  </t>
  </si>
  <si>
    <t>R419</t>
  </si>
  <si>
    <t xml:space="preserve">REMACHES 4 x 25 mm. </t>
  </si>
  <si>
    <t>R425</t>
  </si>
  <si>
    <t xml:space="preserve">REMACHES 4 x 30 mm. </t>
  </si>
  <si>
    <t>R430</t>
  </si>
  <si>
    <t xml:space="preserve">REMACHES 5 x  8 mm.  </t>
  </si>
  <si>
    <t>R58</t>
  </si>
  <si>
    <t xml:space="preserve">REMACHES 5 x 10 mm. </t>
  </si>
  <si>
    <t>R510</t>
  </si>
  <si>
    <t xml:space="preserve">REMACHES 5 x 12 mm. </t>
  </si>
  <si>
    <t>R512</t>
  </si>
  <si>
    <t xml:space="preserve">REMACHES 5 x 14 mm.  </t>
  </si>
  <si>
    <t>R514</t>
  </si>
  <si>
    <t xml:space="preserve">REMACHES 5 x 16 mm.  </t>
  </si>
  <si>
    <t>R516</t>
  </si>
  <si>
    <t xml:space="preserve">REMACHES 5 x 20 mm.  </t>
  </si>
  <si>
    <t>R520</t>
  </si>
  <si>
    <t xml:space="preserve">REMACHES 5 x 24 mm. </t>
  </si>
  <si>
    <t>R524</t>
  </si>
  <si>
    <t xml:space="preserve">REMACHES 5 x 28 mm.  </t>
  </si>
  <si>
    <t>R528</t>
  </si>
  <si>
    <t xml:space="preserve">REMACHES 5 x 30 mm.  </t>
  </si>
  <si>
    <t>R530</t>
  </si>
  <si>
    <t xml:space="preserve">REMACHES 6 x 10 mm.  </t>
  </si>
  <si>
    <t>R610</t>
  </si>
  <si>
    <t xml:space="preserve">REMACHES 6 x 12 mm.  </t>
  </si>
  <si>
    <t>R612</t>
  </si>
  <si>
    <t xml:space="preserve">REMACHES 6 x 14 mm.  </t>
  </si>
  <si>
    <t>R614</t>
  </si>
  <si>
    <t xml:space="preserve">REMACHES 6 x 16 mm.  </t>
  </si>
  <si>
    <t>R616</t>
  </si>
  <si>
    <t xml:space="preserve">REMACHES 6 x 25 mm.  </t>
  </si>
  <si>
    <t>R625</t>
  </si>
  <si>
    <t xml:space="preserve">REMACHES 6 x 30 mm.  </t>
  </si>
  <si>
    <t>R630</t>
  </si>
  <si>
    <t>REMOVEDOR GEL x  500 grs. "KUBIK"</t>
  </si>
  <si>
    <t>RG500</t>
  </si>
  <si>
    <t>REMOVEDOR GEL x 1 kg. "KUBIK"</t>
  </si>
  <si>
    <t>RG1</t>
  </si>
  <si>
    <t>REMOVEDOR GEL x 4 kgs. "KUBIK"</t>
  </si>
  <si>
    <t>RG4</t>
  </si>
  <si>
    <t>RETENES DE PARED - PUERTAS "CORVEX. 12 unid.</t>
  </si>
  <si>
    <t>RPPA</t>
  </si>
  <si>
    <t>RETENES DE PISO - PUERTAS "CORVEX. 12 unid.</t>
  </si>
  <si>
    <t>RPP</t>
  </si>
  <si>
    <t>RIEL AMERICANO 1.40 mts. RAKETA</t>
  </si>
  <si>
    <t>RA140</t>
  </si>
  <si>
    <t>RIEL AMERICANO 1.60 mts. RAKETA</t>
  </si>
  <si>
    <t>RA160</t>
  </si>
  <si>
    <t>RIEL AMERICANO 1.80 mts. RAKETA</t>
  </si>
  <si>
    <t>RA180</t>
  </si>
  <si>
    <t>RIEL AMERICANO 2.00 mts. RAKETA</t>
  </si>
  <si>
    <t>RA200</t>
  </si>
  <si>
    <t>RIEL AMERICANO 2.20 mts. RAKETA</t>
  </si>
  <si>
    <t>RA220</t>
  </si>
  <si>
    <t>RIEL AMERICANO 2.40 mts. RAKETA</t>
  </si>
  <si>
    <t>RA240</t>
  </si>
  <si>
    <t>RIEL AMERICANO 2.60 mts. RAKETA</t>
  </si>
  <si>
    <t>RA260</t>
  </si>
  <si>
    <t>RIEL AMERICANO 2.80 mts. RAKETA</t>
  </si>
  <si>
    <t>RA280</t>
  </si>
  <si>
    <t>MENSULAS PARA ESTANTERIAS 17 cm. BLANCO</t>
  </si>
  <si>
    <t>ME17B</t>
  </si>
  <si>
    <t>MENSULAS PARA ESTANTERIAS 17 cm. NEGRA</t>
  </si>
  <si>
    <t>ME17</t>
  </si>
  <si>
    <t>MENSULAS PARA ESTANTERIAS 27 cm. BLANCO</t>
  </si>
  <si>
    <t>ME27B</t>
  </si>
  <si>
    <t>MENSULAS PARA ESTANTERIAS 27 cm. NEGRA</t>
  </si>
  <si>
    <t>ME27</t>
  </si>
  <si>
    <t>MENSULAS PARA ESTANTERIAS 37 cm. BLANCO</t>
  </si>
  <si>
    <t>ME37B</t>
  </si>
  <si>
    <t>MENSULAS PARA ESTANTERIAS 37 cm. NEGRA</t>
  </si>
  <si>
    <t>ME37</t>
  </si>
  <si>
    <t>MENSULAS PARA ESTANTERIAS 47 cm. BLANCA</t>
  </si>
  <si>
    <t>ME47B</t>
  </si>
  <si>
    <t>MENSULAS PARA ESTANTERIAS 47 cm. NEGRA</t>
  </si>
  <si>
    <t>ME47</t>
  </si>
  <si>
    <t>RIEL PARA ESTANTERIAS 0.50 M. BLANCO</t>
  </si>
  <si>
    <t>RE050B</t>
  </si>
  <si>
    <t>RIEL PARA ESTANTERIAS 0.50 M. NEGRO</t>
  </si>
  <si>
    <t>RE050</t>
  </si>
  <si>
    <t>RIEL PARA ESTANTERIAS 1.00 M. BLANCO</t>
  </si>
  <si>
    <t>RE100B</t>
  </si>
  <si>
    <t>RIEL PARA ESTANTERIAS 1.00 M. NEGRO</t>
  </si>
  <si>
    <t>RE100</t>
  </si>
  <si>
    <t>RIEL PARA ESTANTERIAS 1.50 M. BLANCO</t>
  </si>
  <si>
    <t>RE150B</t>
  </si>
  <si>
    <t>RIEL PARA ESTANTERIAS 1.50 M. NEGRO</t>
  </si>
  <si>
    <t>RE150</t>
  </si>
  <si>
    <t>RIEL PARA ESTANTERIAS 2.00 M. BLANCO</t>
  </si>
  <si>
    <t>RE200B</t>
  </si>
  <si>
    <t>RIEL PARA ESTANTERIAS 2.00 M. NEGRO</t>
  </si>
  <si>
    <t>RE200</t>
  </si>
  <si>
    <t>RIEL PARA ESTANTERIAS 2.50 M. BLANCO</t>
  </si>
  <si>
    <t>RE250B</t>
  </si>
  <si>
    <t>RIEL PARA ESTANTERIAS 2.50 M. NEGRO</t>
  </si>
  <si>
    <t>RE250</t>
  </si>
  <si>
    <t>RODILLO  MINI FORRADO  5 cm.</t>
  </si>
  <si>
    <t>RMF5</t>
  </si>
  <si>
    <t>RODILLO  MINI FORRADO  8 cm.</t>
  </si>
  <si>
    <t>RMF8</t>
  </si>
  <si>
    <t>RODILLO  MINI FORRADO 11 cm.</t>
  </si>
  <si>
    <t>RMF11</t>
  </si>
  <si>
    <t>RODILLO  MINI SIN FORRAR  5 cm.</t>
  </si>
  <si>
    <t>RM5</t>
  </si>
  <si>
    <t>RODILLO  MINI SIN FORRAR  8 cm.</t>
  </si>
  <si>
    <t>RM8</t>
  </si>
  <si>
    <t>RODILLO  MINI SIN FORRAR 11 cm.</t>
  </si>
  <si>
    <t>RM11</t>
  </si>
  <si>
    <t>RODILLO EPOXI ANTIGOTA DE 17 cm.</t>
  </si>
  <si>
    <t>RAG17</t>
  </si>
  <si>
    <t>RODILLO EPOXI ANTIGOTA DE 22 cm.</t>
  </si>
  <si>
    <t>RAG22</t>
  </si>
  <si>
    <t>RODILLO EPOXI DE 17 cm.</t>
  </si>
  <si>
    <t>RE17</t>
  </si>
  <si>
    <t>RODILLO EPOXI DE 22 cm.</t>
  </si>
  <si>
    <t>RE22</t>
  </si>
  <si>
    <t>RODILLO LANA ESPECIAL 17 cm.</t>
  </si>
  <si>
    <t>RLE17</t>
  </si>
  <si>
    <t>RODILLO LANA ESPECIAL 22 cm.</t>
  </si>
  <si>
    <t>RLE22</t>
  </si>
  <si>
    <t>RODILLO LANA ESPECIAL MAXI 17 cm.</t>
  </si>
  <si>
    <t>RLM17</t>
  </si>
  <si>
    <t>RODILLO LANA ESPECIAL MAXI 22 cm.</t>
  </si>
  <si>
    <t>RLM22</t>
  </si>
  <si>
    <t>RODILLO LANA ESPECIAL MAXI DORADO 17 cm.</t>
  </si>
  <si>
    <t>RLMD17</t>
  </si>
  <si>
    <t>RODILLO LANA ESPECIAL MAXI DORADO 22 cm.</t>
  </si>
  <si>
    <t>RLMD22</t>
  </si>
  <si>
    <t>RODILLO LANA SINTETICA 17 cm.</t>
  </si>
  <si>
    <t>RLS17</t>
  </si>
  <si>
    <t>RODILLO LANA SINTETICA 22 cm.</t>
  </si>
  <si>
    <t>RLS22</t>
  </si>
  <si>
    <t>RODILLO MINI EPOXI DE  5 cm.</t>
  </si>
  <si>
    <t>RME5</t>
  </si>
  <si>
    <t>RODILLO MINI EPOXI DE  8 cm.</t>
  </si>
  <si>
    <t>RME8</t>
  </si>
  <si>
    <t>RODILLO MINI EPOXI DE 11 cm.</t>
  </si>
  <si>
    <t>RME11</t>
  </si>
  <si>
    <t>RODILLO MINI EPOXI PARA REJA</t>
  </si>
  <si>
    <t>RMER</t>
  </si>
  <si>
    <t>RODILLO POLIESTER COMUN 17 cm.</t>
  </si>
  <si>
    <t>RPC17</t>
  </si>
  <si>
    <t>RODILLO POLIESTER COMUN 22 cm.</t>
  </si>
  <si>
    <t>RPC22</t>
  </si>
  <si>
    <t xml:space="preserve">ROLDANAS DE CHAPA NO. 25 mm. </t>
  </si>
  <si>
    <t>RCH25</t>
  </si>
  <si>
    <t xml:space="preserve">ROLDANAS DE CHAPA NO. 32 mm. </t>
  </si>
  <si>
    <t>RCH32</t>
  </si>
  <si>
    <t xml:space="preserve">ROLDANAS DE CHAPA NO. 38 mm. </t>
  </si>
  <si>
    <t>RCH38</t>
  </si>
  <si>
    <t xml:space="preserve">ROLDANAS DE CHAPA NO. 50 mm. </t>
  </si>
  <si>
    <t>RCH50</t>
  </si>
  <si>
    <t>RUEDA NEUMATICA PARA CARRETILLAS (927-1402)</t>
  </si>
  <si>
    <t>RNPC</t>
  </si>
  <si>
    <t>RUEDA PLAST. 180 mm. PARA ZORRAS</t>
  </si>
  <si>
    <t>RPPZ</t>
  </si>
  <si>
    <t>RUEDA PLAST. 350 mm. PARA CARRETILLAS CON BUJE</t>
  </si>
  <si>
    <t>RPPC</t>
  </si>
  <si>
    <t>RUEDA PLAST. 350 mm. PARA HORMIGONERAS SIN BUJE</t>
  </si>
  <si>
    <t>RPPH</t>
  </si>
  <si>
    <t>RUEDA P/CESPED 110 mm. BANDA P.V.C.</t>
  </si>
  <si>
    <t>RC110</t>
  </si>
  <si>
    <t>RUEDA P/CESPED 135 mm. BANDA P.V.C.</t>
  </si>
  <si>
    <t>RC135</t>
  </si>
  <si>
    <t>RUEDA P/CESPED 160 mm. BANDA P.V.C.</t>
  </si>
  <si>
    <t>RC160</t>
  </si>
  <si>
    <t>RUEDA P/CESPED 180 mm. BANDA P.V.C.</t>
  </si>
  <si>
    <t>RC180</t>
  </si>
  <si>
    <t>RUEDA CHANGO  PLAST. BANDA P.V.C.</t>
  </si>
  <si>
    <t>RCH</t>
  </si>
  <si>
    <t>SELLADOR DE SILICONA 280 cc ACRILICO BLANCO</t>
  </si>
  <si>
    <t>SSAP</t>
  </si>
  <si>
    <t>SELLADOR DE SILICONA 280 cc BLANCO</t>
  </si>
  <si>
    <t>SSB</t>
  </si>
  <si>
    <t>SELLADOR DE SILICONA 280 cc NEGRO</t>
  </si>
  <si>
    <t>SSN</t>
  </si>
  <si>
    <t>SELLADOR DE SILICONA 280 cc NEUTRO TRANSP.</t>
  </si>
  <si>
    <t>SSNE</t>
  </si>
  <si>
    <t>SELLADOR DE SILICONA 280 cc TRANSPARENTE</t>
  </si>
  <si>
    <t>SST</t>
  </si>
  <si>
    <t>SELLADOR DE SILICONAS ALTA TEMPERATURA x  32 cc</t>
  </si>
  <si>
    <t>SSAT25</t>
  </si>
  <si>
    <t>SELLADOR DE SILICONAS ALTA TEMPERATURA x  85 cc</t>
  </si>
  <si>
    <t>SSAT100</t>
  </si>
  <si>
    <t>SELLADOR DE SILICONAS ALTA TEMPERATURA x 280 cc</t>
  </si>
  <si>
    <t>SSAT300</t>
  </si>
  <si>
    <t>SELLADOR POLIURETANICO GRIS x 310 cc</t>
  </si>
  <si>
    <t>SPAG</t>
  </si>
  <si>
    <t>SELLADOR SILICONA TRANSP x 32 cc  PEGALO</t>
  </si>
  <si>
    <t>SST32</t>
  </si>
  <si>
    <t>SELLADOR SILICONA TRANSP x 85 cc  PEGALO</t>
  </si>
  <si>
    <t>SST85</t>
  </si>
  <si>
    <t>SIKAFLEX 221 NEGRO  x 300 ml</t>
  </si>
  <si>
    <t>SF221N</t>
  </si>
  <si>
    <t>SIKAFLEX 221 NEGRO UNIPACK x 600 ml</t>
  </si>
  <si>
    <t>SF221NU</t>
  </si>
  <si>
    <t>SELLADOR P/ POLIPROPILENO  25 cc."PEGALO"</t>
  </si>
  <si>
    <t>SPPP25</t>
  </si>
  <si>
    <t>SELLADOR P/ POLIPROPILENO  50 cc "PEGALO"</t>
  </si>
  <si>
    <t>SPPP65</t>
  </si>
  <si>
    <t>SELLADOR POLIPROPILENO HIDRO 3 x  25 cc.</t>
  </si>
  <si>
    <t>SPPH325</t>
  </si>
  <si>
    <t>SELLADOR POLIPROPILENO HIDRO 3 x  50 cc.</t>
  </si>
  <si>
    <t>SPPH350</t>
  </si>
  <si>
    <t>SELLADOR POLIPROPILENO HIDRO 3 x 125 cc.</t>
  </si>
  <si>
    <t>SPPH3125</t>
  </si>
  <si>
    <t>SELLADOR P/ POLIPROPILERO HIDRO FLEX x 100 cc</t>
  </si>
  <si>
    <t>SPPHF100</t>
  </si>
  <si>
    <t>ARCO SEPARADOR DE PORCELANATO x 150 unid.</t>
  </si>
  <si>
    <t>ASC</t>
  </si>
  <si>
    <t>CUÑA DENTADA P/ ARCO SEPARADOR x 150 unid.</t>
  </si>
  <si>
    <t>CDPA</t>
  </si>
  <si>
    <t>ESPATULA PLASTICA CERAMICRUZ DE 125 mm.</t>
  </si>
  <si>
    <t>EPM125</t>
  </si>
  <si>
    <t>PINZA NIVELADORA DE NYLON PARA PORCELANATO</t>
  </si>
  <si>
    <t>PNC</t>
  </si>
  <si>
    <t>RODILLERA PARA PROTECCION CERAMICRUZ</t>
  </si>
  <si>
    <t>ROPP</t>
  </si>
  <si>
    <t>SEPARADOR DE CERAMICA CRUZ  1.00 mm. x 100 unid.</t>
  </si>
  <si>
    <t>SCC1</t>
  </si>
  <si>
    <t>SEPARADOR DE CERAMICA CRUZ  1.50 mm. x 300 unid.</t>
  </si>
  <si>
    <t>SCC15</t>
  </si>
  <si>
    <t>SEPARADOR DE CERAMICA CRUZ  2.00 mm. x 300 unid.</t>
  </si>
  <si>
    <t>SCC2</t>
  </si>
  <si>
    <t>SEPARADOR DE CERAMICA CRUZ  3.00 mm. x 150 unid.</t>
  </si>
  <si>
    <t>SCC3</t>
  </si>
  <si>
    <t>SEPARADOR DE CERAMICA CRUZ  4.00 mm. x 150 unid.</t>
  </si>
  <si>
    <t>SCC4</t>
  </si>
  <si>
    <t>SEPARADOR DE CERAMICA CRUZ  5.00 mm. x 150 unid.</t>
  </si>
  <si>
    <t>SCC5</t>
  </si>
  <si>
    <t>SEPARADOR DE CERAMICA CRUZ  8.00 mm. x 50 unid.</t>
  </si>
  <si>
    <t>SCC8</t>
  </si>
  <si>
    <t>SEPARADOR DE CERAMICA CRUZ 11.00 mm. x 50 unid.</t>
  </si>
  <si>
    <t>SCC11</t>
  </si>
  <si>
    <t>SEPARADOR DE CERAMICA CRUZ 18.00 mm. x 25 unid.</t>
  </si>
  <si>
    <t>SCC18</t>
  </si>
  <si>
    <t>SEPARADOR DE CERAMICA CUÑA x 200 unid.</t>
  </si>
  <si>
    <t>SCC</t>
  </si>
  <si>
    <t>SEPARADOR DE CERAMICA TEE 1.50 MM x 125 unid.</t>
  </si>
  <si>
    <t>SCT150</t>
  </si>
  <si>
    <t>SEPARADOR DE CERAMICA TEE 10.00 MM x 50 unid.</t>
  </si>
  <si>
    <t>SCT10</t>
  </si>
  <si>
    <t>SEPARADOR DE CERAMICA TEE 15.00 MM x 50 unid.</t>
  </si>
  <si>
    <t>SCT15</t>
  </si>
  <si>
    <t>SIERRA COPA BIMETALICA  14 mm "RHEIN"</t>
  </si>
  <si>
    <t>SCB14</t>
  </si>
  <si>
    <t>SIERRA COPA BIMETALICA  16 mm "RHEIN"</t>
  </si>
  <si>
    <t>SCB16</t>
  </si>
  <si>
    <t>SIERRA COPA BIMETALICA  17 mm "RHEIN"</t>
  </si>
  <si>
    <t>SCB17</t>
  </si>
  <si>
    <t>SIERRA COPA BIMETALICA  19 mm "RHEIN"</t>
  </si>
  <si>
    <t>SCB19</t>
  </si>
  <si>
    <t>SIERRA COPA BIMETALICA  20 mm "RHEIN"</t>
  </si>
  <si>
    <t>SCB20</t>
  </si>
  <si>
    <t>SIERRA COPA BIMETALICA  21 mm "RHEIN"</t>
  </si>
  <si>
    <t>SCB21</t>
  </si>
  <si>
    <t>SIERRA COPA BIMETALICA  22 mm "RHEIN"</t>
  </si>
  <si>
    <t>SCB22</t>
  </si>
  <si>
    <t>SIERRA COPA BIMETALICA  24 mm "RHEIN"</t>
  </si>
  <si>
    <t>SCB24</t>
  </si>
  <si>
    <t>SIERRA COPA BIMETALICA  25 mm "RHEIN"</t>
  </si>
  <si>
    <t>SCB25</t>
  </si>
  <si>
    <t>SIERRA COPA BIMETALICA  27 mm "RHEIN"</t>
  </si>
  <si>
    <t>SCB27</t>
  </si>
  <si>
    <t>SIERRA COPA BIMETALICA  29 mm "RHEIN"</t>
  </si>
  <si>
    <t>SCB29</t>
  </si>
  <si>
    <t>SIERRA COPA BIMETALICA  30 mm "RHEIN"</t>
  </si>
  <si>
    <t>SCB30</t>
  </si>
  <si>
    <t>SIERRA COPA BIMETALICA  32 mm "RHEIN"</t>
  </si>
  <si>
    <t>SCB32</t>
  </si>
  <si>
    <t>SIERRA COPA BIMETALICA  33 mm "RHEIN"</t>
  </si>
  <si>
    <t>SCB33</t>
  </si>
  <si>
    <t>SIERRA COPA BIMETALICA  35 mm "RHEIN"</t>
  </si>
  <si>
    <t>SCB35</t>
  </si>
  <si>
    <t>SIERRA COPA BIMETALICA  37 mm "RHEIN"</t>
  </si>
  <si>
    <t>SCB37</t>
  </si>
  <si>
    <t>SIERRA COPA BIMETALICA  38 mm "RHEIN"</t>
  </si>
  <si>
    <t>SCB38</t>
  </si>
  <si>
    <t>SIERRA COPA BIMETALICA  40 mm "RHEIN"</t>
  </si>
  <si>
    <t>SCB40</t>
  </si>
  <si>
    <t>SIERRA COPA BIMETALICA  41 mm "RHEIN"</t>
  </si>
  <si>
    <t>SCB41</t>
  </si>
  <si>
    <t>SIERRA COPA BIMETALICA  43 mm "RHEIN"</t>
  </si>
  <si>
    <t>SCB43</t>
  </si>
  <si>
    <t>SIERRA COPA BIMETALICA  44 mm "RHEIN"</t>
  </si>
  <si>
    <t>SCB44</t>
  </si>
  <si>
    <t>SIERRA COPA BIMETALICA  46 mm "RHEIN"</t>
  </si>
  <si>
    <t>SCB46</t>
  </si>
  <si>
    <t>SIERRA COPA BIMETALICA  48 mm "RHEIN"</t>
  </si>
  <si>
    <t>SCB48</t>
  </si>
  <si>
    <t>SIERRA COPA BIMETALICA  51 mm "RHEIN"</t>
  </si>
  <si>
    <t>SCB51</t>
  </si>
  <si>
    <t>SIERRA COPA BIMETALICA  52 mm "RHEIN"</t>
  </si>
  <si>
    <t>SCB52</t>
  </si>
  <si>
    <t>SIERRA COPA BIMETALICA  54 mm "RHEIN"</t>
  </si>
  <si>
    <t>SCB54</t>
  </si>
  <si>
    <t>SIERRA COPA BIMETALICA  57 mm "RHEIN"</t>
  </si>
  <si>
    <t>SCB57</t>
  </si>
  <si>
    <t>SIERRA COPA BIMETALICA  59 mm "RHEIN"</t>
  </si>
  <si>
    <t>SCB59</t>
  </si>
  <si>
    <t>SIERRA COPA BIMETALICA  60 mm "RHEIN"</t>
  </si>
  <si>
    <t>SCB60</t>
  </si>
  <si>
    <t>SIERRA COPA BIMETALICA  64 mm "RHEIN"</t>
  </si>
  <si>
    <t>SCB64</t>
  </si>
  <si>
    <t>SIERRA COPA BIMETALICA  65 mm "RHEIN"</t>
  </si>
  <si>
    <t>SCB65</t>
  </si>
  <si>
    <t>SIERRA COPA BIMETALICA  67 mm "RHEIN"</t>
  </si>
  <si>
    <t>SCB67</t>
  </si>
  <si>
    <t>SIERRA COPA BIMETALICA  68 mm "RHEIN"</t>
  </si>
  <si>
    <t>SCB68</t>
  </si>
  <si>
    <t>SIERRA COPA BIMETALICA  70 mm "RHEIN"</t>
  </si>
  <si>
    <t>SCB70</t>
  </si>
  <si>
    <t>SIERRA COPA BIMETALICA  73 mm "RHEIN"</t>
  </si>
  <si>
    <t>SCB73</t>
  </si>
  <si>
    <t>SIERRA COPA BIMETALICA  76 mm "RHEIN"</t>
  </si>
  <si>
    <t>SCB76</t>
  </si>
  <si>
    <t>SIERRA COPA BIMETALICA  79 mm "RHEIN"</t>
  </si>
  <si>
    <t>SCB79</t>
  </si>
  <si>
    <t>SIERRA COPA BIMETALICA  83 mm "RHEIN"</t>
  </si>
  <si>
    <t>SCB83</t>
  </si>
  <si>
    <t>SIERRA COPA BIMETALICA  86 mm "RHEIN"</t>
  </si>
  <si>
    <t>SCB86</t>
  </si>
  <si>
    <t>SIERRA COPA BIMETALICA  89 mm "RHEIN"</t>
  </si>
  <si>
    <t>SCB89</t>
  </si>
  <si>
    <t>SIERRA COPA BIMETALICA  92 mm "RHEIN"</t>
  </si>
  <si>
    <t>SCB92</t>
  </si>
  <si>
    <t>SIERRA COPA BIMETALICA  95 mm "RHEIN"</t>
  </si>
  <si>
    <t>SCB95</t>
  </si>
  <si>
    <t>SIERRA COPA BIMETALICA  98 mm "RHEIN"</t>
  </si>
  <si>
    <t>SCB98</t>
  </si>
  <si>
    <t>SIERRA COPA BIMETALICA 102 mm "RHEIN"</t>
  </si>
  <si>
    <t>SCB102</t>
  </si>
  <si>
    <t>SIERRA COPA BIMETALICA 105 mm "RHEIN"</t>
  </si>
  <si>
    <t>SCB105</t>
  </si>
  <si>
    <t>SIERRA COPA BIMETALICA 108 mm "RHEIN"</t>
  </si>
  <si>
    <t>SCB108</t>
  </si>
  <si>
    <t>SIERRA COPA BIMETALICA 111 mm "RHEIN"</t>
  </si>
  <si>
    <t>SCB111</t>
  </si>
  <si>
    <t>SIERRA COPA BIMETALICA 114 mm "RHEIN"</t>
  </si>
  <si>
    <t>SCB114</t>
  </si>
  <si>
    <t>SIERRA COPA BIMETALICA 121 mm "RHEIN"</t>
  </si>
  <si>
    <t>SCB121</t>
  </si>
  <si>
    <t>SIERRA COPA BIMETALICA 127 mm "RHEIN"</t>
  </si>
  <si>
    <t>SCB127</t>
  </si>
  <si>
    <t>SIERRA COPA BIMETALICA 140 mm "RHEIN"</t>
  </si>
  <si>
    <t>SCB140</t>
  </si>
  <si>
    <t>SIERRA COPA BIMETALICA 146 mm "RHEIN"</t>
  </si>
  <si>
    <t>SCB146</t>
  </si>
  <si>
    <t>SIERRA COPA BIMETALICA 152 mm "RHEIN"</t>
  </si>
  <si>
    <t>SCB152</t>
  </si>
  <si>
    <t>VASTAGO P/ SIERRA BIMETALICA 3/8" A1  "RHEIN"</t>
  </si>
  <si>
    <t>VSB381</t>
  </si>
  <si>
    <t>VASTAGO P/ SIERRA BIMETALICA 7/16" A2  "RHEIN"</t>
  </si>
  <si>
    <t>VSB7162</t>
  </si>
  <si>
    <t>VASTAGO P/ SIERRA BIMETALICA 7/16" A3  "RHEIN"</t>
  </si>
  <si>
    <t>VSB7163</t>
  </si>
  <si>
    <t>BASE UNIVERSAL + PUNTA 33/103 "RHEIN"</t>
  </si>
  <si>
    <t>BU33103</t>
  </si>
  <si>
    <t>BASE UNIVERSAL + PUNTA 73/113 "RHEIN"</t>
  </si>
  <si>
    <t>BU73113</t>
  </si>
  <si>
    <t>PUNTA REPUESTO PARA BASE "RHEIN"</t>
  </si>
  <si>
    <t>PPBR</t>
  </si>
  <si>
    <t>SIERRA COPA BROCA CARB. TUNGSTENO  33 mm "RHEIN"</t>
  </si>
  <si>
    <t>SCT33</t>
  </si>
  <si>
    <t>SIERRA COPA BROCA CARB. TUNGSTENO  43 mm "RHEIN"</t>
  </si>
  <si>
    <t>SCT43</t>
  </si>
  <si>
    <t>SIERRA COPA BROCA CARB. TUNGSTENO  53 mm "RHEIN"</t>
  </si>
  <si>
    <t>SCT53</t>
  </si>
  <si>
    <t>SIERRA COPA BROCA CARB. TUNGSTENO  67 mm "RHEIN"</t>
  </si>
  <si>
    <t>SCT67</t>
  </si>
  <si>
    <t>SIERRA COPA BROCA CARB. TUNGSTENO  73 mm "RHEIN"</t>
  </si>
  <si>
    <t>SCT73</t>
  </si>
  <si>
    <t>SIERRA COPA BROCA CARB. TUNGSTENO  83 mm "RHEIN"</t>
  </si>
  <si>
    <t>SCT83</t>
  </si>
  <si>
    <t>SIERRA COPA BROCA CARB. TUNGSTENO 103 mm "RHEIN</t>
  </si>
  <si>
    <t>SCT103</t>
  </si>
  <si>
    <t>SIERRA COPA BROCA CARB. TUNGSTENO 113 mm "RHEIN</t>
  </si>
  <si>
    <t>SCT113</t>
  </si>
  <si>
    <t>SIERRA DE WIDIA " ROTTWEILER "  4.5" x 20 dientes</t>
  </si>
  <si>
    <t>SW4520</t>
  </si>
  <si>
    <t>SIERRA DE WIDIA " ROTTWEILER "  4.5" x 24 dientes</t>
  </si>
  <si>
    <t>SW4524</t>
  </si>
  <si>
    <t>SIERRA DE WIDIA " ROTTWEILER "  4.5" x 30 dientes</t>
  </si>
  <si>
    <t>SW4530</t>
  </si>
  <si>
    <t>SIERRA DE WIDIA " ROTTWEILER "  4.5" x 36 dientes</t>
  </si>
  <si>
    <t>SW4536</t>
  </si>
  <si>
    <t>SIERRA DE WIDIA " ROTTWEILER "  4.5" x 40 dientes</t>
  </si>
  <si>
    <t>SW4540</t>
  </si>
  <si>
    <t>SIERRA DE WIDIA " ROTTWEILER "  7" x 24 dientes</t>
  </si>
  <si>
    <t>SW724</t>
  </si>
  <si>
    <t>SIERRA DE WIDIA " ROTTWEILER "  7" x 30 dientes</t>
  </si>
  <si>
    <t>SW730</t>
  </si>
  <si>
    <t>SIERRA DE WIDIA " ROTTWEILER "  7" x 36 dientes</t>
  </si>
  <si>
    <t>SW736</t>
  </si>
  <si>
    <t>SIERRA DE WIDIA " ROTTWEILER "  7" x 48 dientes</t>
  </si>
  <si>
    <t>SW748</t>
  </si>
  <si>
    <t>SIERRA DE WIDIA " ROTTWEILER "  7" x 60 dientes</t>
  </si>
  <si>
    <t>SW760</t>
  </si>
  <si>
    <t>SIERRA DE WIDIA " ROTTWEILER "  9" x 30 dientes</t>
  </si>
  <si>
    <t>SW930</t>
  </si>
  <si>
    <t>SIERRA DE WIDIA " ROTTWEILER "  9" x 36 dientes</t>
  </si>
  <si>
    <t>SW936</t>
  </si>
  <si>
    <t>SIERRA DE WIDIA " ROTTWEILER "  9" x 48 dientes</t>
  </si>
  <si>
    <t>SW948</t>
  </si>
  <si>
    <t>SIERRA DE WIDIA " ROTTWEILER "  9" x 60 dientes</t>
  </si>
  <si>
    <t>SW960</t>
  </si>
  <si>
    <t>SIERRA DE WIDIA " ROTTWEILER " 10" x 30 dientes</t>
  </si>
  <si>
    <t>SW1030</t>
  </si>
  <si>
    <t>SIERRA DE WIDIA " ROTTWEILER " 10" x 40 dientes</t>
  </si>
  <si>
    <t>SW1040</t>
  </si>
  <si>
    <t>SIERRA DE WIDIA " ROTTWEILER " 12" x 36 dientes</t>
  </si>
  <si>
    <t>SW1236</t>
  </si>
  <si>
    <t>SIERRA DE WIDIA " ROTTWEILER " 12" x 48 dientes</t>
  </si>
  <si>
    <t>SW1248</t>
  </si>
  <si>
    <t>SIERRA DE WIDIA " ROTTWEILER " 12" x 60 dientes</t>
  </si>
  <si>
    <t>SW1260</t>
  </si>
  <si>
    <t>SIERRA DE WIDIA " ROTTWEILER " 14" x 100 dientes</t>
  </si>
  <si>
    <t>SW14100</t>
  </si>
  <si>
    <t>SIERRA DE WIDIA " ROTTWEILER " 14" x 48 dientes</t>
  </si>
  <si>
    <t>SW1448</t>
  </si>
  <si>
    <t>SIERRA DE WIDIA " ROTTWEILER " 14" x 60 dientes</t>
  </si>
  <si>
    <t>SW1460</t>
  </si>
  <si>
    <t>SIERRA DE WIDIA " ROTTWEILER " 16" x 100 dientes</t>
  </si>
  <si>
    <t>SW16100</t>
  </si>
  <si>
    <t>SIERRA DE WIDIA " ROTTWEILER " 16" x 60 dientes</t>
  </si>
  <si>
    <t>SW1660</t>
  </si>
  <si>
    <t>SIERRA DE WIDIA " ROTTWEILER " 16" x 80 dientes</t>
  </si>
  <si>
    <t>SW1680</t>
  </si>
  <si>
    <t>SIERRA DE WIDIA K20  4.5" x 24 dientes "RHEIN"</t>
  </si>
  <si>
    <t>SW4524R</t>
  </si>
  <si>
    <t>SIERRA DE WIDIA K20  4.5" x 30 dientes "RHEIN"</t>
  </si>
  <si>
    <t>SW4530R</t>
  </si>
  <si>
    <t>SIERRA DE WIDIA K20  4.5" x 36 dientes "RHEIN"</t>
  </si>
  <si>
    <t>SW4536R</t>
  </si>
  <si>
    <t>SIERRA DE WIDIA K20  4.5" x 40 dientes "RHEIN"</t>
  </si>
  <si>
    <t>SW4540R</t>
  </si>
  <si>
    <t>SIERRA DE WIDIA K20  7" x 24 dientes "RHEIN"</t>
  </si>
  <si>
    <t>SW724R</t>
  </si>
  <si>
    <t>SIERRA DE WIDIA K20  7" x 30 dientes "RHEIN"</t>
  </si>
  <si>
    <t>SW730R</t>
  </si>
  <si>
    <t>SIERRA DE WIDIA K20  7" x 40 dientes "RHEIN"</t>
  </si>
  <si>
    <t>SW740R</t>
  </si>
  <si>
    <t>SIERRA DE WIDIA K20  7" x 48 dientes "RHEIN"</t>
  </si>
  <si>
    <t>SW748R</t>
  </si>
  <si>
    <t>SIERRA DE WIDIA K20  7" x 60 dientes "RHEIN"</t>
  </si>
  <si>
    <t>SW760R</t>
  </si>
  <si>
    <t>SIERRA DE WIDIA K20  9" x 40 dientes "RHEIN"</t>
  </si>
  <si>
    <t>SW940R</t>
  </si>
  <si>
    <t>SIERRA DE WIDIA K20 10" x 36 dientes "RHEIN"</t>
  </si>
  <si>
    <t>SW1036R</t>
  </si>
  <si>
    <t>SIERRA DE WIDIA K20 10" x 40 dientes "RHEIN"</t>
  </si>
  <si>
    <t>SW1040R</t>
  </si>
  <si>
    <t>SIERRA DE WIDIA K20 10" x 60 dientes "RHEIN"</t>
  </si>
  <si>
    <t>SW1060R</t>
  </si>
  <si>
    <t>SIERRA DE WIDIA K20 12" x 48 dientes "RHEIN"</t>
  </si>
  <si>
    <t>SW1248R</t>
  </si>
  <si>
    <t>SIERRA DE WIDIA K20 12" x 72 dientes "RHEIN"</t>
  </si>
  <si>
    <t>SW1272R</t>
  </si>
  <si>
    <t>SIERRA DE WIDIA K20 14" x 60 dientes "RHEIN"</t>
  </si>
  <si>
    <t>SW1460R</t>
  </si>
  <si>
    <t>SIERRA DE WIDIA K20 14" x 96 dientes "RHEIN"</t>
  </si>
  <si>
    <t>SW1496R</t>
  </si>
  <si>
    <t>SIERRA DE WIDIA K20 16" x 60 dientes "RHEIN"</t>
  </si>
  <si>
    <t>SW1660R</t>
  </si>
  <si>
    <t>SIERRA DE WIDIA K20 18" x 72 dientes "RHEIN"</t>
  </si>
  <si>
    <t>SW1872R</t>
  </si>
  <si>
    <t>SIERRA DE WIDIA K20 20" x 60 dientes "RHEIN"</t>
  </si>
  <si>
    <t>SW2060R</t>
  </si>
  <si>
    <t>SIERRA DE WIDIA K20 20" x 72 dientes "RHEIN"</t>
  </si>
  <si>
    <t>SW2072R</t>
  </si>
  <si>
    <t>SIFON DOBLE BACHA - P.V.C. Y PPP. ABRAZ MET</t>
  </si>
  <si>
    <t>S2B</t>
  </si>
  <si>
    <t>SIFON SIMPLE BACHA - P.V.C. Y PPP. ABRAZ MET</t>
  </si>
  <si>
    <t>S1B</t>
  </si>
  <si>
    <t>SOGA ELASTICA 6 mm.</t>
  </si>
  <si>
    <t>SEL6</t>
  </si>
  <si>
    <t>SOGA DE POLIPROPILENO TRENZADO  NO.  3</t>
  </si>
  <si>
    <t>SPT3</t>
  </si>
  <si>
    <t>SOGA DE POLIPROPILENO TRENZADO  NO.  4</t>
  </si>
  <si>
    <t>SPT4</t>
  </si>
  <si>
    <t>SOGA DE POLIPROPILENO TRENZADO  NO.  5</t>
  </si>
  <si>
    <t>SPT5</t>
  </si>
  <si>
    <t>SOGA DE POLIPROPILENO TRENZADO  NO.  6</t>
  </si>
  <si>
    <t>SPT6</t>
  </si>
  <si>
    <t>SOGA DE POLIPROPILENO TRENZADO  NO.  7</t>
  </si>
  <si>
    <t>SPT7</t>
  </si>
  <si>
    <t>SOGA DE POLIPROPILENO TRENZADO  NO.  8</t>
  </si>
  <si>
    <t>SPT8</t>
  </si>
  <si>
    <t>SOGA DE POLIPROPILENO TRENZADO  NO. 10</t>
  </si>
  <si>
    <t>SPT10</t>
  </si>
  <si>
    <t>SOGA DE POLIPROPILENO TRENZADO  NO. 12</t>
  </si>
  <si>
    <t>SPT12</t>
  </si>
  <si>
    <t>SOGA DE POLIPROPILENO TRENZADO  NO. 14</t>
  </si>
  <si>
    <t>SPT14</t>
  </si>
  <si>
    <t>SOGA DE POLIPROPILENO TRENZADO  NO. 16</t>
  </si>
  <si>
    <t>SPT16</t>
  </si>
  <si>
    <t>SOGA DE POLIPROPILENO TRENZADO  NO. 18</t>
  </si>
  <si>
    <t>SPT18</t>
  </si>
  <si>
    <t>SOGA DE POLIPROPILENO TRENZADO  NO. 20</t>
  </si>
  <si>
    <t>SPT20</t>
  </si>
  <si>
    <t>SOLDADOR ELECTRICO T/ LAPIZ 40 w IMPORTADO (9860)</t>
  </si>
  <si>
    <t>SETL40</t>
  </si>
  <si>
    <t>SOPAPA P/PILETA BRONCE 1 1/2"</t>
  </si>
  <si>
    <t>SPB112</t>
  </si>
  <si>
    <t>SOPAPA P/PILETA BRONCE 2"</t>
  </si>
  <si>
    <t>SPB2</t>
  </si>
  <si>
    <t>SOPAPA PVC CON FILTRO ACERO 1 1/2"</t>
  </si>
  <si>
    <t>SPVC112</t>
  </si>
  <si>
    <t>SOPAPA PVC CON FILTRO ACERO 1 1/2" "GINYPLAS"</t>
  </si>
  <si>
    <t>SPVC112G</t>
  </si>
  <si>
    <t>SOPAPA PVC CON FILTRO ACERO 2"</t>
  </si>
  <si>
    <t>SPVC2</t>
  </si>
  <si>
    <t>SOPAPA PVC CON FILTRO ACERO 2" "GINYPLAS"</t>
  </si>
  <si>
    <t>SPVC2G</t>
  </si>
  <si>
    <t>SOPAPA PVC FILTRO ACERO CON ROSCA DE 1 1/4"</t>
  </si>
  <si>
    <t>SPVCR112</t>
  </si>
  <si>
    <t>SOPAPA PVC FILTRO ACERO CON ROSCA DE 11/2"</t>
  </si>
  <si>
    <t>SPVCR2</t>
  </si>
  <si>
    <t>SOPORTE MANGUERA PARED "CANPLE"</t>
  </si>
  <si>
    <t>RIE010</t>
  </si>
  <si>
    <t>SOPORTE MANGUERA PARED EL ABUELO</t>
  </si>
  <si>
    <t>SMP</t>
  </si>
  <si>
    <t xml:space="preserve">SOPORTE COLONIAL 15 X 15 </t>
  </si>
  <si>
    <t>SC1515</t>
  </si>
  <si>
    <t xml:space="preserve">SOPORTE COLONIAL 20 X 20 </t>
  </si>
  <si>
    <t>SC2020</t>
  </si>
  <si>
    <t xml:space="preserve">SOPORTE COLONIAL 25 X 25 </t>
  </si>
  <si>
    <t>SC2525</t>
  </si>
  <si>
    <t xml:space="preserve">SOPORTE COLONIAL 30 X 30 </t>
  </si>
  <si>
    <t>SC3030</t>
  </si>
  <si>
    <t xml:space="preserve">SOPORTE P/ ESTANTE BRACKET 100 x 150 </t>
  </si>
  <si>
    <t>SB100150</t>
  </si>
  <si>
    <t xml:space="preserve">SOPORTE P/ ESTANTE BRACKET 100 x 150 BLANCO </t>
  </si>
  <si>
    <t>SB100150B</t>
  </si>
  <si>
    <t xml:space="preserve">SOPORTE P/ ESTANTE BRACKET 150 x 200 </t>
  </si>
  <si>
    <t>SB150200</t>
  </si>
  <si>
    <t xml:space="preserve">SOPORTE P/ ESTANTE BRACKET 150 x 200 BLANCO </t>
  </si>
  <si>
    <t>SB150200B</t>
  </si>
  <si>
    <t xml:space="preserve">SOPORTE P/ ESTANTE BRACKET 200 x 250 </t>
  </si>
  <si>
    <t>SB200250</t>
  </si>
  <si>
    <t xml:space="preserve">SOPORTE P/ ESTANTE BRACKET 200 x 250 BLANCO </t>
  </si>
  <si>
    <t>SB200250B</t>
  </si>
  <si>
    <t xml:space="preserve">SOPORTE P/ ESTANTE BRACKET 250 x 300 </t>
  </si>
  <si>
    <t>SB250300</t>
  </si>
  <si>
    <t xml:space="preserve">SOPORTE P/ ESTANTE BRACKET 250 x 300 BLANCO </t>
  </si>
  <si>
    <t>SB250300B</t>
  </si>
  <si>
    <t xml:space="preserve">SOPORTE P/ ESTANTE BRACKET 250 x 350 </t>
  </si>
  <si>
    <t>SB250350</t>
  </si>
  <si>
    <t xml:space="preserve">SOPORTE P/ ESTANTE BRACKET 250 x 350 BLANCO </t>
  </si>
  <si>
    <t>SB250350B</t>
  </si>
  <si>
    <t xml:space="preserve">SOPORTE P/ALACENA ANGULO CROMATIZADO </t>
  </si>
  <si>
    <t>SAA</t>
  </si>
  <si>
    <t xml:space="preserve">SOPORTE P/ALACENA PLANO CROMATIZADO </t>
  </si>
  <si>
    <t>SAP</t>
  </si>
  <si>
    <t>SOPORTE BARRAL TIPO LUQUE - EL PAR</t>
  </si>
  <si>
    <t>SBTL</t>
  </si>
  <si>
    <t>SOPORTE CORTO ABIERTO U/P 1/2</t>
  </si>
  <si>
    <t>SCAU12</t>
  </si>
  <si>
    <t>SOPORTE CORTO ABIERTO U/P 5/8</t>
  </si>
  <si>
    <t>SCAU58</t>
  </si>
  <si>
    <t>SOPORTE CORTO CERRADO U/P 1/2</t>
  </si>
  <si>
    <t>SCCU12</t>
  </si>
  <si>
    <t>SOPORTE CORTO CERRADO U/P 5/8</t>
  </si>
  <si>
    <t>SCCU58</t>
  </si>
  <si>
    <t>SOPORTE LARGO ABIERTO U/P 1/2</t>
  </si>
  <si>
    <t>SLAU12</t>
  </si>
  <si>
    <t>SOPORTE LARGO ABIERTO U/P 5/8</t>
  </si>
  <si>
    <t>SLAU58</t>
  </si>
  <si>
    <t>SOPORTE LARGO CERRADO U/P 1/2</t>
  </si>
  <si>
    <t>SLCU12</t>
  </si>
  <si>
    <t>SOPORTE LARGO CERRADO U/P 5/8</t>
  </si>
  <si>
    <t>SLCU58</t>
  </si>
  <si>
    <t>SOPORTE LATERAL P/ CAÑO OVAL</t>
  </si>
  <si>
    <t>SLCO</t>
  </si>
  <si>
    <t>SOPORTE P/ BARRAL OVAL FLEJE ZINCADO ORO</t>
  </si>
  <si>
    <t>SPCO</t>
  </si>
  <si>
    <t xml:space="preserve">SOPORTE P/BARRAL CORTO ABIERTO  1/2"    </t>
  </si>
  <si>
    <t>SCA12</t>
  </si>
  <si>
    <t xml:space="preserve">SOPORTE P/BARRAL CORTO ABIERTO  5/8"   </t>
  </si>
  <si>
    <t>SCA58</t>
  </si>
  <si>
    <t xml:space="preserve">SOPORTE P/BARRAL CORTO ABIERTO 3/4"    </t>
  </si>
  <si>
    <t>SCA34</t>
  </si>
  <si>
    <t xml:space="preserve">SOPORTE P/BARRAL CORTO CERRADO  1/2"  </t>
  </si>
  <si>
    <t>SCC12</t>
  </si>
  <si>
    <t xml:space="preserve">SOPORTE P/BARRAL CORTO CERRADO  5/8"   </t>
  </si>
  <si>
    <t>SCC58</t>
  </si>
  <si>
    <t xml:space="preserve">SOPORTE P/BARRAL CORTO CERRADO 3/4"   </t>
  </si>
  <si>
    <t>SCC34</t>
  </si>
  <si>
    <t>SOPORTE P/BARRAL CURVO BLANCO</t>
  </si>
  <si>
    <t>SBCB</t>
  </si>
  <si>
    <t>SOPORTE P/BARRAL CURVO PULIDO</t>
  </si>
  <si>
    <t>SBC</t>
  </si>
  <si>
    <t xml:space="preserve">SOPORTE P/BARRAL LARGO ABIERTO  1/2"    </t>
  </si>
  <si>
    <t>SLA12</t>
  </si>
  <si>
    <t xml:space="preserve">SOPORTE P/BARRAL LARGO ABIERTO  5/8"   </t>
  </si>
  <si>
    <t>SLA58</t>
  </si>
  <si>
    <t xml:space="preserve">SOPORTE P/BARRAL LARGO ABIERTO 3/4"     </t>
  </si>
  <si>
    <t>SLA34</t>
  </si>
  <si>
    <t xml:space="preserve">SOPORTE P/BARRAL LARGO CERRADO  1/2"   </t>
  </si>
  <si>
    <t>SLC12</t>
  </si>
  <si>
    <t xml:space="preserve">SOPORTE P/BARRAL LARGO CERRADO  5/8"   </t>
  </si>
  <si>
    <t>SLC58</t>
  </si>
  <si>
    <t xml:space="preserve">SOPORTE P/BARRAL LARGO CERRADO 3/4"   </t>
  </si>
  <si>
    <t>SLC34</t>
  </si>
  <si>
    <t>SOPORTE P/BARRAL ZAMAK ABIERTO 1/2"</t>
  </si>
  <si>
    <t>SBZA12</t>
  </si>
  <si>
    <t>SOPORTE P/BARRAL ZAMAK ABIERTO 5/8"</t>
  </si>
  <si>
    <t>SBZA58</t>
  </si>
  <si>
    <t>SOPORTE P/BARRAL ZAMAK CERRADO 1/2"</t>
  </si>
  <si>
    <t>SBZC12</t>
  </si>
  <si>
    <t>SOPORTE P/BARRAL ZAMAK CERRADO 5/8"</t>
  </si>
  <si>
    <t>SBZC58</t>
  </si>
  <si>
    <t>SOPORTE P/VARILLA CHATA - BRONC. O NIQ.</t>
  </si>
  <si>
    <t>SVCH</t>
  </si>
  <si>
    <t xml:space="preserve">SOPORTE PLACARD FLEJE BRONCEADO  1/2    </t>
  </si>
  <si>
    <t>SPFB12</t>
  </si>
  <si>
    <t xml:space="preserve">SOPORTE PLACARD FLEJE BRONCEADO  5/8   </t>
  </si>
  <si>
    <t>SPFB58</t>
  </si>
  <si>
    <t xml:space="preserve">SOPORTE PLACARD FLEJE BRONCEADO 3/4   </t>
  </si>
  <si>
    <t>SPFB34</t>
  </si>
  <si>
    <t xml:space="preserve">SOPORTE P/CUADRO NO.0 TRIANGULO </t>
  </si>
  <si>
    <t>SPC0</t>
  </si>
  <si>
    <t xml:space="preserve">SOPORTE P/CUADRO NO.1 TRIANGULO  </t>
  </si>
  <si>
    <t>SPC1</t>
  </si>
  <si>
    <t xml:space="preserve">SOPORTE P/CUADRO NO.2 TRIANGULO </t>
  </si>
  <si>
    <t>SPC2</t>
  </si>
  <si>
    <t xml:space="preserve">SOPORTE P/CUADRO NO.3 TRIANGULO  </t>
  </si>
  <si>
    <t>SPC3</t>
  </si>
  <si>
    <t xml:space="preserve">SOPORTES P/CUADRO  NO.20   </t>
  </si>
  <si>
    <t>SPC20</t>
  </si>
  <si>
    <t xml:space="preserve">SOPORTES P/CUADRO  NO.25   </t>
  </si>
  <si>
    <t>SPC25</t>
  </si>
  <si>
    <t xml:space="preserve">SOPORTES P/CUADRO  NO.35  </t>
  </si>
  <si>
    <t>SPC35</t>
  </si>
  <si>
    <t xml:space="preserve">SOPORTES P/CUADRO  NO.45   </t>
  </si>
  <si>
    <t>SPC45</t>
  </si>
  <si>
    <t>SOPORTE P/ESTANTE 100 X 125 MM.-</t>
  </si>
  <si>
    <t>SE100125</t>
  </si>
  <si>
    <t>SOPORTE P/ESTANTE 100 X 125 MM.- BLANCO</t>
  </si>
  <si>
    <t>SE100125B</t>
  </si>
  <si>
    <t>SOPORTE P/ESTANTE 125 X 150 MM.-</t>
  </si>
  <si>
    <t>SE125150</t>
  </si>
  <si>
    <t>SOPORTE P/ESTANTE 125 X 150 MM.-  BLANCO</t>
  </si>
  <si>
    <t>SE125150B</t>
  </si>
  <si>
    <t xml:space="preserve">SOPORTE P/ESTANTE 150 X 200 MM.- </t>
  </si>
  <si>
    <t>SE150200</t>
  </si>
  <si>
    <t>SOPORTE P/ESTANTE 150 X 200 MM.-  BLANCO</t>
  </si>
  <si>
    <t>SE150200B</t>
  </si>
  <si>
    <t xml:space="preserve">SOPORTE P/ESTANTE 200 X 250 MM.- </t>
  </si>
  <si>
    <t>SE200250</t>
  </si>
  <si>
    <t>SOPORTE P/ESTANTE 200 X 250 MM.-  BLANCO</t>
  </si>
  <si>
    <t>SE200250B</t>
  </si>
  <si>
    <t>SOPORTE P/ESTANTE 250 X 300 MM.-</t>
  </si>
  <si>
    <t>SE250300</t>
  </si>
  <si>
    <t>SOPORTE P/ESTANTE 250 X 300 MM.- BLANCO</t>
  </si>
  <si>
    <t>SE250300B</t>
  </si>
  <si>
    <t>SOPORTE P/ESTANTE 300 X 350 MM.-</t>
  </si>
  <si>
    <t>SE300350</t>
  </si>
  <si>
    <t>SOPORTE P/ESTANTE 300 X 350 MM.- BLANCO</t>
  </si>
  <si>
    <t>SE300350B</t>
  </si>
  <si>
    <t>TACHAS P/TAPICEROS BRONCEADAS -</t>
  </si>
  <si>
    <t>TBR</t>
  </si>
  <si>
    <t xml:space="preserve">TACHAS P/TAPICEROS NIQUELADAS - </t>
  </si>
  <si>
    <t>TNIQ</t>
  </si>
  <si>
    <t>TACHUELAS AZUL ZAPATERO DE  1/2 CAJA 100 grs.</t>
  </si>
  <si>
    <t>TAZ12</t>
  </si>
  <si>
    <t>TACHUELAS AZUL ZAPATERO DE  3/4 CAJA 100 grs.</t>
  </si>
  <si>
    <t>TAZ34</t>
  </si>
  <si>
    <t>TACHUELAS AZUL ZAPATERO DE  3/8 CAJA 100 grs.</t>
  </si>
  <si>
    <t>TAZ38</t>
  </si>
  <si>
    <t>TACHUELAS AZUL ZAPATERO DE  5/8 CAJA 100 grs.</t>
  </si>
  <si>
    <t>TAZ58</t>
  </si>
  <si>
    <t>TACHUELAS AZUL ZAPATERO DE 1" CAJA 100 grs.</t>
  </si>
  <si>
    <t>TAZ1</t>
  </si>
  <si>
    <t xml:space="preserve">TANZA PARA PESCA 0.30 mm. x 100 mts.   </t>
  </si>
  <si>
    <t>TPP030</t>
  </si>
  <si>
    <t>REJILLA P/ LAVATORIO PVC 12 unid.</t>
  </si>
  <si>
    <t>RLPVC</t>
  </si>
  <si>
    <t>TAPA UNIVERSAL PVC " LINEA PRACTICA " x 12 unid.</t>
  </si>
  <si>
    <t>TULP</t>
  </si>
  <si>
    <t>TEFLON   1/2" x 10 mts.</t>
  </si>
  <si>
    <t>T1210</t>
  </si>
  <si>
    <t>TEFLON   1/2" x 20 mts.</t>
  </si>
  <si>
    <t>T1220</t>
  </si>
  <si>
    <t>TEFLON  3/4" x 10 mts.</t>
  </si>
  <si>
    <t>T3410</t>
  </si>
  <si>
    <t>TEFLON  3/4" x 20 mts.</t>
  </si>
  <si>
    <t>T3420</t>
  </si>
  <si>
    <t>TEFLON 1" x 10 mts.</t>
  </si>
  <si>
    <t>T110</t>
  </si>
  <si>
    <t>TEFLON 1" x 20 mts.</t>
  </si>
  <si>
    <t>T120</t>
  </si>
  <si>
    <t>TEFLON ALTA DENSIDAD  1/2 x 10 x 0.7 mm.</t>
  </si>
  <si>
    <t>TAD1210</t>
  </si>
  <si>
    <t>TEFLON ALTA DENSIDAD 3/4 x 10 x 0.7 mm.</t>
  </si>
  <si>
    <t>TAD3410</t>
  </si>
  <si>
    <t>TEFLON ALTA DENSIDAD 3/4 x 40</t>
  </si>
  <si>
    <t>TAD3440</t>
  </si>
  <si>
    <t>TEJIDO MOSQUITERO ALUMINIO DE 100 cm. x 25 mts.</t>
  </si>
  <si>
    <t>TMA100</t>
  </si>
  <si>
    <t>TEJIDO MOSQUITERO ALUMINIO DE 120 cm. x 25 mts.</t>
  </si>
  <si>
    <t>TMA120</t>
  </si>
  <si>
    <t>TEJIDO MOSQUITERO ALUMINIO DE 80 cm. x 25 mts.</t>
  </si>
  <si>
    <t>TMA080</t>
  </si>
  <si>
    <t>TEJIDO MOSQUIT. 0.60 x 30 mts. PLASTICO GRIS</t>
  </si>
  <si>
    <t>TMPG60</t>
  </si>
  <si>
    <t>TEJIDO MOSQUIT. 0.60 x 30 mts. PLASTICO VERDE</t>
  </si>
  <si>
    <t>TMPV60</t>
  </si>
  <si>
    <t>TEJIDO MOSQUIT. 0.80 x 30 mts, PLASTICO GRIS</t>
  </si>
  <si>
    <t>TMPG80</t>
  </si>
  <si>
    <t>TEJIDO MOSQUIT. 0.80 x 30 mts. PLASTICO VERDE</t>
  </si>
  <si>
    <t>TMPV80</t>
  </si>
  <si>
    <t>TEJIDO MOSQUIT. 1.00 x 30 mts. PLASTICO GRIS</t>
  </si>
  <si>
    <t>TMPG100</t>
  </si>
  <si>
    <t>TEJIDO MOSQUIT. 1.00 x 30 mts. PLASTICO VERDE</t>
  </si>
  <si>
    <t>TMPV100</t>
  </si>
  <si>
    <t>TEJIDO MOSQUIT. 1.20 x 30 mts. PLASTICO GRIS</t>
  </si>
  <si>
    <t>TMPG120</t>
  </si>
  <si>
    <t>TEJIDO MOSQUIT. 1.20 x 30 mts. PLASTICO VERDE</t>
  </si>
  <si>
    <t>TMPV120</t>
  </si>
  <si>
    <t>TEJIDO CERRAMIENTO ROMBO NEGRO 15 x 15 rollo x 50</t>
  </si>
  <si>
    <t>TCRN11</t>
  </si>
  <si>
    <t>TEJIDO CERRAMIENTO ROMBO VERDE 15 x 15 rollo x 50</t>
  </si>
  <si>
    <t>TCRV11</t>
  </si>
  <si>
    <t>TEJIDO PARA GALLINERO 25 X 1.00 M.  x 25 mts.</t>
  </si>
  <si>
    <t>TG25100</t>
  </si>
  <si>
    <t>TENSOR DE ACERO CAT.  ASTM-A3    60 mm.</t>
  </si>
  <si>
    <t>TA60</t>
  </si>
  <si>
    <t>TENSOR DE ACERO CAT.  ASTM-A3    80 mm.</t>
  </si>
  <si>
    <t>TA80</t>
  </si>
  <si>
    <t>TENSOR DE ACERO CAT.  ASTM-A3   100 mm.</t>
  </si>
  <si>
    <t>TA100</t>
  </si>
  <si>
    <t>TENSOR DE ACERO CAT.  ASTM-A3   120 mm.</t>
  </si>
  <si>
    <t>TA120</t>
  </si>
  <si>
    <t>TERMOCUPLA SIN SOPORTE  300 mm</t>
  </si>
  <si>
    <t>TSS30</t>
  </si>
  <si>
    <t>TERMOCUPLA SIN SOPORTE  400 mm</t>
  </si>
  <si>
    <t>TSS40</t>
  </si>
  <si>
    <t>TERMOCUPLA SIN SOPORTE  600 mm</t>
  </si>
  <si>
    <t>TSS60</t>
  </si>
  <si>
    <t>TERMOCUPLA SIN SOPORTE 1000 mm</t>
  </si>
  <si>
    <t>TSS100</t>
  </si>
  <si>
    <t>TERMOCUPLA SIN SOPORTE 1200 mm</t>
  </si>
  <si>
    <t>TSS120</t>
  </si>
  <si>
    <t>TERMOCUPLA SIN SOPORTE 1300 mm</t>
  </si>
  <si>
    <t>TSS130</t>
  </si>
  <si>
    <t>TERMOCUPLA SIN SOPORTE 1500 mm</t>
  </si>
  <si>
    <t>TSS150</t>
  </si>
  <si>
    <t>TUERCA PLANA P/ TERMOCUPLA M8</t>
  </si>
  <si>
    <t>TPPT</t>
  </si>
  <si>
    <t>TIJERA MULTIUSO EL ABUELO</t>
  </si>
  <si>
    <t>TMUEA</t>
  </si>
  <si>
    <t>TIJERA DE COSTURA DE 5" ROTTWEILER</t>
  </si>
  <si>
    <t>TDC5</t>
  </si>
  <si>
    <t>TIJERA DE COSTURA DE 7" ROTTWEILER</t>
  </si>
  <si>
    <t>TDC7</t>
  </si>
  <si>
    <t>TIJERA DE COSTURA DE 8" ROTTWEILER</t>
  </si>
  <si>
    <t>TDC8</t>
  </si>
  <si>
    <t>TINTA DE LUSTRE ALGARROBO x 240 cc.</t>
  </si>
  <si>
    <t>TLALGG</t>
  </si>
  <si>
    <t>TINTA DE LUSTRE ALGARROBO x 60 cc.</t>
  </si>
  <si>
    <t>TLALG</t>
  </si>
  <si>
    <t>TINTA DE LUSTRE CAOBA x 240 cc.</t>
  </si>
  <si>
    <t>TLCAOG</t>
  </si>
  <si>
    <t>TINTA DE LUSTRE CAOBA x 60 cc.</t>
  </si>
  <si>
    <t>TLCAO</t>
  </si>
  <si>
    <t>TINTA DE LUSTRE CEDRO x 240 cc.</t>
  </si>
  <si>
    <t>TLCEDG</t>
  </si>
  <si>
    <t>TINTA DE LUSTRE CEDRO x 60 cc.</t>
  </si>
  <si>
    <t>TLCED</t>
  </si>
  <si>
    <t>TINTA DE LUSTRE NOGAL x 240 cc.</t>
  </si>
  <si>
    <t>TLNOGG</t>
  </si>
  <si>
    <t>TINTA DE LUSTRE NOGAL x 60 cc.</t>
  </si>
  <si>
    <t>TLNOG</t>
  </si>
  <si>
    <t>TINTA DE LUSTRE PETIRIBI x 240 cc.</t>
  </si>
  <si>
    <t>TLPETG</t>
  </si>
  <si>
    <t>TINTA DE LUSTRE PETIRIBI x 60 cc.</t>
  </si>
  <si>
    <t>TLPET</t>
  </si>
  <si>
    <t>TINTA DE LUSTRE ROBLE CLARO x 240 cc.</t>
  </si>
  <si>
    <t>TLRCLG</t>
  </si>
  <si>
    <t>TINTA DE LUSTRE ROBLE CLARO x 60 cc.</t>
  </si>
  <si>
    <t>TLRCL</t>
  </si>
  <si>
    <t>TINTA DE LUSTRE ROBLE OSCURO x 240 cc.</t>
  </si>
  <si>
    <t>TLROSG</t>
  </si>
  <si>
    <t>TINTA DE LUSTRE ROBLE OSCURO x 60 cc.</t>
  </si>
  <si>
    <t>TLROS</t>
  </si>
  <si>
    <t>TINTA DE LUSTRE VIRARO x 240 cc.</t>
  </si>
  <si>
    <t>TLVIRG</t>
  </si>
  <si>
    <t>TINTA DE LUSTRE VIRARO x 60 cc.</t>
  </si>
  <si>
    <t>TLVIR</t>
  </si>
  <si>
    <t>TINTA DE LUSTRE WENGUE x 240 cc.</t>
  </si>
  <si>
    <t>TLWENG</t>
  </si>
  <si>
    <t>TINTA DE LUSTRE WENGUE x 60 cc.</t>
  </si>
  <si>
    <t>TLWEN</t>
  </si>
  <si>
    <t>TIRADORES P/MUEBLE 20 MM. MADERA PULIDO</t>
  </si>
  <si>
    <t>TM20</t>
  </si>
  <si>
    <t>TIRADORES P/MUEBLE 25 MM. MADERA PULIDO</t>
  </si>
  <si>
    <t>TM25</t>
  </si>
  <si>
    <t>TIRADORES P/MUEBLE 30 MM. MADERA PULIDO</t>
  </si>
  <si>
    <t>TM30</t>
  </si>
  <si>
    <t>TIRADORES P/MUEBLE 35 MM. MADERA PULIDO</t>
  </si>
  <si>
    <t>TM35</t>
  </si>
  <si>
    <t>TIRADORES P/MUEBLE 40 MM. MADERA PULIDO</t>
  </si>
  <si>
    <t>TM40</t>
  </si>
  <si>
    <t>TIRADORES P/MUEBLE 45 MM. MADERA PULIDO</t>
  </si>
  <si>
    <t>TM45</t>
  </si>
  <si>
    <t>TIRAS ANTIDESLIZANTES P/ BAÑERA x 8 unid.</t>
  </si>
  <si>
    <t>TAB8</t>
  </si>
  <si>
    <t>TIRAS ANTIDESLIZANTES P/ ESCALERA x 10 unid.</t>
  </si>
  <si>
    <t>TAE10</t>
  </si>
  <si>
    <t>TIZA EN BARRA BLANCA x 144 unid.</t>
  </si>
  <si>
    <t>TBB</t>
  </si>
  <si>
    <t>TIZA EN BARRA COLORES SURTIDOS x 144 unid.</t>
  </si>
  <si>
    <t>TBS</t>
  </si>
  <si>
    <t xml:space="preserve">TOPE DE GOMA PARA PUERTAS </t>
  </si>
  <si>
    <t>TOPE</t>
  </si>
  <si>
    <t>TOPE DE FIELTRO 50 x 9 cm. x blister</t>
  </si>
  <si>
    <t>TREC509</t>
  </si>
  <si>
    <t>TOPE DE FIELTRO RECTANGULAR 11 x 9 cm. x blister</t>
  </si>
  <si>
    <t>TREC119</t>
  </si>
  <si>
    <t>TOPES DE FIELTRO RECTANGULAR 3 x 2.5 blister x 9 u</t>
  </si>
  <si>
    <t>TRED3</t>
  </si>
  <si>
    <t>TOPES DE FIELTRO REDONDO 2.5 cm. blister x 12 u</t>
  </si>
  <si>
    <t>TRED25</t>
  </si>
  <si>
    <t xml:space="preserve">TOPETINAS - CIRCULAR - BLANCAS BLISTER </t>
  </si>
  <si>
    <t>TCB</t>
  </si>
  <si>
    <t xml:space="preserve">TOPETINAS - RECTANGULAR - BLANCAS  BLISTER </t>
  </si>
  <si>
    <t>TRB</t>
  </si>
  <si>
    <t>TORNILLO P/INODORO 22 x 70 MM. C/CONITO</t>
  </si>
  <si>
    <t>TI2270</t>
  </si>
  <si>
    <t>TORNILLO P/INODORO 22 x 80 MM. C/CONITO</t>
  </si>
  <si>
    <t>TI2280</t>
  </si>
  <si>
    <t>TORNIQUETE  MINI  GALVANIZADO</t>
  </si>
  <si>
    <t>TGAM</t>
  </si>
  <si>
    <t>TORNIQUETE  NRO.7 GALVANIZADO</t>
  </si>
  <si>
    <t>TGA7</t>
  </si>
  <si>
    <t>TRAMPA PEGAMENTO PARA RATAS</t>
  </si>
  <si>
    <t>TPPR</t>
  </si>
  <si>
    <t>TRAMPA P/LAUCHA BASE CHAPA "MATA RAT"</t>
  </si>
  <si>
    <t>TLCH</t>
  </si>
  <si>
    <t>TRAMPA P/LAUCHAS MATA-RAT BASE MADERA</t>
  </si>
  <si>
    <t>TLMR</t>
  </si>
  <si>
    <t>TRAMPA P/RATAS BASE CHAPA " MATA RAT"</t>
  </si>
  <si>
    <t>TRCH</t>
  </si>
  <si>
    <t>TRAMPA P/RATAS MATA-RAT BASE MADERA</t>
  </si>
  <si>
    <t>TRMR</t>
  </si>
  <si>
    <t>VALVULA P/ CANILLA 1/2" - CUERO</t>
  </si>
  <si>
    <t>VCC12</t>
  </si>
  <si>
    <t>VALVULA P/ CANILLA 1/2" - FIBRA</t>
  </si>
  <si>
    <t>VCF12</t>
  </si>
  <si>
    <t>VALVULA P/ CANILLA 1/2" - GOMA  CON TUERCA</t>
  </si>
  <si>
    <t>VCG12</t>
  </si>
  <si>
    <t>MANGO PLASTICO P/ VENTOSA VN05</t>
  </si>
  <si>
    <t>MPPV</t>
  </si>
  <si>
    <t>VENTOSA GOMA CHICA</t>
  </si>
  <si>
    <t>VGCH</t>
  </si>
  <si>
    <t>VENTOSA GOMA GRANDE</t>
  </si>
  <si>
    <t>VGG</t>
  </si>
  <si>
    <t>VIDRIOS RECTANGULARES TRANSPARENTES</t>
  </si>
  <si>
    <t>VRECT</t>
  </si>
  <si>
    <t>VIDRIOS RECTANGULARES VERDES</t>
  </si>
  <si>
    <t>VRECV</t>
  </si>
  <si>
    <t>VIRUTA FINA 250 GR.</t>
  </si>
  <si>
    <t>VF</t>
  </si>
  <si>
    <t>VIRUTA GRUESA 250 GR.</t>
  </si>
  <si>
    <t>VG</t>
  </si>
  <si>
    <t>VIRUTA MEDIANA 250 GR.</t>
  </si>
  <si>
    <t>VM</t>
  </si>
  <si>
    <t>ZARANDA DE PINO P/ALBAÑIL</t>
  </si>
  <si>
    <t>ZA</t>
  </si>
  <si>
    <t>ZOCALO DE ALUMINIO CON CEPILLO   70 CM.</t>
  </si>
  <si>
    <t>ZAC70</t>
  </si>
  <si>
    <t>ZOCALO DE ALUMINIO CON CEPILLO   80 CM.</t>
  </si>
  <si>
    <t>ZAC80</t>
  </si>
  <si>
    <t>ZOCALO DE ALUMINIO CON CEPILLO   90 CM.</t>
  </si>
  <si>
    <t>ZAC90</t>
  </si>
  <si>
    <t>ZOCALO DE ALUMINIO CON CEPILLO 100 CM.</t>
  </si>
  <si>
    <t>ZAC100</t>
  </si>
  <si>
    <t>ZOCALO AUTOADHESIVO BLANCO C/ CEPILLO</t>
  </si>
  <si>
    <t>ZACCB</t>
  </si>
  <si>
    <t>ZOCALO AUTOADHESIVO BLANCO C/ GOMA</t>
  </si>
  <si>
    <t>ZACGB</t>
  </si>
  <si>
    <t>ZOCALO AUTOADHESIVO MARRON C/ CEPILLO</t>
  </si>
  <si>
    <t>ZACCM</t>
  </si>
  <si>
    <t>ZOCALO AUTOADHESIVO MARRON C/ GOMA</t>
  </si>
  <si>
    <t>ZACGM</t>
  </si>
  <si>
    <t>ZOCALO AUTOADHESIVO NEGRO C/ CEPILLO</t>
  </si>
  <si>
    <t>ZACCN</t>
  </si>
  <si>
    <t>ZOCALO AUTOADHESIVO NEGRO C/ GOMA</t>
  </si>
  <si>
    <t>ZACGN</t>
  </si>
  <si>
    <t>ZOCALO AUTOADHESIVO TRANSP. C/ CEPILLO</t>
  </si>
  <si>
    <t>ZACC</t>
  </si>
  <si>
    <t>ZOCALO AUTOADHESIVO TRANSP. C/ GOMA</t>
  </si>
  <si>
    <t>ZACG</t>
  </si>
  <si>
    <t>ZOCALOS AUTOADHESIVOS  90 CMS. - GRIS</t>
  </si>
  <si>
    <t>ZA90G</t>
  </si>
  <si>
    <t>ZOCALOS AUTOADHESIVOS 90 CMS. - BLANCO</t>
  </si>
  <si>
    <t>ZA90</t>
  </si>
  <si>
    <t>ZOCALOS AUTOADHESIVOS 90 CMS. - MARRON</t>
  </si>
  <si>
    <t>ZA90M</t>
  </si>
  <si>
    <t>ZOCALO ALUMINIO  70 CM. FIJO</t>
  </si>
  <si>
    <t>Z70</t>
  </si>
  <si>
    <t>ZOCALO ALUMINIO  80 CM. FIJO</t>
  </si>
  <si>
    <t>Z80</t>
  </si>
  <si>
    <t>ZOCALO ALUMINIO  90 CM. FIJO</t>
  </si>
  <si>
    <t>Z90</t>
  </si>
  <si>
    <t>ZOCALO ALUMINIO 100 CM. FIJO</t>
  </si>
  <si>
    <t>Z100</t>
  </si>
  <si>
    <t>Columna1</t>
  </si>
  <si>
    <t>Columna2</t>
  </si>
  <si>
    <t>ABRAZADERAS "APRET" AA LIVIANA</t>
  </si>
  <si>
    <t>0</t>
  </si>
  <si>
    <t>Columna3</t>
  </si>
  <si>
    <t>Columna4</t>
  </si>
  <si>
    <t>Columna5</t>
  </si>
  <si>
    <t>AA24</t>
  </si>
  <si>
    <t>ABRAZADERA SERIE AA-24   9.5 mm.</t>
  </si>
  <si>
    <t>AA25</t>
  </si>
  <si>
    <t>ABRAZADERA SERIE AA-25  12 mm.</t>
  </si>
  <si>
    <t>AA26</t>
  </si>
  <si>
    <t>ABRAZADERA SERIE AA-26  15 mm.</t>
  </si>
  <si>
    <t>AA27</t>
  </si>
  <si>
    <t>ABRAZADERA SERIE AA-27  19 mm.</t>
  </si>
  <si>
    <t>ABRAZADERAS "APRET" AC  ANCHA</t>
  </si>
  <si>
    <t>AC25</t>
  </si>
  <si>
    <t>ABRAZADERA SERIE AC    25 a 13 mm.</t>
  </si>
  <si>
    <t>AC27</t>
  </si>
  <si>
    <t>ABRAZADERA SERIE AC    27 a 18 mm.</t>
  </si>
  <si>
    <t>AC32</t>
  </si>
  <si>
    <t>ABRAZADERA SERIE AC    32 a 20 mm.</t>
  </si>
  <si>
    <t>AC35</t>
  </si>
  <si>
    <t>ABRAZADERA SERIE AC    35 a 23 mm.</t>
  </si>
  <si>
    <t>AC40</t>
  </si>
  <si>
    <t>ABRAZADERA SERIE AC    40 a 25 mm.</t>
  </si>
  <si>
    <t>AC45</t>
  </si>
  <si>
    <t>ABRAZADERA SERIE AC    45 a 30 mm.</t>
  </si>
  <si>
    <t>AC50</t>
  </si>
  <si>
    <t>ABRAZADERA SERIE AC    50 a 32 mm.</t>
  </si>
  <si>
    <t>AC55</t>
  </si>
  <si>
    <t>ABRAZADERA SERIE AC    55 a 40 mm.</t>
  </si>
  <si>
    <t>CODO ENCHUFE ENCHUFE DOBLE DE 1"</t>
  </si>
  <si>
    <t>AC60</t>
  </si>
  <si>
    <t>ABRAZADERA SERIE AC    60 a 45 mm.</t>
  </si>
  <si>
    <t>CODO ENCHUFE ENCHUFE DOBLE DE 1/2</t>
  </si>
  <si>
    <t>AC70</t>
  </si>
  <si>
    <t>ABRAZADERA SERIE AC    70 a 50 mm.</t>
  </si>
  <si>
    <t>CODO ENCHUFE ENCHUFE DOBLE DE 3/4</t>
  </si>
  <si>
    <t>AC85</t>
  </si>
  <si>
    <t>ABRAZADERA SERIE AC    85 a 65 mm.</t>
  </si>
  <si>
    <t>CODO ENCHUFE ROSCA HEMBRA DE 1"</t>
  </si>
  <si>
    <t>AC100</t>
  </si>
  <si>
    <t>ABRAZADERA SERIE AC   100 a 80 mm.</t>
  </si>
  <si>
    <t>CODO ENCHUFE ROSCA HEMBRA DE 1/2</t>
  </si>
  <si>
    <t>AC115</t>
  </si>
  <si>
    <t>ABRAZADERA SERIE AC   115 a 95 mm.</t>
  </si>
  <si>
    <t>CODO ENCHUFE ROSCA HEMBRA DE 3/4</t>
  </si>
  <si>
    <t>ENCHUFE DOBLE REDUCC. REF. 3/4 A 1/2</t>
  </si>
  <si>
    <t>AC145</t>
  </si>
  <si>
    <t>ABRAZADERA SERIE AC   145 a 125 mm.</t>
  </si>
  <si>
    <t>ENCHUFE DOBLE REDUCCION 1- 3/4</t>
  </si>
  <si>
    <t>AC160</t>
  </si>
  <si>
    <t>ABRAZADERA SERIE AC   160 a 140 mm.</t>
  </si>
  <si>
    <t>ENCHUFE DOBLE REDUCCION 1"-1/2</t>
  </si>
  <si>
    <t>AC175</t>
  </si>
  <si>
    <t>ABRAZADERA SERIE AC   175 a 155 mm.</t>
  </si>
  <si>
    <t>ENCHUFE DOBLE REF.  1"</t>
  </si>
  <si>
    <t>AC190</t>
  </si>
  <si>
    <t>ABRAZADERA SERIE AC   190 a 170 mm.</t>
  </si>
  <si>
    <t>ENCHUFE DOBLE REF. 1/2"</t>
  </si>
  <si>
    <t>AC195</t>
  </si>
  <si>
    <t>ABRAZADERA SERIE AC   195 a 175 mm.</t>
  </si>
  <si>
    <t>ENCHUFE DOBLE REF. 3/4"</t>
  </si>
  <si>
    <t>ASF</t>
  </si>
  <si>
    <t>ABRAZADERA SIN FIN (C/ 10 HEBILLAS) x 10 mts.</t>
  </si>
  <si>
    <t>ENCHUFE REDUCCION ROSCA HEMBRA 1 - 1/2</t>
  </si>
  <si>
    <t>EXA</t>
  </si>
  <si>
    <t>EXHIBIDOR DE ABRAZADERAS "APRET" 263 unid.</t>
  </si>
  <si>
    <t>ENCHUFE REDUCCION ROSCA HEMBRA 1 - 3/4</t>
  </si>
  <si>
    <t>HASF</t>
  </si>
  <si>
    <t>HEBILLAS P/ ABRAZADERA SIN FIN (10 unid)</t>
  </si>
  <si>
    <t>ENCHUFE REDUCCION ROSCA HEMBRA 1/2 - 3/4</t>
  </si>
  <si>
    <t>ENCHUFE REDUCCION ROSCA HEMBRA 3/4 - 1</t>
  </si>
  <si>
    <t>ABRAZADERAS "APRET" ACA  ANGOSTA</t>
  </si>
  <si>
    <t>ENCHUFE REDUCCION ROSCA HEMBRA 3/4 - 1/2</t>
  </si>
  <si>
    <t>ENCHUFE REDUCCION ROSCA MACHO  1" - 1/2</t>
  </si>
  <si>
    <t>ENCHUFE REDUCCION ROSCA MACHO 1" - 3/4</t>
  </si>
  <si>
    <t>ENCHUFE REDUCCION ROSCA MACHO 1/2 - 3/4</t>
  </si>
  <si>
    <t>ENCHUFE REDUCCION ROSCA MACHO 3/4 - 1"</t>
  </si>
  <si>
    <t>ENCHUFE REDUCCION ROSCA MACHO 3/4 - 1/2</t>
  </si>
  <si>
    <t>ENCHUFE RH REFORZADA DE 1"</t>
  </si>
  <si>
    <t>ENCHUFE RH REFORZADO 1/2</t>
  </si>
  <si>
    <t>ENCHUFE RH REFORZADO 3/4</t>
  </si>
  <si>
    <t>ENCHUFE RM REFORZADA DE 1/2</t>
  </si>
  <si>
    <t>ENCHUFE RM REFORZADA DE 3/4</t>
  </si>
  <si>
    <t>ENCHUFE RM REFORZADO DE 1 "</t>
  </si>
  <si>
    <t>TEE ENCHUFE ENCHUFE DOBLE 1"</t>
  </si>
  <si>
    <t>TEE ENCHUFE ENCHUFE DOBLE 1/2</t>
  </si>
  <si>
    <t>TEE ENCHUFE ENCHUFE DOBLE 3/4</t>
  </si>
  <si>
    <t>ABRAZADERAS "APRET" AFC COMPACTA</t>
  </si>
  <si>
    <t>TEE ENCHUFE ROSCA HEMBRA 1"</t>
  </si>
  <si>
    <t>AFC8</t>
  </si>
  <si>
    <t>ABRAZADERA SERIE AFC  8.5 a 6 mm.</t>
  </si>
  <si>
    <t>TEE ENCHUFE ROSCA HEMBRA 1/2</t>
  </si>
  <si>
    <t>AFC10</t>
  </si>
  <si>
    <t>ABRAZADERA SERIE AFC 10.5 a 8 mm.</t>
  </si>
  <si>
    <t>TEE ENCHUFE ROSCA HEMBRA 3/4</t>
  </si>
  <si>
    <t>AFC12</t>
  </si>
  <si>
    <t>ABRAZADERA SERIE AFC 12.5 a 10 mm.</t>
  </si>
  <si>
    <t>BUJE REDUCCION  3/4" a 1/2"</t>
  </si>
  <si>
    <t>AFC14</t>
  </si>
  <si>
    <t>ABRAZADERA SERIE AFC 14.5 a 12 mm.</t>
  </si>
  <si>
    <t>BUJE REDUCCION 1" a 1/2"</t>
  </si>
  <si>
    <t>AFC16</t>
  </si>
  <si>
    <t>ABRAZADERA SERIE AFC 16.5 a 14 mm.</t>
  </si>
  <si>
    <t>BUJE REDUCCION 1" a 3/4"</t>
  </si>
  <si>
    <t>CODO REDUCCION RHH  3/4" a 1/2"</t>
  </si>
  <si>
    <t>ABRAZADERAS "APRET" AP ALTA PRESION</t>
  </si>
  <si>
    <t>CODO REDUCCION RHH 1" a 3/4"</t>
  </si>
  <si>
    <t>AP5</t>
  </si>
  <si>
    <t>ABRAZADERA SERIE   AP-5   27 a 25 mm.</t>
  </si>
  <si>
    <t>CODO RHH REFORZADA   1/2"</t>
  </si>
  <si>
    <t>AP6</t>
  </si>
  <si>
    <t>ABRAZADERA SERIE   AP-6   29 a 27 mm.</t>
  </si>
  <si>
    <t>CODO RHH REFORZADA  3/4"</t>
  </si>
  <si>
    <t>AP7</t>
  </si>
  <si>
    <t>ABRAZADERA SERIE   AP-7   31 a 29 mm.</t>
  </si>
  <si>
    <t>CODO RHH REFORZADA 1"</t>
  </si>
  <si>
    <t>AP8</t>
  </si>
  <si>
    <t>ABRAZADERA SERIE   AP-8   34 a 31 mm.</t>
  </si>
  <si>
    <t>CODO RMH REFORZADA   1/2"</t>
  </si>
  <si>
    <t>AP9</t>
  </si>
  <si>
    <t>ABRAZADERA SERIE   AP-9   37 a 34 mm.</t>
  </si>
  <si>
    <t>CODO RMH REFORZADA  3/4</t>
  </si>
  <si>
    <t>AP10</t>
  </si>
  <si>
    <t>ABRAZADERA SERIE  AP-10  40 a 37 mm.</t>
  </si>
  <si>
    <t>CODO RMH REFORZADA 1"</t>
  </si>
  <si>
    <t>AP11</t>
  </si>
  <si>
    <t>ABRAZADERA SERIE  AP-11  43 a 40 mm.</t>
  </si>
  <si>
    <t>CONEXION TANQUE COMPLETO   1/2"</t>
  </si>
  <si>
    <t>AP12</t>
  </si>
  <si>
    <t>ABRAZADERA SERIE  AP-12  47 a 43 mm.</t>
  </si>
  <si>
    <t>CONEXION TANQUE COMPLETO  3/4"</t>
  </si>
  <si>
    <t>CONEXION TANQUE COMPLETO 1"</t>
  </si>
  <si>
    <t>ACCESORIOS CORTINA</t>
  </si>
  <si>
    <t>CUPLA REDUCCION 1" a 1/2"</t>
  </si>
  <si>
    <t>GGR</t>
  </si>
  <si>
    <t>ACC. P/CORTINA GRAMPAS GIRATORIAS REF.</t>
  </si>
  <si>
    <t>CUPLA REDUCCION 1" a 3/4"</t>
  </si>
  <si>
    <t>PDZ</t>
  </si>
  <si>
    <t>ACC. P/CORTINA PASACINTAS DOBLES</t>
  </si>
  <si>
    <t>CUPLA REDUCCION 3/4" a 1/2"</t>
  </si>
  <si>
    <t>PZ20</t>
  </si>
  <si>
    <t>ACC. P/CORTINA POLEA 20 CMS. ZINCADA</t>
  </si>
  <si>
    <t>CUPLA REFORZADA   1/2"</t>
  </si>
  <si>
    <t>PZ23</t>
  </si>
  <si>
    <t>ACC. P/CORTINA POLEA 23 CMS. ZINCADA</t>
  </si>
  <si>
    <t>CUPLA REFORZADA  3/4"</t>
  </si>
  <si>
    <t>PER</t>
  </si>
  <si>
    <t>ACC. P/CORTINA PUNTA EJE REFORZADO</t>
  </si>
  <si>
    <t>CUPLA REFORZADA 1"</t>
  </si>
  <si>
    <t>TCZ</t>
  </si>
  <si>
    <t>ACC. P/CORTINA TOPES DE CORTINAS ZINC.</t>
  </si>
  <si>
    <t>CURVA RHH a 45     1/2"</t>
  </si>
  <si>
    <t>CURVA RHH a 45    3/4"</t>
  </si>
  <si>
    <t>ACCESORIOS DE BRONCE PARA GAS</t>
  </si>
  <si>
    <t>CURVA RHH a 45   1"</t>
  </si>
  <si>
    <t>BV1418</t>
  </si>
  <si>
    <t>BUJE MH 1/4 x 1/8 P/ VIROLA</t>
  </si>
  <si>
    <t>CURVA RHH a 90     1/2"</t>
  </si>
  <si>
    <t>BV3814</t>
  </si>
  <si>
    <t>BUJE MH 3/8 x 1/4 P/ VIROLA</t>
  </si>
  <si>
    <t>CURVA RHH a 90    3/4"</t>
  </si>
  <si>
    <t>B1214</t>
  </si>
  <si>
    <t>BUJE RMH 1/2 x 1/4</t>
  </si>
  <si>
    <t>CURVA RHH a 90   1"</t>
  </si>
  <si>
    <t>B1238</t>
  </si>
  <si>
    <t>BUJE RMH 1/2 x 3/8</t>
  </si>
  <si>
    <t>CURVA RMH a 45     1/2"</t>
  </si>
  <si>
    <t>CHM14</t>
  </si>
  <si>
    <t>CODO HM 1/4 P/ VIROLA</t>
  </si>
  <si>
    <t>CURVA RMH a 45    3/4"</t>
  </si>
  <si>
    <t>CHM18</t>
  </si>
  <si>
    <t>CODO HM 1/8 P/ VIROLA</t>
  </si>
  <si>
    <t>CURVA RMH a 45   1"</t>
  </si>
  <si>
    <t>CHM38</t>
  </si>
  <si>
    <t>CODO HM 3/8 P/ VIROLA</t>
  </si>
  <si>
    <t>CURVA RMH a 90     1/2"</t>
  </si>
  <si>
    <t>CMM14</t>
  </si>
  <si>
    <t>CODO MM 1/4 P/ VIROLA</t>
  </si>
  <si>
    <t>CURVA RMH a 90    3/4"</t>
  </si>
  <si>
    <t>CMM18</t>
  </si>
  <si>
    <t>CODO MM 1/8 P/ VIROLA</t>
  </si>
  <si>
    <t>CURVA RMH a 90   1"</t>
  </si>
  <si>
    <t>CMM38</t>
  </si>
  <si>
    <t>CODO MM 3/8 P/ VIROLA</t>
  </si>
  <si>
    <t>ENTRE ROSCA REDUCCION  3/4" a 1/2"</t>
  </si>
  <si>
    <t>CHM1214</t>
  </si>
  <si>
    <t>CODO REDUCCION H 1/2 x M 1/4 P/ VIROLA</t>
  </si>
  <si>
    <t>ENTRE ROSCA REDUCCION 1" a 1/2"</t>
  </si>
  <si>
    <t>CHM1238</t>
  </si>
  <si>
    <t>CODO REDUCCION H 1/2 x M 3/8 P/ VIROLA</t>
  </si>
  <si>
    <t>ENTRE ROSCA REDUCCION 1" a 3/4"</t>
  </si>
  <si>
    <t>CMM1214</t>
  </si>
  <si>
    <t>CODO REDUCCION M 1/2 x M 1/4 P/ VIROLA</t>
  </si>
  <si>
    <t>ENTRE ROSCA REF.   1/2"</t>
  </si>
  <si>
    <t>CMM1238</t>
  </si>
  <si>
    <t>CODO REDUCCION M 1/2 x M 3/8 P/ VIROLA</t>
  </si>
  <si>
    <t>ENTRE ROSCA REF.  3/4"</t>
  </si>
  <si>
    <t>CHH14</t>
  </si>
  <si>
    <t>CODO RHH 1/4</t>
  </si>
  <si>
    <t>ENTRE ROSCA REF. 1"</t>
  </si>
  <si>
    <t>CHH18</t>
  </si>
  <si>
    <t>CODO RHH 1/8</t>
  </si>
  <si>
    <t>NIPLE REF.   1/2" x   20 cm.</t>
  </si>
  <si>
    <t>CHH38</t>
  </si>
  <si>
    <t>CODO RHH 3/8</t>
  </si>
  <si>
    <t>NIPLE REF.   1/2" x   6 cm.</t>
  </si>
  <si>
    <t>CU14</t>
  </si>
  <si>
    <t>CUPLA 1/4</t>
  </si>
  <si>
    <t>NIPLE REF.   1/2" x  8 cm.</t>
  </si>
  <si>
    <t>CU38</t>
  </si>
  <si>
    <t>CUPLA 3/8</t>
  </si>
  <si>
    <t>NIPLE REF.   1/2" x 10 cm.</t>
  </si>
  <si>
    <t>CUR1214</t>
  </si>
  <si>
    <t>CUPLA REDUCCION 1/2 x 1/4</t>
  </si>
  <si>
    <t>NIPLE REF.   1/2" x 12 cm.</t>
  </si>
  <si>
    <t>CUR1238</t>
  </si>
  <si>
    <t>CUPLA REDUCCION 1/2 x 3/8</t>
  </si>
  <si>
    <t>NIPLE REF.   1/2" x 15 cm.</t>
  </si>
  <si>
    <t>CUR3814</t>
  </si>
  <si>
    <t>CUPLA REDUCCION 3/8 x 1/4</t>
  </si>
  <si>
    <t>NIPLE REF.  3/4" x   20 cm.</t>
  </si>
  <si>
    <t>ERV14</t>
  </si>
  <si>
    <t>ENTRERROSCA 1/4 P/ VIROLA</t>
  </si>
  <si>
    <t>NIPLE REF.  3/4" x   6 cm.</t>
  </si>
  <si>
    <t>ERV38</t>
  </si>
  <si>
    <t>ENTRERROSCA 3/8 P/ VIROLA</t>
  </si>
  <si>
    <t>NIPLE REF.  3/4" x  8 cm.</t>
  </si>
  <si>
    <t>EHM1214</t>
  </si>
  <si>
    <t>ENTRERROSCA REDUCCION HM 1/2 x 1/4 P/ VIROLA</t>
  </si>
  <si>
    <t>NIPLE REF.  3/4" x 10 cm.</t>
  </si>
  <si>
    <t>EHM1238</t>
  </si>
  <si>
    <t>ENTRERROSCA REDUCCION HM 1/2 x 3/8 P/ VIROLA</t>
  </si>
  <si>
    <t>NIPLE REF.  3/4" x 12 cm.</t>
  </si>
  <si>
    <t>EHM3814</t>
  </si>
  <si>
    <t>ENTRERROSCA REDUCCION HM 3/8 x 1/4 P/ VIROLA</t>
  </si>
  <si>
    <t>NIPLE REF.  3/4" x 15 cm.</t>
  </si>
  <si>
    <t>EMM1214</t>
  </si>
  <si>
    <t>ENTRERROSCA REDUCCION MM 1/2 x 1/4 P/ VIROLA</t>
  </si>
  <si>
    <t>NIPLE REF. 1" x   20 cm.</t>
  </si>
  <si>
    <t>EMM1238</t>
  </si>
  <si>
    <t>ENTRERROSCA REDUCCION MM 1/2 x 3/8 P/ VIROLA</t>
  </si>
  <si>
    <t>NIPLE REF. 1" x   6 cm.</t>
  </si>
  <si>
    <t>EMM3814</t>
  </si>
  <si>
    <t>ENTRERROSCA REDUCCION MM 3/8 x 1/4 P/ VIROLA</t>
  </si>
  <si>
    <t>NIPLE REF. 1" x  8 cm.</t>
  </si>
  <si>
    <t>MPG10</t>
  </si>
  <si>
    <t>MARIPOSA P/ GARRAFA 10 kgs.</t>
  </si>
  <si>
    <t>NIPLE REF. 1" x 10 cm.</t>
  </si>
  <si>
    <t>MPG3</t>
  </si>
  <si>
    <t>MARIPOSA P/ GARRAFA 3 kgs.</t>
  </si>
  <si>
    <t>NIPLE REF. 1" x 12 cm.</t>
  </si>
  <si>
    <t>PMM10</t>
  </si>
  <si>
    <t>PERNO Y MARIPOSA P/ MANGUERA 10 kgs.</t>
  </si>
  <si>
    <t>NIPLE REF. 1" x 15 cm.</t>
  </si>
  <si>
    <t>PMM3</t>
  </si>
  <si>
    <t>PERNO Y MARIPOSA P/ MANGUERA 3 kgs.</t>
  </si>
  <si>
    <t>TAPA RH  REF.  1/2"</t>
  </si>
  <si>
    <t>TEV14</t>
  </si>
  <si>
    <t>TEE MMM 1/4 P/ VIROLA</t>
  </si>
  <si>
    <t>TAPA RH REF.  3/4"</t>
  </si>
  <si>
    <t>TEV38</t>
  </si>
  <si>
    <t>TEE MMM 3/8 P/ VIROLA</t>
  </si>
  <si>
    <t>TAPA RH REF. 1"</t>
  </si>
  <si>
    <t>TEH14</t>
  </si>
  <si>
    <t>TEE RHHH 1/4</t>
  </si>
  <si>
    <t>TAPON RM REF.   1/2"</t>
  </si>
  <si>
    <t>TEH38</t>
  </si>
  <si>
    <t>TEE RHHH 3/8</t>
  </si>
  <si>
    <t>TAPON RM REF.  3/4"</t>
  </si>
  <si>
    <t>TUMG</t>
  </si>
  <si>
    <t>TEE UNION MANGUERA GAS</t>
  </si>
  <si>
    <t>TAPON RM REF. 1"</t>
  </si>
  <si>
    <t>TRH12</t>
  </si>
  <si>
    <t>TETON RH 1/2</t>
  </si>
  <si>
    <t>TEE RED. RHHH REF.   3/4" a 1/2"</t>
  </si>
  <si>
    <t>TRH14</t>
  </si>
  <si>
    <t>TETON RH 1/4</t>
  </si>
  <si>
    <t>TEE RED. RHHH REF.  1" a 1/2"</t>
  </si>
  <si>
    <t>TRH38</t>
  </si>
  <si>
    <t>TETON RH 3/8</t>
  </si>
  <si>
    <t>TEE RED. RHHH REF. 1" a 3/4"</t>
  </si>
  <si>
    <t>TRM12</t>
  </si>
  <si>
    <t>TETON RM 1/2</t>
  </si>
  <si>
    <t>TEE RHHH  REF.   1/2</t>
  </si>
  <si>
    <t>TRM14</t>
  </si>
  <si>
    <t>TETON RM 1/4</t>
  </si>
  <si>
    <t>TEE RHHH  REF.  3/4</t>
  </si>
  <si>
    <t>TRM38</t>
  </si>
  <si>
    <t>TETON RM 3/8</t>
  </si>
  <si>
    <t>TEE RHHH  REF. 1"</t>
  </si>
  <si>
    <t>TB12</t>
  </si>
  <si>
    <t>TUERCA AJUSTE 1/2</t>
  </si>
  <si>
    <t>UNION DOBLE RHH REF.   1/2" C/JUNTA</t>
  </si>
  <si>
    <t>TB14</t>
  </si>
  <si>
    <t>TUERCA AJUSTE 1/4</t>
  </si>
  <si>
    <t>UNION DOBLE RHH REF.  3/4" C/JUNTA</t>
  </si>
  <si>
    <t>TB38</t>
  </si>
  <si>
    <t>TUERCA AJUSTE 3/8</t>
  </si>
  <si>
    <t>UNION DOBLE RHH REF. 1" C/ JUNTA</t>
  </si>
  <si>
    <t>UMG</t>
  </si>
  <si>
    <t>UNION MANGUERA GAS</t>
  </si>
  <si>
    <t>BUJE REDUCCION FUSION  25 X 20</t>
  </si>
  <si>
    <t>BUJE REDUCCION FUSION  32 X  20</t>
  </si>
  <si>
    <t>ACCESORIOS DE POLIETILENO</t>
  </si>
  <si>
    <t>BUJE REDUCCION FUSION 32 X 25</t>
  </si>
  <si>
    <t>ACCESORIOS DE POLIPROPILENO</t>
  </si>
  <si>
    <t>RPLCV</t>
  </si>
  <si>
    <t>ACCESORIOS DE PVC</t>
  </si>
  <si>
    <t>BA1010</t>
  </si>
  <si>
    <t>BOCA DE ACCESO 10 x 10</t>
  </si>
  <si>
    <t>CC100S</t>
  </si>
  <si>
    <t>CAÑO CAMARA  100 STD</t>
  </si>
  <si>
    <t>CC110R</t>
  </si>
  <si>
    <t>CAÑO CAMARA  110 REF</t>
  </si>
  <si>
    <t>CHH4090R</t>
  </si>
  <si>
    <t>CODO HH 40 a 90 REF</t>
  </si>
  <si>
    <t>CHH4090S</t>
  </si>
  <si>
    <t>CODO HH 40 a 90 STD</t>
  </si>
  <si>
    <t>CHH5090R</t>
  </si>
  <si>
    <t>CODO HH 50 a 90 REF</t>
  </si>
  <si>
    <t>CHH5090S</t>
  </si>
  <si>
    <t>CODO HH 50 a 90 STD</t>
  </si>
  <si>
    <t>CMHCBS</t>
  </si>
  <si>
    <t>CODO MH  100 a 90 CON BASE STD</t>
  </si>
  <si>
    <t>CMH1090S</t>
  </si>
  <si>
    <t>CODO MH  100 a 90 STD</t>
  </si>
  <si>
    <t>CMHCBR</t>
  </si>
  <si>
    <t>CODO MH  110 a 90 CON BASE REF</t>
  </si>
  <si>
    <t>CMH1190R</t>
  </si>
  <si>
    <t>CODO MH  110 a 90 REF</t>
  </si>
  <si>
    <t>CMH6090S</t>
  </si>
  <si>
    <t>CODO MH 60 a 90 STD</t>
  </si>
  <si>
    <t>CMH6390R</t>
  </si>
  <si>
    <t>CODO MH 63 a 90 REF</t>
  </si>
  <si>
    <t>CMHAS</t>
  </si>
  <si>
    <t>CODO MH CON ACOMETIDA 100 STD</t>
  </si>
  <si>
    <t>CU100S</t>
  </si>
  <si>
    <t>CUPLA  100 STD</t>
  </si>
  <si>
    <t>CU110R</t>
  </si>
  <si>
    <t>CUPLA  110 REF</t>
  </si>
  <si>
    <t>CU40R</t>
  </si>
  <si>
    <t>CUPLA 40 REF</t>
  </si>
  <si>
    <t>CU40S</t>
  </si>
  <si>
    <t>CUPLA 40 STD</t>
  </si>
  <si>
    <t>CU50R</t>
  </si>
  <si>
    <t>CUPLA 50 REF</t>
  </si>
  <si>
    <t>CU50S</t>
  </si>
  <si>
    <t>CUPLA 50 STD</t>
  </si>
  <si>
    <t>CU60S</t>
  </si>
  <si>
    <t>CUPLA 60 STD</t>
  </si>
  <si>
    <t>CU63R</t>
  </si>
  <si>
    <t>CUPLA 63 REF</t>
  </si>
  <si>
    <t>CU4045</t>
  </si>
  <si>
    <t>CURVA HH 40 a 45 REF</t>
  </si>
  <si>
    <t>CU1045S</t>
  </si>
  <si>
    <t>CURVA MH  100 a 45 STD</t>
  </si>
  <si>
    <t>CU1090S</t>
  </si>
  <si>
    <t>CURVA MH  100 a 90 STD</t>
  </si>
  <si>
    <t>CU1145CR</t>
  </si>
  <si>
    <t>CURVA MH  110 a 45 CORTA REF</t>
  </si>
  <si>
    <t>CU11045R</t>
  </si>
  <si>
    <t>CURVA MH  110 a 45 REF</t>
  </si>
  <si>
    <t>CU11090R</t>
  </si>
  <si>
    <t>CURVA MH  110 a 90 REF</t>
  </si>
  <si>
    <t>CU4045S</t>
  </si>
  <si>
    <t>CURVA MH 40 a 45 STD</t>
  </si>
  <si>
    <t>CU4090R</t>
  </si>
  <si>
    <t>CURVA MH 40 a 90 REF</t>
  </si>
  <si>
    <t>CU4090S</t>
  </si>
  <si>
    <t>CURVA MH 40 a 90 STD</t>
  </si>
  <si>
    <t>CU5045R</t>
  </si>
  <si>
    <t>CURVA MH 50 a 45 REF</t>
  </si>
  <si>
    <t>CU5045S</t>
  </si>
  <si>
    <t>CURVA MH 50 a 45 STD</t>
  </si>
  <si>
    <t>CU5090R</t>
  </si>
  <si>
    <t>CURVA MH 50 a 90 REF</t>
  </si>
  <si>
    <t>CU5090S</t>
  </si>
  <si>
    <t>CURVA MH 50 a 90 STD</t>
  </si>
  <si>
    <t>CU6045S</t>
  </si>
  <si>
    <t>CURVA MH 60 a 45 STD</t>
  </si>
  <si>
    <t>CU6090S</t>
  </si>
  <si>
    <t>CURVA MH 60 a 90 STD</t>
  </si>
  <si>
    <t>CU6345R</t>
  </si>
  <si>
    <t>CURVA MH 63 a 45 REF</t>
  </si>
  <si>
    <t>CU6390R</t>
  </si>
  <si>
    <t>CURVA MH 63 a 90 REF</t>
  </si>
  <si>
    <t>EF100S</t>
  </si>
  <si>
    <t>EMBUDO FRONTAL  100 STD</t>
  </si>
  <si>
    <t>EF110R</t>
  </si>
  <si>
    <t>EMBUDO FRONTAL  110 REF</t>
  </si>
  <si>
    <t>EF60S</t>
  </si>
  <si>
    <t>EMBUDO FRONTAL 60 STD</t>
  </si>
  <si>
    <t>EF63R</t>
  </si>
  <si>
    <t>EMBUDO FRONTAL 63 REF</t>
  </si>
  <si>
    <t>EV100S</t>
  </si>
  <si>
    <t>EMBUDO VERTICAL  100 STD</t>
  </si>
  <si>
    <t>EV110R</t>
  </si>
  <si>
    <t>EMBUDO VERTICAL  110 REF</t>
  </si>
  <si>
    <t>EV60S</t>
  </si>
  <si>
    <t>EMBUDO VERTICAL 60 STD</t>
  </si>
  <si>
    <t>EV63R</t>
  </si>
  <si>
    <t>EMBUDO VERTICAL 63 REF</t>
  </si>
  <si>
    <t>PD2B</t>
  </si>
  <si>
    <t>PILETA DESENGRASADORA BCA. 160 - 2 BOCAS 110/100</t>
  </si>
  <si>
    <t>PD3B</t>
  </si>
  <si>
    <t>PILETA DESENGRASADORA BCA. 160 - 3 BOCAS 110/100</t>
  </si>
  <si>
    <t>PP1010</t>
  </si>
  <si>
    <t>PILETA PATIO 10 x 10</t>
  </si>
  <si>
    <t>PP1515</t>
  </si>
  <si>
    <t>PILETA PATIO 15 x 15</t>
  </si>
  <si>
    <t>PR1010</t>
  </si>
  <si>
    <t>PORTA REJILLA 10 x 10</t>
  </si>
  <si>
    <t>PR1515</t>
  </si>
  <si>
    <t>PORTA REJILLA 15 x 15</t>
  </si>
  <si>
    <t>R10045S</t>
  </si>
  <si>
    <t>RAMAL  100 a 45 STD</t>
  </si>
  <si>
    <t>R10090S</t>
  </si>
  <si>
    <t>RAMAL  100 a 90 STD</t>
  </si>
  <si>
    <t>R106045S</t>
  </si>
  <si>
    <t>RAMAL  100 x 60 a 45 STD</t>
  </si>
  <si>
    <t>R106090S</t>
  </si>
  <si>
    <t>RAMAL  100 x 60 a 90 STD</t>
  </si>
  <si>
    <t>R11045R</t>
  </si>
  <si>
    <t>RAMAL  110 a 45 REF</t>
  </si>
  <si>
    <t>R11090R</t>
  </si>
  <si>
    <t>RAMAL  110 a 90 REF</t>
  </si>
  <si>
    <t>R116345R</t>
  </si>
  <si>
    <t>RAMAL  110 x 63 a 45 REF</t>
  </si>
  <si>
    <t>R116390R</t>
  </si>
  <si>
    <t>RAMAL  110 x 63 a 90 REF</t>
  </si>
  <si>
    <t>R4045R</t>
  </si>
  <si>
    <t>RAMAL 40 a 45 REF</t>
  </si>
  <si>
    <t>R4045S</t>
  </si>
  <si>
    <t>RAMAL 40 a 45 STD</t>
  </si>
  <si>
    <t>R4090S</t>
  </si>
  <si>
    <t>RAMAL 40 a 90 STD</t>
  </si>
  <si>
    <t>R5045R</t>
  </si>
  <si>
    <t>RAMAL 50 a 45 REF</t>
  </si>
  <si>
    <t>R5045S</t>
  </si>
  <si>
    <t>RAMAL 50 a 45 STD</t>
  </si>
  <si>
    <t>R5090S</t>
  </si>
  <si>
    <t>RAMAL 50 a 90 STD</t>
  </si>
  <si>
    <t>R6045S</t>
  </si>
  <si>
    <t>RAMAL 60 a 45 STD</t>
  </si>
  <si>
    <t>R6090S</t>
  </si>
  <si>
    <t>RAMAL 60 a 90 STD</t>
  </si>
  <si>
    <t>R6345R</t>
  </si>
  <si>
    <t>RAMAL 63 a 45 REF</t>
  </si>
  <si>
    <t>R6390R</t>
  </si>
  <si>
    <t>RAMAL 63 a 90 REF</t>
  </si>
  <si>
    <t>RD1010</t>
  </si>
  <si>
    <t>RECEPTACULO DUCHA 10 x 10</t>
  </si>
  <si>
    <t>RE1060S</t>
  </si>
  <si>
    <t>REDUCCION  100 x 60 STD</t>
  </si>
  <si>
    <t>RE1110R</t>
  </si>
  <si>
    <t>REDUCCION  110 x 100 REF</t>
  </si>
  <si>
    <t>RE1163R</t>
  </si>
  <si>
    <t>REDUCCION  110 x 63 REF</t>
  </si>
  <si>
    <t>RE5040R</t>
  </si>
  <si>
    <t>REDUCCION 50 x 40 REF</t>
  </si>
  <si>
    <t>RE5040S</t>
  </si>
  <si>
    <t>REDUCCION 50 x 40 STD</t>
  </si>
  <si>
    <t>RE6040S</t>
  </si>
  <si>
    <t>REDUCCION 60 x 40 STD</t>
  </si>
  <si>
    <t>RE6050S</t>
  </si>
  <si>
    <t>REDUCCION 60 x 50 STD</t>
  </si>
  <si>
    <t>RE6340R</t>
  </si>
  <si>
    <t>REDUCCION 63 x 40 REF</t>
  </si>
  <si>
    <t>RE6350R</t>
  </si>
  <si>
    <t>REDUCCION 63 x 50 REF</t>
  </si>
  <si>
    <t>SO100S</t>
  </si>
  <si>
    <t>SOMBRERETE  100 STD</t>
  </si>
  <si>
    <t>SO110R</t>
  </si>
  <si>
    <t>SOMBRERETE  110 REF</t>
  </si>
  <si>
    <t>SO60S</t>
  </si>
  <si>
    <t>SOMBRERETE 60 STD</t>
  </si>
  <si>
    <t>SSO63R</t>
  </si>
  <si>
    <t>SOMBRERETE 63 REF</t>
  </si>
  <si>
    <t>T10S</t>
  </si>
  <si>
    <t>TAPA  100 STD</t>
  </si>
  <si>
    <t>T110R</t>
  </si>
  <si>
    <t>TAPA  110 REF</t>
  </si>
  <si>
    <t>BISAGRA TIPO 1842    1" 48 unid.</t>
  </si>
  <si>
    <t>T40R</t>
  </si>
  <si>
    <t>TAPA 40 REF</t>
  </si>
  <si>
    <t>BISAGRA TIPO 1842   1 1/4" 48 unid.</t>
  </si>
  <si>
    <t>T40S</t>
  </si>
  <si>
    <t>TAPA 40 STD</t>
  </si>
  <si>
    <t>BISAGRA TIPO 1842  1 1/2" 48 unid.</t>
  </si>
  <si>
    <t>T50R</t>
  </si>
  <si>
    <t>TAPA 50 REF</t>
  </si>
  <si>
    <t>BISAGRA TIPO 1842  2" 24 unid.</t>
  </si>
  <si>
    <t>T50S</t>
  </si>
  <si>
    <t>TAPA 50 STD</t>
  </si>
  <si>
    <t>BISAGRA TIPO 1842 2 1/2" 24 unid.</t>
  </si>
  <si>
    <t>T60S</t>
  </si>
  <si>
    <t>TAPA 60 STD</t>
  </si>
  <si>
    <t>BISAGRA 5005 BRONC. DE  25 mm x 50u. "FUMACA"</t>
  </si>
  <si>
    <t>T63R</t>
  </si>
  <si>
    <t>TAPA 63 REF</t>
  </si>
  <si>
    <t>BISAGRA 5005 BRONC. DE  38 mm x 25u. "FUMACA"</t>
  </si>
  <si>
    <t>TE40R</t>
  </si>
  <si>
    <t>TEE 40 REF</t>
  </si>
  <si>
    <t>BISAGRA 5005 BRONC. DE  51 mm x 25u. "FUMACA"</t>
  </si>
  <si>
    <t>TE50R</t>
  </si>
  <si>
    <t>TEE 50 REF</t>
  </si>
  <si>
    <t>BISAGRA 5005 BRONC. DE  63 mm x 25u. "FUMACA"</t>
  </si>
  <si>
    <t>BISAGRA 5005 BRONC. DE  76 mm x 25u. "FUMACA"</t>
  </si>
  <si>
    <t>ACCESORIOS DE TERMOFUSION</t>
  </si>
  <si>
    <t>ACCESORIOS P/ DEPOSITOS Y MOCHILAS BAÑO</t>
  </si>
  <si>
    <t>BBCR</t>
  </si>
  <si>
    <t>BOTON BRONCE CROMO FRANKLIN LARGO</t>
  </si>
  <si>
    <t>BDPVC</t>
  </si>
  <si>
    <t>BOTON DEPOSITO PVC T/ FRANKLIN BT07</t>
  </si>
  <si>
    <t>BLCR</t>
  </si>
  <si>
    <t>BOTON LATERAL CROMADO BT04</t>
  </si>
  <si>
    <t>BTF</t>
  </si>
  <si>
    <t>BOTON TIPO FERRUM MODELO NUEVO BT05</t>
  </si>
  <si>
    <t>BAPB</t>
  </si>
  <si>
    <t>BRAZO ARTICULADO PARA BOYA RZ01</t>
  </si>
  <si>
    <t>DAFT</t>
  </si>
  <si>
    <t>DESCARGA APOYO C/ FLAPPER Y TIRA FO01</t>
  </si>
  <si>
    <t>DTBS</t>
  </si>
  <si>
    <t>DESCARGA C/ TORRE Y BOTON SUP TIPO ROCA FO25</t>
  </si>
  <si>
    <t>TDEB</t>
  </si>
  <si>
    <t>TAPA DEPOSITO EXTERIOR BLANCA DP08</t>
  </si>
  <si>
    <t>TDCBF</t>
  </si>
  <si>
    <t>TAPA DEPOSITO INT PVC C/ BOTON T/ FRANKLIN DP04</t>
  </si>
  <si>
    <t>TDCBI</t>
  </si>
  <si>
    <t>TAPA DEPOSITO INT PVC C/ BOTON T/ IDEAL DP06</t>
  </si>
  <si>
    <t>TDIB</t>
  </si>
  <si>
    <t>TAPA DEPOSITO PVC INTERIOR S/B T/ FRANKLIN DP03</t>
  </si>
  <si>
    <t>VAP1223</t>
  </si>
  <si>
    <t>VALVULA ADMISION PLASTICA 1/2 x 23 cm. VL20</t>
  </si>
  <si>
    <t>VAP1229</t>
  </si>
  <si>
    <t>VALVULA ADMISION PLASTICA 1/2 x 29 cm. VL21</t>
  </si>
  <si>
    <t>ACCESORIOS P/BAÑOS</t>
  </si>
  <si>
    <t>JAB</t>
  </si>
  <si>
    <t>JABONERA  ART. 6001</t>
  </si>
  <si>
    <t>PCYV</t>
  </si>
  <si>
    <t>PORTA CEPILLO Y VASO      ART. 7001</t>
  </si>
  <si>
    <t>PRC</t>
  </si>
  <si>
    <t>PORTA ROLLO COCINA</t>
  </si>
  <si>
    <t>PRO</t>
  </si>
  <si>
    <t>PORTA ROLLOS              ART. 5001</t>
  </si>
  <si>
    <t>SPB7</t>
  </si>
  <si>
    <t>SET PARA BAÑO 7 piezas</t>
  </si>
  <si>
    <t>TB</t>
  </si>
  <si>
    <t>TOALLERO BARRAL        ART. 9001</t>
  </si>
  <si>
    <t>TBL</t>
  </si>
  <si>
    <t>TOALLERO BARRAL LARGO</t>
  </si>
  <si>
    <t>TCH</t>
  </si>
  <si>
    <t>TOALLERO CHICO            ART. 8001</t>
  </si>
  <si>
    <t>ACCESORIOS P/BAÑOS METALICOS</t>
  </si>
  <si>
    <t>DPB</t>
  </si>
  <si>
    <t>DISPENSER P/BAÑO (AU-DI)</t>
  </si>
  <si>
    <t>GDM</t>
  </si>
  <si>
    <t>GANCHO DOBLE METALICO (AU-GD)</t>
  </si>
  <si>
    <t>GSM</t>
  </si>
  <si>
    <t>GANCHO SIMPLE METALICO (AU-GS)</t>
  </si>
  <si>
    <t>JABM</t>
  </si>
  <si>
    <t>JABONERA METALICA (AU-JB)</t>
  </si>
  <si>
    <t>PCEM</t>
  </si>
  <si>
    <t>PORTA CEPILLO METALICO (AU-PC)</t>
  </si>
  <si>
    <t>PROM</t>
  </si>
  <si>
    <t>PORTAROLLO METALICO (AU-PR)</t>
  </si>
  <si>
    <t>SPBM6</t>
  </si>
  <si>
    <t>SET PARA BAÑO 7 piezas METALICO</t>
  </si>
  <si>
    <t>TBM</t>
  </si>
  <si>
    <t>TOALLERO BARRAL METALICO (AU-TB)</t>
  </si>
  <si>
    <t>TCHM</t>
  </si>
  <si>
    <t>TOALLERO CHICO METALICO (AU-TO)</t>
  </si>
  <si>
    <t>ACCESORIOS PARA CABLE DE ACERO</t>
  </si>
  <si>
    <t>ACCESORIOS PARA DUCHA "PREGO"</t>
  </si>
  <si>
    <t>BPL4530</t>
  </si>
  <si>
    <t>BRAZO PARA LLUVIA 45° x 30 cm (9513)</t>
  </si>
  <si>
    <t>BPL9030</t>
  </si>
  <si>
    <t>BRAZO PARA LLUVIA 90° x 30 cm (9515)</t>
  </si>
  <si>
    <t>BPL9040</t>
  </si>
  <si>
    <t>BRAZO PARA LLUVIA 90° x 40 cm (9517)</t>
  </si>
  <si>
    <t>DCBTP</t>
  </si>
  <si>
    <t>DUCHA CON BRAZO TETON PLASTICO (9616)</t>
  </si>
  <si>
    <t>DCG</t>
  </si>
  <si>
    <t>DUCHA CUADRADA GRIS C/BRAZO (9618)</t>
  </si>
  <si>
    <t>DRAG</t>
  </si>
  <si>
    <t>DUCHA REDONDA ALTA GRIS (9613)</t>
  </si>
  <si>
    <t>FPD15</t>
  </si>
  <si>
    <t>FLEXIBLE PARA DUCHADOR DE 1.5 mts. (9615)</t>
  </si>
  <si>
    <t>FPD4</t>
  </si>
  <si>
    <t>FLOR PARA DUCHA CUADRADA 4" (9500)</t>
  </si>
  <si>
    <t>FPD6</t>
  </si>
  <si>
    <t>FLOR PARA DUCHA CUADRADA 6" (9501)</t>
  </si>
  <si>
    <t>FPD8</t>
  </si>
  <si>
    <t>FLOR PARA DUCHA CUADRADA 8" (9502)</t>
  </si>
  <si>
    <t>KDP</t>
  </si>
  <si>
    <t>KIT DUCHA C/F 1.5mts peine (9602)</t>
  </si>
  <si>
    <t>KDR</t>
  </si>
  <si>
    <t>KIT DUCHA C/F 1.5mts redondo (9603)</t>
  </si>
  <si>
    <t>SPD</t>
  </si>
  <si>
    <t>SOPORTE PARA DUCHADOR C/TUERCA (9610)</t>
  </si>
  <si>
    <t>ACCESORIOS PARA RIEGO</t>
  </si>
  <si>
    <t>ACCESORIOS PARA RIEGO "TRAMONTINA"</t>
  </si>
  <si>
    <t>ARM34</t>
  </si>
  <si>
    <t>ACOPLE RAPIDO P/ MANG 5/8 - 3/4 TRAMONTINA</t>
  </si>
  <si>
    <t>AM3412</t>
  </si>
  <si>
    <t>ADAPTADOR RM 3/4 REDUCC 1/2 TRAMONTINA</t>
  </si>
  <si>
    <t>AICA</t>
  </si>
  <si>
    <t>ASPERSOR IMPULSO C/ ACOPLES 1/2-5/8-3/4 TRAMONTINA</t>
  </si>
  <si>
    <t>CICA</t>
  </si>
  <si>
    <t>CONJUNTO IRRIGACION C/ ACOPLES TRAMONTINA</t>
  </si>
  <si>
    <t>EMCA</t>
  </si>
  <si>
    <t>ENROLLADOR MANG PARED C/ ACOPLES TRAMONTINA</t>
  </si>
  <si>
    <t>HPME</t>
  </si>
  <si>
    <t>HIDROPISTOLA METALICA TRAMONTINA</t>
  </si>
  <si>
    <t>HPM</t>
  </si>
  <si>
    <t>HIDROPISTOLA MULTIFUNCION TRAMONTINA</t>
  </si>
  <si>
    <t>HPCAT</t>
  </si>
  <si>
    <t>HIDROPISTOLA PLAST CON ACOPLES x 4 pz TRAMONTINA</t>
  </si>
  <si>
    <t>HPP</t>
  </si>
  <si>
    <t>HIDROPISTOLA PLASTICA TRAMONTINA</t>
  </si>
  <si>
    <t>URM12</t>
  </si>
  <si>
    <t>UNION REPARADORA MANG 1/2 TRAMONTINA</t>
  </si>
  <si>
    <t>URM34</t>
  </si>
  <si>
    <t>UNION REPARADORA MANG 3/4 TRAMONTINA</t>
  </si>
  <si>
    <t>ACCESORIOS TALADRO "TOKITS"</t>
  </si>
  <si>
    <t>T08</t>
  </si>
  <si>
    <t>CEPILLO ACERO DESCARB. COPA 50 mm (08)</t>
  </si>
  <si>
    <t>TA7</t>
  </si>
  <si>
    <t>CEPILLO ACERO DESCARBONIZADOR 12 mm (A7)</t>
  </si>
  <si>
    <t>TA8</t>
  </si>
  <si>
    <t>CEPILLO ACERO DESCARBONIZADOR 16 mm (A8)</t>
  </si>
  <si>
    <t>TB8</t>
  </si>
  <si>
    <t>CEPILLO ACERO DESCARBONIZADOR 25 mm (B8)</t>
  </si>
  <si>
    <t>T57</t>
  </si>
  <si>
    <t>CEPILLO ACERO TRENZADO C/ PERNO 65 mm (57)</t>
  </si>
  <si>
    <t>T6122</t>
  </si>
  <si>
    <t>CEPILLO CIRCULAR AC. C/ VASTAGO 100 mm (6122)</t>
  </si>
  <si>
    <t>T0622</t>
  </si>
  <si>
    <t>CEPILLO CIRCULAR AC. C/ VASTAGO 50 mm (0622)</t>
  </si>
  <si>
    <t>T1022</t>
  </si>
  <si>
    <t>CEPILLO CIRCULAR AC. C/ VASTAGO 75 mm (1022)</t>
  </si>
  <si>
    <t>T233</t>
  </si>
  <si>
    <t>DISCOS DE LIJA PAPEL C/ VELCRO FINO x 3 (233)</t>
  </si>
  <si>
    <t>T235</t>
  </si>
  <si>
    <t>DISCOS DE LIJA PAPEL C/ VELCRO GRUESO x 3 (235)</t>
  </si>
  <si>
    <t>T234</t>
  </si>
  <si>
    <t>DISCOS DE LIJA PAPEL C/ VELCRO MED. x 3 (234)</t>
  </si>
  <si>
    <t>T232</t>
  </si>
  <si>
    <t>DISCOS DE LIJA PAPEL C/ VELCRO SURT. x 3 (232)</t>
  </si>
  <si>
    <t>T63</t>
  </si>
  <si>
    <t>DISCOS DE LIJA PAPEL FINO x 5 (63)</t>
  </si>
  <si>
    <t>T68</t>
  </si>
  <si>
    <t>DISCOS DE LIJA PAPEL GRUESO x 5 (68)</t>
  </si>
  <si>
    <t>T67</t>
  </si>
  <si>
    <t>DISCOS DE LIJA PAPEL MED. x 5 (67)</t>
  </si>
  <si>
    <t>T26</t>
  </si>
  <si>
    <t>DISCOS DE LIJA PAPEL SURT. x 5 (26)</t>
  </si>
  <si>
    <t>T237</t>
  </si>
  <si>
    <t>DISCOS DE TELA C/ VELCRO FINO x 3 (237)</t>
  </si>
  <si>
    <t>T239</t>
  </si>
  <si>
    <t>DISCOS DE TELA C/ VELCRO GRUESO x 3 (239)</t>
  </si>
  <si>
    <t>T238</t>
  </si>
  <si>
    <t>DISCOS DE TELA C/ VELCRO MED. x 3 (238)</t>
  </si>
  <si>
    <t>T236</t>
  </si>
  <si>
    <t>DISCOS DE TELA C/ VELCRO SURT. x 3 (236)</t>
  </si>
  <si>
    <t>T64</t>
  </si>
  <si>
    <t>DISCOS DE TELA FINO x 5 (64)</t>
  </si>
  <si>
    <t>T69</t>
  </si>
  <si>
    <t>DISCOS DE TELA GRUESO x 5 (69)</t>
  </si>
  <si>
    <t>T65</t>
  </si>
  <si>
    <t>DISCOS DE TELA MED. x 5 (65)</t>
  </si>
  <si>
    <t>T66</t>
  </si>
  <si>
    <t>DISCOS DE TELA SURT. x 5 (66)</t>
  </si>
  <si>
    <t>T233R</t>
  </si>
  <si>
    <t>DISCOS LIJA PAPEL C/ VELCRO FINO x 6 P/R (233R)</t>
  </si>
  <si>
    <t>T235R</t>
  </si>
  <si>
    <t>DISCOS LIJA PAPEL C/ VELCRO GRUESO x 6 P/R (235R)</t>
  </si>
  <si>
    <t>T234R</t>
  </si>
  <si>
    <t>DISCOS LIJA PAPEL C/ VELCRO MEDIANO x 6 P/R (234R)</t>
  </si>
  <si>
    <t>T232R</t>
  </si>
  <si>
    <t>DISCOS LIJA PAPEL C/ VELCRO SURT. x 6 P/R (232R)</t>
  </si>
  <si>
    <t>T24</t>
  </si>
  <si>
    <t>EJE ADAPTADOR PERNO 6 mm P/ RESPALDO (24)</t>
  </si>
  <si>
    <t>T30</t>
  </si>
  <si>
    <t>PIEDRA CIRCULAR O/A  75 mm (30)</t>
  </si>
  <si>
    <t>T70</t>
  </si>
  <si>
    <t>PIEDRA CIRCULAR O/A 100 mm (70)</t>
  </si>
  <si>
    <t>T270</t>
  </si>
  <si>
    <t>PUNTA ALETEADA FINA 50 mm x 15 (270)</t>
  </si>
  <si>
    <t>T275</t>
  </si>
  <si>
    <t>PUNTA ALETEADA FINA 70 mm x 20 (275)</t>
  </si>
  <si>
    <t>T272</t>
  </si>
  <si>
    <t>PUNTA ALETEADA GRUESA 50 mm x 15 (272)</t>
  </si>
  <si>
    <t>T277</t>
  </si>
  <si>
    <t>PUNTA ALETEADA GRUESA 70 mm x 20 (277)</t>
  </si>
  <si>
    <t>T271</t>
  </si>
  <si>
    <t>PUNTA ALETEADA MED. 50 mm x 15 (271)</t>
  </si>
  <si>
    <t>T276</t>
  </si>
  <si>
    <t>PUNTA ALETEADA MED. 70 mm x 20 (276)</t>
  </si>
  <si>
    <t>T38</t>
  </si>
  <si>
    <t>PUNTAS MONTADAS CH. SURT. 1/8 x 3 (38)</t>
  </si>
  <si>
    <t>T36</t>
  </si>
  <si>
    <t>PUNTAS MONTADAS MED. SURT. 1/4 x 3 (36)</t>
  </si>
  <si>
    <t>T230</t>
  </si>
  <si>
    <t>RESPALDO CON TUERCA 125 mm M 14 x 2 (230)</t>
  </si>
  <si>
    <t>T231</t>
  </si>
  <si>
    <t>RESPALDO CON TUERCA 125 mm M 14 x 2 + EJE (231)C/V</t>
  </si>
  <si>
    <t>T21</t>
  </si>
  <si>
    <t>RESPALDO P/ LIJAS Y BONETES 115 mm (21)</t>
  </si>
  <si>
    <t>T23</t>
  </si>
  <si>
    <t>RESPALDO P/ LIJAS Y BONETES C/ ADAP. 115 mm (23)</t>
  </si>
  <si>
    <t>T42</t>
  </si>
  <si>
    <t>SIERRA CIRCULAR ACERO 100 mm (42)</t>
  </si>
  <si>
    <t>ACEITE MULTIUSO "TF3"</t>
  </si>
  <si>
    <t>ACEITE PARA BOMBEADOR "INSTAL-PROF"</t>
  </si>
  <si>
    <t>CPJ5023</t>
  </si>
  <si>
    <t>ABO5</t>
  </si>
  <si>
    <t>ACEITE BOMBEADOR x 5 lt. "INSTAL-PROF"</t>
  </si>
  <si>
    <t>ACEITE SOLUBLE "TF3"</t>
  </si>
  <si>
    <t>AS1</t>
  </si>
  <si>
    <t>ACEITE SOLUBLE x 1 lts. (6)  "TF3"</t>
  </si>
  <si>
    <t>AS5</t>
  </si>
  <si>
    <t>ACEITE SOLUBLE x 5 lts. (1)  "TF3"</t>
  </si>
  <si>
    <t>ACEITERA METALICA IMPORTADA</t>
  </si>
  <si>
    <t>AMI250</t>
  </si>
  <si>
    <t>ACEITERA METALICA IMPORTADA x 250CC</t>
  </si>
  <si>
    <t>AMI450</t>
  </si>
  <si>
    <t>ACEITERA METALICA IMPORTADA x 450CC</t>
  </si>
  <si>
    <t>AMPF250</t>
  </si>
  <si>
    <t>ACEITERA METALICA PICO FLEXIBLE x 250cc (TOV3341)</t>
  </si>
  <si>
    <t>ACEITES LUBRICANTES "PENETRIT"</t>
  </si>
  <si>
    <t>AT100</t>
  </si>
  <si>
    <t>DESOXIDANTE ANTIC. ACEITERA TRADICIONAL x 100 cm3</t>
  </si>
  <si>
    <t>ACEITES LUBRICANTES "SIKA"</t>
  </si>
  <si>
    <t>ALS300</t>
  </si>
  <si>
    <t>ACEITE LUBRICANTE "SIKA" MULTI OIL x 300 ml</t>
  </si>
  <si>
    <t>ACEITES LUBRICANTES "TF3"</t>
  </si>
  <si>
    <t>ALTFCH</t>
  </si>
  <si>
    <t>ACEITE LUBRICANTE C/ TEFLON "TF3" x 250 cc.</t>
  </si>
  <si>
    <t>ALTFGR</t>
  </si>
  <si>
    <t>ACEITE LUBRICANTE C/ TEFLON "TF3" x 440 cc.</t>
  </si>
  <si>
    <t>ACOPLE RAPIDO PARA AIRE</t>
  </si>
  <si>
    <t>ARCB</t>
  </si>
  <si>
    <t>ACOPLE RAPIDO CUERPO BRONCE SET x 5 piezas</t>
  </si>
  <si>
    <t>ACOPLE RAPIDO PARA CAÑOS "DUKE"</t>
  </si>
  <si>
    <t>APC12</t>
  </si>
  <si>
    <t>ACOPLE RAPIDO P/CAÑO    1/2  PROFESIONAL</t>
  </si>
  <si>
    <t>APC34</t>
  </si>
  <si>
    <t>ACOPLE RAPIDO P/CAÑO    3/4  PROFESIONAL</t>
  </si>
  <si>
    <t>APC1</t>
  </si>
  <si>
    <t>ACOPLE RAPIDO P/CAÑO   1"</t>
  </si>
  <si>
    <t>ACOPLE RAPIDO PARA CAÑOS "GINYPLAS"</t>
  </si>
  <si>
    <t>APCG1</t>
  </si>
  <si>
    <t>ACOPLE P/ CAÑOS PROF. "GINYPLAS" 1"</t>
  </si>
  <si>
    <t>ADHESIVO POLIURETANICO PUR "TEKBOND"</t>
  </si>
  <si>
    <t>PUR</t>
  </si>
  <si>
    <t>ADHESIVO POLIURETANICO PUR MARRON 500 grs.</t>
  </si>
  <si>
    <t>ADHESIVOS "UHU"</t>
  </si>
  <si>
    <t>UUSMC</t>
  </si>
  <si>
    <t>ADHESIVO "UHU" GOTITA  CONTROL x 3 gr.</t>
  </si>
  <si>
    <t>UPF80</t>
  </si>
  <si>
    <t>ADHESIVO "UHU" PATA FIX x 80 pastillas</t>
  </si>
  <si>
    <t>UP50</t>
  </si>
  <si>
    <t>ADHESIVO "UHU" PORT PARA TELGOPOR x 50 ml.</t>
  </si>
  <si>
    <t>ADHESIVOS INSTANTANEOS "TEKBOND"</t>
  </si>
  <si>
    <t>AC725D</t>
  </si>
  <si>
    <t>ADHESIVO INST. CIANO 725 20 grs. (SUELTO)</t>
  </si>
  <si>
    <t>AC72520</t>
  </si>
  <si>
    <t>ADHESIVO INST. CIANO 725 20 grs. BLISTER</t>
  </si>
  <si>
    <t>AC793D</t>
  </si>
  <si>
    <t>ADHESIVO INST. CIANO 793 20 grs. (SUELTO)</t>
  </si>
  <si>
    <t>AC79320</t>
  </si>
  <si>
    <t>ADHESIVO INST. CIANO 793 20 grs. BLISTER</t>
  </si>
  <si>
    <t>AIG3</t>
  </si>
  <si>
    <t>ADHESIVO INSTANTANEO GEL 3 grs.</t>
  </si>
  <si>
    <t>ADHESIVOS PARA PVC  "DUKE"</t>
  </si>
  <si>
    <t>AP50</t>
  </si>
  <si>
    <t>ADHESIVO PARA PVC   50 cc. "DUKE"</t>
  </si>
  <si>
    <t>AP100</t>
  </si>
  <si>
    <t>ADHESIVO PARA PVC  100 cc. "DUKE"</t>
  </si>
  <si>
    <t>AP250</t>
  </si>
  <si>
    <t>ADHESIVO PARA PVC  250 cc. "DUKE"</t>
  </si>
  <si>
    <t>ADHESIVOS PARA PVC "TF3"</t>
  </si>
  <si>
    <t>ADHESIVOS Y SELLADORES ESPECIALES "TEK BOND"</t>
  </si>
  <si>
    <t>AAJB</t>
  </si>
  <si>
    <t>ADHESIVO ACRILICO JUNTAS BLANCO x 425 g</t>
  </si>
  <si>
    <t>AHPT</t>
  </si>
  <si>
    <t>ADHESIVO HIBRIDO PEGATODO x 20 g</t>
  </si>
  <si>
    <t>CAPT</t>
  </si>
  <si>
    <t>COLA AEROSOL PERMANENTE TRANSP. 500 ml</t>
  </si>
  <si>
    <t>CART</t>
  </si>
  <si>
    <t>COLA AEROSOL REPOSICIONABLE TRANSP. 500 ml</t>
  </si>
  <si>
    <t>SSBA130</t>
  </si>
  <si>
    <t>SELLADOR DE SILICONA BASE AGUA BLANCO x 130 g</t>
  </si>
  <si>
    <t>SSBA305</t>
  </si>
  <si>
    <t>SELLADOR DE SILICONA BASE AGUA BLANCO x 305 g</t>
  </si>
  <si>
    <t>SFCB85</t>
  </si>
  <si>
    <t>SELLADOR FIX CUBA BLANCO x 85 g</t>
  </si>
  <si>
    <t>SFCG</t>
  </si>
  <si>
    <t>SELLADOR FIX CUBA GRIS x 380 g</t>
  </si>
  <si>
    <t>SHB</t>
  </si>
  <si>
    <t>SELLADOR MS HIBRIDO BLANCO 400 g</t>
  </si>
  <si>
    <t>SPU40</t>
  </si>
  <si>
    <t>SELLADOR POLIURETANICO PU40 GRIS 420 g</t>
  </si>
  <si>
    <t>SPUFIX</t>
  </si>
  <si>
    <t>SELLADOR POLIURETANICO PUFIX x 387 g</t>
  </si>
  <si>
    <t>SPF140</t>
  </si>
  <si>
    <t>SELLADOR PREG FACIL BLANCO (PULPITO) x 140 g</t>
  </si>
  <si>
    <t>SPF420</t>
  </si>
  <si>
    <t>SELLADOR PREG FACIL BLANCO (PULPITO) x 420 g</t>
  </si>
  <si>
    <t>ADITIVOS PARA MORTEROS "WEBER"</t>
  </si>
  <si>
    <t>CW1</t>
  </si>
  <si>
    <t>CERESITA "WEBER" x  1 kg.</t>
  </si>
  <si>
    <t>CW4</t>
  </si>
  <si>
    <t>CERESITA "WEBER" x  4 kg.</t>
  </si>
  <si>
    <t>CW10</t>
  </si>
  <si>
    <t>CERESITA "WEBER" x 10 kg.</t>
  </si>
  <si>
    <t>CW20</t>
  </si>
  <si>
    <t>CERESITA "WEBER" x 20 kg.</t>
  </si>
  <si>
    <t>TW1</t>
  </si>
  <si>
    <t>TACURU "WEBER" x  1 kg.</t>
  </si>
  <si>
    <t>TW4</t>
  </si>
  <si>
    <t>TACURU "WEBER" x  4 kg.</t>
  </si>
  <si>
    <t>TW10</t>
  </si>
  <si>
    <t>TACURU "WEBER" x 10 kg.</t>
  </si>
  <si>
    <t>TW20</t>
  </si>
  <si>
    <t>TACURU "WEBER" x 20 kg.</t>
  </si>
  <si>
    <t>AFILADOR DE CUCHILLOS "CARBORUNDUM"</t>
  </si>
  <si>
    <t>ADC</t>
  </si>
  <si>
    <t>AIRE COMPRIMIDO "KUWAIT"</t>
  </si>
  <si>
    <t>RPCP</t>
  </si>
  <si>
    <t>REMOVEDOR PARTICULAS BLOW OFF x 200 grs.</t>
  </si>
  <si>
    <t>AISLANTE FIBRA VIDRIO "ISOVER"</t>
  </si>
  <si>
    <t>FLH</t>
  </si>
  <si>
    <t>FIELTRO LIVIANO HIDROREP 0.05 x 1.20 x 18 mts</t>
  </si>
  <si>
    <t>RPCH</t>
  </si>
  <si>
    <t>ROLAC PLATA CUBIERTA HIDROREP 0.05 x 1.20 x 18 mts</t>
  </si>
  <si>
    <t>ALAMBRE GALVANIZADO</t>
  </si>
  <si>
    <t>AG10</t>
  </si>
  <si>
    <t>ALAMBRE GALVANIZADO NRO. 10   x 1 kg.</t>
  </si>
  <si>
    <t>AG12</t>
  </si>
  <si>
    <t>ALAMBRE GALVANIZADO NRO. 12   x 1 kg.</t>
  </si>
  <si>
    <t>AG14</t>
  </si>
  <si>
    <t>ALAMBRE GALVANIZADO NRO. 14    x 1 kg.</t>
  </si>
  <si>
    <t>AG16</t>
  </si>
  <si>
    <t>ALAMBRE GALVANIZADO NRO. 16    x 1 kg.</t>
  </si>
  <si>
    <t>AG181</t>
  </si>
  <si>
    <t>ALAMBRE GALVANIZADO NRO. 18</t>
  </si>
  <si>
    <t>AG202</t>
  </si>
  <si>
    <t>ALAMBRE GALVANIZADO NRO. 20</t>
  </si>
  <si>
    <t>AG222</t>
  </si>
  <si>
    <t>ALAMBRE GALVANIZADO NRO. 22</t>
  </si>
  <si>
    <t>ALAMBRE NEGRO</t>
  </si>
  <si>
    <t>AN141</t>
  </si>
  <si>
    <t>ALAMBRE NEGRO NRO.14 x 1 kg ABACO</t>
  </si>
  <si>
    <t>AN161</t>
  </si>
  <si>
    <t>ALAMBRE NEGRO NRO.16 x 1 kg ABACO</t>
  </si>
  <si>
    <t>ALAMBRE PARA ROPA  TENSIL</t>
  </si>
  <si>
    <t>ALES</t>
  </si>
  <si>
    <t>ALAMBRE ESPIRALADO - ROLLO  30 mts.</t>
  </si>
  <si>
    <t>ALFO</t>
  </si>
  <si>
    <t>ALAMBRE FORRADO P/ ROPA - ROLLO 100 mts.</t>
  </si>
  <si>
    <t>ALCOHOL EN GEL</t>
  </si>
  <si>
    <t>ALG</t>
  </si>
  <si>
    <t>ALCOHOL EN GEL x 250 ml.</t>
  </si>
  <si>
    <t>ALCOHOL ISOPROPILICO "KUWAIT"</t>
  </si>
  <si>
    <t>AIK</t>
  </si>
  <si>
    <t>ALCOHOL ISOPROPILICO " KUWAIT"</t>
  </si>
  <si>
    <t>ALICATES LINEA INDUSTRIAL "METZ"</t>
  </si>
  <si>
    <t>ACO5M</t>
  </si>
  <si>
    <t>ALICATE CORTE OBLICUO 5"  "METZ" INDUSTRIAL</t>
  </si>
  <si>
    <t>ACO6M</t>
  </si>
  <si>
    <t>ALICATE CORTE OBLICUO 6"  "METZ" INDUSTRIAL</t>
  </si>
  <si>
    <t>ACO8M</t>
  </si>
  <si>
    <t>ALICATE CORTE OBLICUO 8"  "METZ" INDUSTRIAL</t>
  </si>
  <si>
    <t>ANAFE ELECTRICO "BROGAS"</t>
  </si>
  <si>
    <t>AE1H</t>
  </si>
  <si>
    <t>ANAFE ELECTRICO 1 HORNALLA "BROGAS"</t>
  </si>
  <si>
    <t>AE2H</t>
  </si>
  <si>
    <t>ANAFE ELECTRICO 2 HORNALLAS "BROGAS"</t>
  </si>
  <si>
    <t>ANAFES A GAS BROGAS</t>
  </si>
  <si>
    <t>AA1HGE</t>
  </si>
  <si>
    <t>ANAFE 1 HORN. GAS ENV. BROGAS APROBADO</t>
  </si>
  <si>
    <t>A1HGE</t>
  </si>
  <si>
    <t>ANAFE 1 HORN. GAS ENV. BROGAS ART.11</t>
  </si>
  <si>
    <t>AA1HGN</t>
  </si>
  <si>
    <t>ANAFE 1 HORN. GAS NAT. BROGAS APROBADO</t>
  </si>
  <si>
    <t>A1HGN</t>
  </si>
  <si>
    <t>ANAFE 1 HORN. GAS NAT. BROGAS ART.11</t>
  </si>
  <si>
    <t>A2HGE</t>
  </si>
  <si>
    <t>ANAFE 2 HORN. GAS ENV. BROGAS ART.22</t>
  </si>
  <si>
    <t>AA2HGN</t>
  </si>
  <si>
    <t>ANAFE 2 HORN. GAS NAT. BROGAS APROBADO</t>
  </si>
  <si>
    <t>A2HGN</t>
  </si>
  <si>
    <t>ANAFE 2 HORN. GAS NAT. BROGAS ART.22</t>
  </si>
  <si>
    <t>APPC</t>
  </si>
  <si>
    <t>ANAFE PORTATIL PARA CARTUCHO</t>
  </si>
  <si>
    <t>ANTEOJOS DE POLICARBONATO</t>
  </si>
  <si>
    <t>ANTIPARRA DE SEGURIDAD</t>
  </si>
  <si>
    <t>ANTIPARRAS DE SEGURIDAD</t>
  </si>
  <si>
    <t>ARF</t>
  </si>
  <si>
    <t>ANTIPARRA RECTANGULAR FIJA</t>
  </si>
  <si>
    <t>ARL</t>
  </si>
  <si>
    <t>ANTIPARRA RECTANGULAR LEVADIZA</t>
  </si>
  <si>
    <t>AREF</t>
  </si>
  <si>
    <t>ANTIPARRA REDONDA FIJA</t>
  </si>
  <si>
    <t>AREM</t>
  </si>
  <si>
    <t>ANTIPARRA REDONDA MOVIL</t>
  </si>
  <si>
    <t>ANTORCHITAS P/CALEFON</t>
  </si>
  <si>
    <t>ARCO DE SIERRA CROMADO</t>
  </si>
  <si>
    <t>ASCR</t>
  </si>
  <si>
    <t>ARCO DE SIERRA MANGO ANATOMICO</t>
  </si>
  <si>
    <t>ARCO DE SIERRA REPUESTOS</t>
  </si>
  <si>
    <t>ASRP</t>
  </si>
  <si>
    <t>ARCO REPUESTOS - CABO CON PERNO</t>
  </si>
  <si>
    <t>ASRM</t>
  </si>
  <si>
    <t>ARCO REPUESTOS - PERNO CON MARIPOSA</t>
  </si>
  <si>
    <t>ARCO DE SIERRA T/ INGLES</t>
  </si>
  <si>
    <t>ASTI</t>
  </si>
  <si>
    <t>ARCO DE SIERRA T/ INGLES REFORZADO "ROTTWEILER"</t>
  </si>
  <si>
    <t>ARCO MONTARAZ</t>
  </si>
  <si>
    <t>AM500</t>
  </si>
  <si>
    <t>ARCO MONTARAZ 500 mm. EL ABUELO</t>
  </si>
  <si>
    <t>AM800</t>
  </si>
  <si>
    <t>ARCO MONTARAZ 800 mm. EL ABUELO</t>
  </si>
  <si>
    <t>AM900</t>
  </si>
  <si>
    <t>ARCO MONTARAZ 900 mm. EL ABUELO</t>
  </si>
  <si>
    <t>AMRS500</t>
  </si>
  <si>
    <t>HOJA REPUESTO ARCO MONTARAZ 500 mm. RAMAS SECAS</t>
  </si>
  <si>
    <t>AMRV500</t>
  </si>
  <si>
    <t>HOJA REPUESTO ARCO MONTARAZ 500 mm. RAMAS VERDES</t>
  </si>
  <si>
    <t>AMRS800</t>
  </si>
  <si>
    <t>HOJA REPUESTO ARCO MONTARAZ 800 mm. RAMAS SECAS</t>
  </si>
  <si>
    <t>AMRV800</t>
  </si>
  <si>
    <t>HOJA REPUESTO ARCO MONTARAZ 800 mm. RAMAS VERDES</t>
  </si>
  <si>
    <t>AMRS900</t>
  </si>
  <si>
    <t>HOJA REPUESTO ARCO MONTARAZ 900 mm. RAMAS SECAS</t>
  </si>
  <si>
    <t>AMRV900</t>
  </si>
  <si>
    <t>HOJA REPUESTO ARCO MONTARAZ 900 mm. RAMAS VERDES</t>
  </si>
  <si>
    <t>ARCO MONTARAZ IMPORTADO</t>
  </si>
  <si>
    <t>AMI21</t>
  </si>
  <si>
    <t>ARCO MONTARAZ "NEON"  21"</t>
  </si>
  <si>
    <t>ARCO Y REPUESTOS "LA CALADORA"</t>
  </si>
  <si>
    <t>ASC100</t>
  </si>
  <si>
    <t>ARQUITO DE SIERRA P/ CALAR REPUESTO x 100 unid.</t>
  </si>
  <si>
    <t>ARCOS DE SIERRA</t>
  </si>
  <si>
    <t>ASCPA</t>
  </si>
  <si>
    <t>ARCO DE SIERRA TUBULAR 80 "EL ABUELO"</t>
  </si>
  <si>
    <t>ASFT</t>
  </si>
  <si>
    <t>ARCO SIERRA PLANCHUELA FIJO "EL ABUELO"</t>
  </si>
  <si>
    <t>ARCOS DE SIERRA "TRAMONTINA"</t>
  </si>
  <si>
    <t>ASCPT</t>
  </si>
  <si>
    <t>ARCO DE SIERRA C/ PISTOLA TRAMONTINA</t>
  </si>
  <si>
    <t>ASRT</t>
  </si>
  <si>
    <t>ARCO DE SIERRA REGULABLE 6 a 12" TRAMONTINA</t>
  </si>
  <si>
    <t>MAST</t>
  </si>
  <si>
    <t>MINI ARCO DE SIERRA TRAMONTINA</t>
  </si>
  <si>
    <t>ARGOLLA PARA BAÑO</t>
  </si>
  <si>
    <t>APB</t>
  </si>
  <si>
    <t>ARGOLLA PERITA P/ BAÑO</t>
  </si>
  <si>
    <t>ARGOLLAS NIQUELADAS</t>
  </si>
  <si>
    <t>AN12</t>
  </si>
  <si>
    <t>ARGOLLAS NIQUELADAS 12 - 16 mm.    Bolsa x 144 un.</t>
  </si>
  <si>
    <t>AN15</t>
  </si>
  <si>
    <t>ARGOLLAS NIQUELADAS 15 - 20 mm.    Bolsa x 144 un.</t>
  </si>
  <si>
    <t>AN18</t>
  </si>
  <si>
    <t>ARGOLLAS NIQUELADAS 18 - 22 mm.    Bolsa x 144 un.</t>
  </si>
  <si>
    <t>AN20</t>
  </si>
  <si>
    <t>ARGOLLAS NIQUELADAS 20 - 24 mm.    Bolsa x 144 un.</t>
  </si>
  <si>
    <t>AN22</t>
  </si>
  <si>
    <t>ARGOLLAS NIQUELADAS 22 - 28 mm.    Bolsa x 144 un.</t>
  </si>
  <si>
    <t>AN25</t>
  </si>
  <si>
    <t>ARGOLLAS NIQUELADAS 25 - 32 mm.    Bolsa x 144 un.</t>
  </si>
  <si>
    <t>AN27</t>
  </si>
  <si>
    <t>ARGOLLAS NIQUELADAS 27 - 32 mm.    Bolsa x 144 un.</t>
  </si>
  <si>
    <t>AN30</t>
  </si>
  <si>
    <t>ARGOLLAS NIQUELADAS 30 - 36 mm.    Bolsa x 144 un.</t>
  </si>
  <si>
    <t>AN35</t>
  </si>
  <si>
    <t>ARGOLLAS NIQUELADAS 35 - 40 mm.    Bolsa x 144 un.</t>
  </si>
  <si>
    <t>AN40</t>
  </si>
  <si>
    <t>ARGOLLAS NIQUELADAS 40 - 44 mm.    Bolsa x 144 un.</t>
  </si>
  <si>
    <t>AN45</t>
  </si>
  <si>
    <t>ARGOLLAS NIQUELADAS 45 - 50 mm.    Bolsa x 144 un.</t>
  </si>
  <si>
    <t>ARO BASE PVC P/INODOROS</t>
  </si>
  <si>
    <t>AROMATIZANTES DE AMBIENTES</t>
  </si>
  <si>
    <t>AAAM</t>
  </si>
  <si>
    <t>AROMATIZANTE AMBIENTE F. AMOR</t>
  </si>
  <si>
    <t>AAAQ</t>
  </si>
  <si>
    <t>AROMATIZANTE AMBIENTE F. AQUA</t>
  </si>
  <si>
    <t>AAB</t>
  </si>
  <si>
    <t>AROMATIZANTE AMBIENTE F. BEBE</t>
  </si>
  <si>
    <t>AACP</t>
  </si>
  <si>
    <t>AROMATIZANTE AMBIENTE F. CANDY PAFF</t>
  </si>
  <si>
    <t>AAFA</t>
  </si>
  <si>
    <t>AROMATIZANTE AMBIENTE F. FARENH</t>
  </si>
  <si>
    <t>AAFB</t>
  </si>
  <si>
    <t>AROMATIZANTE AMBIENTE F. FLORES BLANCAS</t>
  </si>
  <si>
    <t>AAG</t>
  </si>
  <si>
    <t>AROMATIZANTE AMBIENTE F. GLAM</t>
  </si>
  <si>
    <t>AAH</t>
  </si>
  <si>
    <t>AROMATIZANTE AMBIENTE F. HAWAII</t>
  </si>
  <si>
    <t>AAL</t>
  </si>
  <si>
    <t>AROMATIZANTE AMBIENTE F. LAVANDA</t>
  </si>
  <si>
    <t>AALD</t>
  </si>
  <si>
    <t>AROMATIZANTE AMBIENTE F. LIMON DULCE</t>
  </si>
  <si>
    <t>AAMX</t>
  </si>
  <si>
    <t>AROMATIZANTE AMBIENTE F. MIX CITRICO</t>
  </si>
  <si>
    <t>AAMF</t>
  </si>
  <si>
    <t>AROMATIZANTE AMBIENTE F. MIX FRUTAL</t>
  </si>
  <si>
    <t>AAP</t>
  </si>
  <si>
    <t>AROMATIZANTE AMBIENTE F. PAPAYA</t>
  </si>
  <si>
    <t>AAPT</t>
  </si>
  <si>
    <t>AROMATIZANTE AMBIENTE F. PATIO</t>
  </si>
  <si>
    <t>AAPU</t>
  </si>
  <si>
    <t>AROMATIZANTE AMBIENTE F. PUMA</t>
  </si>
  <si>
    <t>AASC</t>
  </si>
  <si>
    <t>AROMATIZANTE AMBIENTE F. SOFT COTTON</t>
  </si>
  <si>
    <t>AATV</t>
  </si>
  <si>
    <t>AROMATIZANTE AMBIENTE F. TE VERDE</t>
  </si>
  <si>
    <t>AAUC</t>
  </si>
  <si>
    <t>AROMATIZANTE AMBIENTE F. UVA CARAMELO</t>
  </si>
  <si>
    <t>AAV</t>
  </si>
  <si>
    <t>AROMATIZANTE AMBIENTE F. VAINILLA</t>
  </si>
  <si>
    <t>AAVB</t>
  </si>
  <si>
    <t>AROMATIZANTE AMBIENTE F. VERBENA</t>
  </si>
  <si>
    <t>AAW</t>
  </si>
  <si>
    <t>AROMATIZANTE AMBIENTE F. WANA</t>
  </si>
  <si>
    <t>ARQUITO "BRICOLSIER" EL ABUELO</t>
  </si>
  <si>
    <t>APHP</t>
  </si>
  <si>
    <t>ARQUITO PARA HOJA PARTIDA "BRICOLSIER" EL ABUELO</t>
  </si>
  <si>
    <t>ARQUITOS JUNIORS</t>
  </si>
  <si>
    <t>ASJCH</t>
  </si>
  <si>
    <t>ARQUITO JUNIOR CON HOJA IMPORTADO</t>
  </si>
  <si>
    <t>ARTICULOS DE BAZAR</t>
  </si>
  <si>
    <t>BP12</t>
  </si>
  <si>
    <t>BALDE PLASTICO 12 lts.</t>
  </si>
  <si>
    <t>CDM</t>
  </si>
  <si>
    <t>CEPILLO DE MANO P/ ZAPATILLAS PICCOLINO</t>
  </si>
  <si>
    <t>CLCA</t>
  </si>
  <si>
    <t>CEPILLO LAVA CAMIONES</t>
  </si>
  <si>
    <t>CPR</t>
  </si>
  <si>
    <t>CEPILLO PARA ROPA CONDOR (7720)</t>
  </si>
  <si>
    <t>CPCC</t>
  </si>
  <si>
    <t>CEPILLO PARRILERO PALMIRA C/ CABO</t>
  </si>
  <si>
    <t>EBT</t>
  </si>
  <si>
    <t>ESCOBILLA CON BASE TRADICIONAL "CALABRO"</t>
  </si>
  <si>
    <t>PPCCE</t>
  </si>
  <si>
    <t>PALA PLASTICA CON CABO ECONOMICA</t>
  </si>
  <si>
    <t>PPE</t>
  </si>
  <si>
    <t>PALITA PLASTICA ECONOMICA   7975</t>
  </si>
  <si>
    <t>PPAL</t>
  </si>
  <si>
    <t>PISAPAPA ALUMINIO   6440</t>
  </si>
  <si>
    <t>SCG</t>
  </si>
  <si>
    <t>SACACORCHOS GARZON   6140</t>
  </si>
  <si>
    <t>SGD34</t>
  </si>
  <si>
    <t>SECADOR DE PISO GOMA DOBLE 34 cm.   6308</t>
  </si>
  <si>
    <t>SGD43</t>
  </si>
  <si>
    <t>SECADOR DE PISO GOMA DOBLE 43 cm.   6309</t>
  </si>
  <si>
    <t>SPN30</t>
  </si>
  <si>
    <t>SECADOR DE PISO NEGRO 30 cm.   30N</t>
  </si>
  <si>
    <t>SPN40</t>
  </si>
  <si>
    <t>SECADOR DE PISO NEGRO 40 cm.   40N</t>
  </si>
  <si>
    <t>SPN50</t>
  </si>
  <si>
    <t>SECADOR DE PISO NEGRO 50 cm.   50N</t>
  </si>
  <si>
    <t>SPG40</t>
  </si>
  <si>
    <t>SECADOR DE PISO PLASTICO Y GOMA 40 cm.   6077</t>
  </si>
  <si>
    <t>SPR30</t>
  </si>
  <si>
    <t>SECADOR DE PISO ROJO 30 cm.   30S</t>
  </si>
  <si>
    <t>SPR40</t>
  </si>
  <si>
    <t>SECADOR DE PISO ROJO 40 cm.   40S</t>
  </si>
  <si>
    <t>SPR50</t>
  </si>
  <si>
    <t>SECADOR DE PISO ROJO 50 cm.   50S</t>
  </si>
  <si>
    <t>TMM</t>
  </si>
  <si>
    <t>TIRABUZON MANGO MADERA   6141</t>
  </si>
  <si>
    <t>TPCC</t>
  </si>
  <si>
    <t>TRAPO DE PISO COSTURADO COMPACTO</t>
  </si>
  <si>
    <t>ASIENTO INODORO CAMILO</t>
  </si>
  <si>
    <t>AIFAL</t>
  </si>
  <si>
    <t>ASIENTO INOD.FLORENCIA CAMILLO ALMENDRA</t>
  </si>
  <si>
    <t>AIFAM</t>
  </si>
  <si>
    <t>ASIENTO INOD.FLORENCIA CAMILLO AMARILLO</t>
  </si>
  <si>
    <t>AIFAR</t>
  </si>
  <si>
    <t>ASIENTO INOD.FLORENCIA CAMILLO ARENA</t>
  </si>
  <si>
    <t>AIFAZ</t>
  </si>
  <si>
    <t>ASIENTO INOD.FLORENCIA CAMILLO AZUL</t>
  </si>
  <si>
    <t>AIFB</t>
  </si>
  <si>
    <t>ASIENTO INOD.FLORENCIA CAMILLO BLANCO</t>
  </si>
  <si>
    <t>AIFC</t>
  </si>
  <si>
    <t>ASIENTO INOD.FLORENCIA CAMILLO CELESTE</t>
  </si>
  <si>
    <t>AIFD</t>
  </si>
  <si>
    <t>ASIENTO INOD.FLORENCIA CAMILLO DORADO</t>
  </si>
  <si>
    <t>AIFG</t>
  </si>
  <si>
    <t>ASIENTO INOD.FLORENCIA CAMILLO GRIS</t>
  </si>
  <si>
    <t>AIFN</t>
  </si>
  <si>
    <t>ASIENTO INOD.FLORENCIA CAMILLO NEGRO</t>
  </si>
  <si>
    <t>AIFR</t>
  </si>
  <si>
    <t>ASIENTO INOD.FLORENCIA CAMILLO ROSA</t>
  </si>
  <si>
    <t>AIFV</t>
  </si>
  <si>
    <t>ASIENTO INOD.FLORENCIA CAMILLO VERDE</t>
  </si>
  <si>
    <t>ASIENTO INODORO PVC RIGIDO</t>
  </si>
  <si>
    <t>AIB4</t>
  </si>
  <si>
    <t>ASIENTO INODORO BLANCO RIGIDO 4 mm.</t>
  </si>
  <si>
    <t>AIB8</t>
  </si>
  <si>
    <t>ASIENTO INODORO BLANCO RIGIDO 8 mm.</t>
  </si>
  <si>
    <t>AIN4</t>
  </si>
  <si>
    <t>ASIENTO INODORO NEGRO RIGIDO 4 mm.</t>
  </si>
  <si>
    <t>AIN8</t>
  </si>
  <si>
    <t>ASIENTO INODORO NEGRO RIGIDO 8 mm.</t>
  </si>
  <si>
    <t>JTAI</t>
  </si>
  <si>
    <t>JUEGO TORNILLOS P/ ASIENTO INODORO CONCORPLAS</t>
  </si>
  <si>
    <t>ASIENTOS DE INODORO MDF</t>
  </si>
  <si>
    <t>AIMM</t>
  </si>
  <si>
    <t>ASIENTO INODORO MONACO MDF BLANCO</t>
  </si>
  <si>
    <t>AIUM</t>
  </si>
  <si>
    <t>ASIENTO INODORO UNIVERSAL MDF BLANCO</t>
  </si>
  <si>
    <t>AUTOMATICO PARA TANQUE "VIYILANT"</t>
  </si>
  <si>
    <t>AUPT</t>
  </si>
  <si>
    <t>AZADAS P/ CARPIR "FERCAS"</t>
  </si>
  <si>
    <t>AC0</t>
  </si>
  <si>
    <t>AZADAS NO.  0 - 110 x 150 P/ CARPIR</t>
  </si>
  <si>
    <t>AC11</t>
  </si>
  <si>
    <t>AZADAS NO. 1 - 135 x 160 P/ CARPIR</t>
  </si>
  <si>
    <t>AC2</t>
  </si>
  <si>
    <t>AZADAS NO. 2 - 145 x 175 P/ CARPIR</t>
  </si>
  <si>
    <t>AC3</t>
  </si>
  <si>
    <t>AZADAS NO. 3 - 155 x 185 P/ CARPIR</t>
  </si>
  <si>
    <t>BALDES PARA ALBAÑILES</t>
  </si>
  <si>
    <t>BANDAS DE LIJAS "HUNTER"</t>
  </si>
  <si>
    <t>B10064036</t>
  </si>
  <si>
    <t>BANDA DE LIJA 100 x 610 #  36</t>
  </si>
  <si>
    <t>B1006104</t>
  </si>
  <si>
    <t>BANDA DE LIJA 100 x 610 #  40</t>
  </si>
  <si>
    <t>B10061050</t>
  </si>
  <si>
    <t>BANDA DE LIJA 100 x 610 #  50</t>
  </si>
  <si>
    <t>B1006106</t>
  </si>
  <si>
    <t>BANDA DE LIJA 100 x 610 #  60</t>
  </si>
  <si>
    <t>B1006108</t>
  </si>
  <si>
    <t>BANDA DE LIJA 100 x 610 #  80</t>
  </si>
  <si>
    <t>B10061010</t>
  </si>
  <si>
    <t>BANDA DE LIJA 100 x 610 # 100</t>
  </si>
  <si>
    <t>B1006101</t>
  </si>
  <si>
    <t>BANDA DE LIJA 100 x 610 # 120</t>
  </si>
  <si>
    <t>B6441036</t>
  </si>
  <si>
    <t>BANDA DE LIJA 64 x 410 #  36</t>
  </si>
  <si>
    <t>B6441040</t>
  </si>
  <si>
    <t>BANDA DE LIJA 64 x 410 #  40</t>
  </si>
  <si>
    <t>B6441050</t>
  </si>
  <si>
    <t>BANDA DE LIJA 64 x 410 #  50</t>
  </si>
  <si>
    <t>B6441060</t>
  </si>
  <si>
    <t>BANDA DE LIJA 64 x 410 #  60</t>
  </si>
  <si>
    <t>B6441080</t>
  </si>
  <si>
    <t>BANDA DE LIJA 64 x 410 #  80</t>
  </si>
  <si>
    <t>B6441010</t>
  </si>
  <si>
    <t>BANDA DE LIJA 64 x 410 # 100</t>
  </si>
  <si>
    <t>B6441012</t>
  </si>
  <si>
    <t>BANDA DE LIJA 64 x 410 # 120</t>
  </si>
  <si>
    <t>B7545736</t>
  </si>
  <si>
    <t>BANDA DE LIJA 75 x 457 #  36</t>
  </si>
  <si>
    <t>B7545740</t>
  </si>
  <si>
    <t>BANDA DE LIJA 75 x 457 #  40</t>
  </si>
  <si>
    <t>B7545750</t>
  </si>
  <si>
    <t>BANDA DE LIJA 75 x 457 #  50</t>
  </si>
  <si>
    <t>B7545760</t>
  </si>
  <si>
    <t>BANDA DE LIJA 75 x 457 #  60</t>
  </si>
  <si>
    <t>B7545780</t>
  </si>
  <si>
    <t>BANDA DE LIJA 75 x 457 #  80</t>
  </si>
  <si>
    <t>B7545710</t>
  </si>
  <si>
    <t>BANDA DE LIJA 75 x 457 # 100</t>
  </si>
  <si>
    <t>B7545712</t>
  </si>
  <si>
    <t>BANDA DE LIJA 75 x 457 # 120</t>
  </si>
  <si>
    <t>B7550836</t>
  </si>
  <si>
    <t>BANDA DE LIJA 75 x 508 #  36</t>
  </si>
  <si>
    <t>B7550840</t>
  </si>
  <si>
    <t>BANDA DE LIJA 75 x 508 #  40</t>
  </si>
  <si>
    <t>HILO P/ALBAÑIL x 100 grs. NRO. 24 - 12 OVILLOS</t>
  </si>
  <si>
    <t>B7550850</t>
  </si>
  <si>
    <t>BANDA DE LIJA 75 x 508 #  50</t>
  </si>
  <si>
    <t>HILO SISAL  MEDIANO paq. 10 x 60 mts.</t>
  </si>
  <si>
    <t>B7550860</t>
  </si>
  <si>
    <t>BANDA DE LIJA 75 x 508 #  60</t>
  </si>
  <si>
    <t>HILO SISAL CHICO  paq. 10u x 30 mts.</t>
  </si>
  <si>
    <t>B7550880</t>
  </si>
  <si>
    <t>BANDA DE LIJA 75 x 508 #  80</t>
  </si>
  <si>
    <t>B75508100</t>
  </si>
  <si>
    <t>BANDA DE LIJA 75 x 508 # 100</t>
  </si>
  <si>
    <t>HILO ALGODON BLANCO x 10 OVILLOS 50 grs.</t>
  </si>
  <si>
    <t>B7550812</t>
  </si>
  <si>
    <t>BANDA DE LIJA 75 x 508 # 120</t>
  </si>
  <si>
    <t>HILO ALGODON CHORICERO  x 10 OVILLOS 50 grs.</t>
  </si>
  <si>
    <t>B7553336</t>
  </si>
  <si>
    <t>BANDA DE LIJA 75 x 533 #  36</t>
  </si>
  <si>
    <t>HILO POLIPROPILENO 100 grs. - 12 OVILLOS</t>
  </si>
  <si>
    <t>B7553340</t>
  </si>
  <si>
    <t>BANDA DE LIJA 75 x 533 #  40</t>
  </si>
  <si>
    <t>B7553350</t>
  </si>
  <si>
    <t>BANDA DE LIJA 75 x 533 #  50</t>
  </si>
  <si>
    <t>B7553360</t>
  </si>
  <si>
    <t>BANDA DE LIJA 75 x 533 #  60</t>
  </si>
  <si>
    <t>B7553380</t>
  </si>
  <si>
    <t>BANDA DE LIJA 75 x 533 #  80</t>
  </si>
  <si>
    <t>B75533100</t>
  </si>
  <si>
    <t>BANDA DE LIJA 75 x 533 # 100</t>
  </si>
  <si>
    <t>B7553312</t>
  </si>
  <si>
    <t>BANDA DE LIJA 75 x 533 # 120</t>
  </si>
  <si>
    <t>BANDAS DE TELA OX/ALUM  "DOBLE A"</t>
  </si>
  <si>
    <t>BA100610M</t>
  </si>
  <si>
    <t>BANDA TELA O/A 100 x 610  GR. 100</t>
  </si>
  <si>
    <t>BA100610F</t>
  </si>
  <si>
    <t>BANDA TELA O/A 100 x 610  GR. 120</t>
  </si>
  <si>
    <t>BA100610S</t>
  </si>
  <si>
    <t>BANDA TELA O/A 100 x 610  GR. 36</t>
  </si>
  <si>
    <t>BA10061040</t>
  </si>
  <si>
    <t>BANDA TELA O/A 100 x 610  GR. 40</t>
  </si>
  <si>
    <t>BA10061050</t>
  </si>
  <si>
    <t>BANDA TELA O/A 100 x 610  GR. 50</t>
  </si>
  <si>
    <t>BA100610G</t>
  </si>
  <si>
    <t>BANDA TELA O/A 100 x 610  GR. 60</t>
  </si>
  <si>
    <t>BA10061080</t>
  </si>
  <si>
    <t>BANDA TELA O/A 100 x 610  GR. 80</t>
  </si>
  <si>
    <t>BA50478F</t>
  </si>
  <si>
    <t>BANDA TELA O/A 50 X 478  GR. 120</t>
  </si>
  <si>
    <t>BA50478G</t>
  </si>
  <si>
    <t>BANDA TELA O/A 50 x 478  GR. 40</t>
  </si>
  <si>
    <t>BA50478M</t>
  </si>
  <si>
    <t>BANDA TELA O/A 50 X 478  GR. 80</t>
  </si>
  <si>
    <t>BA64410M</t>
  </si>
  <si>
    <t>BANDA TELA O/A 64 x 410  GR. 100</t>
  </si>
  <si>
    <t>BA64410F</t>
  </si>
  <si>
    <t>BANDA TELA O/A 64 x 410  GR. 120</t>
  </si>
  <si>
    <t>BA64410S</t>
  </si>
  <si>
    <t>BANDA TELA O/A 64 x 410  GR. 36</t>
  </si>
  <si>
    <t>BA6441040</t>
  </si>
  <si>
    <t>BANDA TELA O/A 64 x 410  GR. 40</t>
  </si>
  <si>
    <t>BA6441050</t>
  </si>
  <si>
    <t>BANDA TELA O/A 64 x 410  GR. 50</t>
  </si>
  <si>
    <t>BA64410G</t>
  </si>
  <si>
    <t>BANDA TELA O/A 64 x 410  GR. 60</t>
  </si>
  <si>
    <t>BA6441080</t>
  </si>
  <si>
    <t>BANDA TELA O/A 64 x 410  GR. 80</t>
  </si>
  <si>
    <t>BA75457M</t>
  </si>
  <si>
    <t>BANDA TELA O/A 75 x 457  GR. 100</t>
  </si>
  <si>
    <t>BA75457F</t>
  </si>
  <si>
    <t>BANDA TELA O/A 75 x 457  GR. 120</t>
  </si>
  <si>
    <t>BA75457S</t>
  </si>
  <si>
    <t>BANDA TELA O/A 75 x 457  GR. 36</t>
  </si>
  <si>
    <t>BA7545740</t>
  </si>
  <si>
    <t>BANDA TELA O/A 75 x 457  GR. 40</t>
  </si>
  <si>
    <t>BA7545750</t>
  </si>
  <si>
    <t>BANDA TELA O/A 75 x 457  GR. 50</t>
  </si>
  <si>
    <t>BA75457G</t>
  </si>
  <si>
    <t>BANDA TELA O/A 75 x 457  GR. 60</t>
  </si>
  <si>
    <t>BA7545780</t>
  </si>
  <si>
    <t>BANDA TELA O/A 75 x 457  GR. 80</t>
  </si>
  <si>
    <t>BA75508M</t>
  </si>
  <si>
    <t>BANDA TELA O/A 75 x 508  GR. 100</t>
  </si>
  <si>
    <t>BA75508F</t>
  </si>
  <si>
    <t>BANDA TELA O/A 75 x 508  GR. 120</t>
  </si>
  <si>
    <t>BA75508S</t>
  </si>
  <si>
    <t>BANDA TELA O/A 75 x 508  GR. 36</t>
  </si>
  <si>
    <t>BA7550840</t>
  </si>
  <si>
    <t>BANDA TELA O/A 75 x 508  GR. 40</t>
  </si>
  <si>
    <t>BA7550850</t>
  </si>
  <si>
    <t>BANDA TELA O/A 75 x 508  GR. 50</t>
  </si>
  <si>
    <t>BA75508G</t>
  </si>
  <si>
    <t>BANDA TELA O/A 75 x 508  GR. 60</t>
  </si>
  <si>
    <t>BA7550880</t>
  </si>
  <si>
    <t>BANDA TELA O/A 75 x 508  GR. 80</t>
  </si>
  <si>
    <t>BA75533M</t>
  </si>
  <si>
    <t>BANDA TELA O/A 75 x 533  GR. 100</t>
  </si>
  <si>
    <t>BA75533F</t>
  </si>
  <si>
    <t>BANDA TELA O/A 75 x 533  GR. 120</t>
  </si>
  <si>
    <t>BA75533S</t>
  </si>
  <si>
    <t>BANDA TELA O/A 75 x 533  GR. 36</t>
  </si>
  <si>
    <t>BA7553340</t>
  </si>
  <si>
    <t>BANDA TELA O/A 75 x 533  GR. 40</t>
  </si>
  <si>
    <t>BA7553350</t>
  </si>
  <si>
    <t>BANDA TELA O/A 75 x 533  GR. 50</t>
  </si>
  <si>
    <t>BA75533G</t>
  </si>
  <si>
    <t>BANDA TELA O/A 75 x 533  GR. 60</t>
  </si>
  <si>
    <t>BA7553380</t>
  </si>
  <si>
    <t>BANDA TELA O/A 75 x 533  GR. 80</t>
  </si>
  <si>
    <t>BA75610M</t>
  </si>
  <si>
    <t>BANDA TELA O/A 75 x 610  GR. 100</t>
  </si>
  <si>
    <t>BA75610F</t>
  </si>
  <si>
    <t>BANDA TELA O/A 75 x 610  GR. 120</t>
  </si>
  <si>
    <t>BA75610S</t>
  </si>
  <si>
    <t>BANDA TELA O/A 75 x 610  GR. 36</t>
  </si>
  <si>
    <t>BA7561040</t>
  </si>
  <si>
    <t>BANDA TELA O/A 75 x 610  GR. 40</t>
  </si>
  <si>
    <t>BA7561050</t>
  </si>
  <si>
    <t>BANDA TELA O/A 75 x 610  GR. 50</t>
  </si>
  <si>
    <t>BA75610G</t>
  </si>
  <si>
    <t>BANDA TELA O/A 75 x 610  GR. 60</t>
  </si>
  <si>
    <t>BA7561080</t>
  </si>
  <si>
    <t>BANDA TELA O/A 75 x 610  GR. 80</t>
  </si>
  <si>
    <t>BANDEJAS PARA PINTORES</t>
  </si>
  <si>
    <t>BANQUETA ESCALERA SAFARI</t>
  </si>
  <si>
    <t>BES</t>
  </si>
  <si>
    <t>BANQUETA ESCALERA "SAFARI"</t>
  </si>
  <si>
    <t>BESR</t>
  </si>
  <si>
    <t>BANQUETA ESCALERA REFORZADA "SAFARI"</t>
  </si>
  <si>
    <t>BAQUETAS DE CERDA</t>
  </si>
  <si>
    <t>BARRAL PASAMANOS BAÑERA</t>
  </si>
  <si>
    <t>PMB35</t>
  </si>
  <si>
    <t>PASAMANOS BAÑERA de 35 cm.</t>
  </si>
  <si>
    <t>PMB45</t>
  </si>
  <si>
    <t>PASAMANOS BAÑERA de 45 cm.</t>
  </si>
  <si>
    <t>BARRALES CORTINAS DE BAÑO</t>
  </si>
  <si>
    <t>BCCB</t>
  </si>
  <si>
    <t>BARRAL CORTINA   90 x 90 CURVO EPOXI BLANCO</t>
  </si>
  <si>
    <t>BCC</t>
  </si>
  <si>
    <t>BARRAL CORTINA   90 x 90 CURVO PULIDO</t>
  </si>
  <si>
    <t>BCLB</t>
  </si>
  <si>
    <t>BARRAL CORTINA  1.75 x 0.75 CURVO EPOXI BLANCO</t>
  </si>
  <si>
    <t>BCL</t>
  </si>
  <si>
    <t>BARRAL CORTINA  1.75 x 0.75 CURVO PULIDO</t>
  </si>
  <si>
    <t>BR240</t>
  </si>
  <si>
    <t>BARRAL CORTINA DE ALUM. RECTO DE 2.40</t>
  </si>
  <si>
    <t>BEA</t>
  </si>
  <si>
    <t>BARRAL EXTENSIBLE 1 a 2 MTS      ALUM.PULIDO</t>
  </si>
  <si>
    <t>BEB</t>
  </si>
  <si>
    <t>BARRAL EXTENSIBLE 1 a 2 mts BLANCO EPOXI</t>
  </si>
  <si>
    <t>BELB</t>
  </si>
  <si>
    <t>BARRAL EXTENSIBLE 1 a 2 mts.     SUPER LUJO BLANCO</t>
  </si>
  <si>
    <t>BEBL</t>
  </si>
  <si>
    <t>BARRAL EXTENSIBLE 1 a 2.20 mts BLANCO EPOXI "LUQUE</t>
  </si>
  <si>
    <t>BEAL</t>
  </si>
  <si>
    <t>BARRAL EXTENSIBLE 1 a 2.20 mts. PULIDO "LUQUE"</t>
  </si>
  <si>
    <t>BARRALES DE MADERA</t>
  </si>
  <si>
    <t>BARRAS PARA  ENCOLADORA</t>
  </si>
  <si>
    <t>BARREHOJAS METALICO "SANTA JUANA"</t>
  </si>
  <si>
    <t>BHOCC</t>
  </si>
  <si>
    <t>BARREHOJA METALICO ONZA 18D. c/cabo</t>
  </si>
  <si>
    <t>BARREHOJAS METALICO "TRAMONTINA"</t>
  </si>
  <si>
    <t>BHTR</t>
  </si>
  <si>
    <t>BARREHOJAS METALICO TRAMONTINA</t>
  </si>
  <si>
    <t>BARREHOJAS PLASTICO EL PARQUE</t>
  </si>
  <si>
    <t>BARRETAS SACACLAVOS</t>
  </si>
  <si>
    <t>MASCARILLA PARA POLVO REFORZADA x 50 u.</t>
  </si>
  <si>
    <t>BELLEZA AUTOMOTOR "PENETRIT"</t>
  </si>
  <si>
    <t>SRPV</t>
  </si>
  <si>
    <t>SILICONA RENOVADOR VEHICULAR x 440 cm LAVANDA</t>
  </si>
  <si>
    <t>BIDONES PLASTICOS PARA COMBUSTIBLES</t>
  </si>
  <si>
    <t>BPGO10</t>
  </si>
  <si>
    <t>BIDON PLASTICO PARA GASOIL x 10 lts.</t>
  </si>
  <si>
    <t>BPGO25</t>
  </si>
  <si>
    <t>BIDON PLASTICO PARA GASOIL x 25 lts.</t>
  </si>
  <si>
    <t>BPG10</t>
  </si>
  <si>
    <t>BIDON PLASTICO PARA GASOLINA x 10 lts.</t>
  </si>
  <si>
    <t>BPG25</t>
  </si>
  <si>
    <t>BIDON PLASTICO PARA GASOLINA x 25 lts.</t>
  </si>
  <si>
    <t>BISAGRAS A MUNICION FUMACA</t>
  </si>
  <si>
    <t>BISAGRAS CARPINTERO FUMACA</t>
  </si>
  <si>
    <t>BISAGRAS FICHAS P/PLACARDS</t>
  </si>
  <si>
    <t>BISAGRAS FORJADAS "CORVEX"</t>
  </si>
  <si>
    <t>BISAGRAS HERREROS FUMACA</t>
  </si>
  <si>
    <t>BISAGRAS PARA MUEBLES C/ RESORTE</t>
  </si>
  <si>
    <t>BPA26</t>
  </si>
  <si>
    <t>BISAGRA P/ ALACENA BASE CRUZ DE 26 mm (J26008)</t>
  </si>
  <si>
    <t>BPA35</t>
  </si>
  <si>
    <t>BISAGRA P/ ALACENA BASE CRUZ DE 35 mm (J35008)</t>
  </si>
  <si>
    <t>PG60</t>
  </si>
  <si>
    <t>PISTON A GAS P/ ALACENA 80N</t>
  </si>
  <si>
    <t>BISAGRAS POMELAS  FUMACA</t>
  </si>
  <si>
    <t>BISAGRAS TIPO 1842</t>
  </si>
  <si>
    <t>BISAGRAS TIPO 5005</t>
  </si>
  <si>
    <t>BOCALLAVES "ROTTWEILER" ENC. 1/2</t>
  </si>
  <si>
    <t>BOCALLAVES DE BRONCE</t>
  </si>
  <si>
    <t>BBC</t>
  </si>
  <si>
    <t>BOCALLAVE DE BRONCE CUAD. D. PALETA - COMUN  40 mm</t>
  </si>
  <si>
    <t>BBR</t>
  </si>
  <si>
    <t>BOCALLAVE DE BRONCE RED. D. PALETA - COMUN  40 mm.</t>
  </si>
  <si>
    <t>BOCALLAVES MAGNETICOS</t>
  </si>
  <si>
    <t>BOCALLAVES TORX "RHEIN"</t>
  </si>
  <si>
    <t>BRTH8</t>
  </si>
  <si>
    <t>BOCALLAVE "RHEIN" TORX HEMBRA   E  8</t>
  </si>
  <si>
    <t>BRTH10</t>
  </si>
  <si>
    <t>BOCALLAVE "RHEIN" TORX HEMBRA   E 10</t>
  </si>
  <si>
    <t>BRTH11</t>
  </si>
  <si>
    <t>BOCALLAVE "RHEIN" TORX HEMBRA   E 11</t>
  </si>
  <si>
    <t>BRTH12</t>
  </si>
  <si>
    <t>BOCALLAVE "RHEIN" TORX HEMBRA   E 12</t>
  </si>
  <si>
    <t>BRTH14</t>
  </si>
  <si>
    <t>BOCALLAVE "RHEIN" TORX HEMBRA   E 14</t>
  </si>
  <si>
    <t>BRTH16</t>
  </si>
  <si>
    <t>BOCALLAVE "RHEIN" TORX HEMBRA   E 16</t>
  </si>
  <si>
    <t>BRTH18</t>
  </si>
  <si>
    <t>BOCALLAVE "RHEIN" TORX HEMBRA   E 18</t>
  </si>
  <si>
    <t>BRTH20</t>
  </si>
  <si>
    <t>BOCALLAVE "RHEIN" TORX HEMBRA   E 20</t>
  </si>
  <si>
    <t>BRTH22</t>
  </si>
  <si>
    <t>BOCALLAVE "RHEIN" TORX HEMBRA   E 22</t>
  </si>
  <si>
    <t>BRTH24</t>
  </si>
  <si>
    <t>BOCALLAVE "RHEIN" TORX HEMBRA   E 24</t>
  </si>
  <si>
    <t>BRTM20</t>
  </si>
  <si>
    <t>BOCALLAVE "RHEIN" TORX MACHO     T 20</t>
  </si>
  <si>
    <t>BRTM25</t>
  </si>
  <si>
    <t>BOCALLAVE "RHEIN" TORX MACHO     T 25</t>
  </si>
  <si>
    <t>BRTM27</t>
  </si>
  <si>
    <t>BOCALLAVE "RHEIN" TORX MACHO     T 27</t>
  </si>
  <si>
    <t>BRTM30</t>
  </si>
  <si>
    <t>BOCALLAVE "RHEIN" TORX MACHO     T 30</t>
  </si>
  <si>
    <t>BRTM40</t>
  </si>
  <si>
    <t>BOCALLAVE "RHEIN" TORX MACHO     T 40</t>
  </si>
  <si>
    <t>BRTM45</t>
  </si>
  <si>
    <t>BOCALLAVE "RHEIN" TORX MACHO     T 45</t>
  </si>
  <si>
    <t>BRTM50</t>
  </si>
  <si>
    <t>BOCALLAVE "RHEIN" TORX MACHO     T 50</t>
  </si>
  <si>
    <t>BRTM55</t>
  </si>
  <si>
    <t>BOCALLAVE "RHEIN" TORX MACHO     T 55</t>
  </si>
  <si>
    <t>BRTM60</t>
  </si>
  <si>
    <t>BOCALLAVE "RHEIN" TORX MACHO     T 60</t>
  </si>
  <si>
    <t>BOCALLAVES Y ACCESORIOS "RHEIN"</t>
  </si>
  <si>
    <t>BER</t>
  </si>
  <si>
    <t>BERBIQUI "RHEIN"</t>
  </si>
  <si>
    <t>BR516</t>
  </si>
  <si>
    <t>BOCALLAVE "RHEIN" ENCASTRE 1/2 a    5/16</t>
  </si>
  <si>
    <t>BR38</t>
  </si>
  <si>
    <t>BOCALLAVE "RHEIN" ENCASTRE 1/2 b    3/8</t>
  </si>
  <si>
    <t>BR716</t>
  </si>
  <si>
    <t>BOCALLAVE "RHEIN" ENCASTRE 1/2 c    7/16</t>
  </si>
  <si>
    <t>BR12</t>
  </si>
  <si>
    <t>BOCALLAVE "RHEIN" ENCASTRE 1/2 d    1/2</t>
  </si>
  <si>
    <t>BR916</t>
  </si>
  <si>
    <t>BOCALLAVE "RHEIN" ENCASTRE 1/2 e    9/16</t>
  </si>
  <si>
    <t>BR58</t>
  </si>
  <si>
    <t>BOCALLAVE "RHEIN" ENCASTRE 1/2 f    5/8</t>
  </si>
  <si>
    <t>BR1116</t>
  </si>
  <si>
    <t>BOCALLAVE "RHEIN" ENCASTRE 1/2 g    11/16</t>
  </si>
  <si>
    <t>BR34</t>
  </si>
  <si>
    <t>BOCALLAVE "RHEIN" ENCASTRE 1/2 h    3/4</t>
  </si>
  <si>
    <t>BR78</t>
  </si>
  <si>
    <t>BOCALLAVE "RHEIN" ENCASTRE 1/2 i    7/8</t>
  </si>
  <si>
    <t>BR1</t>
  </si>
  <si>
    <t>BOCALLAVE "RHEIN" ENCASTRE 1/2 j    1"</t>
  </si>
  <si>
    <t>BR11166</t>
  </si>
  <si>
    <t>BOCALLAVE "RHEIN" ENCASTRE 1/2 k    1 1/16"</t>
  </si>
  <si>
    <t>BR114</t>
  </si>
  <si>
    <t>BOCALLAVE "RHEIN" ENCASTRE 1/2 m    1 1/4"</t>
  </si>
  <si>
    <t>MTCR</t>
  </si>
  <si>
    <t>MANIJA  T CORREDIZA "RHEIN" encastre 1/2</t>
  </si>
  <si>
    <t>PASADOR CERROJO C/PORTAC. 10 cms. ZINC.- 12 unid.</t>
  </si>
  <si>
    <t>MCR</t>
  </si>
  <si>
    <t>MANIJA CRIQUE "RHEIN"  ENCASTRE 1/2"</t>
  </si>
  <si>
    <t>PASADOR CERROJO C/PORTAC. 12 cms. ZINC.- 12 unid.</t>
  </si>
  <si>
    <t>MFAR</t>
  </si>
  <si>
    <t>MANIJA FUERZA ARTICULADA "RHEIN" ENCASTRE 1/2"</t>
  </si>
  <si>
    <t>PASADOR CERROJO C/PORTAC. 14 cms. ZINC.- 6 unid.</t>
  </si>
  <si>
    <t>MUR</t>
  </si>
  <si>
    <t>MOVIMIENTO UNIVERSAL " RHEIN " encastre 1/2</t>
  </si>
  <si>
    <t>PASADOR CERROJO C/PORTAC. 19 cms. ZINC.- 6 unid.</t>
  </si>
  <si>
    <t>PR3</t>
  </si>
  <si>
    <t>PROLONGADOR "RHEIN"     3"</t>
  </si>
  <si>
    <t>PR6</t>
  </si>
  <si>
    <t>PROLONGADOR "RHEIN"     6"</t>
  </si>
  <si>
    <t>PR10</t>
  </si>
  <si>
    <t>PROLONGADOR "RHEIN"    10"</t>
  </si>
  <si>
    <t>BOLSAS PARA RESIDUOS</t>
  </si>
  <si>
    <t>BPC6090</t>
  </si>
  <si>
    <t>BOLSA PARA CONSORCIO 60 x 90 x 10 unid.</t>
  </si>
  <si>
    <t>BPC80110</t>
  </si>
  <si>
    <t>BOLSA PARA CONSORCIO 80 x 110 x 10 unid.</t>
  </si>
  <si>
    <t>BPES</t>
  </si>
  <si>
    <t>BOLSA PARA ESCOMBRO 48 x 70 x 10 unid.</t>
  </si>
  <si>
    <t>BPR4560</t>
  </si>
  <si>
    <t>BOLSA PARA RESIDUOS 45 x 60 x 10 unid.</t>
  </si>
  <si>
    <t>BPR5070</t>
  </si>
  <si>
    <t>BOLSA PARA RESIDUOS 50 x 70 x 10 unid.</t>
  </si>
  <si>
    <t>BOLSOS PORTA HERRAMIENTAS "GLADIATOR"</t>
  </si>
  <si>
    <t>BTC820</t>
  </si>
  <si>
    <t>BOLSO P/ HERRAMIENTAS CERRADO 35 x 22 x 29 (15 kg)</t>
  </si>
  <si>
    <t>BOMBAS PARA AGUA "THUNDER"</t>
  </si>
  <si>
    <t>BC610</t>
  </si>
  <si>
    <t>BOMBA CENTRIFUGA  1 HP - BC610 -----</t>
  </si>
  <si>
    <t>BC534</t>
  </si>
  <si>
    <t>BOMBA CENTRIFUGA 3/4 HP - BC534 -----</t>
  </si>
  <si>
    <t>BP612IB</t>
  </si>
  <si>
    <t>BOMBA PERIFERICA REF. 1/2 HP - BP612IB -----</t>
  </si>
  <si>
    <t>BOMBAS PARA LIQUIDOS</t>
  </si>
  <si>
    <t>BPL1</t>
  </si>
  <si>
    <t>BOMBA PARA LIQUIDOS NRO. 1  20 lts.</t>
  </si>
  <si>
    <t>BPL2</t>
  </si>
  <si>
    <t>BOMBA PARA LIQUIDOS NRO. 2  100 lts.</t>
  </si>
  <si>
    <t>BPL3</t>
  </si>
  <si>
    <t>BOMBA PARA LIQUIDOS NRO. 3  200 lts.</t>
  </si>
  <si>
    <t>BORAX "INSTAL-PROF"</t>
  </si>
  <si>
    <t>BORDEADORAS ELECTRICAS "ROLLS"</t>
  </si>
  <si>
    <t>BE400W</t>
  </si>
  <si>
    <t>BORDEADORA ELECTRICA 400W " ROLLS "</t>
  </si>
  <si>
    <t>BE600W</t>
  </si>
  <si>
    <t>BORDEADORA ELECTRICA 600W " ROLLS "</t>
  </si>
  <si>
    <t>BORDEADORAS ELECTRICAS "TRAMONTINA"</t>
  </si>
  <si>
    <t>BE1000W</t>
  </si>
  <si>
    <t>BORDEADORA ELEC 1000 w "TRAMONTINA" (79632) ****</t>
  </si>
  <si>
    <t>BE750W</t>
  </si>
  <si>
    <t>BORDEADORA ELEC 1500 w "TRAMONTINA" (79626) ****</t>
  </si>
  <si>
    <t>BORDEADORAS Y DESMALEZADORAS NAFTERAS</t>
  </si>
  <si>
    <t>BD752</t>
  </si>
  <si>
    <t>DESMALEZADORA A NAFTA 52 cc - BD752  **</t>
  </si>
  <si>
    <t>BOTAS DE GOMA "PROFORCE"</t>
  </si>
  <si>
    <t>BGP41</t>
  </si>
  <si>
    <t>BOTA DE GOMA C/ LARGA CON PUNTERA 41</t>
  </si>
  <si>
    <t>BGP42</t>
  </si>
  <si>
    <t>BOTA DE GOMA C/ LARGA CON PUNTERA 42</t>
  </si>
  <si>
    <t>BGP43</t>
  </si>
  <si>
    <t>BOTA DE GOMA C/ LARGA CON PUNTERA 43</t>
  </si>
  <si>
    <t>BGP44</t>
  </si>
  <si>
    <t>BOTA DE GOMA C/ LARGA CON PUNTERA 44</t>
  </si>
  <si>
    <t>BGP45</t>
  </si>
  <si>
    <t>BOTA DE GOMA C/ LARGA CON PUNTERA 45</t>
  </si>
  <si>
    <t>BG3940</t>
  </si>
  <si>
    <t>BOTA DE GOMA C/LARGA 39/40</t>
  </si>
  <si>
    <t>BG41</t>
  </si>
  <si>
    <t>BOTA DE GOMA C/LARGA 41</t>
  </si>
  <si>
    <t>BG42</t>
  </si>
  <si>
    <t>BOTA DE GOMA C/LARGA 42</t>
  </si>
  <si>
    <t>BG43</t>
  </si>
  <si>
    <t>BOTA DE GOMA C/LARGA 43</t>
  </si>
  <si>
    <t>BG44</t>
  </si>
  <si>
    <t>BOTA DE GOMA C/LARGA 44</t>
  </si>
  <si>
    <t>BG45</t>
  </si>
  <si>
    <t>BOTA DE GOMA C/LARGA 45</t>
  </si>
  <si>
    <t>BOYAS PARA DEPOSITOS</t>
  </si>
  <si>
    <t>BDTP</t>
  </si>
  <si>
    <t>BOYA DEPOSITO TIPO PALANQUITA DS13</t>
  </si>
  <si>
    <t>BPF</t>
  </si>
  <si>
    <t>BOYA EXTRACHATA P/ FLOTANTE WX01</t>
  </si>
  <si>
    <t>BTDC</t>
  </si>
  <si>
    <t>BOYA P/ DEPOSITO TIPO IDEAL CON PESO DS01</t>
  </si>
  <si>
    <t>BU</t>
  </si>
  <si>
    <t>BOYA P/ DEPOSITO UNIVERSAL T/ IDEAL DS32</t>
  </si>
  <si>
    <t>BOYAS PARA NATATORIOS</t>
  </si>
  <si>
    <t>BPPH</t>
  </si>
  <si>
    <t>BOYA HONGO</t>
  </si>
  <si>
    <t>BPPS</t>
  </si>
  <si>
    <t>BOYA SATELITE</t>
  </si>
  <si>
    <t>BRASSO BRILLAMETAL</t>
  </si>
  <si>
    <t>BBP70</t>
  </si>
  <si>
    <t>BRASSO BRILLAMETAL EN PASTA x 70 grs.</t>
  </si>
  <si>
    <t>BBL504</t>
  </si>
  <si>
    <t>BRASSO BRILLAMETAL LIQUIDO x 504 cc.</t>
  </si>
  <si>
    <t>BROCHE PARA MEDIA SOMBRA</t>
  </si>
  <si>
    <t>BPMS</t>
  </si>
  <si>
    <t>BROCHES PARA CAJAS HERRAMIENTAS</t>
  </si>
  <si>
    <t>BPR</t>
  </si>
  <si>
    <t>BROCHES A PALANCA TIPO ROI H. CROMATIZ.</t>
  </si>
  <si>
    <t>BULONES CAMEROS</t>
  </si>
  <si>
    <t>BURLETES  STRIPPING</t>
  </si>
  <si>
    <t>BURLETES DE GOMA "SEALPRO"</t>
  </si>
  <si>
    <t>BUSCAPOLOS "SANTORO"</t>
  </si>
  <si>
    <t>DBS2</t>
  </si>
  <si>
    <t>DESTORNILLADOR BUSCAPOLO N2 "SANTORO"</t>
  </si>
  <si>
    <t>DBS3</t>
  </si>
  <si>
    <t>DESTORNILLADOR BUSCAPOLO N3 "SANTORO"</t>
  </si>
  <si>
    <t>BUSCAPOLOS IMPORTADOS</t>
  </si>
  <si>
    <t>BI</t>
  </si>
  <si>
    <t>BUSCAPOLOS A INDUCCION (3302)</t>
  </si>
  <si>
    <t>DBCH</t>
  </si>
  <si>
    <t>DESTORNILLADOR BUSCAPOLO CHICO  (11605 )</t>
  </si>
  <si>
    <t>DBI</t>
  </si>
  <si>
    <t>DESTORNILLADOR BUSCAPOLOS INDUCCION X 12 un.</t>
  </si>
  <si>
    <t>BUZONES PARA CARTAS</t>
  </si>
  <si>
    <t>BRCT</t>
  </si>
  <si>
    <t>BUZON PARA REJA CON TIMBRE MS</t>
  </si>
  <si>
    <t>BRST</t>
  </si>
  <si>
    <t>BUZON PARA REJA SIN TIMBRE MS</t>
  </si>
  <si>
    <t>CABALLETE METALICO</t>
  </si>
  <si>
    <t>CME</t>
  </si>
  <si>
    <t>CABALLETE METALICO PARA MESA</t>
  </si>
  <si>
    <t>CABALLETES DE PINO</t>
  </si>
  <si>
    <t>CMP</t>
  </si>
  <si>
    <t>CABALLETE PINO SUPER</t>
  </si>
  <si>
    <t>CABLE BICOLOR PARA BAFLES</t>
  </si>
  <si>
    <t>CBB2050</t>
  </si>
  <si>
    <t>CABLE PARALELO BICOLOR 2 x 0.50 PARA BAFLES</t>
  </si>
  <si>
    <t>CBB2080</t>
  </si>
  <si>
    <t>CABLE PARALELO BICOLOR 2 x 0.75 PARA BAFLES</t>
  </si>
  <si>
    <t>CABLE BIPOLAR CRISTAL</t>
  </si>
  <si>
    <t>CBC2050</t>
  </si>
  <si>
    <t>CABLE PARALELO CRISTAL 2 x 0.50</t>
  </si>
  <si>
    <t>CBC2080</t>
  </si>
  <si>
    <t>CABLE PARALELO CRISTAL 2 x 0.75</t>
  </si>
  <si>
    <t>CABLE DE ACERO GALVANIZADO</t>
  </si>
  <si>
    <t>CABLE PARA BATERIAS</t>
  </si>
  <si>
    <t>CB1000</t>
  </si>
  <si>
    <t>CABLE PARA BATERIAS de 1000Amp.</t>
  </si>
  <si>
    <t>CABLES DE ACERO TENSIL</t>
  </si>
  <si>
    <t>CABLES ELECTRICOS "COBREFLEX"</t>
  </si>
  <si>
    <t>CB2050</t>
  </si>
  <si>
    <t>CABLE BIPOLAR 2 x 0.50</t>
  </si>
  <si>
    <t>CB2080</t>
  </si>
  <si>
    <t>CABLE BIPOLAR 2 x 0.80</t>
  </si>
  <si>
    <t>CBB21</t>
  </si>
  <si>
    <t>CABLE BIPOLAR 2 x 1</t>
  </si>
  <si>
    <t>CBB215</t>
  </si>
  <si>
    <t>CABLE BIPOLAR 2 x 1.5</t>
  </si>
  <si>
    <t>CBB225</t>
  </si>
  <si>
    <t>CABLE BIPOLAR 2 x 2.5</t>
  </si>
  <si>
    <t>CTTB21</t>
  </si>
  <si>
    <t>CABLE TIPO TALLER 2 x 1</t>
  </si>
  <si>
    <t>CTTB21B</t>
  </si>
  <si>
    <t>CABLE TIPO TALLER 2 x 1 BLANCO</t>
  </si>
  <si>
    <t>CTTB215</t>
  </si>
  <si>
    <t>CABLE TIPO TALLER 2 x 1.5</t>
  </si>
  <si>
    <t>CTTB215B</t>
  </si>
  <si>
    <t>CABLE TIPO TALLER 2 x 1.5 BLANCO</t>
  </si>
  <si>
    <t>CTTB225</t>
  </si>
  <si>
    <t>CABLE TIPO TALLER 2 x 2.5</t>
  </si>
  <si>
    <t>CTTB225B</t>
  </si>
  <si>
    <t>CABLE TIPO TALLER 2 x 2.5 BLANCO</t>
  </si>
  <si>
    <t>CTTB31</t>
  </si>
  <si>
    <t>CABLE TIPO TALLER 3 x 1</t>
  </si>
  <si>
    <t>CTTB31B</t>
  </si>
  <si>
    <t>CABLE TIPO TALLER 3 x 1 BLANCO</t>
  </si>
  <si>
    <t>CTTB315</t>
  </si>
  <si>
    <t>CABLE TIPO TALLER 3 x 1.5</t>
  </si>
  <si>
    <t>CTTB315B</t>
  </si>
  <si>
    <t>CABLE TIPO TALLER 3 x 1.5 BLANCO</t>
  </si>
  <si>
    <t>CTTB325</t>
  </si>
  <si>
    <t>CABLE TIPO TALLER 3 x 2.5</t>
  </si>
  <si>
    <t>CTTB325B</t>
  </si>
  <si>
    <t>CABLE TIPO TALLER 3 x 2.5 BLANCO</t>
  </si>
  <si>
    <t>CUBB11</t>
  </si>
  <si>
    <t>CABLE UNIPOLAR BLANCO 1 x 1</t>
  </si>
  <si>
    <t>CUBB115</t>
  </si>
  <si>
    <t>CABLE UNIPOLAR BLANCO 1 x 1.5</t>
  </si>
  <si>
    <t>CUBB125</t>
  </si>
  <si>
    <t>CABLE UNIPOLAR BLANCO 1 x 2.5</t>
  </si>
  <si>
    <t>CUBB14</t>
  </si>
  <si>
    <t>CABLE UNIPOLAR BLANCO 1 x 4</t>
  </si>
  <si>
    <t>CUBB16</t>
  </si>
  <si>
    <t>CABLE UNIPOLAR BLANCO 1 x 6</t>
  </si>
  <si>
    <t>CUCB11</t>
  </si>
  <si>
    <t>CABLE UNIPOLAR CELESTE 1 x 1</t>
  </si>
  <si>
    <t>CUCB115</t>
  </si>
  <si>
    <t>CABLE UNIPOLAR CELESTE 1 x 1.5</t>
  </si>
  <si>
    <t>CUCB125</t>
  </si>
  <si>
    <t>CABLE UNIPOLAR CELESTE 1 x 2.5</t>
  </si>
  <si>
    <t>CUCB14</t>
  </si>
  <si>
    <t>CABLE UNIPOLAR CELESTE 1 x 4</t>
  </si>
  <si>
    <t>CUCB16</t>
  </si>
  <si>
    <t>CABLE UNIPOLAR CELESTE 1 x 6</t>
  </si>
  <si>
    <t>CUMB11</t>
  </si>
  <si>
    <t>CABLE UNIPOLAR MARRON 1 x 1</t>
  </si>
  <si>
    <t>CUMB115</t>
  </si>
  <si>
    <t>CABLE UNIPOLAR MARRON 1 x 1.5</t>
  </si>
  <si>
    <t>CUMB125</t>
  </si>
  <si>
    <t>CABLE UNIPOLAR MARRON 1 x 2.5</t>
  </si>
  <si>
    <t>CUMB14</t>
  </si>
  <si>
    <t>CABLE UNIPOLAR MARRON 1 x 4</t>
  </si>
  <si>
    <t>CUMB16</t>
  </si>
  <si>
    <t>CABLE UNIPOLAR MARRON 1 x 6</t>
  </si>
  <si>
    <t>CUNB11</t>
  </si>
  <si>
    <t>CABLE UNIPOLAR NEGRO 1 x 1</t>
  </si>
  <si>
    <t>CUNB115</t>
  </si>
  <si>
    <t>CABLE UNIPOLAR NEGRO 1 x 1.5</t>
  </si>
  <si>
    <t>CUNB125</t>
  </si>
  <si>
    <t>CABLE UNIPOLAR NEGRO 1 x 2.5</t>
  </si>
  <si>
    <t>CUNB14</t>
  </si>
  <si>
    <t>CABLE UNIPOLAR NEGRO 1 x 4</t>
  </si>
  <si>
    <t>CUNB16</t>
  </si>
  <si>
    <t>CABLE UNIPOLAR NEGRO 1 x 6</t>
  </si>
  <si>
    <t>CURB11</t>
  </si>
  <si>
    <t>CABLE UNIPOLAR ROJO 1 x 1</t>
  </si>
  <si>
    <t>CURB115</t>
  </si>
  <si>
    <t>CABLE UNIPOLAR ROJO 1 x 1.5</t>
  </si>
  <si>
    <t>CURB125</t>
  </si>
  <si>
    <t>CABLE UNIPOLAR ROJO 1 x 2.5</t>
  </si>
  <si>
    <t>CURB14</t>
  </si>
  <si>
    <t>CABLE UNIPOLAR ROJO 1 x 4</t>
  </si>
  <si>
    <t>CURB16</t>
  </si>
  <si>
    <t>CABLE UNIPOLAR ROJO 1 x 6</t>
  </si>
  <si>
    <t>CUVB11</t>
  </si>
  <si>
    <t>CABLE UNIPOLAR VERDE 1 x 1</t>
  </si>
  <si>
    <t>CUVB115</t>
  </si>
  <si>
    <t>CABLE UNIPOLAR VERDE 1 x 1.5</t>
  </si>
  <si>
    <t>CUVB125</t>
  </si>
  <si>
    <t>CABLE UNIPOLAR VERDE 1 x 2.5</t>
  </si>
  <si>
    <t>CUVB14</t>
  </si>
  <si>
    <t>CABLE UNIPOLAR VERDE 1 x 4</t>
  </si>
  <si>
    <t>CUVB16</t>
  </si>
  <si>
    <t>CABLE UNIPOLAR VERDE 1 x 6</t>
  </si>
  <si>
    <t>CABO PARA HACHA</t>
  </si>
  <si>
    <t>CABO PARA MARTILLO GALPONERO</t>
  </si>
  <si>
    <t>CABOS  PARA LIMAS</t>
  </si>
  <si>
    <t>CABOS DE BIFERAS</t>
  </si>
  <si>
    <t>CABOS PARA AZADAS</t>
  </si>
  <si>
    <t>PITON ABIERTO CON TOPE  5 mm.- 50 unid.</t>
  </si>
  <si>
    <t>CA120</t>
  </si>
  <si>
    <t>CABO PARA AZADAS 1.20 mts.</t>
  </si>
  <si>
    <t>PITON ABIERTO CON TOPE  6 mm - 50 unid.</t>
  </si>
  <si>
    <t>CA135</t>
  </si>
  <si>
    <t>CABO PARA AZADAS 1.35 mts.</t>
  </si>
  <si>
    <t>PITON ABIERTO CON TOPE  8 mm - 50 unid.</t>
  </si>
  <si>
    <t>PITON ABIERTO CON TOPE 10 mm. - 25 unid.</t>
  </si>
  <si>
    <t>PITON ABIERTO SIN TOPE  5 mm - 100 unid.</t>
  </si>
  <si>
    <t>CABOS PARA CUCHARAS</t>
  </si>
  <si>
    <t>PITON ABIERTO SIN TOPE  6 mm - 100 unid.</t>
  </si>
  <si>
    <t>CCA11</t>
  </si>
  <si>
    <t>CABO PARA CUCHARA ALBAÑIL 11 cms. C/ VIROLA</t>
  </si>
  <si>
    <t>PITON ABIERTO SIN TOPE  8 mm - 100 unid.</t>
  </si>
  <si>
    <t>CCA13</t>
  </si>
  <si>
    <t>CABO PARA CUCHARA ALBAÑIL 13 cms. C/ VIROLA</t>
  </si>
  <si>
    <t>PITON ABIERTO SIN TOPE 10 mm - 50 unid.</t>
  </si>
  <si>
    <t>PITON CERRADO CON TOPE  5 mm - 50 unid.</t>
  </si>
  <si>
    <t>CABOS PARA ESCOBAS</t>
  </si>
  <si>
    <t>PITON CERRADO CON TOPE  6 mm - 50 unid.</t>
  </si>
  <si>
    <t>PITON CERRADO CON TOPE  8 mm - 50 unid.</t>
  </si>
  <si>
    <t>CECR</t>
  </si>
  <si>
    <t>CABO PARA ESCOBA CON ROSCA    1.20 mts.</t>
  </si>
  <si>
    <t>PITON CERRADO CON TOPE 10 mm - 25 unid.</t>
  </si>
  <si>
    <t>PITON CERRADO SIN TOPE  5 mm - 100 unid.</t>
  </si>
  <si>
    <t>PITON CERRADO SIN TOPE  6 mm - 100 unid.</t>
  </si>
  <si>
    <t>PITON CERRADO SIN TOPE  8 mm - 100 unid.</t>
  </si>
  <si>
    <t>CABOS PARA FORMONES</t>
  </si>
  <si>
    <t>PITON CERRADO SIN TOPE 10 mm - 50unid.</t>
  </si>
  <si>
    <t>CF10</t>
  </si>
  <si>
    <t>CABO P/ FORMONES 10 cms. CON 2 VIROLAS</t>
  </si>
  <si>
    <t>PITON ESCUADRA CON TOPE  5 mm - 50 unid.</t>
  </si>
  <si>
    <t>CF12</t>
  </si>
  <si>
    <t>CABO P/ FORMONES 12 cms. CON 2 VIROLAS</t>
  </si>
  <si>
    <t>PITON ESCUADRA CON TOPE  6 mm - 50 unid.</t>
  </si>
  <si>
    <t>CF14</t>
  </si>
  <si>
    <t>CABO P/ FORMONES 14 cms. CON 2 VIROLAS</t>
  </si>
  <si>
    <t>PITON ESCUADRA CON TOPE  8 mm - 50 unid.</t>
  </si>
  <si>
    <t>CF16</t>
  </si>
  <si>
    <t>CABO P/ FORMONES 16 cms. CON 2 VIROLAS</t>
  </si>
  <si>
    <t>PITON ESCUADRA CON TOPE 10 mm - 100 unid.</t>
  </si>
  <si>
    <t>PITON ESCUADRA SIN TOPE  5 mm - 100 unid.</t>
  </si>
  <si>
    <t>CABOS PARA HACHITAS</t>
  </si>
  <si>
    <t>PITON ESCUADRA SIN TOPE  6 mm - 100 unid.</t>
  </si>
  <si>
    <t>PITON ESCUADRA SIN TOPE  8 mm - 100 unid.</t>
  </si>
  <si>
    <t>PITON ESCUADRA SIN TOPE 10 mm - 50 unid.</t>
  </si>
  <si>
    <t>PLANCHUELA HIERRO GALV.  50 mm. - 60 unid.</t>
  </si>
  <si>
    <t>CABOS PARA MACETA ALBAÑIL</t>
  </si>
  <si>
    <t>PLANCHUELA HIERRO GALV.  75 mm. - 60 unid.</t>
  </si>
  <si>
    <t>PLANCHUELA HIERRO GALV. 100 mm. - 60 unid.</t>
  </si>
  <si>
    <t>PLANCHUELA HIERRO GALV. 125 mm. - 60 unid.</t>
  </si>
  <si>
    <t>PLANCHUELA HIERRO GALV. 150 mm. - 60 unid.</t>
  </si>
  <si>
    <t>PLANCHUELA HIERRO GALV. 175 mm. - 60 unid.</t>
  </si>
  <si>
    <t>PLANCHUELA HIERRO GALV. 200 mm. - 60 unid.</t>
  </si>
  <si>
    <t>CABOS PARA MARTILLO BOLITA</t>
  </si>
  <si>
    <t>CLG25</t>
  </si>
  <si>
    <t>CABO P/ MARTILLO BOLITA LAB. GR. 25 cms.</t>
  </si>
  <si>
    <t>CLG30</t>
  </si>
  <si>
    <t>CABO P/ MARTILLO BOLITA LAB. GR. 30 cms.</t>
  </si>
  <si>
    <t>CLG35</t>
  </si>
  <si>
    <t>CABO P/ MARTILLO BOLITA LAB. GR. 35 cms.</t>
  </si>
  <si>
    <t>CLG40</t>
  </si>
  <si>
    <t>CABO P/ MARTILLO BOLITA LAB. GR. 40 cms.</t>
  </si>
  <si>
    <t>CABOS PARA MARTILLO CARPINTERO</t>
  </si>
  <si>
    <t>CMC25</t>
  </si>
  <si>
    <t>CABO P/ MARTILLO CARPINTERO 25 cms.</t>
  </si>
  <si>
    <t>CMC30</t>
  </si>
  <si>
    <t>CABO P/ MARTILLO CARPINTERO 30 cms.</t>
  </si>
  <si>
    <t>CMC35</t>
  </si>
  <si>
    <t>CABO P/ MARTILLO CARPINTERO 35 cms.</t>
  </si>
  <si>
    <t>CMC40</t>
  </si>
  <si>
    <t>CABO P/ MARTILLO CARPINTERO 40 cms.</t>
  </si>
  <si>
    <t>CABOS PARA MAZAS</t>
  </si>
  <si>
    <t>CABOS PARA PALAS</t>
  </si>
  <si>
    <t>CPM60</t>
  </si>
  <si>
    <t>CABO PALA 60 cms. EMPUÑADURA METALICA</t>
  </si>
  <si>
    <t>CABOS PARA PICOS</t>
  </si>
  <si>
    <t>CABOS PARA RASTRILLOS</t>
  </si>
  <si>
    <t>CR135</t>
  </si>
  <si>
    <t>CABO P/ RASTRILLO 1.35 mts.</t>
  </si>
  <si>
    <t>CABOS PARA TIJERAS DE PODAR</t>
  </si>
  <si>
    <t>CTP200</t>
  </si>
  <si>
    <t>CABO P/ TIJERA PODAR 200 mm.</t>
  </si>
  <si>
    <t>CTP250</t>
  </si>
  <si>
    <t>CABO P/ TIJERA PODAR 250 mm.</t>
  </si>
  <si>
    <t>CADENA BANDEROLA</t>
  </si>
  <si>
    <t>CBHG</t>
  </si>
  <si>
    <t>CADENA BANDEROLA HIERRO GALVANIZADO   paq. x 25 mt</t>
  </si>
  <si>
    <t>CADENA DE SEGURIDAD</t>
  </si>
  <si>
    <t>CSB</t>
  </si>
  <si>
    <t>CADENA SEGURIDAD BRONCEADA</t>
  </si>
  <si>
    <t>CSZ</t>
  </si>
  <si>
    <t>CADENA SEGURIDAD ZINCADA</t>
  </si>
  <si>
    <t>CADENA NUDO TIPO VICTOR</t>
  </si>
  <si>
    <t>CNV8</t>
  </si>
  <si>
    <t>CADENA NUDO TIPO VICTOR NRO. 8    paq. x 25 mts.</t>
  </si>
  <si>
    <t>CNV9</t>
  </si>
  <si>
    <t>CADENA NUDO TIPO VICTOR NRO. 9    paq. x 25 mts.</t>
  </si>
  <si>
    <t>CNV10</t>
  </si>
  <si>
    <t>CADENA NUDO TIPO VICTOR NRO.10   paq. x 25 mts.</t>
  </si>
  <si>
    <t>CNV11</t>
  </si>
  <si>
    <t>CADENA NUDO TIPO VICTOR NRO.11   paq. x 25 mts.</t>
  </si>
  <si>
    <t>CNV12</t>
  </si>
  <si>
    <t>CADENA NUDO TIPO VICTOR NRO.12   paq. x 25 mts.</t>
  </si>
  <si>
    <t>CNV13</t>
  </si>
  <si>
    <t>CADENA NUDO TIPO VICTOR NRO.13   paq. x 25 mts.</t>
  </si>
  <si>
    <t>CNV15</t>
  </si>
  <si>
    <t>CADENA NUDO TIPO VICTOR NRO.15   paq. x 25 mts.</t>
  </si>
  <si>
    <t>CNV17</t>
  </si>
  <si>
    <t>CADENA NUDO TIPO VICTOR NRO.17   paq. x 25 mts.</t>
  </si>
  <si>
    <t>CNV18</t>
  </si>
  <si>
    <t>CADENA NUDO TIPO VICTOR NRO.18   paq. x 25 mts.</t>
  </si>
  <si>
    <t>CADENAS PARA PERROS</t>
  </si>
  <si>
    <t>CP8170</t>
  </si>
  <si>
    <t>CADENA P/PERROS T/ VICTOR   8 x 1.70</t>
  </si>
  <si>
    <t>CP8220</t>
  </si>
  <si>
    <t>CADENA P/PERROS T/ VICTOR   8 x 2.20</t>
  </si>
  <si>
    <t>CP9170</t>
  </si>
  <si>
    <t>CADENA P/PERROS T/ VICTOR   9 x 1.70</t>
  </si>
  <si>
    <t>CP9220</t>
  </si>
  <si>
    <t>CADENA P/PERROS T/ VICTOR   9 x 2.20</t>
  </si>
  <si>
    <t>CP10170</t>
  </si>
  <si>
    <t>CADENA P/PERROS T/ VICTOR 10 x 1.70</t>
  </si>
  <si>
    <t>CP10220</t>
  </si>
  <si>
    <t>CADENA P/PERROS T/ VICTOR 10 x 2.20</t>
  </si>
  <si>
    <t>CP11170</t>
  </si>
  <si>
    <t>CADENA P/PERROS T/ VICTOR 11 x 1.70</t>
  </si>
  <si>
    <t>CP11220</t>
  </si>
  <si>
    <t>CADENA P/PERROS T/ VICTOR 11 x 2.20</t>
  </si>
  <si>
    <t>CP12170</t>
  </si>
  <si>
    <t>CADENA P/PERROS T/ VICTOR 12 x 1.70</t>
  </si>
  <si>
    <t>CP12220</t>
  </si>
  <si>
    <t>CADENA P/PERROS T/ VICTOR 12 x 2.20</t>
  </si>
  <si>
    <t>CP13170</t>
  </si>
  <si>
    <t>CADENA P/PERROS T/ VICTOR 13 x 1.70</t>
  </si>
  <si>
    <t>CP13220</t>
  </si>
  <si>
    <t>CADENA P/PERROS T/ VICTOR 13 x 2.20</t>
  </si>
  <si>
    <t>CP15170</t>
  </si>
  <si>
    <t>CADENA P/PERROS T/ VICTOR 15 x 1.70</t>
  </si>
  <si>
    <t>CP15220</t>
  </si>
  <si>
    <t>CADENA P/PERROS T/ VICTOR 15 x 2.20</t>
  </si>
  <si>
    <t>CP17170</t>
  </si>
  <si>
    <t>CADENA P/PERROS T/ VICTOR 17 x 1.70</t>
  </si>
  <si>
    <t>CP18170</t>
  </si>
  <si>
    <t>CADENA P/PERROS T/ VICTOR 18 x 1.70</t>
  </si>
  <si>
    <t>CADENAS PATENTE</t>
  </si>
  <si>
    <t>CAJA PORTAMECHAS "PAPAGNO"</t>
  </si>
  <si>
    <t>CPMT</t>
  </si>
  <si>
    <t>CAJA PORTAMECHAS TRANSPORTABLE DE 1 a 13 mm.</t>
  </si>
  <si>
    <t>CAJAS DE HERRAMIENTAS METALICAS</t>
  </si>
  <si>
    <t>CHMF70</t>
  </si>
  <si>
    <t>CAJA HERRAMIENTA METALICA C/ FUELLE N 70 500 x 270</t>
  </si>
  <si>
    <t>CHMEC</t>
  </si>
  <si>
    <t>CAJA HERRAMIENTA METALICA ECONOMICA 400 x 120 x 18</t>
  </si>
  <si>
    <t>CHMEM</t>
  </si>
  <si>
    <t>CAJA HERRAMIENTA METALICA ECONOMICA 400 x 210 x 21</t>
  </si>
  <si>
    <t>CHM3</t>
  </si>
  <si>
    <t>CAJA HERRAMIENTA METALICA N 3  350 x 120 x 140</t>
  </si>
  <si>
    <t>CHM7</t>
  </si>
  <si>
    <t>CAJA HERRAMIENTA METALICA N 7  420 x 160 x 170</t>
  </si>
  <si>
    <t>CHM9</t>
  </si>
  <si>
    <t>CAJA HERRAMIENTA METALICA N 9  500 x 160 x 170</t>
  </si>
  <si>
    <t>CAJAS PARA ENROLLADORES</t>
  </si>
  <si>
    <t>CE4</t>
  </si>
  <si>
    <t>CAJA ENROLLADOR 4 mts.</t>
  </si>
  <si>
    <t>CE6</t>
  </si>
  <si>
    <t>CAJA ENROLLADOR 6 mts.</t>
  </si>
  <si>
    <t>CAJAS PLASTICAS "KASSE"</t>
  </si>
  <si>
    <t>CP20CM</t>
  </si>
  <si>
    <t>CAJA HERRAM. PLAST. 20" C/ GAB. C/MET.</t>
  </si>
  <si>
    <t>CP255CM</t>
  </si>
  <si>
    <t>CAJA HERRAM. PLAST. 25.5" MAN. ALUM. C/MET.</t>
  </si>
  <si>
    <t>CARRO</t>
  </si>
  <si>
    <t>CARRO PORTA HERRAMIENTAS 18"(47x27x63)</t>
  </si>
  <si>
    <t>CAJAS PORTA CERRADURAS</t>
  </si>
  <si>
    <t>CPC110</t>
  </si>
  <si>
    <t>CAJA P/CERRADURA ART. 110  PRIVE 208</t>
  </si>
  <si>
    <t>CPC113</t>
  </si>
  <si>
    <t>CAJA P/CERRADURA ART. 113 - 77 x 175 x 25 mm. UNIV</t>
  </si>
  <si>
    <t>CPC114</t>
  </si>
  <si>
    <t>CAJA P/CERRADURA ART. 114 - 77 x 160 x 32 mm.  ANC</t>
  </si>
  <si>
    <t>CPC130</t>
  </si>
  <si>
    <t>CAJA P/CERRADURA ART. 130  TRABEX 2105</t>
  </si>
  <si>
    <t>CPC133</t>
  </si>
  <si>
    <t>CAJA P/CERRADURA ART. 133  ACITRA 101</t>
  </si>
  <si>
    <t>CPC134</t>
  </si>
  <si>
    <t>CAJA P/CERRADURA ART. 134  ANCHA GRANDE</t>
  </si>
  <si>
    <t>CPC112</t>
  </si>
  <si>
    <t>CAJA P/CERROJO ART.112 - 77 x 100 x 25 mm.</t>
  </si>
  <si>
    <t>CAJAS Y GAVETEROS PLASTICOS "SILVER SHADOW"</t>
  </si>
  <si>
    <t>CP13K</t>
  </si>
  <si>
    <t>CAJA HERRAM. PLAST. C/ GAVETERO 12"</t>
  </si>
  <si>
    <t>CP16K</t>
  </si>
  <si>
    <t>CAJA HERRAM. PLAST. C/ GAVETERO 16"</t>
  </si>
  <si>
    <t>REMACHES 3.5 x  6 mm.  (1000 unid.)</t>
  </si>
  <si>
    <t>CP19K</t>
  </si>
  <si>
    <t>CAJA HERRAM. PLAST. C/ GAVETERO 19"</t>
  </si>
  <si>
    <t>REMACHES 3.5 x  8 mm.  (1000 unid.)</t>
  </si>
  <si>
    <t>GP11D</t>
  </si>
  <si>
    <t>GAVETERO PLAST. 11 DIV. (21 x 13,3 x 4)</t>
  </si>
  <si>
    <t>REMACHES 3.5 x 10 mm.  (1000 unid.)</t>
  </si>
  <si>
    <t>GP16D</t>
  </si>
  <si>
    <t>GAVETERO PLAST. 16 DIV. (22,5 x 13 x 3)</t>
  </si>
  <si>
    <t>REMACHES 3.5 x 12 mm.  (1000 unid.)</t>
  </si>
  <si>
    <t>GP30D</t>
  </si>
  <si>
    <t>GAVETERO PLAST. 30 DIV. MALETIN DOBLE</t>
  </si>
  <si>
    <t>REMACHES 3.5 x 14 mm.  (1000 unid.)</t>
  </si>
  <si>
    <t>GPP10D</t>
  </si>
  <si>
    <t>GAVETERO PLAST. PROFESIONAL 10 DIV.</t>
  </si>
  <si>
    <t>REMACHES 3.5 x 16 mm.  (1000 unid.)</t>
  </si>
  <si>
    <t>REMACHES 3.5 x 19 mm.  (1000 unid.)</t>
  </si>
  <si>
    <t>CALEFONES ELECTRICOS - REPUESTOS</t>
  </si>
  <si>
    <t>REMACHES 3.5 x 25 mm.  (1000 unid.)</t>
  </si>
  <si>
    <t>CAIGB</t>
  </si>
  <si>
    <t>CALEFON A/ INOX. 20 lts. GRIFO BRONCE</t>
  </si>
  <si>
    <t>REMACHES 4 x  8 mm.  (1000 unid.)</t>
  </si>
  <si>
    <t>CEGP</t>
  </si>
  <si>
    <t>CALEFON ENLOZADO 20 lts. G/ PLASTICO MARSICO</t>
  </si>
  <si>
    <t>REMACHES 4 x 10 mm.  (1000 unid.)</t>
  </si>
  <si>
    <t>CENGB</t>
  </si>
  <si>
    <t>CALEFON EPOXI 20 lts. GRIFO BRONCE</t>
  </si>
  <si>
    <t>REMACHES 4 x 12 mm.  (1000 unid.)</t>
  </si>
  <si>
    <t>CPRA</t>
  </si>
  <si>
    <t>CALEFON PLASTICO RIG 20 LTS. R/ ALUMINIO "MARSICO"</t>
  </si>
  <si>
    <t>REMACHES 4 x 14 mm.  (1000 unid.)</t>
  </si>
  <si>
    <t>CPLS</t>
  </si>
  <si>
    <t>CALEFON PLASTICO SOPLADO 20 lts. "MARSICO" 0-82</t>
  </si>
  <si>
    <t>REMACHES 4 x 16 mm.  (1000 unid.)</t>
  </si>
  <si>
    <t>CAP</t>
  </si>
  <si>
    <t>CAPSULA PARA CALEFON</t>
  </si>
  <si>
    <t>REMACHES 4 x 19 mm.  (1000 unid.)</t>
  </si>
  <si>
    <t>DPCC</t>
  </si>
  <si>
    <t>DUCHA PLASTICA C/CAÑO PARA CALEFON</t>
  </si>
  <si>
    <t>REMACHES 4 x 25 mm. (500 unid.)</t>
  </si>
  <si>
    <t>FPPC</t>
  </si>
  <si>
    <t>FICHA PLANCHA PARA CALEFON</t>
  </si>
  <si>
    <t>REMACHES 4 x 30 mm. (500 unid.)</t>
  </si>
  <si>
    <t>GCP</t>
  </si>
  <si>
    <t>GRIFO PARA CALEFON PVC</t>
  </si>
  <si>
    <t>REMACHES 5 x  8 mm.  (500 unid.)</t>
  </si>
  <si>
    <t>RAPC</t>
  </si>
  <si>
    <t>RESISTENCIA ALUMINIO P/CALEFON ELECTRICO</t>
  </si>
  <si>
    <t>REMACHES 5 x 10 mm.  (500 unid.)</t>
  </si>
  <si>
    <t>RBPC</t>
  </si>
  <si>
    <t>RESISTENCIA BRONCE P/CALEFON ELECTRICO</t>
  </si>
  <si>
    <t>REMACHES 5 x 12 mm.  (500 unid.)</t>
  </si>
  <si>
    <t>REMACHES 5 x 14 mm.  (500 unid.)</t>
  </si>
  <si>
    <t>CALENTADOR A GAS ENLOZADO</t>
  </si>
  <si>
    <t>REMACHES 5 x 16 mm.  (500 unid.)</t>
  </si>
  <si>
    <t>CG</t>
  </si>
  <si>
    <t>CALENTADOR A GAS ENLOZADO "BROGAS" art. 407</t>
  </si>
  <si>
    <t>REMACHES 5 x 20 mm.  (500 unid.)</t>
  </si>
  <si>
    <t>REMACHES 5 x 24 mm.  (500 unid.)</t>
  </si>
  <si>
    <t>CALENTADOR A GAS ZINCADO</t>
  </si>
  <si>
    <t>REMACHES 5 x 28 mm.  (500 unid.)</t>
  </si>
  <si>
    <t>CGZ</t>
  </si>
  <si>
    <t>CALENTADOR A GAS GALVANIZADO "BROGAS" art.420</t>
  </si>
  <si>
    <t>REMACHES 5 x 30 mm.  (500 unid.)</t>
  </si>
  <si>
    <t>REMACHES 6 x 10 mm.  (400 unid.)</t>
  </si>
  <si>
    <t>CALENTADORES DE INMERSION</t>
  </si>
  <si>
    <t>REMACHES 6 x 12 mm.  (400 unid.)</t>
  </si>
  <si>
    <t>REMACHES 6 x 14 mm.  (400 unid.)</t>
  </si>
  <si>
    <t>REMACHES 6 x 16 mm.  (400 unid.)</t>
  </si>
  <si>
    <t>REMACHES 6 x 25 mm.  (200 unid.)</t>
  </si>
  <si>
    <t>CALENTADORES ELECTRICOS</t>
  </si>
  <si>
    <t>REMACHES 6 x 30 mm.  (200 unid.)</t>
  </si>
  <si>
    <t>CE14</t>
  </si>
  <si>
    <t>CALENTADOR ELECTRICO 14 cm.</t>
  </si>
  <si>
    <t>CE17</t>
  </si>
  <si>
    <t>CALENTADOR ELECTRICO 17 cm.</t>
  </si>
  <si>
    <t>CE22</t>
  </si>
  <si>
    <t>CALENTADOR ELECTRICO 22 cm.</t>
  </si>
  <si>
    <t>CEE750</t>
  </si>
  <si>
    <t>CALENTADOR ELECTRICO ENLOZADO 750 w</t>
  </si>
  <si>
    <t>R700</t>
  </si>
  <si>
    <t>RESISTENCIA 600 w P/ CALENTADOR DE 14 cm.</t>
  </si>
  <si>
    <t>R800</t>
  </si>
  <si>
    <t>RESISTENCIA 800 w P/ CALENTADOR DE 17 cm.</t>
  </si>
  <si>
    <t>CALIBRES IMPORTADOS</t>
  </si>
  <si>
    <t>CMI</t>
  </si>
  <si>
    <t>CALIBRE METALICO CROMADO MATE C/ F DE 0 a 150 mm</t>
  </si>
  <si>
    <t>CPI</t>
  </si>
  <si>
    <t>CALIBRE PLASTICO MILIMETROS / PULGADAS</t>
  </si>
  <si>
    <t>CALZADO DE SEGURIDAD CERTIFICADO "CHARS"</t>
  </si>
  <si>
    <t>BTA38</t>
  </si>
  <si>
    <t>BOTIN DE TRABAJO P/ACERO 38 BRIAN</t>
  </si>
  <si>
    <t>BTA39</t>
  </si>
  <si>
    <t>BOTIN DE TRABAJO P/ACERO 39 BRIAN</t>
  </si>
  <si>
    <t>BTA40</t>
  </si>
  <si>
    <t>BOTIN DE TRABAJO P/ACERO 40 BRIAN</t>
  </si>
  <si>
    <t>BTA41</t>
  </si>
  <si>
    <t>BOTIN DE TRABAJO P/ACERO 41 BRIAN</t>
  </si>
  <si>
    <t>BTA42</t>
  </si>
  <si>
    <t>BOTIN DE TRABAJO P/ACERO 42 BRIAN</t>
  </si>
  <si>
    <t>BTA43</t>
  </si>
  <si>
    <t>BOTIN DE TRABAJO P/ACERO 43 BRIAN</t>
  </si>
  <si>
    <t>BTA44</t>
  </si>
  <si>
    <t>BOTIN DE TRABAJO P/ACERO 44 BRIAN</t>
  </si>
  <si>
    <t>BTA45</t>
  </si>
  <si>
    <t>BOTIN DE TRABAJO P/ACERO 45 BRIAN</t>
  </si>
  <si>
    <t>BTA46</t>
  </si>
  <si>
    <t>BOTIN DE TRABAJO P/ACERO 46 BRIAN</t>
  </si>
  <si>
    <t>ZPA38</t>
  </si>
  <si>
    <t>ZAPATILLA DE TRABAJO P/ACERO 38 ZLATAN</t>
  </si>
  <si>
    <t>ZPA39</t>
  </si>
  <si>
    <t>ZAPATILLA DE TRABAJO P/ACERO 39 ZLATAN</t>
  </si>
  <si>
    <t>ZPA40</t>
  </si>
  <si>
    <t>ZAPATILLA DE TRABAJO P/ACERO 40 ZLATAN</t>
  </si>
  <si>
    <t>ZPA41</t>
  </si>
  <si>
    <t>ZAPATILLA DE TRABAJO P/ACERO 41 ZLATAN</t>
  </si>
  <si>
    <t>ZPA42</t>
  </si>
  <si>
    <t>ZAPATILLA DE TRABAJO P/ACERO 42 ZLATAN</t>
  </si>
  <si>
    <t>ZPA43</t>
  </si>
  <si>
    <t>ZAPATILLA DE TRABAJO P/ACERO 43 ZLATAN</t>
  </si>
  <si>
    <t>ZPA44</t>
  </si>
  <si>
    <t>ZAPATILLA DE TRABAJO P/ACERO 44 ZLATAN</t>
  </si>
  <si>
    <t>ZPA45</t>
  </si>
  <si>
    <t>ZAPATILLA DE TRABAJO P/ACERO 45 ZLATAN</t>
  </si>
  <si>
    <t>ZTA38</t>
  </si>
  <si>
    <t>ZAPATO DE TRABAJO P/ACERO 38 ZEUS</t>
  </si>
  <si>
    <t>ZTA39</t>
  </si>
  <si>
    <t>ZAPATO DE TRABAJO P/ACERO 39 ZEUS</t>
  </si>
  <si>
    <t>ZTA40</t>
  </si>
  <si>
    <t>ZAPATO DE TRABAJO P/ACERO 40 ZEUS</t>
  </si>
  <si>
    <t>ZTA41</t>
  </si>
  <si>
    <t>ZAPATO DE TRABAJO P/ACERO 41 ZEUS</t>
  </si>
  <si>
    <t>ZTA42</t>
  </si>
  <si>
    <t>ZAPATO DE TRABAJO P/ACERO 42 ZEUS</t>
  </si>
  <si>
    <t>ZTA43</t>
  </si>
  <si>
    <t>ZAPATO DE TRABAJO P/ACERO 43 ZEUS</t>
  </si>
  <si>
    <t>ZTA44</t>
  </si>
  <si>
    <t>ZAPATO DE TRABAJO P/ACERO 44 ZEUS</t>
  </si>
  <si>
    <t>ZTA45</t>
  </si>
  <si>
    <t>ZAPATO DE TRABAJO P/ACERO 45 ZEUS</t>
  </si>
  <si>
    <t>ZTA46</t>
  </si>
  <si>
    <t>ZAPATO DE TRABAJO P/ACERO 46 ZEUS</t>
  </si>
  <si>
    <t>CANDADO CON COMBINACION "ROTTWEILER"</t>
  </si>
  <si>
    <t>CANDADO CROMADO "KRONOS"</t>
  </si>
  <si>
    <t>CCK40</t>
  </si>
  <si>
    <t>CANDADO CROMADO LLAVE CODIFICADA "KRONOS"  40 mm.</t>
  </si>
  <si>
    <t>CCK50</t>
  </si>
  <si>
    <t>CANDADO CROMADO LLAVE CODIFICADA "KRONOS"  50 mm.</t>
  </si>
  <si>
    <t>CCK60</t>
  </si>
  <si>
    <t>CANDADO CROMADO LLAVE CODIFICADA "KRONOS"  60 mm.</t>
  </si>
  <si>
    <t>CANDADO DOBLE PALETA "TRABEX"</t>
  </si>
  <si>
    <t>CDPT50</t>
  </si>
  <si>
    <t>CANDADO DOBLE PALETA H. NIQ. 55 mm. "TRABEX"</t>
  </si>
  <si>
    <t>CANDADOS BRONCEADOS "DUBAI"</t>
  </si>
  <si>
    <t>ROLDANAS DE CHAPA NO. 25 mm. - 10 unid.</t>
  </si>
  <si>
    <t>ROLDANAS DE CHAPA NO. 32 mm. - 10 unid.</t>
  </si>
  <si>
    <t>ROLDANAS DE CHAPA NO. 38 mm. - 10 unid.</t>
  </si>
  <si>
    <t>ROLDANAS DE CHAPA NO. 50 mm. - 10 unid.</t>
  </si>
  <si>
    <t>CANDADOS DE BRONCE " PROLL "</t>
  </si>
  <si>
    <t>CPAL50</t>
  </si>
  <si>
    <t>CANDADO DE BRONCE  " PROLL " ARO LARGO  50 mm.</t>
  </si>
  <si>
    <t>CBB30</t>
  </si>
  <si>
    <t>CANDADO DE BRONCE  " PROLL " BRUSS 500   30 mm.</t>
  </si>
  <si>
    <t>CBB60</t>
  </si>
  <si>
    <t>CANDADO DE BRONCE  " PROLL " BRUSS 500   60 mm.</t>
  </si>
  <si>
    <t>CANDADOS DE BRONCE ROTTWEILER</t>
  </si>
  <si>
    <t>CBP20</t>
  </si>
  <si>
    <t>CANDADO DE BRONCE PESADO DE 20 mm.</t>
  </si>
  <si>
    <t>CBP30</t>
  </si>
  <si>
    <t>CANDADO DE BRONCE PESADO DE 30 mm.</t>
  </si>
  <si>
    <t>CBP40</t>
  </si>
  <si>
    <t>CANDADO DE BRONCE PESADO DE 40 mm.</t>
  </si>
  <si>
    <t>CBP50</t>
  </si>
  <si>
    <t>CANDADO DE BRONCE PESADO DE 50 mm.</t>
  </si>
  <si>
    <t>CBP60</t>
  </si>
  <si>
    <t>CANDADO DE BRONCE PESADO DE 60 mm.</t>
  </si>
  <si>
    <t>CANDADOS MACIZOS BLINDADOS</t>
  </si>
  <si>
    <t>CPC60</t>
  </si>
  <si>
    <t>CANDADO MACIZO P/ CORTINAS (3 LLAVES COMP) 60 mm.</t>
  </si>
  <si>
    <t>CPC80</t>
  </si>
  <si>
    <t>CANDADO MACIZO P/ CORTINAS (3 LLAVES COMP) 80 mm.</t>
  </si>
  <si>
    <t>CANDADOS TITANIO "PROLL"</t>
  </si>
  <si>
    <t>CTP25</t>
  </si>
  <si>
    <t>CANDADO TITANIO D/ TRABA "PROLL" 25 mm.</t>
  </si>
  <si>
    <t>CTP30</t>
  </si>
  <si>
    <t>CANDADO TITANIO D/ TRABA "PROLL" 30 mm.</t>
  </si>
  <si>
    <t>CTP40</t>
  </si>
  <si>
    <t>CANDADO TITANIO D/ TRABA "PROLL" 40 mm.</t>
  </si>
  <si>
    <t>CTP50</t>
  </si>
  <si>
    <t>CANDADO TITANIO D/ TRABA "PROLL" 50 mm.</t>
  </si>
  <si>
    <t>CTP60</t>
  </si>
  <si>
    <t>CANDADO TITANIO D/ TRABA "PROLL" 60 mm.</t>
  </si>
  <si>
    <t>CANILLA PARA LAVARROPAS</t>
  </si>
  <si>
    <t>CPLE</t>
  </si>
  <si>
    <t>CANILLA PARA LAVARROPAS ESCUADRA 3/4 A 1/2</t>
  </si>
  <si>
    <t>CPLMG</t>
  </si>
  <si>
    <t>CANILLA PARA LAVARROPAS MEDIO GIRO (212012)</t>
  </si>
  <si>
    <t>CANILLA PARA LAVARROPAS PLASTICA</t>
  </si>
  <si>
    <t>CANILLAS DE BRONCE</t>
  </si>
  <si>
    <t>CBP12</t>
  </si>
  <si>
    <t>CANILLA DE BRONCE PULIDA 1/2" C/ MANGA</t>
  </si>
  <si>
    <t>CBP34</t>
  </si>
  <si>
    <t>CANILLA DE BRONCE PULIDA 3/4" C/ MANGA</t>
  </si>
  <si>
    <t>CANILLAS ESFERICAS METALICAS</t>
  </si>
  <si>
    <t>CANILLAS MEZCLADORAS Y GRIFOS "GYNIPLAS"</t>
  </si>
  <si>
    <t>GLOM</t>
  </si>
  <si>
    <t>GRIFO LAVATORIO O MESADA BLANCO</t>
  </si>
  <si>
    <t>GMPC</t>
  </si>
  <si>
    <t>GRIFO MESADA P/ CURVO MOVIL BLANCO</t>
  </si>
  <si>
    <t>GPPC</t>
  </si>
  <si>
    <t>GRIFO PARED P/ CURVO MOVIL BLANCO</t>
  </si>
  <si>
    <t>MMPC</t>
  </si>
  <si>
    <t>MEZCLADORA MESADA P/ CURVO MOVIL BLANCA</t>
  </si>
  <si>
    <t>MPCD</t>
  </si>
  <si>
    <t>MEZCLADORA PARED CON DUCHADOR "GINYPLAS"</t>
  </si>
  <si>
    <t>MPPC</t>
  </si>
  <si>
    <t>MEZCLADORA PARED P/ CURVO MOVIL BLANCA</t>
  </si>
  <si>
    <t>CANILLAS PLASTICAS " T G PLAST "</t>
  </si>
  <si>
    <t>CANILLAS PLASTICAS "DUKE"</t>
  </si>
  <si>
    <t>CPD12M</t>
  </si>
  <si>
    <t>CANILLA PLASTICA " DUKE " 1/2 MARIPOSA</t>
  </si>
  <si>
    <t>CPD34M</t>
  </si>
  <si>
    <t>CANILLA PLASTICA " DUKE " 3/4 MARIPOSA</t>
  </si>
  <si>
    <t>CPD12</t>
  </si>
  <si>
    <t>CANILLA PLASTICA DUKE  1/2"</t>
  </si>
  <si>
    <t>CPD34</t>
  </si>
  <si>
    <t>CANILLA PLASTICA DUKE  3/4"</t>
  </si>
  <si>
    <t>CPDU1</t>
  </si>
  <si>
    <t>CANILLA PLASTICA DUKE 1"</t>
  </si>
  <si>
    <t>CANILLAS PLASTICAS "GINYPLAS"</t>
  </si>
  <si>
    <t>CANILLAS Y GRIFERIA METALICA</t>
  </si>
  <si>
    <t>CMCDE</t>
  </si>
  <si>
    <t>CANILLA MONOCOMANDO C/ DUCHADOR EXTENSIBLE</t>
  </si>
  <si>
    <t>CMCM</t>
  </si>
  <si>
    <t>CANILLA MONOCOMANDO COLUMNA</t>
  </si>
  <si>
    <t>CMCRR</t>
  </si>
  <si>
    <t>CANILLA MONOCOMANDO CUELLO RECTO REDONDA</t>
  </si>
  <si>
    <t>CMCRS</t>
  </si>
  <si>
    <t>CANILLA MONOCOMANDO CUELLO RECTO SATINADA</t>
  </si>
  <si>
    <t>CMENG</t>
  </si>
  <si>
    <t>CANILLA MONOCOMANDO EXTENSIBLE NEGRA GOURMET</t>
  </si>
  <si>
    <t>CMFD</t>
  </si>
  <si>
    <t>CANILLA MONOCOMANDO FLEXIBLE PICO DUCHA</t>
  </si>
  <si>
    <t>CMFDN</t>
  </si>
  <si>
    <t>CANILLA MONOCOMANDO FLEXIBLE PICO DUCHA NEGRA</t>
  </si>
  <si>
    <t>CML</t>
  </si>
  <si>
    <t>CANILLA MONOCOMANDO LAVATORIO</t>
  </si>
  <si>
    <t>CMBR</t>
  </si>
  <si>
    <t>CANILLA MONOCOMANDO MESADA STANDARD</t>
  </si>
  <si>
    <t>CMBRN</t>
  </si>
  <si>
    <t>CANILLA MONOCOMANDO MESADA STANDARD NEGRA</t>
  </si>
  <si>
    <t>CMCI</t>
  </si>
  <si>
    <t>CANILLA MONOCOMANDO PICO CISNE</t>
  </si>
  <si>
    <t>GPM</t>
  </si>
  <si>
    <t>GRIFO PARED METAL</t>
  </si>
  <si>
    <t>JBCDM</t>
  </si>
  <si>
    <t>JUEGO BAÑERA C/DUCHADOR METALICO</t>
  </si>
  <si>
    <t>JBM</t>
  </si>
  <si>
    <t>JUEGO BIDET METAL CROMADO</t>
  </si>
  <si>
    <t>JDMCT</t>
  </si>
  <si>
    <t>JUEGO DUCHA MONOCOMANDO C/ TRANSFERENCIA</t>
  </si>
  <si>
    <t>MMM</t>
  </si>
  <si>
    <t>MEZCLADORA MESADA METAL (preg 9020)</t>
  </si>
  <si>
    <t>MPM</t>
  </si>
  <si>
    <t>MEZCLADORA PARED METAL - 367 -</t>
  </si>
  <si>
    <t>PJ345</t>
  </si>
  <si>
    <t>PICO METALICO "J" 39 cms. (21301600)</t>
  </si>
  <si>
    <t>CAÑAMO PEINADO</t>
  </si>
  <si>
    <t>CAÑAS Y ACCESORIOS PARA DESTAPAR</t>
  </si>
  <si>
    <t>BOCH</t>
  </si>
  <si>
    <t>BOCHA DE EMPUJE PARA CAÑA</t>
  </si>
  <si>
    <t>CADC</t>
  </si>
  <si>
    <t>CAÑA DESTAPA CAÑERIAS PLASTICA "ROLLS"</t>
  </si>
  <si>
    <t>MANI</t>
  </si>
  <si>
    <t>MANIJA PARA CAÑA</t>
  </si>
  <si>
    <t>SOPA</t>
  </si>
  <si>
    <t>SOPAPA PLANA PARA CAÑA</t>
  </si>
  <si>
    <t>TIRA</t>
  </si>
  <si>
    <t>TIRABUZON PARA CAÑA</t>
  </si>
  <si>
    <t>CAÑO DE ALUMINIO</t>
  </si>
  <si>
    <t>CAL14</t>
  </si>
  <si>
    <t>CAÑO DE ALUMINIO 1/4 (PARA PIEZAS DE 1/8)</t>
  </si>
  <si>
    <t>CAL38</t>
  </si>
  <si>
    <t>CAÑO DE ALUMINIO 3/8 (PARA PIEZAS DE 3/8)</t>
  </si>
  <si>
    <t>CAL516</t>
  </si>
  <si>
    <t>CAÑO DE ALUMINIO 5/16 (PARA PIEZAS DE 1/4)</t>
  </si>
  <si>
    <t>CAÑO DE COBRE</t>
  </si>
  <si>
    <t>CC14</t>
  </si>
  <si>
    <t>CAÑO DE COBRE   1/4"  (para piezas de 1/8)   8 mts</t>
  </si>
  <si>
    <t>CC516</t>
  </si>
  <si>
    <t>CAÑO DE COBRE   5/16"  (para piezas de 1/4)  6 mts</t>
  </si>
  <si>
    <t>CC38</t>
  </si>
  <si>
    <t>CAÑO DE COBRE  3/8"  (para piezas de 3/8)   5 mts</t>
  </si>
  <si>
    <t>CC12</t>
  </si>
  <si>
    <t>CAÑO DE COBRE 1/2" (para piezas de 1/2)  3.70 mts.</t>
  </si>
  <si>
    <t>CAÑOS DE CORTINA EN KIT</t>
  </si>
  <si>
    <t>CKB1215</t>
  </si>
  <si>
    <t>CAÑO HIERRO (a) BLANCO EN KIT 1/2 x 1.5 mts</t>
  </si>
  <si>
    <t>CKB1220</t>
  </si>
  <si>
    <t>CAÑO HIERRO (b) BLANCO EN KIT 1/2 x 2.0 mts</t>
  </si>
  <si>
    <t>CKB1225</t>
  </si>
  <si>
    <t>CAÑO HIERRO (c) BLANCO EN KIT 1/2 x 2.5 mts</t>
  </si>
  <si>
    <t>CKD1215</t>
  </si>
  <si>
    <t>CAÑO HIERRO (d) DORADO EN KIT 1/2 x 1.5 mts</t>
  </si>
  <si>
    <t>CKD1220</t>
  </si>
  <si>
    <t>CAÑO HIERRO (e) DORADO EN KIT 1/2 x 2.0 mts</t>
  </si>
  <si>
    <t>CKD1225</t>
  </si>
  <si>
    <t>CAÑO HIERRO (f) DORADO EN KIT 1/2 x 2.5 mts</t>
  </si>
  <si>
    <t>CKN1215</t>
  </si>
  <si>
    <t>CAÑO HIERRO (g) NIQUEL EN KIT 1/2 x 1.5 mts</t>
  </si>
  <si>
    <t>CKN1220</t>
  </si>
  <si>
    <t>CAÑO HIERRO (h) NIQUEL EN KIT 1/2 x 2.0 mts</t>
  </si>
  <si>
    <t>CKN1225</t>
  </si>
  <si>
    <t>CAÑO HIERRO (i) NIQUEL EN KIT 1/2 x 2.5 mts</t>
  </si>
  <si>
    <t>CKB5815</t>
  </si>
  <si>
    <t>CAÑO HIERRO (j) BRONCE EN KIT 5/8 x 1.5 mts</t>
  </si>
  <si>
    <t>CKB5820</t>
  </si>
  <si>
    <t>CAÑO HIERRO (k) BRONCE EN KIT 5/8 x 2.0 mts</t>
  </si>
  <si>
    <t>CKB5825</t>
  </si>
  <si>
    <t>CAÑO HIERRO (l) BRONCE EN KIT 5/8 x 2.5 mts</t>
  </si>
  <si>
    <t>CKNE5815</t>
  </si>
  <si>
    <t>CAÑO HIERRO (m) NEGRO EN KIT 5/8 x 1.5 mts</t>
  </si>
  <si>
    <t>CKNE5820</t>
  </si>
  <si>
    <t>CAÑO HIERRO (n) NEGRO EN KIT 5/8 x 2.0 mts</t>
  </si>
  <si>
    <t>CKNE5825</t>
  </si>
  <si>
    <t>CAÑO HIERRO (ñ) NEGRO EN KIT 5/8 x 2.5 mts</t>
  </si>
  <si>
    <t>CKN5815</t>
  </si>
  <si>
    <t>CAÑO HIERRO (o) NIQUEL EN KIT 5/8 x 1.5 mts</t>
  </si>
  <si>
    <t>CKN5820</t>
  </si>
  <si>
    <t>CAÑO HIERRO (p) NIQUEL EN KIT 5/8 x 2.0 mts</t>
  </si>
  <si>
    <t>CKN5825</t>
  </si>
  <si>
    <t>CAÑO HIERRO (q) NIQUEL EN KIT 5/8 x 2.5 mts</t>
  </si>
  <si>
    <t>CKB3415</t>
  </si>
  <si>
    <t>CAÑO HIERRO BRONCE EN KIT 3/4 x 1.5 mts</t>
  </si>
  <si>
    <t>CKB3420</t>
  </si>
  <si>
    <t>CAÑO HIERRO BRONCE EN KIT 3/4 x 2.0 mts</t>
  </si>
  <si>
    <t>CKB3425</t>
  </si>
  <si>
    <t>CAÑO HIERRO BRONCE EN KIT 3/4 x 2.5 mts</t>
  </si>
  <si>
    <t>CKNE3415</t>
  </si>
  <si>
    <t>CAÑO HIERRO NEGRO EN KIT 3/4 x 1.5 mts</t>
  </si>
  <si>
    <t>CKNE3420</t>
  </si>
  <si>
    <t>CAÑO HIERRO NEGRO EN KIT 3/4 x 2.0 mts</t>
  </si>
  <si>
    <t>CKNE3425</t>
  </si>
  <si>
    <t>CAÑO HIERRO NEGRO EN KIT 3/4 x 2.5 mts</t>
  </si>
  <si>
    <t>CKN3415</t>
  </si>
  <si>
    <t>CAÑO HIERRO NIQUEL EN KIT 3/4 x 1.5 mts</t>
  </si>
  <si>
    <t>CKN3420</t>
  </si>
  <si>
    <t>CAÑO HIERRO NIQUEL EN KIT 3/4 x 2.0 mts</t>
  </si>
  <si>
    <t>CKN3425</t>
  </si>
  <si>
    <t>CAÑO HIERRO NIQUEL EN KIT 3/4 x 2.5 mts</t>
  </si>
  <si>
    <t>CKOD60</t>
  </si>
  <si>
    <t>CAÑO HIERRO OVAL KIT DORADO 0.60 mts</t>
  </si>
  <si>
    <t>CKOD12</t>
  </si>
  <si>
    <t>CAÑO HIERRO OVAL KIT DORADO 1.20 mts</t>
  </si>
  <si>
    <t>CKON60</t>
  </si>
  <si>
    <t>CAÑO HIERRO OVAL KIT NIQUEL 0.60 mts</t>
  </si>
  <si>
    <t>CKON12</t>
  </si>
  <si>
    <t>CAÑO HIERRO OVAL KIT NIQUEL 1.20 mts</t>
  </si>
  <si>
    <t>CAÑOS DE POLIPROPILENO BICAPA Y TRICAPA</t>
  </si>
  <si>
    <t>CPB124</t>
  </si>
  <si>
    <t>CAÑO DE POLIPROPILENO BICAPA  1/2 x 4 mts.</t>
  </si>
  <si>
    <t>CPB344</t>
  </si>
  <si>
    <t>CAÑO DE POLIPROPILENO BICAPA  3/4 x 4 mts.</t>
  </si>
  <si>
    <t>CPB14</t>
  </si>
  <si>
    <t>CAÑO DE POLIPROPILENO BICAPA 1 x 4 mts.</t>
  </si>
  <si>
    <t>CPT124</t>
  </si>
  <si>
    <t>CAÑO DE POLIPROPILENO TRICAPA   1/2 x 4 mts.</t>
  </si>
  <si>
    <t>CPT344</t>
  </si>
  <si>
    <t>CAÑO DE POLIPROPILENO TRICAPA   3/4 x 4 mts.</t>
  </si>
  <si>
    <t>CPT14</t>
  </si>
  <si>
    <t>CAÑO DE POLIPROPILENO TRICAPA  1 x 4 mts.</t>
  </si>
  <si>
    <t>CAÑOS FUSION AGUA CALIENTE "REDECO"</t>
  </si>
  <si>
    <t>TF2028</t>
  </si>
  <si>
    <t>TUBO FUSION AGUA CALIENTE 20 mm x 2.8</t>
  </si>
  <si>
    <t>TF2535</t>
  </si>
  <si>
    <t>TUBO FUSION AGUA CALIENTE 25 mm x 3.5</t>
  </si>
  <si>
    <t>TF3244</t>
  </si>
  <si>
    <t>TUBO FUSION AGUA CALIENTE 32 mm x 4.4</t>
  </si>
  <si>
    <t>CAÑOS PARA CORTINA</t>
  </si>
  <si>
    <t>CA124</t>
  </si>
  <si>
    <t>CAÑO CORTINA  1/2" x 4 ALUM. ORO MATE</t>
  </si>
  <si>
    <t>CH124</t>
  </si>
  <si>
    <t>CAÑO CORTINA  1/2" x 4 HIERRO ZINCADO</t>
  </si>
  <si>
    <t>CA584</t>
  </si>
  <si>
    <t>CAÑO CORTINA  5/8" x 4 ALUM. ORO MATE</t>
  </si>
  <si>
    <t>CH584</t>
  </si>
  <si>
    <t>CAÑO CORTINA  5/8" x 4 HIERRO ZINCADO</t>
  </si>
  <si>
    <t>CA344</t>
  </si>
  <si>
    <t>CAÑO CORTINA 3/4" x 4 ALUM. ORO MATE</t>
  </si>
  <si>
    <t>CH344</t>
  </si>
  <si>
    <t>CAÑO CORTINA 3/4" x 4 HIERRO ZINCADO</t>
  </si>
  <si>
    <t>CCHO</t>
  </si>
  <si>
    <t>CAÑO HIERRO OVAL PARA PLACARD DORADO</t>
  </si>
  <si>
    <t>CAPAS Y TRAJES P/ LLUVIA "PAMPERO"</t>
  </si>
  <si>
    <t>CAMC</t>
  </si>
  <si>
    <t>CAPA P/ LLUVIA AMARILLA "PAMPERO"   CH</t>
  </si>
  <si>
    <t>CAMM</t>
  </si>
  <si>
    <t>CAPA P/ LLUVIA AMARILLA "PAMPERO"   M</t>
  </si>
  <si>
    <t>CAMG</t>
  </si>
  <si>
    <t>CAPA P/ LLUVIA AMARILLA "PAMPERO"  G</t>
  </si>
  <si>
    <t>CAMMG</t>
  </si>
  <si>
    <t>CAPA P/ LLUVIA AMARILLA "PAMPERO"  MG</t>
  </si>
  <si>
    <t>CAM2MG</t>
  </si>
  <si>
    <t>CAPA P/ LLUVIA AMARILLA "PAMPERO" 2 MG</t>
  </si>
  <si>
    <t>CAM3MG</t>
  </si>
  <si>
    <t>CAPA P/ LLUVIA AMARILLA "PAMPERO" 3 MG</t>
  </si>
  <si>
    <t>CAZC</t>
  </si>
  <si>
    <t>CAPA P/ LLUVIA AZUL "PAMPERO"   CH</t>
  </si>
  <si>
    <t>CAZM</t>
  </si>
  <si>
    <t>CAPA P/ LLUVIA AZUL "PAMPERO"   M</t>
  </si>
  <si>
    <t>CAZG</t>
  </si>
  <si>
    <t>CAPA P/ LLUVIA AZUL "PAMPERO"  G</t>
  </si>
  <si>
    <t>CAZMG</t>
  </si>
  <si>
    <t>CAPA P/ LLUVIA AZUL "PAMPERO"  MG</t>
  </si>
  <si>
    <t>CAZ2MG</t>
  </si>
  <si>
    <t>CAPA P/ LLUVIA AZUL "PAMPERO" 2 MG</t>
  </si>
  <si>
    <t>CAZ3MG</t>
  </si>
  <si>
    <t>CAPA P/ LLUVIA AZUL "PAMPERO" 3 MG</t>
  </si>
  <si>
    <t>TAMC</t>
  </si>
  <si>
    <t>TRAJE P/ LLUVIA AMARILLO "PAMPERO"   CH</t>
  </si>
  <si>
    <t>TAMM</t>
  </si>
  <si>
    <t>TRAJE P/ LLUVIA AMARILLO "PAMPERO"   M</t>
  </si>
  <si>
    <t>TAMG</t>
  </si>
  <si>
    <t>TRAJE P/ LLUVIA AMARILLO "PAMPERO"  G</t>
  </si>
  <si>
    <t>TAMMG</t>
  </si>
  <si>
    <t>TRAJE P/ LLUVIA AMARILLO "PAMPERO"  MG</t>
  </si>
  <si>
    <t>TAM2MG</t>
  </si>
  <si>
    <t>TRAJE P/ LLUVIA AMARILLO "PAMPERO" 2 MG</t>
  </si>
  <si>
    <t>TAM3MG</t>
  </si>
  <si>
    <t>TRAJE P/ LLUVIA AMARILLO "PAMPERO" 3 MG</t>
  </si>
  <si>
    <t>TAZC</t>
  </si>
  <si>
    <t>TRAJE P/ LLUVIA AZUL "PAMPERO"   CH</t>
  </si>
  <si>
    <t>TAZM</t>
  </si>
  <si>
    <t>TRAJE P/ LLUVIA AZUL "PAMPERO"   M</t>
  </si>
  <si>
    <t>TAZG</t>
  </si>
  <si>
    <t>TRAJE P/ LLUVIA AZUL "PAMPERO"  G</t>
  </si>
  <si>
    <t>SOPORTE COLONIAL 15 X 15 - 12 unid.</t>
  </si>
  <si>
    <t>TAZMG</t>
  </si>
  <si>
    <t>TRAJE P/ LLUVIA AZUL "PAMPERO"  MG</t>
  </si>
  <si>
    <t>SOPORTE COLONIAL 20 X 20 - 12 unid.</t>
  </si>
  <si>
    <t>TAZ2MG</t>
  </si>
  <si>
    <t>TRAJE P/ LLUVIA AZUL "PAMPERO" 2 MG</t>
  </si>
  <si>
    <t>SOPORTE COLONIAL 25 X 25 - 12 unid.</t>
  </si>
  <si>
    <t>TAZ3MG</t>
  </si>
  <si>
    <t>TRAJE P/ LLUVIA AZUL "PAMPERO" 3 MG</t>
  </si>
  <si>
    <t>SOPORTE COLONIAL 30 X 30 - 12 unid.</t>
  </si>
  <si>
    <t>SOPORTE P/ ESTANTE BRACKET 100 x 150 - 20 unid.</t>
  </si>
  <si>
    <t>CARBONES P/MAQUINAS "LE CARD"</t>
  </si>
  <si>
    <t>SOPORTE P/ ESTANTE BRACKET 100 x 150 BLANCO - 20 u</t>
  </si>
  <si>
    <t>CARBON AMOLADORA 115 mGLADIATOR 4.9 x 7.9 x 12 600</t>
  </si>
  <si>
    <t>SOPORTE P/ ESTANTE BRACKET 150 x 200 - 20 unid.</t>
  </si>
  <si>
    <t>CARBON AMOLADORA 115m GLADIATOR  5.8 x 8.9 x17 340</t>
  </si>
  <si>
    <t>SOPORTE P/ ESTANTE BRACKET 150 x 200 BLANCO - 20 u</t>
  </si>
  <si>
    <t>CARBON AMOLADORA 4 1/2 DW 28112 / 28138  Art . 460</t>
  </si>
  <si>
    <t>SOPORTE P/ ESTANTE BRACKET 200 x 250 - 20 unid.</t>
  </si>
  <si>
    <t>CARBON AMOLADORA 7" GLADIATOR 7.3 x 13.85 x15. 341</t>
  </si>
  <si>
    <t>SOPORTE P/ ESTANTE BRACKET 200 x 250 BLANCO - 20 u</t>
  </si>
  <si>
    <t>CARBON AMOLADORA 7"/9"GLADIATOR  8 x 14 x17 422</t>
  </si>
  <si>
    <t>SOPORTE P/ ESTANTE BRACKET 250 x 300 - 20 unid.</t>
  </si>
  <si>
    <t>CARBON AMOLADORA 7"GLADIATOR  6.9 x 13.9 x  21 604</t>
  </si>
  <si>
    <t>SOPORTE P/ ESTANTE BRACKET 250 x 300 BLANCO - 20 u</t>
  </si>
  <si>
    <t>CARBON AMOLADORA AA 615 GLAD. 4.9 x 7.9 x14 22453</t>
  </si>
  <si>
    <t>SOPORTE P/ ESTANTE BRACKET 250 x 350 - 20 unid.</t>
  </si>
  <si>
    <t>CARBON BLACK Y DECKERT 5,8 x 7,8 x 13   art. 398</t>
  </si>
  <si>
    <t>SOPORTE P/ ESTANTE BRACKET 250 x 350 BLANCO - 20 u</t>
  </si>
  <si>
    <t>CARBON BLACK Y DECKERT 6 x 12 x 20   art. 21001</t>
  </si>
  <si>
    <t>SOPORTE P/ALACENA ANGULO CROMATIZADO - 24 unid.</t>
  </si>
  <si>
    <t>CARBON BLACK Y DECKERT 6 x 8 x 15   art. 203</t>
  </si>
  <si>
    <t>SOPORTE P/ALACENA PLANO CROMATIZADO - 24 unid.</t>
  </si>
  <si>
    <t>CARBON BLACK Y DECKERT 6 x 8 x 16   art. 201</t>
  </si>
  <si>
    <t>CARBON BLACK Y DECKERT 6 x 8 x 17   art. 204</t>
  </si>
  <si>
    <t>CARBON BLACK Y DECKERT 6,5 x 8 x 16   art. 210</t>
  </si>
  <si>
    <t>CARBON BORDEADORA UNIVERSAL  6 x 6 x16 art. 21031</t>
  </si>
  <si>
    <t>CARBON BOSCH 4,9 x 10 x 16   art. 217</t>
  </si>
  <si>
    <t>CARBON BOSCH 5 x 8 x 15   art. 21005</t>
  </si>
  <si>
    <t>CARBON BOSCH 5 x 8 x 17   art. 21004</t>
  </si>
  <si>
    <t>CARBON BOSCH 5 x 8 x 17   art. 218</t>
  </si>
  <si>
    <t>CARBON BOSCH 6,3 x 15,8 x 22   art. 21003</t>
  </si>
  <si>
    <t>CARBON BOSCH 6,3 x 15,8 x 22   art. 220</t>
  </si>
  <si>
    <t>CARBON BOSCH TALADRO 13 m 6.3 x 6.3 x 16 art 21006</t>
  </si>
  <si>
    <t>CARBON D. PAGG. - ARGENTEC 5 x 7 x 18   art. 225</t>
  </si>
  <si>
    <t>SOPORTE P/BARRAL CORTO ABIERTO  1/2"    Bolsa x 50</t>
  </si>
  <si>
    <t>CARBON D. PAGG. - ARGENTEC 5,8 x 5,8 x15 art.21011</t>
  </si>
  <si>
    <t>SOPORTE P/BARRAL CORTO ABIERTO  5/8"    Bolsa x 50</t>
  </si>
  <si>
    <t>CARBON D. PAGG. - ARGENTEC 6 x 9 x 20   art. 21010</t>
  </si>
  <si>
    <t>SOPORTE P/BARRAL CORTO ABIERTO 3/4"     Bolsa x 50</t>
  </si>
  <si>
    <t>CARBON D. PAGG. - ARGENTEC 6 x 9 x 25   art. 21012</t>
  </si>
  <si>
    <t>SOPORTE P/BARRAL CORTO CERRADO  1/2"   Bolsa x 50</t>
  </si>
  <si>
    <t>CARBON DEWALT 6 x 7 x 13 cable corto  art. 280</t>
  </si>
  <si>
    <t>SOPORTE P/BARRAL CORTO CERRADO  5/8"   Bolsa x 50</t>
  </si>
  <si>
    <t>CARBON DEWALT 6 x 7 x 13 cable largo  art. 283</t>
  </si>
  <si>
    <t>SOPORTE P/BARRAL CORTO CERRADO 3/4"   Bolsa x 50</t>
  </si>
  <si>
    <t>CARBON DEWALT 6,5 x 16 x 24   art. 301</t>
  </si>
  <si>
    <t>CARBON DOVER - BONHER 6 x 9 x 27   art. 21020</t>
  </si>
  <si>
    <t>CARBON DRAGON 4 x 6,5 x 12   art. 235</t>
  </si>
  <si>
    <t>SOPORTE P/BARRAL LARGO ABIERTO  1/2"    Bolsa x 50</t>
  </si>
  <si>
    <t>CARBON GLADIATOR 10 mm  4.8 x 7.85 x 13 art.431</t>
  </si>
  <si>
    <t>SOPORTE P/BARRAL LARGO ABIERTO  5/8"    Bolsa x 50</t>
  </si>
  <si>
    <t>CARBON HIT. - POWER - COBRA 6,5 x 7,5 x 13 art.233</t>
  </si>
  <si>
    <t>SOPORTE P/BARRAL LARGO ABIERTO 3/4"     Bolsa x 50</t>
  </si>
  <si>
    <t>CARBON HIT. - POWER - COBRA 7 x 11 x 17 art. 21016</t>
  </si>
  <si>
    <t>SOPORTE P/BARRAL LARGO CERRADO  1/2"    Bolsa x 50</t>
  </si>
  <si>
    <t>CARBON MAKITA 5 x 8 x 13   art. 244</t>
  </si>
  <si>
    <t>SOPORTE P/BARRAL LARGO CERRADO  5/8"    Bolsa x 50</t>
  </si>
  <si>
    <t>CARBON MARTINS - EINSTEIN 6 x 6 x 16   art. 249</t>
  </si>
  <si>
    <t>SOPORTE P/BARRAL LARGO CERRADO 3/4"    Bolsa x 50</t>
  </si>
  <si>
    <t>CARBON MARTINS - EINSTEIN 6 x 6 x 17   art. 21032</t>
  </si>
  <si>
    <t>CARBON MARTINS - EINSTEIN 6 x 9 x 22   art. 21009</t>
  </si>
  <si>
    <t>CARBON MARTINS - EINSTEIN 6,5 x 16 x 16   art. 250</t>
  </si>
  <si>
    <t>CARBON SIERRA CIRCULAR SKILL 21044</t>
  </si>
  <si>
    <t>CARBON STINGRAY 4,8 x 7,8 x 12   art. 399</t>
  </si>
  <si>
    <t>SOPORTE P/VARILLA CHATA - BRONC. O NIQ. - 200 unid</t>
  </si>
  <si>
    <t>CARBON STINGRAY 5 x 8 x 11   art. 315</t>
  </si>
  <si>
    <t>SOPORTE PLACARD FLEJE BRONCEADO  1/2    Bolsa x 50</t>
  </si>
  <si>
    <t>CARBON TALADRO 10 m GLADIATOR 4.85 x7.85 x11 607</t>
  </si>
  <si>
    <t>SOPORTE PLACARD FLEJE BRONCEADO  5/8    Bolsa x 50</t>
  </si>
  <si>
    <t>CARBON TALADRO 10 mm GLADIATOR  5.9 x 8.8 x 16 345</t>
  </si>
  <si>
    <t>SOPORTE PLACARD FLEJE BRONCEADO 3/4    Bolsa x 50</t>
  </si>
  <si>
    <t>CARBON TALADRO 13 m GLADIATOR 4.9 x 7.85 art.21444</t>
  </si>
  <si>
    <t>SOPORTE P/CUADRO NO.0 TRIANGULO  Bolsa x 500 un.</t>
  </si>
  <si>
    <t>CARBON TALADRO PERCUTOR  13 mm  "GLADIATOR"  4.85</t>
  </si>
  <si>
    <t>SOPORTE P/CUADRO NO.1 TRIANGULO  Bolsa x 200 un.</t>
  </si>
  <si>
    <t>CARBON TALADRO PERCUTOR  13 mm  "GLADIATOR"  5.16</t>
  </si>
  <si>
    <t>SOPORTE P/CUADRO NO.2 TRIANGULO  Bolsa x 200 un.</t>
  </si>
  <si>
    <t>CARBON TALADRO PERCUTOR  13 mm  "GLADIATOR"  5.9 x</t>
  </si>
  <si>
    <t>SOPORTE P/CUADRO NO.3 TRIANGULO  Bolsa x 200 un.</t>
  </si>
  <si>
    <t>CARBON TALADRO PERCUTOR  13 mm  TP-513 "GLADIATOR"</t>
  </si>
  <si>
    <t>SOPORTES P/CUADRO  NO.20   Bolsa x 100 un.</t>
  </si>
  <si>
    <t>ECC</t>
  </si>
  <si>
    <t>EXHIBHIDOR DE CARBONES COMPLETO 60 unid.</t>
  </si>
  <si>
    <t>SOPORTES P/CUADRO  NO.25   Bolsa x 100 un.</t>
  </si>
  <si>
    <t>SOPORTES P/CUADRO  NO.35   Bolsa x 100 un.</t>
  </si>
  <si>
    <t>CARRETEL PARA BORDEADORA</t>
  </si>
  <si>
    <t>SOPORTES P/CUADRO  NO.45   Bolsa x 100 un.</t>
  </si>
  <si>
    <t>SOPORTE P/ESTANTE 100 X 125 MM.- 24 unid.</t>
  </si>
  <si>
    <t>SOPORTE P/ESTANTE 100 X 125 MM.- 24 unid. BLANCO</t>
  </si>
  <si>
    <t>SOPORTE P/ESTANTE 125 X 150 MM.- 24 unid.</t>
  </si>
  <si>
    <t>SOPORTE P/ESTANTE 125 X 150 MM.- 24 unid. BLANCO</t>
  </si>
  <si>
    <t>SOPORTE P/ESTANTE 150 X 200 MM.- 24 unid.</t>
  </si>
  <si>
    <t>CARRETILLAS "TRAMONTINA"</t>
  </si>
  <si>
    <t>SOPORTE P/ESTANTE 150 X 200 MM.- 24 unid. BLANCO</t>
  </si>
  <si>
    <t>CMRMT</t>
  </si>
  <si>
    <t>CARRETILLA METALICA RUEDA MACIZA 65 L. TRAMONTINA</t>
  </si>
  <si>
    <t>SOPORTE P/ESTANTE 200 X 250 MM.- 24 unid.</t>
  </si>
  <si>
    <t>CMRNT</t>
  </si>
  <si>
    <t>CARRETILLA METALICA RUEDA NEUM. 50 L. TRAMONTINA</t>
  </si>
  <si>
    <t>SOPORTE P/ESTANTE 200 X 250 MM.- 24 unid. BLANCO</t>
  </si>
  <si>
    <t>CPRNT</t>
  </si>
  <si>
    <t>CARRETILLA PLASTICA RUEDA NEUM. 55 L. TRAMONTINA</t>
  </si>
  <si>
    <t>SOPORTE P/ESTANTE 250 X 300 MM.- 24 unid.</t>
  </si>
  <si>
    <t>SOPORTE P/ESTANTE 250 X 300 MM.- 24 unid. BLANCO</t>
  </si>
  <si>
    <t>CARRITOS VERDULEROS "SABELCORT"</t>
  </si>
  <si>
    <t>SOPORTE P/ESTANTE 300 X 350 MM.- 24 unid.</t>
  </si>
  <si>
    <t>CV2CR</t>
  </si>
  <si>
    <t>CARRITO VERDULERO 2 CANASTOS C/ RUEDAS</t>
  </si>
  <si>
    <t>SOPORTE P/ESTANTE 300 X 350 MM.- 24 unid. BLANCO</t>
  </si>
  <si>
    <t>CV2SR</t>
  </si>
  <si>
    <t>CARRITO VERDULERO 2 CANASTOS S/ RUEDAS</t>
  </si>
  <si>
    <t>TACHAS P/TAPICEROS BRONCEADAS - 100 unid.</t>
  </si>
  <si>
    <t>CV3CR</t>
  </si>
  <si>
    <t>CARRITO VERDULERO 3 CANASTOS C/ RUEDAS</t>
  </si>
  <si>
    <t>TACHAS P/TAPICEROS NIQUELADAS - 100 unid.</t>
  </si>
  <si>
    <t>CV3SR</t>
  </si>
  <si>
    <t>CARRITO VERDULERO 3 CANASTOS S/ RUEDAS</t>
  </si>
  <si>
    <t>CARTON CORRUGADO</t>
  </si>
  <si>
    <t>CC28</t>
  </si>
  <si>
    <t>CARTON CORRUGADO 0.80 x 28 mts.</t>
  </si>
  <si>
    <t>CARTUCHO GAS BUTANO</t>
  </si>
  <si>
    <t>TANZA PARA PESCA 0.30 mm. x 100 mts.     Caja x 12</t>
  </si>
  <si>
    <t>CGB</t>
  </si>
  <si>
    <t>CARTUCHOS PARA MONOCOMANDO</t>
  </si>
  <si>
    <t>CMCT35</t>
  </si>
  <si>
    <t>CARTUCHO MONOCOMANDO C/ TRANSF. 35 mm</t>
  </si>
  <si>
    <t>CMCT40</t>
  </si>
  <si>
    <t>CARTUCHO MONOCOMANDO C/ TRANSF. 40 mm</t>
  </si>
  <si>
    <t>CMCO35</t>
  </si>
  <si>
    <t>CARTUCHO MONOCOMANDO COCINA 35 mm</t>
  </si>
  <si>
    <t>CMCO40</t>
  </si>
  <si>
    <t>CARTUCHO MONOCOMANDO COCINA 40 mm</t>
  </si>
  <si>
    <t>CASCOS DE SEGURIDAD</t>
  </si>
  <si>
    <t>CASA</t>
  </si>
  <si>
    <t>CASCO DE SEGURIDAD AMARILLO</t>
  </si>
  <si>
    <t>casaz</t>
  </si>
  <si>
    <t>CASCO DE SEGURIDAD AZUL</t>
  </si>
  <si>
    <t>CASB</t>
  </si>
  <si>
    <t>CASCO DE SEGURIDAD BLANCO</t>
  </si>
  <si>
    <t>CASR</t>
  </si>
  <si>
    <t>CASCO DE SEGURIDAD ROJO</t>
  </si>
  <si>
    <t>CEMENTO DE CONTACTO FORTEX</t>
  </si>
  <si>
    <t>CCFS10118</t>
  </si>
  <si>
    <t>CEMENTO CONTACTO SOPLETEABLE 101 x 18LS.</t>
  </si>
  <si>
    <t>CC911</t>
  </si>
  <si>
    <t>CEMENTO DE CONTACTO FORTEX 91 x  1 lts.</t>
  </si>
  <si>
    <t>CC914</t>
  </si>
  <si>
    <t>CEMENTO DE CONTACTO FORTEX 91 x  4 lts.</t>
  </si>
  <si>
    <t>CCFST50</t>
  </si>
  <si>
    <t>CEMENTO DE CONTACTO FORTEX S/TOL.     50 cc.</t>
  </si>
  <si>
    <t>CCFST18</t>
  </si>
  <si>
    <t>CEMENTO DE CONTACTO FORTEX S/TOL.    1/8 lts.</t>
  </si>
  <si>
    <t>CCFST14</t>
  </si>
  <si>
    <t>CEMENTO DE CONTACTO FORTEX S/TOL.   1/4 lts.</t>
  </si>
  <si>
    <t>CCFST12</t>
  </si>
  <si>
    <t>CEMENTO DE CONTACTO FORTEX S/TOL.  1/2 lts.</t>
  </si>
  <si>
    <t>CCFST1</t>
  </si>
  <si>
    <t>CEMENTO DE CONTACTO FORTEX S/TOL. 1 lts.</t>
  </si>
  <si>
    <t>CCFST4</t>
  </si>
  <si>
    <t>CEMENTO DE CONTACTO FORTEX S/TOL. 4 lts.</t>
  </si>
  <si>
    <t>DF1</t>
  </si>
  <si>
    <t>DILUYENTE P/CEM.DE CONTACTO FORTEX  x 1 L.</t>
  </si>
  <si>
    <t>CEPILLO MATRICERO SET x 3</t>
  </si>
  <si>
    <t>CEPILLO PARA BARRENDERO</t>
  </si>
  <si>
    <t>CEPILLOS CIRCULARES</t>
  </si>
  <si>
    <t>CC41</t>
  </si>
  <si>
    <t>CEPILLO CIRC. ALAMBRE  4 x 1 DE ACERO</t>
  </si>
  <si>
    <t>CC51</t>
  </si>
  <si>
    <t>CEPILLO CIRC. ALAMBRE  5 x 1 DE ACERO</t>
  </si>
  <si>
    <t>CC61</t>
  </si>
  <si>
    <t>CEPILLO CIRC. ALAMBRE  6 x 1 DE ACERO</t>
  </si>
  <si>
    <t>CC71</t>
  </si>
  <si>
    <t>CEPILLO CIRC. ALAMBRE  7 x 1 DE ACERO</t>
  </si>
  <si>
    <t>CC81</t>
  </si>
  <si>
    <t>CEPILLO CIRC. ALAMBRE  8 x 1 DE ACERO</t>
  </si>
  <si>
    <t>CEPILLOS DE ACERO</t>
  </si>
  <si>
    <t>CEPILLOS DE ACERO IMPORTADOS</t>
  </si>
  <si>
    <t>CEPILLOS PARA AMOLADORA ANGULAR</t>
  </si>
  <si>
    <t>CCPR100</t>
  </si>
  <si>
    <t>CEPILLO CIRCULAR ACERO RETORCIDO C/ TUERCA 100 mm.</t>
  </si>
  <si>
    <t>CCPR115</t>
  </si>
  <si>
    <t>CEPILLO CIRCULAR ACERO RETORCIDO C/ TUERCA 115 mm.</t>
  </si>
  <si>
    <t>CCCBT75</t>
  </si>
  <si>
    <t>CEPILLO CIRCULAR CONICO BRONCE ONDULADO C/T  75 mm</t>
  </si>
  <si>
    <t>CCCBT100</t>
  </si>
  <si>
    <t>CEPILLO CIRCULAR CONICO BRONCE ONDULADO C/T100 mm.</t>
  </si>
  <si>
    <t>CCCR60</t>
  </si>
  <si>
    <t>CEPILLO CIRCULAR COPA ACERO RETORCIDO  60 mm.</t>
  </si>
  <si>
    <t>CCCR75</t>
  </si>
  <si>
    <t>CEPILLO CIRCULAR COPA ACERO RETORCIDO  75 mm.</t>
  </si>
  <si>
    <t>CCCR100</t>
  </si>
  <si>
    <t>CEPILLO CIRCULAR COPA ACERO RETORCIDO 100 mm.</t>
  </si>
  <si>
    <t>CCCR125</t>
  </si>
  <si>
    <t>CEPILLO CIRCULAR COPA ACERO RETORCIDO 125 mm.</t>
  </si>
  <si>
    <t>CCCB60</t>
  </si>
  <si>
    <t>CEPILLO CIRCULAR COPA BRONCE ONDULADO  60 mm.</t>
  </si>
  <si>
    <t>TOPE DE GOMA PARA PUERTAS caja x 24 u</t>
  </si>
  <si>
    <t>CCCB75</t>
  </si>
  <si>
    <t>CEPILLO CIRCULAR COPA BRONCE ONDULADO  75 mm.</t>
  </si>
  <si>
    <t>CCCB100</t>
  </si>
  <si>
    <t>CEPILLO CIRCULAR COPA BRONCE ONDULADO 100 mm.</t>
  </si>
  <si>
    <t>CEPILLOS TUBULARES DE ACERO</t>
  </si>
  <si>
    <t>CT34</t>
  </si>
  <si>
    <t>CEPILLO TUBULAR DE ACERO   3/4"</t>
  </si>
  <si>
    <t>TOPETINAS - CIRCULAR - BLANCAS BLISTER x 12 un</t>
  </si>
  <si>
    <t>CT1</t>
  </si>
  <si>
    <t>CEPILLO TUBULAR DE ACERO  1"</t>
  </si>
  <si>
    <t>TOPETINAS - RECTANGULAR - BLANCAS  BLISTER x 12 un</t>
  </si>
  <si>
    <t>CT112</t>
  </si>
  <si>
    <t>CEPILLO TUBULAR DE ACERO 1 1/2"</t>
  </si>
  <si>
    <t>CT2</t>
  </si>
  <si>
    <t>CEPILLO TUBULAR DE ACERO 2"</t>
  </si>
  <si>
    <t>CERRADURAS "TRABEX"</t>
  </si>
  <si>
    <t>CT6625</t>
  </si>
  <si>
    <t>CERRADURA D/PERNO C/PEST. ENTERO " TRABEX" 6625</t>
  </si>
  <si>
    <t>CT2107</t>
  </si>
  <si>
    <t>CERRADURA D/PERNO FTE. CORTO " TRABEX" 2107</t>
  </si>
  <si>
    <t>CT2105</t>
  </si>
  <si>
    <t>CERRADURA D/PERNO FTE. LARGO " TRABEX" 2105</t>
  </si>
  <si>
    <t>CT3101</t>
  </si>
  <si>
    <t>CERRADURA D/PERNO PEST. ENTERO NIQ. " TRABEX" 3101</t>
  </si>
  <si>
    <t>CT1001</t>
  </si>
  <si>
    <t>CERRADURA P/ INTERIOR FTE. CORTO "TRABEX" 1001</t>
  </si>
  <si>
    <t>CT1002</t>
  </si>
  <si>
    <t>CERRADURA P/ INTERIOR FTE. LARGO "TRABEX" 1002</t>
  </si>
  <si>
    <t>CT1020</t>
  </si>
  <si>
    <t>CERRADURA P/ RECT. FTE. CORTO "TRABEX" 1020</t>
  </si>
  <si>
    <t>CT1025</t>
  </si>
  <si>
    <t>CERRADURA P/ RECT. FTE. LARGO "TRABEX" 1025</t>
  </si>
  <si>
    <t>CT6624</t>
  </si>
  <si>
    <t>CERRADURA P/ENTERO FTE. HIERRO " TRABEX" 6624</t>
  </si>
  <si>
    <t>CT700</t>
  </si>
  <si>
    <t>CERRADURA PUERTA CORREDIZA "TRABEX" 700</t>
  </si>
  <si>
    <t>CT5105</t>
  </si>
  <si>
    <t>CERROJO C/PERNO NIQUELADA " TRABEX" 5105</t>
  </si>
  <si>
    <t>CT5101</t>
  </si>
  <si>
    <t>CERROJO D/PERNO GIRATORIO NIQ. " TRABEX" 5101</t>
  </si>
  <si>
    <t>CT625</t>
  </si>
  <si>
    <t>CERROJO DE PERNOS  CAJA NIQ. "TRABEX" 625</t>
  </si>
  <si>
    <t>CTCR</t>
  </si>
  <si>
    <t>CERROJO LLAVE CRUZ "TRABEX"  193</t>
  </si>
  <si>
    <t>CT624</t>
  </si>
  <si>
    <t>CERROJO RECTANGULAR CAJA NIQ. "TRABEX" 624</t>
  </si>
  <si>
    <t>CERRADURAS DIVO</t>
  </si>
  <si>
    <t>CD1100</t>
  </si>
  <si>
    <t>CERROJO " DIVO " DOBLE PERNO NIQUEL  1100</t>
  </si>
  <si>
    <t>CERRADURAS Y CERROJOS PRIVE</t>
  </si>
  <si>
    <t>CP101</t>
  </si>
  <si>
    <t>CERRADURA PRIVE 125 x 65 MM. 101</t>
  </si>
  <si>
    <t>CP102</t>
  </si>
  <si>
    <t>CERRADURA PRIVE 125 x 65 MM. 102</t>
  </si>
  <si>
    <t>CP207</t>
  </si>
  <si>
    <t>CERRADURA PRIVE 125 x 65 MM. 207</t>
  </si>
  <si>
    <t>CP208</t>
  </si>
  <si>
    <t>CERRADURA PRIVE 125 x 65 MM. 208</t>
  </si>
  <si>
    <t>CP113</t>
  </si>
  <si>
    <t>CERRADURA PRIVE 125 x 65 MM. C/ CILINDRO 113</t>
  </si>
  <si>
    <t>CP200</t>
  </si>
  <si>
    <t>CERRADURA PRIVE 140 x 65 MM. DE PAL. 200  en caja</t>
  </si>
  <si>
    <t>CP205</t>
  </si>
  <si>
    <t>CERRADURA PRIVE 140 x 65 MM. DE PAL. 205</t>
  </si>
  <si>
    <t>CP201</t>
  </si>
  <si>
    <t>CERRADURA PRIVE 145 x 68 MM. DE PAL. 201</t>
  </si>
  <si>
    <t>CP110</t>
  </si>
  <si>
    <t>CERRADURA PRIVE 150 x 70 MM. C/ CILINDRO 110</t>
  </si>
  <si>
    <t>CP214</t>
  </si>
  <si>
    <t>CERROJO PRIVE 126 x 40 PUERTA CORREDIZA 214</t>
  </si>
  <si>
    <t>CP212</t>
  </si>
  <si>
    <t>CERROJO PRIVE 83 x 63 PUERTA CORREDIZA  212</t>
  </si>
  <si>
    <t>CP210</t>
  </si>
  <si>
    <t>CERROJO PRIVE DOBLE PERNO 210</t>
  </si>
  <si>
    <t>CHALECO REFLECTOR</t>
  </si>
  <si>
    <t>CHR</t>
  </si>
  <si>
    <t>CHALECO REFLECTOR VERDE</t>
  </si>
  <si>
    <t>CHALK LINE (CHOCLA)</t>
  </si>
  <si>
    <t>CHO</t>
  </si>
  <si>
    <t>CHOCLA</t>
  </si>
  <si>
    <t>CHOPO</t>
  </si>
  <si>
    <t>CHOCLA C/ POLVO EN BLISTER</t>
  </si>
  <si>
    <t>CHANGUITO PARA COMPRAS</t>
  </si>
  <si>
    <t>CHAN</t>
  </si>
  <si>
    <t>CHANGUITO C/ 2 RUEDAS Y BOLSA</t>
  </si>
  <si>
    <t>CHACA</t>
  </si>
  <si>
    <t>CHANGUITO CANADIENSE 4 RUEDAS</t>
  </si>
  <si>
    <t>CHAND</t>
  </si>
  <si>
    <t>CHANGUITO DOBLE</t>
  </si>
  <si>
    <t>CPVA</t>
  </si>
  <si>
    <t>CHANGUITO PORTAVALIJAS</t>
  </si>
  <si>
    <t>CHANGUITO PARA COMPRAS ESTAMPADO</t>
  </si>
  <si>
    <t>CHBE</t>
  </si>
  <si>
    <t>CHANGUITO MODELO "MARKET"  IMPORTADO</t>
  </si>
  <si>
    <t>CHISPEROS "MAGICLICK"</t>
  </si>
  <si>
    <t>CHOCLA CON POLVO "RUBI"</t>
  </si>
  <si>
    <t>CHOPOR</t>
  </si>
  <si>
    <t>CHOCLA C/ POLVO Y NIVEL "RUBI"</t>
  </si>
  <si>
    <t>CIERRAPUERTAS A RESORTE</t>
  </si>
  <si>
    <t>CPR250</t>
  </si>
  <si>
    <t>CIERRAPUERTA A RESORT. 250 mm. FUMACA (53032)</t>
  </si>
  <si>
    <t>CIERRAPUERTAS PARA MUEBLES</t>
  </si>
  <si>
    <t>CMM</t>
  </si>
  <si>
    <t>CIERRE MAGNETICO ARRIMAR 36 x 15 mm. CAJA x 80 un</t>
  </si>
  <si>
    <t>CMAR</t>
  </si>
  <si>
    <t>CIERRE VAIVEN A RODILLO ZINCADO   CAJA x 50 unid.</t>
  </si>
  <si>
    <t>CINTA AISLADORA PVC "TACSA"</t>
  </si>
  <si>
    <t>CATAZ</t>
  </si>
  <si>
    <t>CINTA AISLADORA PVC x 10 mts. AZUL "TACSA"</t>
  </si>
  <si>
    <t>CATB</t>
  </si>
  <si>
    <t>CINTA AISLADORA PVC x 10 mts. BLANCA "TACSA"</t>
  </si>
  <si>
    <t>CATG</t>
  </si>
  <si>
    <t>CINTA AISLADORA PVC x 10 mts. GRIS "TACSA"</t>
  </si>
  <si>
    <t>CATN</t>
  </si>
  <si>
    <t>CINTA AISLADORA PVC x 10 mts. NEGRA "TACSA"</t>
  </si>
  <si>
    <t>CATR</t>
  </si>
  <si>
    <t>CINTA AISLADORA PVC x 10 mts. ROJO "TACSA"</t>
  </si>
  <si>
    <t>CATV</t>
  </si>
  <si>
    <t>CINTA AISLADORA PVC x 10 mts. VERDE "TACSA"</t>
  </si>
  <si>
    <t>CATAZ2</t>
  </si>
  <si>
    <t>CINTA AISLADORA PVC x 20 mts. AZUL "TACSA"</t>
  </si>
  <si>
    <t>CATB2</t>
  </si>
  <si>
    <t>CINTA AISLADORA PVC x 20 mts. BLANCA "TACSA"</t>
  </si>
  <si>
    <t>CATG2</t>
  </si>
  <si>
    <t>CINTA AISLADORA PVC x 20 mts. GRIS "TACSA"</t>
  </si>
  <si>
    <t>CATN2</t>
  </si>
  <si>
    <t>CINTA AISLADORA PVC x 20 mts. NEGRA "TACSA"</t>
  </si>
  <si>
    <t>CATR2</t>
  </si>
  <si>
    <t>CINTA AISLADORA PVC x 20 mts. ROJO "TACSA"</t>
  </si>
  <si>
    <t>CATV2</t>
  </si>
  <si>
    <t>CINTA AISLADORA PVC x 20 mts. VERDE "TACSA"</t>
  </si>
  <si>
    <t>CINTA AISLADORA TELA "TACSA"</t>
  </si>
  <si>
    <t>CATTB</t>
  </si>
  <si>
    <t>CINTA AISLADORA TELA x 9 mts. BLANCA "TACSA"</t>
  </si>
  <si>
    <t>CATTN</t>
  </si>
  <si>
    <t>CINTA AISLADORA TELA x 9 mts. NEGRA "TACSA"</t>
  </si>
  <si>
    <t>CINTA AUTOSOLDABLE "TACSA"</t>
  </si>
  <si>
    <t>CINTA DE AMARRE "PITBUILD"</t>
  </si>
  <si>
    <t>CACCG</t>
  </si>
  <si>
    <t>CINTA AMARRE C/CRIQUE  5 mts x 5 cm(TOV3460)</t>
  </si>
  <si>
    <t>CACCC</t>
  </si>
  <si>
    <t>CINTA AMARRE C/CRIQUE 4.5 mts x 2.5 cm(TOV3240)</t>
  </si>
  <si>
    <t>CINTA DE EMBALAJE DELMAR</t>
  </si>
  <si>
    <t>CINTA DE MONTAJE METALICA"APRET"</t>
  </si>
  <si>
    <t>CDMM</t>
  </si>
  <si>
    <t>CINTA DE MONTAJE METALICA 0.18 X 10 MTS.(AG 7mm)</t>
  </si>
  <si>
    <t>CINTA DE PELIGRO</t>
  </si>
  <si>
    <t>CINTA ENMASCARAR "DOBLE A"</t>
  </si>
  <si>
    <t>CE1850</t>
  </si>
  <si>
    <t>CINTA DE ENMASCARAR 18 x 50  DOBLE A</t>
  </si>
  <si>
    <t>CE3650</t>
  </si>
  <si>
    <t>CINTA DE ENMASCARAR 36 x 50  DOBLE A</t>
  </si>
  <si>
    <t>CA1850</t>
  </si>
  <si>
    <t>CINTA DE ENMASCARAR AZUL 18 x 40   DOBLE A</t>
  </si>
  <si>
    <t>CA2450</t>
  </si>
  <si>
    <t>CINTA DE ENMASCARAR AZUL 24 x 40   DOBLE A</t>
  </si>
  <si>
    <t>CA3650</t>
  </si>
  <si>
    <t>CINTA DE ENMASCARAR AZUL 36 x 40   DOBLE A</t>
  </si>
  <si>
    <t>CA4850</t>
  </si>
  <si>
    <t>CINTA DE ENMASCARAR AZUL 48 x 50   DOBLE A</t>
  </si>
  <si>
    <t>CINTA ENMASCARAR "TEKBOND"</t>
  </si>
  <si>
    <t>CINTA DE ENMASCARAR UG TKB 18 x 50</t>
  </si>
  <si>
    <t>CINTA DE ENMASCARAR UG TKB 24 x 50</t>
  </si>
  <si>
    <t>CINTA DE ENMASCARAR UG TKB 36 x 50</t>
  </si>
  <si>
    <t>CINTA DE ENMASCARAR UG TKB 48 x 50</t>
  </si>
  <si>
    <t>CINTA MULTIPROPOSITO "TACSA"</t>
  </si>
  <si>
    <t>CADA</t>
  </si>
  <si>
    <t>CINTA ADHESIVA DE ALUMINIO 48 x 25 x 0.13</t>
  </si>
  <si>
    <t>CADT</t>
  </si>
  <si>
    <t>CINTA ANTIDESLIZANTE TACSA 25 mm x 5 mts.</t>
  </si>
  <si>
    <t>CDTG25</t>
  </si>
  <si>
    <t>CINTA DUCT TAPE GRIS 48 x 25 mts.</t>
  </si>
  <si>
    <t>CDTAM</t>
  </si>
  <si>
    <t>CINTA MULTIPROPOSITO x 9 mts. AMARILLA "DUCTAC"</t>
  </si>
  <si>
    <t>CDTAZ</t>
  </si>
  <si>
    <t>CINTA MULTIPROPOSITO x 9 mts. AZUL "DUCTAC"</t>
  </si>
  <si>
    <t>CDTB</t>
  </si>
  <si>
    <t>CINTA MULTIPROPOSITO x 9 mts. BLANCA "DUCTAC"</t>
  </si>
  <si>
    <t>CDTG</t>
  </si>
  <si>
    <t>CINTA MULTIPROPOSITO x 9 mts. GRIS "DUCTAC"</t>
  </si>
  <si>
    <t>CDTN</t>
  </si>
  <si>
    <t>CINTA MULTIPROPOSITO x 9 mts. NEGRA "DUCTAC"</t>
  </si>
  <si>
    <t>CDTR</t>
  </si>
  <si>
    <t>CINTA MULTIPROPOSITO x 9 mts. ROJA "DUCTAC"</t>
  </si>
  <si>
    <t>CDTVE</t>
  </si>
  <si>
    <t>CINTA MULTIPROPOSITO x 9 mts. VERDE "DUCTAC"</t>
  </si>
  <si>
    <t>CDTVI</t>
  </si>
  <si>
    <t>CINTA MULTIPROPOSITO x 9 mts. VIOLETA "DUCTAC"</t>
  </si>
  <si>
    <t>CINTA PARA REFRIGERACION "TACSA"</t>
  </si>
  <si>
    <t>CINTAS DESTAPACAÑERIAS "ALIGAS"</t>
  </si>
  <si>
    <t>CINTA DESTAPACAÑERIAS DE 15 mts. "VIYILANT"</t>
  </si>
  <si>
    <t>CINTAS DESTAPACAÑERIAS "S 3"</t>
  </si>
  <si>
    <t>CINTAS DESTAPAPILETAS PLASTICAS</t>
  </si>
  <si>
    <t>CINTAS DOBLE FAZ</t>
  </si>
  <si>
    <t>CINTAS METRICAS "EVEL"</t>
  </si>
  <si>
    <t>CME105</t>
  </si>
  <si>
    <t>CINTA METRICA 105 - 5 mts. PUNTERA HEBILLA</t>
  </si>
  <si>
    <t>CME115</t>
  </si>
  <si>
    <t>CINTA METRICA 115 - 15 mts. PUNTERA HEBILLA</t>
  </si>
  <si>
    <t>CME202</t>
  </si>
  <si>
    <t>CINTA METRICA 202 -  2 mts. RETROFLEX</t>
  </si>
  <si>
    <t>CME203</t>
  </si>
  <si>
    <t>CINTA METRICA 203 -  3 mts. RETROFLEX</t>
  </si>
  <si>
    <t>CME110</t>
  </si>
  <si>
    <t>CINTA METRICA 210 - 10 mts. PUNTERA HEBILLA</t>
  </si>
  <si>
    <t>CME120</t>
  </si>
  <si>
    <t>CINTA METRICA 220 - 20 mts. PUNTERA HEBILLA</t>
  </si>
  <si>
    <t>CME125</t>
  </si>
  <si>
    <t>CINTA METRICA 225 - 25 mts. PUNTERA HEBILLA</t>
  </si>
  <si>
    <t>CME130</t>
  </si>
  <si>
    <t>CINTA METRICA 230 - 30 mts. PUNTERA HEBILLA</t>
  </si>
  <si>
    <t>CME150</t>
  </si>
  <si>
    <t>CINTA METRICA 250 - 50 mts. PUNTERA HEBILLA</t>
  </si>
  <si>
    <t>CME502</t>
  </si>
  <si>
    <t>CINTA METRICA 502 - 2 mts. RETROBLOCK</t>
  </si>
  <si>
    <t>CME503</t>
  </si>
  <si>
    <t>CINTA METRICA 503 - 3 mts. RETROBLOCK</t>
  </si>
  <si>
    <t>CME505</t>
  </si>
  <si>
    <t>CINTA METRICA 505 - 5 mts. RETROBLOCK</t>
  </si>
  <si>
    <t>CME508</t>
  </si>
  <si>
    <t>CINTA METRICA 508 - 8 mts. RETROBLOCK</t>
  </si>
  <si>
    <t>CME510</t>
  </si>
  <si>
    <t>CINTA METRICA 510 - 10 mts. RETROBLOCK</t>
  </si>
  <si>
    <t>CME525</t>
  </si>
  <si>
    <t>CINTA METRICA 525 - 5 mts. FLEJE 22mm</t>
  </si>
  <si>
    <t>CINTAS METRICAS IMPORTADAS</t>
  </si>
  <si>
    <t>CMG3</t>
  </si>
  <si>
    <t>CINTA METRICA  3 mts. C/ FRENO IMPORTADA</t>
  </si>
  <si>
    <t>CMG5</t>
  </si>
  <si>
    <t>CINTA METRICA  5 mts. C/ FRENO IMPORTADA</t>
  </si>
  <si>
    <t>CMG75</t>
  </si>
  <si>
    <t>CINTA METRICA  7.5 mts C/ FRENO Y GOMA</t>
  </si>
  <si>
    <t>CMG10</t>
  </si>
  <si>
    <t>CINTA METRICA 10 mts. C/ FRENO Y GOMA</t>
  </si>
  <si>
    <t>CINTAS P/ CONSTRUCCION EN SECO "HUNTER"</t>
  </si>
  <si>
    <t>CINTAS PARA PERSIANAS " C-I "</t>
  </si>
  <si>
    <t>CPCI3</t>
  </si>
  <si>
    <t>CINTA PERSIANA NRO. 3 BLANCA</t>
  </si>
  <si>
    <t>CPCI6</t>
  </si>
  <si>
    <t>CINTA PERSIANA NRO. 6 BLANCA REFORZADA</t>
  </si>
  <si>
    <t>CPCI8B</t>
  </si>
  <si>
    <t>CINTA PERSIANA NRO. 8 B  VERDE</t>
  </si>
  <si>
    <t>CPCI8BR</t>
  </si>
  <si>
    <t>CINTA PERSIANA NRO. 8 B VERDE REFORZADA</t>
  </si>
  <si>
    <t>CPCIP</t>
  </si>
  <si>
    <t>CINTA PERSIANA PICCOLA BLANCA  18 mm.</t>
  </si>
  <si>
    <t>CINTAS PASACABLES PLASTICAS</t>
  </si>
  <si>
    <t>CINTURONES PORTA HERRAMIENTAS</t>
  </si>
  <si>
    <t>PHM2</t>
  </si>
  <si>
    <t>PORTAHERRAMIENTAS MULTIPROPOSITO N 2</t>
  </si>
  <si>
    <t>PLC1</t>
  </si>
  <si>
    <t>PORTALAPICES CARTUCHERA 5 Bolsillos N 1</t>
  </si>
  <si>
    <t>CLAVIJAS PARA MANIJAS</t>
  </si>
  <si>
    <t>CLHB</t>
  </si>
  <si>
    <t>CLAVIJAS HIERRO BRONCEADO - 100 unid.</t>
  </si>
  <si>
    <t>CLHN</t>
  </si>
  <si>
    <t>CLAVIJAS HIERRO NIQUELADO - 100 unid.</t>
  </si>
  <si>
    <t>CLAVOS CABEZA CHATA Y PERDIDA</t>
  </si>
  <si>
    <t>CCC612</t>
  </si>
  <si>
    <t>CLAVO CAB.CHATA  6 x 12</t>
  </si>
  <si>
    <t>CCC716</t>
  </si>
  <si>
    <t>CLAVO CAB.CHATA  7 x 16</t>
  </si>
  <si>
    <t>CCC720</t>
  </si>
  <si>
    <t>CLAVO CAB.CHATA  7 x 20</t>
  </si>
  <si>
    <t>CCC820</t>
  </si>
  <si>
    <t>CLAVO CAB.CHATA  8 x 20</t>
  </si>
  <si>
    <t>CCC825</t>
  </si>
  <si>
    <t>CLAVO CAB.CHATA  8 x 25</t>
  </si>
  <si>
    <t>CCC830</t>
  </si>
  <si>
    <t>CLAVO CAB.CHATA  8 x 30</t>
  </si>
  <si>
    <t>CCC920</t>
  </si>
  <si>
    <t>CLAVO CAB.CHATA  9 x 20</t>
  </si>
  <si>
    <t>CCC925</t>
  </si>
  <si>
    <t>CLAVO CAB.CHATA  9 x 25</t>
  </si>
  <si>
    <t>CCC930</t>
  </si>
  <si>
    <t>CLAVO CAB.CHATA  9 x 30</t>
  </si>
  <si>
    <t>CCC1025</t>
  </si>
  <si>
    <t>CLAVO CAB.CHATA 10 x 25</t>
  </si>
  <si>
    <t>CCC1030</t>
  </si>
  <si>
    <t>CLAVO CAB.CHATA 10 x 30</t>
  </si>
  <si>
    <t>CCC1035</t>
  </si>
  <si>
    <t>CLAVO CAB.CHATA 10 x 35</t>
  </si>
  <si>
    <t>CCC1040</t>
  </si>
  <si>
    <t>CLAVO CAB.CHATA 10 x 40</t>
  </si>
  <si>
    <t>CCC1230</t>
  </si>
  <si>
    <t>CLAVO CAB.CHATA 12 x 30</t>
  </si>
  <si>
    <t>CCC1240</t>
  </si>
  <si>
    <t>CLAVO CAB.CHATA 12 x 40</t>
  </si>
  <si>
    <t>CCC1250</t>
  </si>
  <si>
    <t>CLAVO CAB.CHATA 12 x 50</t>
  </si>
  <si>
    <t>CCC1440</t>
  </si>
  <si>
    <t>CLAVO CAB.CHATA 14 x 40</t>
  </si>
  <si>
    <t>CCC1450</t>
  </si>
  <si>
    <t>CLAVO CAB.CHATA 14 x 50</t>
  </si>
  <si>
    <t>CCC1550</t>
  </si>
  <si>
    <t>CLAVO CAB.CHATA 15 x 50</t>
  </si>
  <si>
    <t>CCC1663</t>
  </si>
  <si>
    <t>CLAVO CAB.CHATA 16 x 63</t>
  </si>
  <si>
    <t>CCC1775</t>
  </si>
  <si>
    <t>CLAVO CAB.CHATA 17 x 75</t>
  </si>
  <si>
    <t>CLAVOS CABEZA DE PLOMO</t>
  </si>
  <si>
    <t>CLAVOS DE ACERO "DE LUCA"</t>
  </si>
  <si>
    <t>CLAVOS PARA CONSTRUCCION</t>
  </si>
  <si>
    <t>CCE3</t>
  </si>
  <si>
    <t>CLAVO P/CONSTRUCCION 3" ESCUADRA</t>
  </si>
  <si>
    <t>CCE5</t>
  </si>
  <si>
    <t>CLAVO P/CONSTRUCCION 5" ESCUADRA</t>
  </si>
  <si>
    <t>CCE7</t>
  </si>
  <si>
    <t>CLAVO P/CONSTRUCCION 7" ESCUADRA</t>
  </si>
  <si>
    <t>CLAVOS PARA TECHOS PARAGUA</t>
  </si>
  <si>
    <t>CPT2128</t>
  </si>
  <si>
    <t>CLAVO PARA TECHO PARAGUA 2 1/2 x 8</t>
  </si>
  <si>
    <t>CPT38</t>
  </si>
  <si>
    <t>CLAVO PARA TECHO PARAGUA 3 x 8</t>
  </si>
  <si>
    <t>CPT48</t>
  </si>
  <si>
    <t>CLAVO PARA TECHO PARAGUA 4 x 8</t>
  </si>
  <si>
    <t>CLAVOS PUNTA PARIS</t>
  </si>
  <si>
    <t>CPP1</t>
  </si>
  <si>
    <t>CLAVO PUNTA PARIS DE    1"</t>
  </si>
  <si>
    <t>CPP112</t>
  </si>
  <si>
    <t>CLAVO PUNTA PARIS DE   1 1/2"</t>
  </si>
  <si>
    <t>CPP2</t>
  </si>
  <si>
    <t>CLAVO PUNTA PARIS DE   2"</t>
  </si>
  <si>
    <t>CPP212</t>
  </si>
  <si>
    <t>CLAVO PUNTA PARIS DE  2 1/2"</t>
  </si>
  <si>
    <t>CPP3</t>
  </si>
  <si>
    <t>CLAVO PUNTA PARIS DE  3"</t>
  </si>
  <si>
    <t>CPP312</t>
  </si>
  <si>
    <t>CLAVO PUNTA PARIS DE 3 1/2"</t>
  </si>
  <si>
    <t>CPP4</t>
  </si>
  <si>
    <t>CLAVO PUNTA PARIS DE 4"</t>
  </si>
  <si>
    <t>CPP5</t>
  </si>
  <si>
    <t>CLAVO PUNTA PARIS DE 5"</t>
  </si>
  <si>
    <t>CPP6</t>
  </si>
  <si>
    <t>CLAVO PUNTA PARIS DE 6"</t>
  </si>
  <si>
    <t>COBERTORES PLASTICOS</t>
  </si>
  <si>
    <t>COLA PARA PISOS FORTEX</t>
  </si>
  <si>
    <t>COLA PARA TELGOPOR FORTEX</t>
  </si>
  <si>
    <t>CPT1</t>
  </si>
  <si>
    <t>COLA PARA TELGOPOR FORTEX  x 1 kg.</t>
  </si>
  <si>
    <t>CPT6</t>
  </si>
  <si>
    <t>COLA PARA TELGOPOR FORTEX  x 6 kgs.</t>
  </si>
  <si>
    <t>COLA VINILICA "CONGO"</t>
  </si>
  <si>
    <t>COLA VINILICA FORTEX</t>
  </si>
  <si>
    <t>COMPRESORES "HORSE POWER"</t>
  </si>
  <si>
    <t>CE324F4</t>
  </si>
  <si>
    <t>COMPRESOR  24 LITROS  -  2 HP -   **</t>
  </si>
  <si>
    <t>CE450F4</t>
  </si>
  <si>
    <t>COMPRESOR  50 LITROS  -  2 HP -  **</t>
  </si>
  <si>
    <t>CONEXION COCINA ALUMINIO</t>
  </si>
  <si>
    <t>CRA</t>
  </si>
  <si>
    <t>CONEXION RIGIDA ALUMINIO P/COCINA</t>
  </si>
  <si>
    <t>CONEXIONES PARA INODOROS</t>
  </si>
  <si>
    <t>CIFMC</t>
  </si>
  <si>
    <t>CONEXION INOD FUELLE MOCHILA CODO ARTICULADO QH03</t>
  </si>
  <si>
    <t>CIFM</t>
  </si>
  <si>
    <t>CONEXION INODORO MOCHILA</t>
  </si>
  <si>
    <t>CIF</t>
  </si>
  <si>
    <t>CONEXION P/INODORO A FUELLE CORTA - P.V.C.</t>
  </si>
  <si>
    <t>CIFL</t>
  </si>
  <si>
    <t>CONEXION P/INODORO A FUELLE LARGA - P.V.C.</t>
  </si>
  <si>
    <t>CIFML</t>
  </si>
  <si>
    <t>CONEXION P/INODORO A FUELLE MOCHILA LARGA - P.V.C.</t>
  </si>
  <si>
    <t>CORDON PARA TEJIDO MOSQUITERO</t>
  </si>
  <si>
    <t>CGTM</t>
  </si>
  <si>
    <t>CORDON GOMA P/TEJIDO MOSQ. 5.5mm NEGRO (100 m)</t>
  </si>
  <si>
    <t>CORDON RIEL AMERICANO</t>
  </si>
  <si>
    <t>CR212</t>
  </si>
  <si>
    <t>CORDON P/RIEL CORTINA 2.5 mm.</t>
  </si>
  <si>
    <t>CR4</t>
  </si>
  <si>
    <t>CORDON P/RIEL CORTINA 4 mm.</t>
  </si>
  <si>
    <t>CORREAS EN "V"</t>
  </si>
  <si>
    <t>CA20</t>
  </si>
  <si>
    <t>CORREA NO. A - 20</t>
  </si>
  <si>
    <t>CA21</t>
  </si>
  <si>
    <t>CORREA NO. A - 21</t>
  </si>
  <si>
    <t>CA22</t>
  </si>
  <si>
    <t>CORREA NO. A - 22</t>
  </si>
  <si>
    <t>CA23</t>
  </si>
  <si>
    <t>CORREA NO. A - 23</t>
  </si>
  <si>
    <t>CA24</t>
  </si>
  <si>
    <t>CORREA NO. A - 24</t>
  </si>
  <si>
    <t>CA25</t>
  </si>
  <si>
    <t>CORREA NO. A - 25</t>
  </si>
  <si>
    <t>CA26</t>
  </si>
  <si>
    <t>CORREA NO. A - 26</t>
  </si>
  <si>
    <t>CA27</t>
  </si>
  <si>
    <t>CORREA NO. A - 27</t>
  </si>
  <si>
    <t>CA28</t>
  </si>
  <si>
    <t>CORREA NO. A - 28</t>
  </si>
  <si>
    <t>CA29</t>
  </si>
  <si>
    <t>CORREA NO. A - 29</t>
  </si>
  <si>
    <t>CA30</t>
  </si>
  <si>
    <t>CORREA NO. A - 30</t>
  </si>
  <si>
    <t>CA31</t>
  </si>
  <si>
    <t>CORREA NO. A - 31</t>
  </si>
  <si>
    <t>CA32</t>
  </si>
  <si>
    <t>CORREA NO. A - 32</t>
  </si>
  <si>
    <t>CA33</t>
  </si>
  <si>
    <t>CORREA NO. A - 33</t>
  </si>
  <si>
    <t>CA34</t>
  </si>
  <si>
    <t>CORREA NO. A - 34</t>
  </si>
  <si>
    <t>CA35</t>
  </si>
  <si>
    <t>CORREA NO. A - 35</t>
  </si>
  <si>
    <t>CA36</t>
  </si>
  <si>
    <t>CORREA NO. A - 36</t>
  </si>
  <si>
    <t>CA37</t>
  </si>
  <si>
    <t>CORREA NO. A - 37</t>
  </si>
  <si>
    <t>CA38</t>
  </si>
  <si>
    <t>CORREA NO. A - 38</t>
  </si>
  <si>
    <t>CA39</t>
  </si>
  <si>
    <t>CORREA NO. A - 39</t>
  </si>
  <si>
    <t>CA40</t>
  </si>
  <si>
    <t>CORREA NO. A - 40</t>
  </si>
  <si>
    <t>CA41</t>
  </si>
  <si>
    <t>CORREA NO. A - 41</t>
  </si>
  <si>
    <t>CA42</t>
  </si>
  <si>
    <t>CORREA NO. A - 42</t>
  </si>
  <si>
    <t>CA43</t>
  </si>
  <si>
    <t>CORREA NO. A - 43</t>
  </si>
  <si>
    <t>CA44</t>
  </si>
  <si>
    <t>CORREA NO. A - 44</t>
  </si>
  <si>
    <t>CA45</t>
  </si>
  <si>
    <t>CORREA NO. A - 45</t>
  </si>
  <si>
    <t>CA46</t>
  </si>
  <si>
    <t>CORREA NO. A - 46</t>
  </si>
  <si>
    <t>CA47</t>
  </si>
  <si>
    <t>CORREA NO. A - 47</t>
  </si>
  <si>
    <t>CA48</t>
  </si>
  <si>
    <t>CORREA NO. A - 48</t>
  </si>
  <si>
    <t>CA49</t>
  </si>
  <si>
    <t>CORREA NO. A - 49</t>
  </si>
  <si>
    <t>CA50</t>
  </si>
  <si>
    <t>CORREA NO. A - 50</t>
  </si>
  <si>
    <t>CA51</t>
  </si>
  <si>
    <t>CORREA NO. A - 51</t>
  </si>
  <si>
    <t>CA52</t>
  </si>
  <si>
    <t>CORREA NO. A - 52</t>
  </si>
  <si>
    <t>CA53</t>
  </si>
  <si>
    <t>CORREA NO. A - 53</t>
  </si>
  <si>
    <t>CA54</t>
  </si>
  <si>
    <t>CORREA NO. A - 54</t>
  </si>
  <si>
    <t>CA55</t>
  </si>
  <si>
    <t>CORREA NO. A - 55</t>
  </si>
  <si>
    <t>CA56</t>
  </si>
  <si>
    <t>CORREA NO. A - 56</t>
  </si>
  <si>
    <t>CA57</t>
  </si>
  <si>
    <t>CORREA NO. A - 57</t>
  </si>
  <si>
    <t>CA58</t>
  </si>
  <si>
    <t>CORREA NO. A - 58</t>
  </si>
  <si>
    <t>CA59</t>
  </si>
  <si>
    <t>CORREA NO. A - 59</t>
  </si>
  <si>
    <t>CA60</t>
  </si>
  <si>
    <t>CORREA NO. A - 60</t>
  </si>
  <si>
    <t>CA61</t>
  </si>
  <si>
    <t>CORREA NO. A - 61</t>
  </si>
  <si>
    <t>CA62</t>
  </si>
  <si>
    <t>CORREA NO. A - 62</t>
  </si>
  <si>
    <t>CA63</t>
  </si>
  <si>
    <t>CORREA NO. A - 63</t>
  </si>
  <si>
    <t>CA64</t>
  </si>
  <si>
    <t>CORREA NO. A - 64</t>
  </si>
  <si>
    <t>CA65</t>
  </si>
  <si>
    <t>CORREA NO. A - 65</t>
  </si>
  <si>
    <t>CA66</t>
  </si>
  <si>
    <t>CORREA NO. A - 66</t>
  </si>
  <si>
    <t>CA67</t>
  </si>
  <si>
    <t>CORREA NO. A - 67</t>
  </si>
  <si>
    <t>CA68</t>
  </si>
  <si>
    <t>CORREA NO. A - 68</t>
  </si>
  <si>
    <t>CA69</t>
  </si>
  <si>
    <t>CORREA NO. A - 69</t>
  </si>
  <si>
    <t>CA70</t>
  </si>
  <si>
    <t>CORREA NO. A - 70</t>
  </si>
  <si>
    <t>CB30</t>
  </si>
  <si>
    <t>CORREA NO. B - 30</t>
  </si>
  <si>
    <t>CB31</t>
  </si>
  <si>
    <t>CORREA NO. B - 31</t>
  </si>
  <si>
    <t>CB32</t>
  </si>
  <si>
    <t>CORREA NO. B - 32</t>
  </si>
  <si>
    <t>CB33</t>
  </si>
  <si>
    <t>CORREA NO. B - 33</t>
  </si>
  <si>
    <t>CB34</t>
  </si>
  <si>
    <t>CORREA NO. B - 34</t>
  </si>
  <si>
    <t>CB35</t>
  </si>
  <si>
    <t>CORREA NO. B - 35</t>
  </si>
  <si>
    <t>CB36</t>
  </si>
  <si>
    <t>CORREA NO. B - 36</t>
  </si>
  <si>
    <t>CB37</t>
  </si>
  <si>
    <t>CORREA NO. B - 37</t>
  </si>
  <si>
    <t>CB38</t>
  </si>
  <si>
    <t>CORREA NO. B - 38</t>
  </si>
  <si>
    <t>CB39</t>
  </si>
  <si>
    <t>CORREA NO. B - 39</t>
  </si>
  <si>
    <t>CB40</t>
  </si>
  <si>
    <t>CORREA NO. B - 40</t>
  </si>
  <si>
    <t>CB41</t>
  </si>
  <si>
    <t>CORREA NO. B - 41</t>
  </si>
  <si>
    <t>CB42</t>
  </si>
  <si>
    <t>CORREA NO. B - 42</t>
  </si>
  <si>
    <t>CB43</t>
  </si>
  <si>
    <t>CORREA NO. B - 43</t>
  </si>
  <si>
    <t>CB44</t>
  </si>
  <si>
    <t>CORREA NO. B - 44</t>
  </si>
  <si>
    <t>CB45</t>
  </si>
  <si>
    <t>CORREA NO. B - 45</t>
  </si>
  <si>
    <t>CB46</t>
  </si>
  <si>
    <t>CORREA NO. B - 46</t>
  </si>
  <si>
    <t>CB47</t>
  </si>
  <si>
    <t>CORREA NO. B - 47</t>
  </si>
  <si>
    <t>CB48</t>
  </si>
  <si>
    <t>CORREA NO. B - 48</t>
  </si>
  <si>
    <t>CB49</t>
  </si>
  <si>
    <t>CORREA NO. B - 49</t>
  </si>
  <si>
    <t>CB50</t>
  </si>
  <si>
    <t>CORREA NO. B - 50</t>
  </si>
  <si>
    <t>CB51</t>
  </si>
  <si>
    <t>CORREA NO. B - 51</t>
  </si>
  <si>
    <t>CB52</t>
  </si>
  <si>
    <t>CORREA NO. B - 52</t>
  </si>
  <si>
    <t>CB53</t>
  </si>
  <si>
    <t>CORREA NO. B - 53</t>
  </si>
  <si>
    <t>CB54</t>
  </si>
  <si>
    <t>CORREA NO. B - 54</t>
  </si>
  <si>
    <t>CB55</t>
  </si>
  <si>
    <t>CORREA NO. B - 55</t>
  </si>
  <si>
    <t>CB56</t>
  </si>
  <si>
    <t>CORREA NO. B - 56</t>
  </si>
  <si>
    <t>CB57</t>
  </si>
  <si>
    <t>CORREA NO. B - 57</t>
  </si>
  <si>
    <t>CB58</t>
  </si>
  <si>
    <t>CORREA NO. B - 58</t>
  </si>
  <si>
    <t>CB59</t>
  </si>
  <si>
    <t>CORREA NO. B - 59</t>
  </si>
  <si>
    <t>CB60</t>
  </si>
  <si>
    <t>CORREA NO. B - 60</t>
  </si>
  <si>
    <t>CB61</t>
  </si>
  <si>
    <t>CORREA NO. B - 61</t>
  </si>
  <si>
    <t>CB62</t>
  </si>
  <si>
    <t>CORREA NO. B - 62</t>
  </si>
  <si>
    <t>CB63</t>
  </si>
  <si>
    <t>CORREA NO. B - 63</t>
  </si>
  <si>
    <t>CB64</t>
  </si>
  <si>
    <t>CORREA NO. B - 64</t>
  </si>
  <si>
    <t>CB65</t>
  </si>
  <si>
    <t>CORREA NO. B - 65</t>
  </si>
  <si>
    <t>CB66</t>
  </si>
  <si>
    <t>CORREA NO. B - 66</t>
  </si>
  <si>
    <t>CB67</t>
  </si>
  <si>
    <t>CORREA NO. B - 67</t>
  </si>
  <si>
    <t>CB68</t>
  </si>
  <si>
    <t>CORREA NO. B - 68</t>
  </si>
  <si>
    <t>CB69</t>
  </si>
  <si>
    <t>CORREA NO. B - 69</t>
  </si>
  <si>
    <t>CB70</t>
  </si>
  <si>
    <t>CORREA NO. B - 70</t>
  </si>
  <si>
    <t>CORREAS PARA LAVARROPAS</t>
  </si>
  <si>
    <t>CLC</t>
  </si>
  <si>
    <t>CORREA PARA LAVARROPAS CORTA</t>
  </si>
  <si>
    <t>CLL</t>
  </si>
  <si>
    <t>CORREA PARA LAVARROPAS LARGA</t>
  </si>
  <si>
    <t>CORTACAÑOS "S 3"</t>
  </si>
  <si>
    <t>CORCA</t>
  </si>
  <si>
    <t>CORTACAÑOS  "S 3"</t>
  </si>
  <si>
    <t>CORTACAÑOS IMPORTADO</t>
  </si>
  <si>
    <t>CORI</t>
  </si>
  <si>
    <t>CORTADORA DE CERAMICA "ROTTWEILER"</t>
  </si>
  <si>
    <t>CCI60</t>
  </si>
  <si>
    <t>CORTADORA DE CERAMICA 3 en 1 60 cm. C/ PERFORADORA</t>
  </si>
  <si>
    <t>RW16</t>
  </si>
  <si>
    <t>RUEDA DE WIDIA 16 mm. REPUESTO</t>
  </si>
  <si>
    <t>CORTADORA DE CERAMICA Y PORCELANATO "TILER"</t>
  </si>
  <si>
    <t>CCYP600</t>
  </si>
  <si>
    <t>CORTADORA DE PORCELANATO 600m (8100B-S) "TILER"</t>
  </si>
  <si>
    <t>CCYP900</t>
  </si>
  <si>
    <t>CORTADORA DE PORCELANATO 900m (8100B-G)"TILER"</t>
  </si>
  <si>
    <t>RODEL</t>
  </si>
  <si>
    <t>RODEL 10 mm CORTE PORCELANATO (8115-10K2PLUS)</t>
  </si>
  <si>
    <t>RODERP</t>
  </si>
  <si>
    <t>RODEL 10 mm CORTE PORCELANATO T/RUBI (8115-10K)</t>
  </si>
  <si>
    <t>RODER</t>
  </si>
  <si>
    <t>RODEL 10 mm CORTE PORCELANATO T/RUBI 5 (8115-10RU)</t>
  </si>
  <si>
    <t>CORTADORAS DE CERAMICA "RUBI"</t>
  </si>
  <si>
    <t>CCB60</t>
  </si>
  <si>
    <t>CORTADORA DE CERAMICA BASIC 60 "RUBI"</t>
  </si>
  <si>
    <t>CCF85</t>
  </si>
  <si>
    <t>CORTADORA DE CERAMICA FAST 85 C/B "RUBI"</t>
  </si>
  <si>
    <t>CCP61</t>
  </si>
  <si>
    <t>CORTADORA DE CERAMICA PRACTIC 61 "RUBI"</t>
  </si>
  <si>
    <t>CCS63</t>
  </si>
  <si>
    <t>CORTADORA DE CERAMICA STAR 63 PLATINIUM "RUBI"</t>
  </si>
  <si>
    <t>CCS63M</t>
  </si>
  <si>
    <t>CORTADORA DE CERAMICA STAR 63 PLATINIUM C/M "RUBI"</t>
  </si>
  <si>
    <t>RW6</t>
  </si>
  <si>
    <t>RODEL WIDIA  6 mm P/ CORTADORA - SILVER</t>
  </si>
  <si>
    <t>RW8</t>
  </si>
  <si>
    <t>RODEL WIDIA  8 mm P/ CORTADORA - SILVER</t>
  </si>
  <si>
    <t>RW10</t>
  </si>
  <si>
    <t>RODEL WIDIA 10 mm P/ CORTADORA - SILVER</t>
  </si>
  <si>
    <t>CORTADORAS DE CERAMICA K 10</t>
  </si>
  <si>
    <t>CCRW</t>
  </si>
  <si>
    <t>CORTADORA CER. RUEDAS REP. DISPLAY 5 piezas</t>
  </si>
  <si>
    <t>CORTAHIERROS "GHERARDI"</t>
  </si>
  <si>
    <t>CHG20</t>
  </si>
  <si>
    <t>CORTAHIERRO GHERARDI 20 cms.</t>
  </si>
  <si>
    <t>CHG25</t>
  </si>
  <si>
    <t>CORTAHIERRO GHERARDI 25 cms.</t>
  </si>
  <si>
    <t>CHG30</t>
  </si>
  <si>
    <t>CORTAHIERRO GHERARDI 30 cms.</t>
  </si>
  <si>
    <t>CHG35</t>
  </si>
  <si>
    <t>CORTAHIERRO GHERARDI 35 cms.</t>
  </si>
  <si>
    <t>CORTAHIERROS FORJADOS</t>
  </si>
  <si>
    <t>CORTAHIERROS Y PUNTAS SDS "RHEIN"</t>
  </si>
  <si>
    <t>CORTAVIDRIOS JOBO</t>
  </si>
  <si>
    <t>CVJ</t>
  </si>
  <si>
    <t>CORTAVIDRIO JOBO</t>
  </si>
  <si>
    <t>CORTINA MOSQUERA</t>
  </si>
  <si>
    <t>CREMA ADHESIVA EPOXI</t>
  </si>
  <si>
    <t>CAEA</t>
  </si>
  <si>
    <t>CREMA ADHESIVA EPOXI ACERO x 200 grs.</t>
  </si>
  <si>
    <t>CAEB</t>
  </si>
  <si>
    <t>CREMA ADHESIVA EPOXI BLANCA x 150 grs.</t>
  </si>
  <si>
    <t>CREMA LIMPIAMANOS</t>
  </si>
  <si>
    <t>CL500</t>
  </si>
  <si>
    <t>CREMA LIMPIAMANOS x  450 cc. (12)</t>
  </si>
  <si>
    <t>CL1000</t>
  </si>
  <si>
    <t>CREMA LIMPIAMANOS x  900 cc. (6)</t>
  </si>
  <si>
    <t>CREYONES "MC"</t>
  </si>
  <si>
    <t>CEAM</t>
  </si>
  <si>
    <t>CREYON AMARILLO x DOCENA</t>
  </si>
  <si>
    <t>CEAZ</t>
  </si>
  <si>
    <t>CREYON AZUL x DOCENA</t>
  </si>
  <si>
    <t>CEBL</t>
  </si>
  <si>
    <t>CREYON BLANCO x DOCENA</t>
  </si>
  <si>
    <t>CENE</t>
  </si>
  <si>
    <t>CREYON NEGRO x DOCENA</t>
  </si>
  <si>
    <t>CERO</t>
  </si>
  <si>
    <t>CREYON ROJO x DOCENA</t>
  </si>
  <si>
    <t>CEVE</t>
  </si>
  <si>
    <t>CREYON VERDE x DOCENA</t>
  </si>
  <si>
    <t>CUBRE PILETAS DE LONA</t>
  </si>
  <si>
    <t>CPL2517</t>
  </si>
  <si>
    <t>CUBRE PILETAS DE LONA 2.50 x 1.70 mts.</t>
  </si>
  <si>
    <t>CPL32</t>
  </si>
  <si>
    <t>CUBRE PILETAS DE LONA 3.00 x 2.00 mts.</t>
  </si>
  <si>
    <t>CPL42</t>
  </si>
  <si>
    <t>CUBRE PILETAS DE LONA 4.00 x 2.00 mts.</t>
  </si>
  <si>
    <t>CPLR3</t>
  </si>
  <si>
    <t>CUBRE PILETAS DE LONA REDONDO 3 mts.</t>
  </si>
  <si>
    <t>CUCHARAS "GHERARDI"</t>
  </si>
  <si>
    <t>CFG6</t>
  </si>
  <si>
    <t>CUCHARA FORJADA GHERARDI NRO. 6</t>
  </si>
  <si>
    <t>CFG7</t>
  </si>
  <si>
    <t>CUCHARA FORJADA GHERARDI NRO. 7</t>
  </si>
  <si>
    <t>CFG7R</t>
  </si>
  <si>
    <t>CUCHARA FORJADA GHERARDI NRO. 7 R</t>
  </si>
  <si>
    <t>CFG8</t>
  </si>
  <si>
    <t>CUCHARA FORJADA GHERARDI NRO. 8</t>
  </si>
  <si>
    <t>CFG8R</t>
  </si>
  <si>
    <t>CUCHARA FORJADA GHERARDI NRO. 8 R</t>
  </si>
  <si>
    <t>CFG5</t>
  </si>
  <si>
    <t>CUCHARIN FORJADO GHERARDI NRO. 5</t>
  </si>
  <si>
    <t>CFG512</t>
  </si>
  <si>
    <t>CUCHARIN FORJADO GHERARDI NRO. 5 1/2</t>
  </si>
  <si>
    <t>CUCHARAS PARA ALBAÑIL IMPORTADAS</t>
  </si>
  <si>
    <t>CSN7</t>
  </si>
  <si>
    <t>CUCHARA PARA ALBAÑIL "NEON" 7</t>
  </si>
  <si>
    <t>CSN7M</t>
  </si>
  <si>
    <t>CUCHARA PARA ALBAÑIL "NEON" 7 M</t>
  </si>
  <si>
    <t>CSN8</t>
  </si>
  <si>
    <t>CUCHARA PARA ALBAÑIL "NEON" 8</t>
  </si>
  <si>
    <t>CSN8M</t>
  </si>
  <si>
    <t>CUCHARA PARA ALBAÑIL "NEON" 8 M</t>
  </si>
  <si>
    <t>CUCHARAS SOLDADAS FERCAS</t>
  </si>
  <si>
    <t>CUCHILLAS PARA  CESPED</t>
  </si>
  <si>
    <t>CCC3013</t>
  </si>
  <si>
    <t>CUCHILLA CESPED COMUN 30 CM AG. 16</t>
  </si>
  <si>
    <t>CCC3513</t>
  </si>
  <si>
    <t>CUCHILLA CESPED COMUN 35 CM AG. 13</t>
  </si>
  <si>
    <t>CCC3516</t>
  </si>
  <si>
    <t>CUCHILLA CESPED COMUN 35 CM AG. 16</t>
  </si>
  <si>
    <t>CCC4016</t>
  </si>
  <si>
    <t>CUCHILLA CESPED COMUN 40 CM AG. 16</t>
  </si>
  <si>
    <t>CCC4516</t>
  </si>
  <si>
    <t>CUCHILLA CESPED COMUN 45 CM AG. 16</t>
  </si>
  <si>
    <t>CCC5016</t>
  </si>
  <si>
    <t>CUCHILLA CESPED COMUN 50 CM AG. 16</t>
  </si>
  <si>
    <t>CCR3013</t>
  </si>
  <si>
    <t>CUCHILLA CESPED P/RECL 30 CM AG. 16</t>
  </si>
  <si>
    <t>CCR3513</t>
  </si>
  <si>
    <t>CUCHILLA CESPED P/RECL 35 CM AG. 13</t>
  </si>
  <si>
    <t>CCR3516</t>
  </si>
  <si>
    <t>CUCHILLA CESPED P/RECL 35 CM AG. 16</t>
  </si>
  <si>
    <t>CCR4016</t>
  </si>
  <si>
    <t>CUCHILLA CESPED P/RECL 40 CM AG. 16</t>
  </si>
  <si>
    <t>CCR4516</t>
  </si>
  <si>
    <t>CUCHILLA CESPED P/RECL 45 CM AG. 16</t>
  </si>
  <si>
    <t>CCR5016</t>
  </si>
  <si>
    <t>CUCHILLA CESPED P/RECL 50 CM AG. 16</t>
  </si>
  <si>
    <t>CUCHILLAS PROFESIONALES "TRAMONTINA"</t>
  </si>
  <si>
    <t>CPMT6</t>
  </si>
  <si>
    <t>CUCHILLA PROFESIONAL MASTER "TRAMONTINA" 6"</t>
  </si>
  <si>
    <t>CPMT7</t>
  </si>
  <si>
    <t>CUCHILLA PROFESIONAL MASTER "TRAMONTINA" 7"</t>
  </si>
  <si>
    <t>CPMT8</t>
  </si>
  <si>
    <t>CUCHILLA PROFESIONAL MASTER "TRAMONTINA" 8"</t>
  </si>
  <si>
    <t>CUPLAS PARA VARILLAS</t>
  </si>
  <si>
    <t>CVB12</t>
  </si>
  <si>
    <t>CUPLA PARA VARILLA 1/2</t>
  </si>
  <si>
    <t>CVB14</t>
  </si>
  <si>
    <t>CUPLA PARA VARILLA 1/4</t>
  </si>
  <si>
    <t>CVB38</t>
  </si>
  <si>
    <t>CUPLA PARA VARILLA 3/8</t>
  </si>
  <si>
    <t>CVB516</t>
  </si>
  <si>
    <t>CUPLA PARA VARILLA 5/16</t>
  </si>
  <si>
    <t>CUTTERS Y HOJAS REPUESTO</t>
  </si>
  <si>
    <t>CMHT</t>
  </si>
  <si>
    <t>CUTTER METALICO HOJA TRAP. T/STANLEY</t>
  </si>
  <si>
    <t>CMPTS</t>
  </si>
  <si>
    <t>CUTTER METALICO TIPO NAVAJA H/TRAPEZOIDAL</t>
  </si>
  <si>
    <t>CPPGR</t>
  </si>
  <si>
    <t>CUTTER PLASTICO GUIA METALICA C/FRENO (EVOL1200)</t>
  </si>
  <si>
    <t>CPPCR</t>
  </si>
  <si>
    <t>CUTTER PLASTICO PARTIBLE ANGOSTO REFORZADO (1631)</t>
  </si>
  <si>
    <t>CPPG</t>
  </si>
  <si>
    <t>CUTTER PLASTICO PARTIBLE GRANDE</t>
  </si>
  <si>
    <t>CPEM</t>
  </si>
  <si>
    <t>CUTTER PROF. EMP. METAL TRABA A ROSCA (TOV3820)</t>
  </si>
  <si>
    <t>HRCG</t>
  </si>
  <si>
    <t>HOJA REPUESTO CUTTER PARTIBLE ANCHO (10 unid)</t>
  </si>
  <si>
    <t>HRCC</t>
  </si>
  <si>
    <t>HOJA REPUESTO CUTTER PARTIBLE ANGOSTO (10 unid)</t>
  </si>
  <si>
    <t>HRCT</t>
  </si>
  <si>
    <t>HOJA REPUESTO CUTTER T/ TRAPEZOIDAL  x (10 unid)</t>
  </si>
  <si>
    <t>DECAPANTE T/ INSTAL-PROF</t>
  </si>
  <si>
    <t>DELANTALES PARA SOLDADOR</t>
  </si>
  <si>
    <t>DDR</t>
  </si>
  <si>
    <t>DELANTAL DESCARNE 60 x 90 REFUERZO CUERO   DR01</t>
  </si>
  <si>
    <t>DDRP</t>
  </si>
  <si>
    <t>DELANTAL DESCARNE 60 X 90 REFUERZO PLOMO DP03</t>
  </si>
  <si>
    <t>DEPOSITO MOCHILA P/ BAÑO</t>
  </si>
  <si>
    <t>DCP</t>
  </si>
  <si>
    <t>DEPOSITO COLGAR A CADENA 11 lts.</t>
  </si>
  <si>
    <t>DMP</t>
  </si>
  <si>
    <t>DEPOSITO MOCHILA PLASTICO 12 lts.</t>
  </si>
  <si>
    <t>DML</t>
  </si>
  <si>
    <t>DEPOSITO MOCHILA UNIVERSAL "LATYN" JS-5801</t>
  </si>
  <si>
    <t>DESINFECTANTE EN AEROSOL</t>
  </si>
  <si>
    <t>DVF</t>
  </si>
  <si>
    <t>DESINFECTANTE VALTRAY FOGGER 390 cm3 One Touch</t>
  </si>
  <si>
    <t>DESTAPA INODOROS</t>
  </si>
  <si>
    <t>DIS3</t>
  </si>
  <si>
    <t>DESTAPACAÑERIAS  "TF 3"</t>
  </si>
  <si>
    <t>DESTORNILLADOR RELOJERO</t>
  </si>
  <si>
    <t>DESTORNILLADORES "METZ"</t>
  </si>
  <si>
    <t>DM3001</t>
  </si>
  <si>
    <t>DESTORNILLADOR PHILIPS " METZ " ART 3001  3 x 75</t>
  </si>
  <si>
    <t>DM3100</t>
  </si>
  <si>
    <t>DESTORNILLADOR PHILIPS " METZ " ART 3100  4 x 50</t>
  </si>
  <si>
    <t>DM3101</t>
  </si>
  <si>
    <t>DESTORNILLADOR PHILIPS " METZ " ART 3101  4 x 75</t>
  </si>
  <si>
    <t>DM3102</t>
  </si>
  <si>
    <t>DESTORNILLADOR PHILIPS " METZ " ART 3102  4 x 100</t>
  </si>
  <si>
    <t>DM3103</t>
  </si>
  <si>
    <t>DESTORNILLADOR PHILIPS " METZ " ART 3103  4 x 125</t>
  </si>
  <si>
    <t>DM3110</t>
  </si>
  <si>
    <t>DESTORNILLADOR PHILIPS " METZ " ART 3110  5 x 75</t>
  </si>
  <si>
    <t>DM3111</t>
  </si>
  <si>
    <t>DESTORNILLADOR PHILIPS " METZ " ART 3111  5 x 100</t>
  </si>
  <si>
    <t>DM3112</t>
  </si>
  <si>
    <t>DESTORNILLADOR PHILIPS " METZ " ART 3112  5 x 125</t>
  </si>
  <si>
    <t>DM3113</t>
  </si>
  <si>
    <t>DESTORNILLADOR PHILIPS " METZ " ART 3113  5 x 150</t>
  </si>
  <si>
    <t>DM3120</t>
  </si>
  <si>
    <t>DESTORNILLADOR PHILIPS " METZ " ART 3120  6 x 100</t>
  </si>
  <si>
    <t>DM3122</t>
  </si>
  <si>
    <t>DESTORNILLADOR PHILIPS " METZ " ART 3122  6 x 150</t>
  </si>
  <si>
    <t>DM3131</t>
  </si>
  <si>
    <t>DESTORNILLADOR PHILIPS " METZ " ART 3131  8 x 150</t>
  </si>
  <si>
    <t>DM3000</t>
  </si>
  <si>
    <t>DESTORNILLADOR PLANO " METZ " ART 3000   3 x 75</t>
  </si>
  <si>
    <t>DM3005</t>
  </si>
  <si>
    <t>DESTORNILLADOR PLANO " METZ " ART 3005   4 x 75</t>
  </si>
  <si>
    <t>DM3006</t>
  </si>
  <si>
    <t>DESTORNILLADOR PLANO " METZ " ART 3006   4 x 100</t>
  </si>
  <si>
    <t>DM3010</t>
  </si>
  <si>
    <t>DESTORNILLADOR PLANO " METZ " ART 3010   4 x 125</t>
  </si>
  <si>
    <t>DM3020</t>
  </si>
  <si>
    <t>DESTORNILLADOR PLANO " METZ " ART 3020   5 x 75</t>
  </si>
  <si>
    <t>DM3025</t>
  </si>
  <si>
    <t>DESTORNILLADOR PLANO " METZ " ART 3025   5 x 100</t>
  </si>
  <si>
    <t>DM3030</t>
  </si>
  <si>
    <t>DESTORNILLADOR PLANO " METZ " ART 3030   5 x 125</t>
  </si>
  <si>
    <t>DM3031</t>
  </si>
  <si>
    <t>DESTORNILLADOR PLANO " METZ " ART 3031   5 x 150</t>
  </si>
  <si>
    <t>DM3035</t>
  </si>
  <si>
    <t>DESTORNILLADOR PLANO " METZ " ART 3035   6 x 100</t>
  </si>
  <si>
    <t>DM3036</t>
  </si>
  <si>
    <t>DESTORNILLADOR PLANO " METZ " ART 3036   6 x 125</t>
  </si>
  <si>
    <t>DM3040</t>
  </si>
  <si>
    <t>DESTORNILLADOR PLANO " METZ " ART 3040   6 x 150</t>
  </si>
  <si>
    <t>DM3049</t>
  </si>
  <si>
    <t>DESTORNILLADOR PLANO " METZ " ART 3049   8 x 175</t>
  </si>
  <si>
    <t>DM3050</t>
  </si>
  <si>
    <t>DESTORNILLADOR PLANO " METZ " ART 3050   8 x 150</t>
  </si>
  <si>
    <t>DM3065</t>
  </si>
  <si>
    <t>DESTORNILLADOR PLANO " METZ " ART 3065   9 x 200</t>
  </si>
  <si>
    <t>DM3070</t>
  </si>
  <si>
    <t>DESTORNILLADOR PLANO " METZ " ART 3070   9 x 250</t>
  </si>
  <si>
    <t>DPZ0</t>
  </si>
  <si>
    <t>DESTORNILLADOR POZI DRIVE  " METZ "  N 0   x 100</t>
  </si>
  <si>
    <t>DPZ1</t>
  </si>
  <si>
    <t>DESTORNILLADOR POZI DRIVE  " METZ "  N 1   x 100</t>
  </si>
  <si>
    <t>DPZ2</t>
  </si>
  <si>
    <t>DESTORNILLADOR POZI DRIVE  " METZ "  N 2   x 100</t>
  </si>
  <si>
    <t>DPZ2L</t>
  </si>
  <si>
    <t>DESTORNILLADOR POZI DRIVE  " METZ "  N 2 L x 150</t>
  </si>
  <si>
    <t>DPZ3</t>
  </si>
  <si>
    <t>DESTORNILLADOR POZI DRIVE  " METZ "  N 3   x 150</t>
  </si>
  <si>
    <t>DT8</t>
  </si>
  <si>
    <t>DESTORNILLADOR TORX  " METZ "   T   8</t>
  </si>
  <si>
    <t>DT10</t>
  </si>
  <si>
    <t>DESTORNILLADOR TORX  " METZ "   T  10</t>
  </si>
  <si>
    <t>DT15</t>
  </si>
  <si>
    <t>DESTORNILLADOR TORX  " METZ "   T  15</t>
  </si>
  <si>
    <t>DT27</t>
  </si>
  <si>
    <t>DESTORNILLADOR TORX  " METZ "   T  27</t>
  </si>
  <si>
    <t>DT40</t>
  </si>
  <si>
    <t>DESTORNILLADOR TORX  " METZ "   T  40</t>
  </si>
  <si>
    <t>DT50</t>
  </si>
  <si>
    <t>DESTORNILLADOR TORX  " METZ "   T  50</t>
  </si>
  <si>
    <t>DESTORNILLADORES EN JUEGO</t>
  </si>
  <si>
    <t>D4PI</t>
  </si>
  <si>
    <t>DESTORNILLADOR 4 PUNTAS INTERCAMBIABLE</t>
  </si>
  <si>
    <t>D8PI</t>
  </si>
  <si>
    <t>DESTORNILLADOR 8 PUNTAS INTERCAMBIABLE</t>
  </si>
  <si>
    <t>DJ6MP</t>
  </si>
  <si>
    <t>DESTORNILLADOR EN JUEGO M/ PASANTE</t>
  </si>
  <si>
    <t>DJ32</t>
  </si>
  <si>
    <t>DESTORNILLADOR PRECISION C/ PUNTAS 32 pzas.</t>
  </si>
  <si>
    <t>DJ7</t>
  </si>
  <si>
    <t>DESTORNILLADOR PRECISION SET x 7 pzas. "KETTLER"</t>
  </si>
  <si>
    <t>DPIR</t>
  </si>
  <si>
    <t>DESTORNILLADOR PUNTA INTERCAMBIABLE REGULABLE</t>
  </si>
  <si>
    <t>DAPM</t>
  </si>
  <si>
    <t>DESTORNILLADORES MANGO ANATOMICO Y PUNTA MAGNETICA</t>
  </si>
  <si>
    <t>JDT6</t>
  </si>
  <si>
    <t>JUEGO DESTORNILLADOR PROF. TORX x 6 pzas.</t>
  </si>
  <si>
    <t>DISCO COME PINTURA "NORTON"</t>
  </si>
  <si>
    <t>DCPRS</t>
  </si>
  <si>
    <t>DISCO COME PINTURA C/S RAPID STRIP 115 mm "NORTON"</t>
  </si>
  <si>
    <t>DISCOS ALETEADOS</t>
  </si>
  <si>
    <t>DFOA40</t>
  </si>
  <si>
    <t>DISCO FLAP HOBBY MAX OXIDO DE ALUMINIO  40</t>
  </si>
  <si>
    <t>DFOA60</t>
  </si>
  <si>
    <t>DISCO FLAP HOBBY MAX OXIDO DE ALUMINIO  60</t>
  </si>
  <si>
    <t>DFOA80</t>
  </si>
  <si>
    <t>DISCO FLAP HOBBY MAX OXIDO DE ALUMINIO  80</t>
  </si>
  <si>
    <t>DFOA12</t>
  </si>
  <si>
    <t>DISCO FLAP HOBBY MAX OXIDO DE ALUMINIO 120</t>
  </si>
  <si>
    <t>DISCOS DE CORTE "RHEIN"</t>
  </si>
  <si>
    <t>DPMR712</t>
  </si>
  <si>
    <t>DISCO PLANO O/A "RHEIN" 7" x 1.2 mm.</t>
  </si>
  <si>
    <t>DISCOS DE CORTE "SIN PAR"</t>
  </si>
  <si>
    <t>DPMSP4508</t>
  </si>
  <si>
    <t>DISCO PLANO O/A."SIN PAR" 4.5" x 0.8 mm</t>
  </si>
  <si>
    <t>DPMSP4512</t>
  </si>
  <si>
    <t>DISCO PLANO O/A."SIN PAR" 4.5" x 1.2 mm</t>
  </si>
  <si>
    <t>DPMSP4516</t>
  </si>
  <si>
    <t>DISCO PLANO O/A."SIN PAR" 4.5" x 1.6 mm</t>
  </si>
  <si>
    <t>DPMSP718</t>
  </si>
  <si>
    <t>DISCO PLANO O/A."SIN PAR" 7" x 1.8 mm</t>
  </si>
  <si>
    <t>DISCOS DE CORTE "TYROLIT"</t>
  </si>
  <si>
    <t>DDCS732</t>
  </si>
  <si>
    <t>DISCO C/D C/S SECUR "TYROLIT" 7" x 3.2 mm.</t>
  </si>
  <si>
    <t>DDME4532</t>
  </si>
  <si>
    <t>DISCO C/D O/A EXPERT "TYROLIT" 4.5" x 3.2 mm.</t>
  </si>
  <si>
    <t>DDME4548</t>
  </si>
  <si>
    <t>DISCO C/D O/A EXPERT "TYROLIT" 4.5" x 4.8 mm</t>
  </si>
  <si>
    <t>DDME732</t>
  </si>
  <si>
    <t>DISCO C/D O/A EXPERT "TYROLIT" 7" x 3.2 mm.</t>
  </si>
  <si>
    <t>DDME764</t>
  </si>
  <si>
    <t>DISCO C/D O/A EXPERT "TYROLIT" 7" x 6.4 mm.</t>
  </si>
  <si>
    <t>DDME932</t>
  </si>
  <si>
    <t>DISCO C/D O/A EXPERT "TYROLIT" 9" x 3.2 mm.</t>
  </si>
  <si>
    <t>DDME964</t>
  </si>
  <si>
    <t>DISCO C/D O/A EXPERT "TYROLIT" 9" x 6.4 mm.</t>
  </si>
  <si>
    <t>DDMS4575</t>
  </si>
  <si>
    <t>DISCO C/D O/A SECUR "TYROLIT" 4.5" x 0.75 mm.</t>
  </si>
  <si>
    <t>DDMS4532</t>
  </si>
  <si>
    <t>DISCO C/D O/A SECUR "TYROLIT" 4.5" x 3.2 mm.</t>
  </si>
  <si>
    <t>DDMS4548</t>
  </si>
  <si>
    <t>DISCO C/D O/A SECUR "TYROLIT" 4.5" x 4.8 mm</t>
  </si>
  <si>
    <t>DISCOS DE CORTE ESPECIALES "NORTON"</t>
  </si>
  <si>
    <t>DSCM412</t>
  </si>
  <si>
    <t>DISCO CORTE SEGMENTADO P/ METAL 115 mm. "NORTON"</t>
  </si>
  <si>
    <t>DCM412</t>
  </si>
  <si>
    <t>DISCO DE CORTE P/ MADERA 115 mm. "NORTON"</t>
  </si>
  <si>
    <t>DISCOS DIAMANTADOS "RHEIN"</t>
  </si>
  <si>
    <t>DDC412R</t>
  </si>
  <si>
    <t>DISCO DIAMANTADO CONTINUO 4 1/2" "RHEIN"</t>
  </si>
  <si>
    <t>DDC7R</t>
  </si>
  <si>
    <t>DISCO DIAMANTADO CONTINUO 7" "RHEIN"</t>
  </si>
  <si>
    <t>DDC9R</t>
  </si>
  <si>
    <t>DISCO DIAMANTADO CONTINUO 9" "RHEIN"</t>
  </si>
  <si>
    <t>DDS412R</t>
  </si>
  <si>
    <t>DISCO DIAMANTADO SEGMENTADO 4 1/2" "RHEIN"</t>
  </si>
  <si>
    <t>DDS7R</t>
  </si>
  <si>
    <t>DISCO DIAMANTADO SEGMENTADO 7" "RHEIN"</t>
  </si>
  <si>
    <t>DDS9R</t>
  </si>
  <si>
    <t>DISCO DIAMANTADO SEGMENTADO 9" "RHEIN"</t>
  </si>
  <si>
    <t>DDT412R</t>
  </si>
  <si>
    <t>DISCO DIAMANTADO TURBO 4 1/2" "RHEIN"</t>
  </si>
  <si>
    <t>DDT7R</t>
  </si>
  <si>
    <t>DISCO DIAMANTADO TURBO 7" "RHEIN"</t>
  </si>
  <si>
    <t>DDT9R</t>
  </si>
  <si>
    <t>DISCO DIAMANTADO TURBO 9" "RHEIN"</t>
  </si>
  <si>
    <t>DISCOS DIAMANTADOS "RHEIN" 3 EN 1</t>
  </si>
  <si>
    <t>DDR412</t>
  </si>
  <si>
    <t>DISCO DIAMANTADO 3 EN 1  "RHEIN"   4 1/2"</t>
  </si>
  <si>
    <t>DDR7</t>
  </si>
  <si>
    <t>DISCO DIAMANTADO 3 EN 1  "RHEIN"   7"</t>
  </si>
  <si>
    <t>DISCOS DIAMANTADOS "ROTTWEILER"</t>
  </si>
  <si>
    <t>DDCR412</t>
  </si>
  <si>
    <t>DISCO DIAMANTADO CONTINUO ROTTWEILER   4 1/2</t>
  </si>
  <si>
    <t>DDCR7</t>
  </si>
  <si>
    <t>DISCO DIAMANTADO CONTINUO ROTTWEILER  7</t>
  </si>
  <si>
    <t>DDCR9</t>
  </si>
  <si>
    <t>DISCO DIAMANTADO CONTINUO ROTTWEILER 9</t>
  </si>
  <si>
    <t>DDLR412</t>
  </si>
  <si>
    <t>DISCO DIAMANTADO LASER ROTTWEILER   4 1/2</t>
  </si>
  <si>
    <t>DDLR7</t>
  </si>
  <si>
    <t>DISCO DIAMANTADO LASER ROTTWEILER  7</t>
  </si>
  <si>
    <t>DDLR9</t>
  </si>
  <si>
    <t>DISCO DIAMANTADO LASER ROTTWEILER 9</t>
  </si>
  <si>
    <t>DDTF412</t>
  </si>
  <si>
    <t>DISCO DIAMANTADO TURBO FINO ROTTWEILER 4 1/2</t>
  </si>
  <si>
    <t>DDTF7</t>
  </si>
  <si>
    <t>DISCO DIAMANTADO TURBO FINO ROTTWEILER 7"</t>
  </si>
  <si>
    <t>DDTF9</t>
  </si>
  <si>
    <t>DISCO DIAMANTADO TURBO FINO ROTTWEILER 9"</t>
  </si>
  <si>
    <t>DDTR412</t>
  </si>
  <si>
    <t>DISCO DIAMANTADO TURBO ROTTWEILER   4 1/2</t>
  </si>
  <si>
    <t>DDTR7</t>
  </si>
  <si>
    <t>DISCO DIAMANTADO TURBO ROTTWEILER  7</t>
  </si>
  <si>
    <t>DDTR9</t>
  </si>
  <si>
    <t>DISCO DIAMANTADO TURBO ROTTWEILER 9</t>
  </si>
  <si>
    <t>DISCOS DIAMANTADOS "TYROLIT"</t>
  </si>
  <si>
    <t>DDC412B</t>
  </si>
  <si>
    <t>DISCO DIAM. CONTINUO 4 1/2" "TYROLIT" BASIC</t>
  </si>
  <si>
    <t>DDC412S</t>
  </si>
  <si>
    <t>DISCO DIAM. CONTINUO 4 1/2" "TYROLIT" STANDARD</t>
  </si>
  <si>
    <t>DDC7B</t>
  </si>
  <si>
    <t>DISCO DIAM. CONTINUO 7" "TYROLIT" BASIC</t>
  </si>
  <si>
    <t>DDC7S</t>
  </si>
  <si>
    <t>DISCO DIAM. CONTINUO 7" "TYROLIT" STANDARD</t>
  </si>
  <si>
    <t>DDS412B</t>
  </si>
  <si>
    <t>DISCO DIAM. SEGMENTADO 4 1/2" "TYROLIT" BASIC</t>
  </si>
  <si>
    <t>DDS412S</t>
  </si>
  <si>
    <t>DISCO DIAM. SEGMENTADO 4 1/2" "TYROLIT" STANDARD</t>
  </si>
  <si>
    <t>DDS7B</t>
  </si>
  <si>
    <t>DISCO DIAM. SEGMENTADO 7" "TYROLIT" BASIC</t>
  </si>
  <si>
    <t>DDS7S</t>
  </si>
  <si>
    <t>DISCO DIAM. SEGMENTADO 7" "TYROLIT" STANDARD</t>
  </si>
  <si>
    <t>DDS9B</t>
  </si>
  <si>
    <t>DISCO DIAM. SEGMENTADO 9" "TYROLIT" BASIC</t>
  </si>
  <si>
    <t>DDS9S</t>
  </si>
  <si>
    <t>DISCO DIAM. SEGMENTADO 9" "TYROLIT" STANDARD</t>
  </si>
  <si>
    <t>DDT412B</t>
  </si>
  <si>
    <t>DISCO DIAM. TURBO 4 1/2" "TYROLIT" BASIC</t>
  </si>
  <si>
    <t>DDT412S</t>
  </si>
  <si>
    <t>DISCO DIAM. TURBO 4 1/2" "TYROLIT" STANDARD</t>
  </si>
  <si>
    <t>DDT7B</t>
  </si>
  <si>
    <t>DISCO DIAM. TURBO 7" "TYROLIT" BASIC</t>
  </si>
  <si>
    <t>DDT7S</t>
  </si>
  <si>
    <t>DISCO DIAM. TURBO 7" "TYROLIT" STANDARD</t>
  </si>
  <si>
    <t>DDT9B</t>
  </si>
  <si>
    <t>DISCO DIAM. TURBO 9" "TYROLIT" BASIC</t>
  </si>
  <si>
    <t>DDT9S</t>
  </si>
  <si>
    <t>DISCO DIAM. TURBO 9" "TYROLIT" STANDARD</t>
  </si>
  <si>
    <t>DDTP412</t>
  </si>
  <si>
    <t>DISCO DIAMANTADO TURBO PORCELANATO 4 1/2 "TYROLIT"</t>
  </si>
  <si>
    <t>DISCOS FIBRA O/A "NORTON"</t>
  </si>
  <si>
    <t>DFA12C</t>
  </si>
  <si>
    <t>DISCO FIBRA OXIDO ALUMINIO  4 1/2" G 12</t>
  </si>
  <si>
    <t>DFA14C</t>
  </si>
  <si>
    <t>DISCO FIBRA OXIDO ALUMINIO  4 1/2" G 14</t>
  </si>
  <si>
    <t>DFA16C</t>
  </si>
  <si>
    <t>DISCO FIBRA OXIDO ALUMINIO  4 1/2" G 16</t>
  </si>
  <si>
    <t>DFA24C</t>
  </si>
  <si>
    <t>DISCO FIBRA OXIDO ALUMINIO  4 1/2" G 24</t>
  </si>
  <si>
    <t>DFA36C</t>
  </si>
  <si>
    <t>DISCO FIBRA OXIDO ALUMINIO  4 1/2" G 36</t>
  </si>
  <si>
    <t>DFA50C</t>
  </si>
  <si>
    <t>DISCO FIBRA OXIDO ALUMINIO  4 1/2" G 50</t>
  </si>
  <si>
    <t>DFA60C</t>
  </si>
  <si>
    <t>DISCO FIBRA OXIDO ALUMINIO  4 1/2" G 60</t>
  </si>
  <si>
    <t>DFA80C</t>
  </si>
  <si>
    <t>DISCO FIBRA OXIDO ALUMINIO  4 1/2" G 80</t>
  </si>
  <si>
    <t>DFA100C</t>
  </si>
  <si>
    <t>DISCO FIBRA OXIDO ALUMINIO  4 1/2" G100</t>
  </si>
  <si>
    <t>DFA120C</t>
  </si>
  <si>
    <t>DISCO FIBRA OXIDO ALUMINIO  4 1/2" G120</t>
  </si>
  <si>
    <t>DFA14</t>
  </si>
  <si>
    <t>DISCO FIBRA OXIDO ALUMINIO  7" G 14</t>
  </si>
  <si>
    <t>DFA16</t>
  </si>
  <si>
    <t>DISCO FIBRA OXIDO ALUMINIO  7" G 16</t>
  </si>
  <si>
    <t>DFA24</t>
  </si>
  <si>
    <t>DISCO FIBRA OXIDO ALUMINIO  7" G 24</t>
  </si>
  <si>
    <t>DFA36</t>
  </si>
  <si>
    <t>DISCO FIBRA OXIDO ALUMINIO  7" G 36</t>
  </si>
  <si>
    <t>DFA50</t>
  </si>
  <si>
    <t>DISCO FIBRA OXIDO ALUMINIO  7" G 50</t>
  </si>
  <si>
    <t>DFA60</t>
  </si>
  <si>
    <t>DISCO FIBRA OXIDO ALUMINIO  7" G 60</t>
  </si>
  <si>
    <t>DFA80</t>
  </si>
  <si>
    <t>DISCO FIBRA OXIDO ALUMINIO  7" G 80</t>
  </si>
  <si>
    <t>DFA100</t>
  </si>
  <si>
    <t>DISCO FIBRA OXIDO ALUMINIO  7" G100</t>
  </si>
  <si>
    <t>DFA120</t>
  </si>
  <si>
    <t>DISCO FIBRA OXIDO ALUMINIO  7" G120</t>
  </si>
  <si>
    <t>DISCOS P/SENSITIVA "TYROLIT"</t>
  </si>
  <si>
    <t>DUCHA ELECTRICA "ACQUA MASSIMO"</t>
  </si>
  <si>
    <t>BUDE</t>
  </si>
  <si>
    <t>BRAZO UNIVERSAL DUCHA ELECTRICA</t>
  </si>
  <si>
    <t>DPE</t>
  </si>
  <si>
    <t>DUCHA ELECTRICA "ACQUA MASSIMO" NUEVA**</t>
  </si>
  <si>
    <t>RDE</t>
  </si>
  <si>
    <t>RESISTENCIA PARA DUCHA ELECTRICA</t>
  </si>
  <si>
    <t>DUCHADOR PLASTICO</t>
  </si>
  <si>
    <t>DPCR</t>
  </si>
  <si>
    <t>DUCHADOR PLASTICO CROMADO</t>
  </si>
  <si>
    <t>DPP</t>
  </si>
  <si>
    <t>DUCHADORES PLASTICO PORTATIL 63043</t>
  </si>
  <si>
    <t>ELECTRODOS  "FADIRCO"</t>
  </si>
  <si>
    <t>EFF2</t>
  </si>
  <si>
    <t>ELECTRODO 2.00 MM. FADIRCO x CAJA 5 kgs.</t>
  </si>
  <si>
    <t>EFF25</t>
  </si>
  <si>
    <t>ELECTRODO 2.50 MM. FADIRCO x CAJA 5 kgs.</t>
  </si>
  <si>
    <t>EFF325</t>
  </si>
  <si>
    <t>ELECTRODO 3.25 MM. FADIRCO x CAJA 5 kgs.</t>
  </si>
  <si>
    <t>ELECTRODOS "ITARENDY"</t>
  </si>
  <si>
    <t>EIF16</t>
  </si>
  <si>
    <t>ELECTRODO 1.60 MM. ITARENDY x bolsa x 1 kgs. aprox</t>
  </si>
  <si>
    <t>EIF2</t>
  </si>
  <si>
    <t>ELECTRODO 2.00 MM. ITARENDY x bolsa x 1 kgs. aprox</t>
  </si>
  <si>
    <t>EIF25</t>
  </si>
  <si>
    <t>ELECTRODO 2.50 MM. ITARENDY x bolsa x 1 kgs. aprox</t>
  </si>
  <si>
    <t>EIF325</t>
  </si>
  <si>
    <t>ELECTRODO 3.25 MM. ITARENDY x bolsa x 1 kgs. aprox</t>
  </si>
  <si>
    <t>EMBUDOS PLASTICOS</t>
  </si>
  <si>
    <t>ENGRAMPADORA PROFESIONAL</t>
  </si>
  <si>
    <t>EPN</t>
  </si>
  <si>
    <t>ENGRAMPADORA PROFESIONAL ROTTWEILLER</t>
  </si>
  <si>
    <t>GPE10</t>
  </si>
  <si>
    <t>GRAMPAS P/ENGRAMPADORA 10 mm. x 1000 unid.</t>
  </si>
  <si>
    <t>GPE12</t>
  </si>
  <si>
    <t>GRAMPAS P/ENGRAMPADORA 12 mm. x 1000 unid.</t>
  </si>
  <si>
    <t>GPE6</t>
  </si>
  <si>
    <t>GRAMPAS P/ENGRAMPADORA 6 mm. x 1000 unid.</t>
  </si>
  <si>
    <t>GPE8</t>
  </si>
  <si>
    <t>GRAMPAS P/ENGRAMPADORA 8 mm. x 1000 unid.</t>
  </si>
  <si>
    <t>ENROLLADOR DE CORTINA</t>
  </si>
  <si>
    <t>ECZ4</t>
  </si>
  <si>
    <t>ENROLLADOR P/CORTINA 4 mtr. ZINC. REF.</t>
  </si>
  <si>
    <t>ECZ6</t>
  </si>
  <si>
    <t>ENROLLADOR P/CORTINA 6 mtr. ZINC. REF.</t>
  </si>
  <si>
    <t>ECZ8</t>
  </si>
  <si>
    <t>ENROLLADOR P/CORTINA 8 mtr. ZINC. REF.</t>
  </si>
  <si>
    <t>ENTONADORES UNIVERSALES</t>
  </si>
  <si>
    <t>EUAM30</t>
  </si>
  <si>
    <t>ENTONADOR UNIVERSAL AMARILLO  30 cc.</t>
  </si>
  <si>
    <t>EUAM12</t>
  </si>
  <si>
    <t>ENTONADOR UNIVERSAL AMARILLO 120 cc.</t>
  </si>
  <si>
    <t>EUAZ30</t>
  </si>
  <si>
    <t>ENTONADOR UNIVERSAL AZUL  30 cc.</t>
  </si>
  <si>
    <t>EUAZ12</t>
  </si>
  <si>
    <t>ENTONADOR UNIVERSAL AZUL 120 cc.</t>
  </si>
  <si>
    <t>EUB30</t>
  </si>
  <si>
    <t>ENTONADOR UNIVERSAL BERMELLON  30 cc.</t>
  </si>
  <si>
    <t>EUB12</t>
  </si>
  <si>
    <t>ENTONADOR UNIVERSAL BERMELLON 120 cc.</t>
  </si>
  <si>
    <t>EUC30</t>
  </si>
  <si>
    <t>ENTONADOR UNIVERSAL CEDRO  30 cc.</t>
  </si>
  <si>
    <t>EUC12</t>
  </si>
  <si>
    <t>ENTONADOR UNIVERSAL CEDRO 120 cc.</t>
  </si>
  <si>
    <t>EUM30</t>
  </si>
  <si>
    <t>ENTONADOR UNIVERSAL MARRON  30 cc.</t>
  </si>
  <si>
    <t>EUM12</t>
  </si>
  <si>
    <t>ENTONADOR UNIVERSAL MARRON 120 cc.</t>
  </si>
  <si>
    <t>EUNA30</t>
  </si>
  <si>
    <t>ENTONADOR UNIVERSAL NARANJA  30 cc.</t>
  </si>
  <si>
    <t>EUNA12</t>
  </si>
  <si>
    <t>ENTONADOR UNIVERSAL NARANJA 120 cc.</t>
  </si>
  <si>
    <t>EUNE30</t>
  </si>
  <si>
    <t>ENTONADOR UNIVERSAL NEGRO  30 cc.</t>
  </si>
  <si>
    <t>EUNE12</t>
  </si>
  <si>
    <t>ENTONADOR UNIVERSAL NEGRO 120 cc.</t>
  </si>
  <si>
    <t>EUO30</t>
  </si>
  <si>
    <t>ENTONADOR UNIVERSAL OCRE  30 cc.</t>
  </si>
  <si>
    <t>EUO12</t>
  </si>
  <si>
    <t>ENTONADOR UNIVERSAL OCRE 120 cc.</t>
  </si>
  <si>
    <t>EUS30</t>
  </si>
  <si>
    <t>ENTONADOR UNIVERSAL SIENA  30 cc.</t>
  </si>
  <si>
    <t>EUS12</t>
  </si>
  <si>
    <t>ENTONADOR UNIVERSAL SIENA 120 cc.</t>
  </si>
  <si>
    <t>EUVC30</t>
  </si>
  <si>
    <t>ENTONADOR UNIVERSAL VERDE CLARO  30 cc.</t>
  </si>
  <si>
    <t>EUVC12</t>
  </si>
  <si>
    <t>ENTONADOR UNIVERSAL VERDE CLARO 120 cc.</t>
  </si>
  <si>
    <t>EUVO30</t>
  </si>
  <si>
    <t>ENTONADOR UNIVERSAL VERDE OSCURO  30 cc.</t>
  </si>
  <si>
    <t>EUVO12</t>
  </si>
  <si>
    <t>ENTONADOR UNIVERSAL VERDE OSCURO 120 cc.</t>
  </si>
  <si>
    <t>EUV30</t>
  </si>
  <si>
    <t>ENTONADOR UNIVERSAL VIOLETA  30 cc.</t>
  </si>
  <si>
    <t>EUV12</t>
  </si>
  <si>
    <t>ENTONADOR UNIVERSAL VIOLETA 120 cc.</t>
  </si>
  <si>
    <t>ESCALERAS ALUMINIO MULTIPROPOSITO</t>
  </si>
  <si>
    <t>EAL12</t>
  </si>
  <si>
    <t>ESCALERA ALUMINIO 4 SECCIONES x 3 ESCALONES 3.70</t>
  </si>
  <si>
    <t>EAL16</t>
  </si>
  <si>
    <t>ESCALERA ALUMINIO 4 SECCIONES x 4 ESCALONES 4.70</t>
  </si>
  <si>
    <t>ESCALERAS DE ALUMINIO "GLOSS"</t>
  </si>
  <si>
    <t>EAL3</t>
  </si>
  <si>
    <t>ESCALERA ALUMINIO 3 ESCALONES</t>
  </si>
  <si>
    <t>EAL4</t>
  </si>
  <si>
    <t>ESCALERA ALUMINIO 4 ESCALONES</t>
  </si>
  <si>
    <t>EAL5</t>
  </si>
  <si>
    <t>ESCALERA ALUMINIO 5 ESCALONES</t>
  </si>
  <si>
    <t>EAL6</t>
  </si>
  <si>
    <t>ESCALERA ALUMINIO 6 ESCALONES</t>
  </si>
  <si>
    <t>EAL7</t>
  </si>
  <si>
    <t>ESCALERA ALUMINIO 7 ESCALONES</t>
  </si>
  <si>
    <t>ESCALERAS METALICAS " SAFARI "</t>
  </si>
  <si>
    <t>EMS3</t>
  </si>
  <si>
    <t>ESCALERA METALICA CAÑO 1 1/4 SAFARI 3 ESC.</t>
  </si>
  <si>
    <t>EMS4</t>
  </si>
  <si>
    <t>ESCALERA METALICA CAÑO 1 1/4 SAFARI 4 ESC.</t>
  </si>
  <si>
    <t>EMS5</t>
  </si>
  <si>
    <t>ESCALERA METALICA CAÑO 1 1/4 SAFARI 5 ESC.</t>
  </si>
  <si>
    <t>EMS6</t>
  </si>
  <si>
    <t>ESCALERA METALICA CAÑO 1 1/4 SAFARI 6 ESC.</t>
  </si>
  <si>
    <t>EMS7</t>
  </si>
  <si>
    <t>ESCALERA METALICA CAÑO 1 1/4 SAFARI 7 ESC.</t>
  </si>
  <si>
    <t>ESCARDILLOS PARA JARDINES</t>
  </si>
  <si>
    <t>ESCOBAS Y ESCOBILLONES LINEA HOGAR</t>
  </si>
  <si>
    <t>ESCOBILLONES LINEA INDUSTRIAL</t>
  </si>
  <si>
    <t>ESCOFINAS PARA CARPINTEROS "PLENA"</t>
  </si>
  <si>
    <t>EMC20</t>
  </si>
  <si>
    <t>ESCOFINA P/CARP. 1/2 CAÑA 20 cms. "PLENA"</t>
  </si>
  <si>
    <t>EMC25</t>
  </si>
  <si>
    <t>ESCOFINA P/CARP. 1/2 CAÑA 25 cms. "PLENA"</t>
  </si>
  <si>
    <t>EMC30</t>
  </si>
  <si>
    <t>ESCOFINA P/CARP. 1/2 CAÑA 30 cms. "PLENA"</t>
  </si>
  <si>
    <t>ER20</t>
  </si>
  <si>
    <t>ESCOFINA P/CARP. REDONDA 20 cms. "PLENA"</t>
  </si>
  <si>
    <t>ER25</t>
  </si>
  <si>
    <t>ESCOFINA P/CARP. REDONDA 25 cms. "PLENA"</t>
  </si>
  <si>
    <t>ESCUADRA CARPINTERO IMPORTADA</t>
  </si>
  <si>
    <t>ECI300</t>
  </si>
  <si>
    <t>ESCUADRA CARP. 300 mm. MILIMETRADA (10105)</t>
  </si>
  <si>
    <t>ECI400</t>
  </si>
  <si>
    <t>ESCUADRA CARP. 400 mm. MILIMETRADA (10106)</t>
  </si>
  <si>
    <t>ECAN30</t>
  </si>
  <si>
    <t>ESCUADRA CARPINTERO ALUMINIO C/NIVEL 30</t>
  </si>
  <si>
    <t>ECAN40</t>
  </si>
  <si>
    <t>ESCUADRA CARPINTERO ALUMINIO C/NIVEL 40</t>
  </si>
  <si>
    <t>ESCUADRAS MAGNETICAS</t>
  </si>
  <si>
    <t>EMA3</t>
  </si>
  <si>
    <t>ESCUADRA MAGNETICA DE 3"</t>
  </si>
  <si>
    <t>EMA4</t>
  </si>
  <si>
    <t>ESCUADRA MAGNETICA DE 4"</t>
  </si>
  <si>
    <t>EMA5</t>
  </si>
  <si>
    <t>ESCUADRA MAGNETICA DE 5"</t>
  </si>
  <si>
    <t>EMAJ4</t>
  </si>
  <si>
    <t>ESCUADRAS MAGNETICAS juego x 4</t>
  </si>
  <si>
    <t>PCE90</t>
  </si>
  <si>
    <t>PRENSA CARPINTERO ESCUADRAR 90º</t>
  </si>
  <si>
    <t>ESCUADRAS PARA ALBAÑILES</t>
  </si>
  <si>
    <t>ESCUADRAS PLANAS</t>
  </si>
  <si>
    <t>EP2525</t>
  </si>
  <si>
    <t>ESCUADRA PLANA  25 x 25 mm. CROMATIZ.- 24 unid.</t>
  </si>
  <si>
    <t>EP4040</t>
  </si>
  <si>
    <t>ESCUADRA PLANA  40 x 40 mm. CROMATIZ.- 24 unid.</t>
  </si>
  <si>
    <t>EP6060</t>
  </si>
  <si>
    <t>ESCUADRA PLANA  60 x 60 mm. CROMATIZ - 24 unid.</t>
  </si>
  <si>
    <t>EP7070</t>
  </si>
  <si>
    <t>ESCUADRA PLANA  70 x 70 mm. CROMATIZ - 24 unid.</t>
  </si>
  <si>
    <t>EP9090</t>
  </si>
  <si>
    <t>ESCUADRA PLANA  90 x 90 mm. CROMATIZ - 24 unid.</t>
  </si>
  <si>
    <t>ESCURRIDORES DE PLATOS "SABELCORT"</t>
  </si>
  <si>
    <t>EPCB</t>
  </si>
  <si>
    <t>ESCURRIDOR DE PLATOS CAÑO BLANCO</t>
  </si>
  <si>
    <t>EPTB</t>
  </si>
  <si>
    <t>ESCURRIDOR DE PLATOS TIJERA BLANCO</t>
  </si>
  <si>
    <t>EPTC</t>
  </si>
  <si>
    <t>ESCURRIDOR DE PLATOS TIJERA CROMADO</t>
  </si>
  <si>
    <t>ESLABONES ABIERTOS PULIDOS</t>
  </si>
  <si>
    <t>ESLINGAS REFORZADAS "ROTTWEILLER"</t>
  </si>
  <si>
    <t>EBCC</t>
  </si>
  <si>
    <t>ESLINGA P/ BICI. C/ CERRADURA  120 cms (0183)</t>
  </si>
  <si>
    <t>ER14100</t>
  </si>
  <si>
    <t>ESLINGA REF. C/COMBINACION 14 mm. x 1.00 mt (0775)</t>
  </si>
  <si>
    <t>ER18120</t>
  </si>
  <si>
    <t>ESLINGA REF. CABEZA MOVIL 18 mm. x 1.20 mt (0755)</t>
  </si>
  <si>
    <t>ER22100</t>
  </si>
  <si>
    <t>ESLINGA REF. CABEZA MOVIL 22 mm. x 1.20 mt (0765)</t>
  </si>
  <si>
    <t>ETP</t>
  </si>
  <si>
    <t>ESLINGA TIPO PITON 1.20 mts. (0715)</t>
  </si>
  <si>
    <t>TRU</t>
  </si>
  <si>
    <t>TRABA " U " PARA MOTOS</t>
  </si>
  <si>
    <t>ESPATULAS "TRAMONTINA"</t>
  </si>
  <si>
    <t>ESPATULAS ENDUIR SANTA JUANA</t>
  </si>
  <si>
    <t>ESJ100</t>
  </si>
  <si>
    <t>ESPATULA P/END. LISA 100 mm. SANTA JUANA</t>
  </si>
  <si>
    <t>ESJ120</t>
  </si>
  <si>
    <t>ESPATULA P/END. LISA 120 mm. SANTA JUANA</t>
  </si>
  <si>
    <t>ESJ140</t>
  </si>
  <si>
    <t>ESPATULA P/END. LISA 140 mm. SANTA JUANA</t>
  </si>
  <si>
    <t>ESJ160</t>
  </si>
  <si>
    <t>ESPATULA P/END. LISA 160 mm. SANTA JUANA</t>
  </si>
  <si>
    <t>ESJ180</t>
  </si>
  <si>
    <t>ESPATULA P/END. LISA 180 mm. SANTA JUANA</t>
  </si>
  <si>
    <t>ESJ200</t>
  </si>
  <si>
    <t>ESPATULA P/END. LISA 200 mm. SANTA JUANA</t>
  </si>
  <si>
    <t>ESJ220</t>
  </si>
  <si>
    <t>ESPATULA P/END. LISA 220 mm. SANTA JUANA</t>
  </si>
  <si>
    <t>ESJ240</t>
  </si>
  <si>
    <t>ESPATULA P/END. LISA 240 mm. SANTA JUANA</t>
  </si>
  <si>
    <t>ESPATULAS PINTOR IMPORTADAS</t>
  </si>
  <si>
    <t>ESPATULAS PINTOR SANTA JUANA</t>
  </si>
  <si>
    <t>ESJ30</t>
  </si>
  <si>
    <t>ESPATULA P/PINTOR 30 mm. SANTA JUANA</t>
  </si>
  <si>
    <t>ESJ40</t>
  </si>
  <si>
    <t>ESPATULA P/PINTOR 40 mm. SANTA JUANA</t>
  </si>
  <si>
    <t>ESJ50</t>
  </si>
  <si>
    <t>ESPATULA P/PINTOR 50 mm. SANTA JUANA</t>
  </si>
  <si>
    <t>ESJ60</t>
  </si>
  <si>
    <t>ESPATULA P/PINTOR 60 mm. SANTA JUANA</t>
  </si>
  <si>
    <t>ESJ70</t>
  </si>
  <si>
    <t>ESPATULA P/PINTOR 70 mm. SANTA JUANA</t>
  </si>
  <si>
    <t>ESJ80</t>
  </si>
  <si>
    <t>ESPATULA P/PINTOR 80 mm. SANTA JUANA</t>
  </si>
  <si>
    <t>ESJ90</t>
  </si>
  <si>
    <t>ESPATULA P/PINTOR 90 mm. SANTA JUANA</t>
  </si>
  <si>
    <t>ESPATULAS PLASTICAS MULTIUSO</t>
  </si>
  <si>
    <t>ESPUMA POLIURETANICA</t>
  </si>
  <si>
    <t>EPO300</t>
  </si>
  <si>
    <t>ESPUMA POLIURETANICA x 300 cc. 180 g TEKBOND</t>
  </si>
  <si>
    <t>EPO500</t>
  </si>
  <si>
    <t>ESPUMA POLIURETANICA x 500 cc. 320 g TEKBOND</t>
  </si>
  <si>
    <t>EPO750</t>
  </si>
  <si>
    <t>ESPUMA POLIURETANICA x 750 cc. 740 g TEKBOND</t>
  </si>
  <si>
    <t>ESQUINEROS ANGULO</t>
  </si>
  <si>
    <t>ESTANTERIA METALICA SUPER REFORZADA</t>
  </si>
  <si>
    <t>ESTCH</t>
  </si>
  <si>
    <t>ESTANTE DE CHAPA 50 x 90 REPUESTO</t>
  </si>
  <si>
    <t>EST</t>
  </si>
  <si>
    <t>ESTANTERIA METAL 0.5 x 0.9 x 2.0 (4 ESTANTES) S/T</t>
  </si>
  <si>
    <t>ESTAÑOS EN BLISTER  EXIMETAL</t>
  </si>
  <si>
    <t>ESTAÑOS EN VARILLAS  EXIMETAL</t>
  </si>
  <si>
    <t>EV33</t>
  </si>
  <si>
    <t>ESTAÑO EN VARILLA AL 33% x KG. "GUN"</t>
  </si>
  <si>
    <t>EV50</t>
  </si>
  <si>
    <t>ESTAÑO EN VARILLA AL 50% x KG. "GUN"</t>
  </si>
  <si>
    <t>ESTEARINA</t>
  </si>
  <si>
    <t>EST250</t>
  </si>
  <si>
    <t>ESTEARINA EN PANES 250 grs.</t>
  </si>
  <si>
    <t>ESTOPA DE LUSTRE</t>
  </si>
  <si>
    <t>TAB15</t>
  </si>
  <si>
    <t>TRAPO DE ALGODON BLANCO x 1.5 kg.</t>
  </si>
  <si>
    <t>TAC15</t>
  </si>
  <si>
    <t>TRAPO DE ALGODON COLOR x 1.5 kg.</t>
  </si>
  <si>
    <t>EXHIBIDOR DE HERRAMIENTAS "TRAMONTINA"</t>
  </si>
  <si>
    <t>ETCH</t>
  </si>
  <si>
    <t>EXHIBIDOR "TRAMONTINA" con 246 HERRAMIENTAS</t>
  </si>
  <si>
    <t>EXTENSORES PARA RODILLOS</t>
  </si>
  <si>
    <t>EXTRACTOR DE POLEAS "EXTRAPOL"</t>
  </si>
  <si>
    <t>EP370</t>
  </si>
  <si>
    <t>EXTRACTOR DE POLEAS MECANICO 3 GARRAS  70 mm N 000</t>
  </si>
  <si>
    <t>EP3100</t>
  </si>
  <si>
    <t>EXTRACTOR DE POLEAS MECANICO 3 GARRAS 100 mm N 00</t>
  </si>
  <si>
    <t>EP3150</t>
  </si>
  <si>
    <t>EXTRACTOR DE POLEAS MECANICO 3 GARRAS 150 mm (N 0)</t>
  </si>
  <si>
    <t>EP3200</t>
  </si>
  <si>
    <t>EXTRACTOR DE POLEAS MECANICO 3 GARRAS 200 mm (N 1)</t>
  </si>
  <si>
    <t>EXTRACTOR DE RULEMANES "EXTRAPOL"</t>
  </si>
  <si>
    <t>ER225</t>
  </si>
  <si>
    <t>EXTRACTOR DE RODAMIENTOS EXT. 2 GARRAS 25 mm (N 0)</t>
  </si>
  <si>
    <t>ER235</t>
  </si>
  <si>
    <t>EXTRACTOR DE RODAMIENTOS EXT. 2 GARRAS 35 mm (N 1)</t>
  </si>
  <si>
    <t>ER245</t>
  </si>
  <si>
    <t>EXTRACTOR DE RODAMIENTOS EXT. 2 GARRAS 45 mm (N 2)</t>
  </si>
  <si>
    <t>ER260</t>
  </si>
  <si>
    <t>EXTRACTOR DE RODAMIENTOS EXT. 2 GARRAS 60 mm (N 3)</t>
  </si>
  <si>
    <t>EXTRACTORES DE BAÑOS</t>
  </si>
  <si>
    <t>EBB4</t>
  </si>
  <si>
    <t>EXTRACTOR DE BAÑO BLANCO 4" CON ALA</t>
  </si>
  <si>
    <t>EBB6</t>
  </si>
  <si>
    <t>EXTRACTOR DE BAÑO BLANCO 6" CON ALA</t>
  </si>
  <si>
    <t>EBC4</t>
  </si>
  <si>
    <t>EXTRACTOR DE BAÑO CROMADO 4" CON ALA</t>
  </si>
  <si>
    <t>EBC6</t>
  </si>
  <si>
    <t>EXTRACTOR DE BAÑO CROMADO 6" CON ALA</t>
  </si>
  <si>
    <t>FAJA LUMBAR REFORZADA</t>
  </si>
  <si>
    <t>FLL</t>
  </si>
  <si>
    <t>FAJA LUMBAR REFORZADA 6 BALLENAS L "PAMPERO"</t>
  </si>
  <si>
    <t>FLM</t>
  </si>
  <si>
    <t>FAJA LUMBAR REFORZADA 6 BALLENAS M</t>
  </si>
  <si>
    <t>FLS</t>
  </si>
  <si>
    <t>FAJA LUMBAR REFORZADA 6 BALLENAS S</t>
  </si>
  <si>
    <t>FLXL</t>
  </si>
  <si>
    <t>FAJA LUMBAR REFORZADA 6 BALLENAS XL "PAMPERO"</t>
  </si>
  <si>
    <t>FLXXL</t>
  </si>
  <si>
    <t>FAJA LUMBAR REFORZADA 6 BALLENAS XXL</t>
  </si>
  <si>
    <t>FALSA ESCUADRA</t>
  </si>
  <si>
    <t>FE</t>
  </si>
  <si>
    <t>FAROLES A GAS</t>
  </si>
  <si>
    <t>FGAS</t>
  </si>
  <si>
    <t>FAROL A GAS DE GARRAFA CON JAULA   BROGAS</t>
  </si>
  <si>
    <t>FIL</t>
  </si>
  <si>
    <t>FAROL INFLABLE LED SOLAR</t>
  </si>
  <si>
    <t>FERRITES</t>
  </si>
  <si>
    <t>FA1</t>
  </si>
  <si>
    <t>FERRITE AMARILLO x  1 Kgs.</t>
  </si>
  <si>
    <t>FA12</t>
  </si>
  <si>
    <t>FERRITE AMARILLO x 1/2 Kgs.</t>
  </si>
  <si>
    <t>FAZ1</t>
  </si>
  <si>
    <t>FERRITE AZUL x 1 kgs.</t>
  </si>
  <si>
    <t>FAZ12</t>
  </si>
  <si>
    <t>FERRITE AZUL x 1/2 kgs.</t>
  </si>
  <si>
    <t>FN1</t>
  </si>
  <si>
    <t>FERRITE NEGRO x  1 Kgs.</t>
  </si>
  <si>
    <t>FN12</t>
  </si>
  <si>
    <t>FERRITE NEGRO x 1/2 Kgs.</t>
  </si>
  <si>
    <t>FR1</t>
  </si>
  <si>
    <t>FERRITE ROJO x  1 Kgs.</t>
  </si>
  <si>
    <t>FR12</t>
  </si>
  <si>
    <t>FERRITE ROJO x 1/2 Kgs.</t>
  </si>
  <si>
    <t>FV1</t>
  </si>
  <si>
    <t>FERRITE VERDE x 1 Kgs</t>
  </si>
  <si>
    <t>FV12</t>
  </si>
  <si>
    <t>FERRITE VERDE x 1/2 Kgs</t>
  </si>
  <si>
    <t>FICHAS TRIPLES Y ADAPTADORAS</t>
  </si>
  <si>
    <t>FA23</t>
  </si>
  <si>
    <t>FICHA ADAPTADORA 2 a 3 (6001)</t>
  </si>
  <si>
    <t>FHCN</t>
  </si>
  <si>
    <t>FICHA HEMBRA CON NEUTRO</t>
  </si>
  <si>
    <t>FMCN</t>
  </si>
  <si>
    <t>FICHA MACHO CON NEUTRO</t>
  </si>
  <si>
    <t>FIELTRO PARA FRATACHOS</t>
  </si>
  <si>
    <t>FPF</t>
  </si>
  <si>
    <t>FIELTRO P/ FRATACHO - EL KG. (400 grs. x mt.)</t>
  </si>
  <si>
    <t>FIJACIONES METALICAS "ROYAL"</t>
  </si>
  <si>
    <t>MTEC14</t>
  </si>
  <si>
    <t>MANGO P/ COLOCACION TEC    1/4</t>
  </si>
  <si>
    <t>MTEC516</t>
  </si>
  <si>
    <t>MANGO P/ COLOCACION TEC   5/16</t>
  </si>
  <si>
    <t>MTEC38</t>
  </si>
  <si>
    <t>MANGO P/ COLOCACION TEC  3/8</t>
  </si>
  <si>
    <t>MTEC12</t>
  </si>
  <si>
    <t>MANGO P/ COLOCACION TEC 1/2</t>
  </si>
  <si>
    <t>PE</t>
  </si>
  <si>
    <t>PITON DE EXPANSION 1/4 x 85</t>
  </si>
  <si>
    <t>SEIC</t>
  </si>
  <si>
    <t>SOPORTE ESTANTE INVISIBLE  8 x 150 mm.</t>
  </si>
  <si>
    <t>SEIG</t>
  </si>
  <si>
    <t>SOPORTE ESTANTE INVISIBLE 10 x 180 mm.</t>
  </si>
  <si>
    <t>TEC14</t>
  </si>
  <si>
    <t>TACO METALICO EXPANSION CONTROLADA     1/4</t>
  </si>
  <si>
    <t>TEC516</t>
  </si>
  <si>
    <t>TACO METALICO EXPANSION CONTROLADA    5/16</t>
  </si>
  <si>
    <t>TEC38</t>
  </si>
  <si>
    <t>TACO METALICO EXPANSION CONTROLADA  3/8</t>
  </si>
  <si>
    <t>TEC12</t>
  </si>
  <si>
    <t>TACO METALICO EXPANSION CONTROLADA 1/2</t>
  </si>
  <si>
    <t>TE</t>
  </si>
  <si>
    <t>TORNILLO DE EXPANSION 1/4 x 50</t>
  </si>
  <si>
    <t>FILM STRECH</t>
  </si>
  <si>
    <t>FST10</t>
  </si>
  <si>
    <t>FILM STRECH 10 cms. (aprox. 500g)</t>
  </si>
  <si>
    <t>FST50</t>
  </si>
  <si>
    <t>FILM STRECH 50 cms. (aprox. 4500g)</t>
  </si>
  <si>
    <t>FILTRO PARA  SPAR</t>
  </si>
  <si>
    <t>FPS</t>
  </si>
  <si>
    <t>FILTRO PARA PURIFICADOR SPAR  ORIGINAL</t>
  </si>
  <si>
    <t>FPSG</t>
  </si>
  <si>
    <t>FILTRO PARA PURIFICADOR SPAR GUATA</t>
  </si>
  <si>
    <t>FILTROS PARA PILETAS "DF"</t>
  </si>
  <si>
    <t>FPB12</t>
  </si>
  <si>
    <t>FILTRO PARA BAÑERA blister x 12</t>
  </si>
  <si>
    <t>FPPT</t>
  </si>
  <si>
    <t>FILTRO PARA PILETA TRANSPARENTE X 12U.</t>
  </si>
  <si>
    <t>FPJCG</t>
  </si>
  <si>
    <t>FILTRO PILETA JHONSON CHICO GRIS</t>
  </si>
  <si>
    <t>FPJC</t>
  </si>
  <si>
    <t>FILTRO PILETA JHONSON CHICO TRANSPARENTE</t>
  </si>
  <si>
    <t>FPJGG</t>
  </si>
  <si>
    <t>FILTRO PILETA JHONSON GRANDE GRIS</t>
  </si>
  <si>
    <t>FPJG</t>
  </si>
  <si>
    <t>FILTRO PILETA JHONSON GRANDE TRANSPARENTE</t>
  </si>
  <si>
    <t>FPLB</t>
  </si>
  <si>
    <t>FILTROPARA LAVATORIO Y BIDET</t>
  </si>
  <si>
    <t>FLEXIBLE BAJADA PVC</t>
  </si>
  <si>
    <t>FLEXIBLES A/ INOX. APROBADOS "LATYN"</t>
  </si>
  <si>
    <t>FAA342042</t>
  </si>
  <si>
    <t>FLEXIBLE A INOX. P/GAS APROB. 3/4 X 20-42 cm.</t>
  </si>
  <si>
    <t>FAA344095</t>
  </si>
  <si>
    <t>FLEXIBLE A INOX. P/GAS APROB. 3/4 X 40-95 cm.</t>
  </si>
  <si>
    <t>FLEXIBLES ANILLADOS A/ INOX "LATYN"</t>
  </si>
  <si>
    <t>FAI1220</t>
  </si>
  <si>
    <t>FLEXIBLE ANILLADO A/ INOX. 1/2 x 20 cms.</t>
  </si>
  <si>
    <t>FAI1225</t>
  </si>
  <si>
    <t>FLEXIBLE ANILLADO A/ INOX. 1/2 x 25 cms.</t>
  </si>
  <si>
    <t>FAI1230</t>
  </si>
  <si>
    <t>FLEXIBLE ANILLADO A/ INOX. 1/2 x 30 cms.</t>
  </si>
  <si>
    <t>FAI1235</t>
  </si>
  <si>
    <t>FLEXIBLE ANILLADO A/ INOX. 1/2 x 35 cms.</t>
  </si>
  <si>
    <t>FAI1240</t>
  </si>
  <si>
    <t>FLEXIBLE ANILLADO A/ INOX. 1/2 x 40 cms.</t>
  </si>
  <si>
    <t>FAI1250</t>
  </si>
  <si>
    <t>FLEXIBLE ANILLADO A/ INOX. 1/2 x 50 cms.</t>
  </si>
  <si>
    <t>FAI3420</t>
  </si>
  <si>
    <t>FLEXIBLE ANILLADO A/ INOX. 3/4 x 20 cms.</t>
  </si>
  <si>
    <t>FAI3425</t>
  </si>
  <si>
    <t>FLEXIBLE ANILLADO A/ INOX. 3/4 x 25 cms.</t>
  </si>
  <si>
    <t>FAI3430</t>
  </si>
  <si>
    <t>FLEXIBLE ANILLADO A/ INOX. 3/4 x 30 cms.</t>
  </si>
  <si>
    <t>FAI3435</t>
  </si>
  <si>
    <t>FLEXIBLE ANILLADO A/ INOX. 3/4 x 35 cms.</t>
  </si>
  <si>
    <t>FAI3440</t>
  </si>
  <si>
    <t>FLEXIBLE ANILLADO A/ INOX. 3/4 x 40 cms.</t>
  </si>
  <si>
    <t>FAI3450</t>
  </si>
  <si>
    <t>FLEXIBLE ANILLADO A/ INOX. 3/4 x 50 cms.</t>
  </si>
  <si>
    <t>FLEXIBLES DE COBRE "LATYN"</t>
  </si>
  <si>
    <t>FC1220</t>
  </si>
  <si>
    <t>FLEXIBLE COBRE 1/2 x 20 cms.</t>
  </si>
  <si>
    <t>FC1225</t>
  </si>
  <si>
    <t>FLEXIBLE COBRE 1/2 x 25 cms.</t>
  </si>
  <si>
    <t>FC1230</t>
  </si>
  <si>
    <t>FLEXIBLE COBRE 1/2 x 30 cms.</t>
  </si>
  <si>
    <t>FC1235</t>
  </si>
  <si>
    <t>FLEXIBLE COBRE 1/2 x 35 cms.</t>
  </si>
  <si>
    <t>FC1240</t>
  </si>
  <si>
    <t>FLEXIBLE COBRE 1/2 x 40 cms.</t>
  </si>
  <si>
    <t>FC1250</t>
  </si>
  <si>
    <t>FLEXIBLE COBRE 1/2 x 50 cms.</t>
  </si>
  <si>
    <t>FC3420</t>
  </si>
  <si>
    <t>FLEXIBLE COBRE 3/4 x 20 cms.</t>
  </si>
  <si>
    <t>FC3425</t>
  </si>
  <si>
    <t>FLEXIBLE COBRE 3/4 x 25 cms.</t>
  </si>
  <si>
    <t>FC3430</t>
  </si>
  <si>
    <t>FLEXIBLE COBRE 3/4 x 30 cms.</t>
  </si>
  <si>
    <t>FC3435</t>
  </si>
  <si>
    <t>FLEXIBLE COBRE 3/4 x 35 cms.</t>
  </si>
  <si>
    <t>FC3440</t>
  </si>
  <si>
    <t>FLEXIBLE COBRE 3/4 x 40 cms.</t>
  </si>
  <si>
    <t>FC3450</t>
  </si>
  <si>
    <t>FLEXIBLE COBRE 3/4 x 50 cms.</t>
  </si>
  <si>
    <t>FLEXIBLES MALLADOS PARA AGUA</t>
  </si>
  <si>
    <t>FLEXIBLES MALLADOS PARA GAS</t>
  </si>
  <si>
    <t>FLEXIBLES PLASTICOS</t>
  </si>
  <si>
    <t>FP1220</t>
  </si>
  <si>
    <t>FLEXIBLE PLASTICO 1/2 x 20 cms.</t>
  </si>
  <si>
    <t>FP1230</t>
  </si>
  <si>
    <t>FLEXIBLE PLASTICO 1/2 x 30 cms.</t>
  </si>
  <si>
    <t>FP1240</t>
  </si>
  <si>
    <t>FLEXIBLE PLASTICO 1/2 x 40 cms.</t>
  </si>
  <si>
    <t>FP1250</t>
  </si>
  <si>
    <t>FLEXIBLE PLASTICO 1/2 x 50 cms.</t>
  </si>
  <si>
    <t>FLOTANTE DE TANQUE</t>
  </si>
  <si>
    <t>BPPF</t>
  </si>
  <si>
    <t>BOYA PLASTICA PARA FLOTANTE</t>
  </si>
  <si>
    <t>FTMP12</t>
  </si>
  <si>
    <t>FLOTANTE TANQUE BRONCE MEDIA PRESION 1/2 (FT01)</t>
  </si>
  <si>
    <t>FTMP34</t>
  </si>
  <si>
    <t>FLOTANTE TANQUE BRONCE MEDIA PRESION 3/4 (FT02)</t>
  </si>
  <si>
    <t>FLOTANTE SILENCIOSO TIPO INSA</t>
  </si>
  <si>
    <t>FRH12</t>
  </si>
  <si>
    <t>FLOTANTE SILENCIOSO 1/2 RH (TCA. BR)T.INSA(332012)</t>
  </si>
  <si>
    <t>FRM12</t>
  </si>
  <si>
    <t>FLOTANTE SILENCIOSO 1/2 RM (BRAZO BR)T.INSA(1822)</t>
  </si>
  <si>
    <t>FLUIDO DESINFECTANTE</t>
  </si>
  <si>
    <t>FD500</t>
  </si>
  <si>
    <t>FLUIDO DESINFECTANTE x  500 ml.</t>
  </si>
  <si>
    <t>FD1000</t>
  </si>
  <si>
    <t>FLUIDO DESINFECTANTE x 1 lts.</t>
  </si>
  <si>
    <t>FORMONES EN JUEGO</t>
  </si>
  <si>
    <t>FJ4</t>
  </si>
  <si>
    <t>FORMONES EN JUEGO x 4 piezas (5, 12 , 18, 24)</t>
  </si>
  <si>
    <t>FOSFATIZANTE - DESOXIDANTE "TF3"</t>
  </si>
  <si>
    <t>FRATACHOS ABRASIVOS</t>
  </si>
  <si>
    <t>FRATACHOS DE ALGARROBO</t>
  </si>
  <si>
    <t>FRATACHOS DE PINO</t>
  </si>
  <si>
    <t>FRATACHOS MADERA DURA "FT"</t>
  </si>
  <si>
    <t>FMD25</t>
  </si>
  <si>
    <t>FRATACHO MADERA DURA 25 cm. FT</t>
  </si>
  <si>
    <t>FMD30</t>
  </si>
  <si>
    <t>FRATACHO MADERA DURA 30 cm. FT</t>
  </si>
  <si>
    <t>FMD35</t>
  </si>
  <si>
    <t>FRATACHO MADERA DURA 35 cm. FT</t>
  </si>
  <si>
    <t>FMD40</t>
  </si>
  <si>
    <t>FRATACHO MADERA DURA 40 cm. FT</t>
  </si>
  <si>
    <t>FRATACHOS PLASTICOS</t>
  </si>
  <si>
    <t>FRESADORAS PARA CANILLA "S 3"</t>
  </si>
  <si>
    <t>FPC</t>
  </si>
  <si>
    <t>FRESADORA P/ CANILLA  "S 3"</t>
  </si>
  <si>
    <t>GANCHO HAMACA PARAGUAYA</t>
  </si>
  <si>
    <t>GANCHO SOGA ELASTICA</t>
  </si>
  <si>
    <t>GANCHOS  PARA TECHOS TIPO "J"</t>
  </si>
  <si>
    <t>GANCHOS DE CARGA</t>
  </si>
  <si>
    <t>GCF15</t>
  </si>
  <si>
    <t>GANCHO DE CARGA FIJO CON SEGURO 0.5 TON.</t>
  </si>
  <si>
    <t>GCF75</t>
  </si>
  <si>
    <t>GANCHO DE CARGA FIJO CON SEGURO 0.75 TON.</t>
  </si>
  <si>
    <t>GCF1</t>
  </si>
  <si>
    <t>GANCHO DE CARGA FIJO CON SEGURO 1 TON.</t>
  </si>
  <si>
    <t>GCF2</t>
  </si>
  <si>
    <t>GANCHO DE CARGA FIJO CON SEGURO 2 TON.</t>
  </si>
  <si>
    <t>GANCHOS TIRA ALAMBRES "TOR-CA"</t>
  </si>
  <si>
    <t>GLICERINA</t>
  </si>
  <si>
    <t>GOMERA Y TUBO DE REPUESTO</t>
  </si>
  <si>
    <t>GP</t>
  </si>
  <si>
    <t>GOMERA METALICA (TOV4271)</t>
  </si>
  <si>
    <t>GRAFITO EN POLVO</t>
  </si>
  <si>
    <t>GRAMPAS CABLES DE ACERO</t>
  </si>
  <si>
    <t>GRAMPAS PARA AMURAR</t>
  </si>
  <si>
    <t>GCC14</t>
  </si>
  <si>
    <t>GRAMPA P/CAÑO DE COBRE -  1/4"</t>
  </si>
  <si>
    <t>GCC38</t>
  </si>
  <si>
    <t>GRAMPA P/CAÑO DE COBRE -  3/8"</t>
  </si>
  <si>
    <t>GCC516</t>
  </si>
  <si>
    <t>GRAMPA P/CAÑO DE COBRE -  5/16</t>
  </si>
  <si>
    <t>GRAMPAS PARA ENGRAMPADORAS ISARD</t>
  </si>
  <si>
    <t>GPEI14</t>
  </si>
  <si>
    <t>GRAMPA PARA ENGRAMPADORA  14 mm.</t>
  </si>
  <si>
    <t>GRAMPAS PARA ESPEJO</t>
  </si>
  <si>
    <t>GRAMPAS PARA ESPEJO EN JUEGO</t>
  </si>
  <si>
    <t>GPEJ</t>
  </si>
  <si>
    <t>GRAMPAS P/ ESPEJO JUEGO (2 FIJOS y 2 C/ RESORTE)</t>
  </si>
  <si>
    <t>GRAMPAS PARA LAVATORIOS</t>
  </si>
  <si>
    <t>GRASAS "TF3"</t>
  </si>
  <si>
    <t>GRINFAS ARMADORES "AZZURRA"</t>
  </si>
  <si>
    <t>GUANTE DE DESCARNE</t>
  </si>
  <si>
    <t>GDCJ</t>
  </si>
  <si>
    <t>GUANTE DE DESCARNE CON JEAN  GD13</t>
  </si>
  <si>
    <t>GDPC</t>
  </si>
  <si>
    <t>GUANTE DESCARNE P/C  PREMIUM   GD05</t>
  </si>
  <si>
    <t>GUANTES DE LATEX " TACOLATEX"</t>
  </si>
  <si>
    <t>GCL8</t>
  </si>
  <si>
    <t>GUANTE CORTO LIVIANO  8</t>
  </si>
  <si>
    <t>GCL812</t>
  </si>
  <si>
    <t>GUANTE CORTO LIVIANO  8 1/2</t>
  </si>
  <si>
    <t>GCL9</t>
  </si>
  <si>
    <t>GUANTE CORTO LIVIANO  9</t>
  </si>
  <si>
    <t>GCL912</t>
  </si>
  <si>
    <t>GUANTE CORTO LIVIANO  9 1/2</t>
  </si>
  <si>
    <t>GCL10</t>
  </si>
  <si>
    <t>GUANTE CORTO LIVIANO 10</t>
  </si>
  <si>
    <t>GCL1012</t>
  </si>
  <si>
    <t>GUANTE CORTO LIVIANO 10 1/2</t>
  </si>
  <si>
    <t>GCL11</t>
  </si>
  <si>
    <t>GUANTE CORTO LIVIANO 11</t>
  </si>
  <si>
    <t>GCP812</t>
  </si>
  <si>
    <t>GUANTE CORTO PESADO  8 1/2</t>
  </si>
  <si>
    <t>GCP9</t>
  </si>
  <si>
    <t>GUANTE CORTO PESADO  9</t>
  </si>
  <si>
    <t>GCP912</t>
  </si>
  <si>
    <t>GUANTE CORTO PESADO  9 1/2</t>
  </si>
  <si>
    <t>GCP10</t>
  </si>
  <si>
    <t>GUANTE CORTO PESADO 10</t>
  </si>
  <si>
    <t>GCP1012</t>
  </si>
  <si>
    <t>GUANTE CORTO PESADO 10 1/2</t>
  </si>
  <si>
    <t>GCP11</t>
  </si>
  <si>
    <t>GUANTE CORTO PESADO 11</t>
  </si>
  <si>
    <t>GUANTES DESCARNE SOLDADOR</t>
  </si>
  <si>
    <t>GDPS</t>
  </si>
  <si>
    <t>GUANTE DESCARNE PARA SOLDADOR GD11</t>
  </si>
  <si>
    <t>GUANTES DESCARTABLES</t>
  </si>
  <si>
    <t>GNDL</t>
  </si>
  <si>
    <t>GUANTE DE NITRILO DESCARTABLE x 100u. L</t>
  </si>
  <si>
    <t>GNDM</t>
  </si>
  <si>
    <t>GUANTE DE NITRILO DESCARTABLE x 100u. M</t>
  </si>
  <si>
    <t>GNDXL</t>
  </si>
  <si>
    <t>GUANTE DE NITRILO DESCARTABLE x 100u. XL</t>
  </si>
  <si>
    <t>GNNDL</t>
  </si>
  <si>
    <t>GUANTE DE NITRILO NEGRO DESC. x 100u. L</t>
  </si>
  <si>
    <t>GNNDM</t>
  </si>
  <si>
    <t>GUANTE DE NITRILO NEGRO DESC. x 100u. M</t>
  </si>
  <si>
    <t>GNNDXL</t>
  </si>
  <si>
    <t>GUANTE DE NITRILO NEGRO DESC. x 100u. XL</t>
  </si>
  <si>
    <t>GLDG</t>
  </si>
  <si>
    <t>GUANTE LATEX DESCARTABLES- CAJA 100 unid. GRANDE</t>
  </si>
  <si>
    <t>GLDM</t>
  </si>
  <si>
    <t>GUANTE LATEX DESCARTABLES- CAJA 100 unid. MEDIANO</t>
  </si>
  <si>
    <t>GUANTES DOMESTICOS</t>
  </si>
  <si>
    <t>GDAC</t>
  </si>
  <si>
    <t>GUANTE DOMESTICO AFELPADO  CHICO</t>
  </si>
  <si>
    <t>GDAM</t>
  </si>
  <si>
    <t>GUANTE DOMESTICO AFELPADO  MEDIANO</t>
  </si>
  <si>
    <t>GDAG</t>
  </si>
  <si>
    <t>GUANTE DOMESTICO AFELPADO GRANDE</t>
  </si>
  <si>
    <t>GDASG</t>
  </si>
  <si>
    <t>GUANTE DOMESTICO AFELPADO SUPER GRANDE</t>
  </si>
  <si>
    <t>GUANTES ENGOMADOS ANTICORTE</t>
  </si>
  <si>
    <t>GACG</t>
  </si>
  <si>
    <t>GUANTE ANTICORTE baño PU GRIS  (PU1002)</t>
  </si>
  <si>
    <t>GEA</t>
  </si>
  <si>
    <t>GUANTE ENGOMADO ANTICORTE (1002)</t>
  </si>
  <si>
    <t>GNYJ</t>
  </si>
  <si>
    <t>GUANTE INDUSTRIAL NITRILO Y JERSEY</t>
  </si>
  <si>
    <t>GINL</t>
  </si>
  <si>
    <t>GUANTE INTERLOCK NITRILO Y LONA (N1001)</t>
  </si>
  <si>
    <t>GUMU</t>
  </si>
  <si>
    <t>GUANTE MULTIFLEX LATEX (L-1001)</t>
  </si>
  <si>
    <t>GUANTES INDUSTRIALES</t>
  </si>
  <si>
    <t>GIRC</t>
  </si>
  <si>
    <t>GUANTE PVC INDUSTRIAL ROJO P/ CORTO 30 cm.</t>
  </si>
  <si>
    <t>GIRL</t>
  </si>
  <si>
    <t>GUANTE PVC INDUSTRIAL ROJO P/ LARGO 40 cm.</t>
  </si>
  <si>
    <t>GIRSL</t>
  </si>
  <si>
    <t>GUANTE PVC INDUSTRIAL ROJO SUPER LARGO 60 cm.</t>
  </si>
  <si>
    <t>GUANTES MOTEADOS</t>
  </si>
  <si>
    <t>GAM</t>
  </si>
  <si>
    <t>GUANTE ALGODON MOTEADO NACIONAL</t>
  </si>
  <si>
    <t>GAMP</t>
  </si>
  <si>
    <t>GUANTE ALGODON MOTEADO NEGRO PESADO</t>
  </si>
  <si>
    <t>GUANTES VAQUETA</t>
  </si>
  <si>
    <t>GVMP</t>
  </si>
  <si>
    <t>GUANTE VAQUETA 1/2 PASEO  GV05</t>
  </si>
  <si>
    <t>HACHA TUMBA  IMPORTADA</t>
  </si>
  <si>
    <t>HTCF</t>
  </si>
  <si>
    <t>HACHA TUMBA CABO DE FIBRA "ONZA"</t>
  </si>
  <si>
    <t>HTICC</t>
  </si>
  <si>
    <t>HACHA TUMBA IMPORTADA C/ CABO 5 lbs.</t>
  </si>
  <si>
    <t>HTISC</t>
  </si>
  <si>
    <t>HACHA TUMBA IMPORTADA S/ CABO</t>
  </si>
  <si>
    <t>HACHA TUMBA "GHERARDI"</t>
  </si>
  <si>
    <t>HTCCG</t>
  </si>
  <si>
    <t>HACHA TUMBA CON CABO GHERARDI</t>
  </si>
  <si>
    <t>HTSCG</t>
  </si>
  <si>
    <t>HACHA TUMBA SIN CABO GHERARDI</t>
  </si>
  <si>
    <t>HACHA TUMBA "TRAMONTINA"</t>
  </si>
  <si>
    <t>HTCCT</t>
  </si>
  <si>
    <t>HACHA TUMBA CON CABO TRAMONTINA</t>
  </si>
  <si>
    <t>HACHITA CAMPING IMPORTADA</t>
  </si>
  <si>
    <t>HC600</t>
  </si>
  <si>
    <t>HACHITA CAMPING 600 grs. NEON</t>
  </si>
  <si>
    <t>HCMF</t>
  </si>
  <si>
    <t>HACHITA CAMPING MANGO FIBRA   NEON</t>
  </si>
  <si>
    <t>HACHITA VIZCAINA " F. QUINTANA "</t>
  </si>
  <si>
    <t>HGS700</t>
  </si>
  <si>
    <t>HACHITA VIZCAINA C/ MAD. 500 grs."F. QUINTANA"</t>
  </si>
  <si>
    <t>HACHUELAS FORJADAS</t>
  </si>
  <si>
    <t>HFAL</t>
  </si>
  <si>
    <t>HACHUELA FORJADA ALBAÑIL "F. Quintana"</t>
  </si>
  <si>
    <t>HFAZ</t>
  </si>
  <si>
    <t>HACHUELA FORJADA AZULEJISTA "F. Quintana"</t>
  </si>
  <si>
    <t>HERRAJES METALICOS "DEUAN"</t>
  </si>
  <si>
    <t>HERRAMIENTAS ELECT. MANUALES "THUNDER"</t>
  </si>
  <si>
    <t>AA216</t>
  </si>
  <si>
    <t>AMOLADORA ANG. DE 4 1/2  720 watts (TL00450) -----</t>
  </si>
  <si>
    <t>AA618</t>
  </si>
  <si>
    <t>AMOLADORA ANG. DE 7  2250 watts (TL00460) -----</t>
  </si>
  <si>
    <t>AA623</t>
  </si>
  <si>
    <t>AMOLADORA ANG. DE 9  2250 watts (TL00465) -----</t>
  </si>
  <si>
    <t>TL2305</t>
  </si>
  <si>
    <t>AMOLADORA DE BANCO  375 watts - 150 mm (TL02305)**</t>
  </si>
  <si>
    <t>BT12</t>
  </si>
  <si>
    <t>BATERIA P/ TALADRO ATORN 10 MM (TL0120BAT)</t>
  </si>
  <si>
    <t>BT18</t>
  </si>
  <si>
    <t>BATERIA P/ TALADRO ATORN 13 MM (TL0122BAT)</t>
  </si>
  <si>
    <t>CBT12</t>
  </si>
  <si>
    <t>CARGADOR DE BATERIA 12V P/ TALADRO (TL0120CAR)</t>
  </si>
  <si>
    <t>CBT18</t>
  </si>
  <si>
    <t>CARGADOR DE BATERIA 18V P/ TALADRO (TL0122CAR)</t>
  </si>
  <si>
    <t>HV6700</t>
  </si>
  <si>
    <t>EQUIPO DE PINTAR HVLP - 360 watts "WORK" HV-300**</t>
  </si>
  <si>
    <t>HV8800</t>
  </si>
  <si>
    <t>EQUIPO DE PINTAR HVLP - 600 watts HV-8800 BOX**</t>
  </si>
  <si>
    <t>MU800</t>
  </si>
  <si>
    <t>HERRAMIENTA MULTIFUNCION 280 w - MU800</t>
  </si>
  <si>
    <t>LB421</t>
  </si>
  <si>
    <t>LIJADORA DE BANDA 700 w. BANDA 75 x 457  LB-821</t>
  </si>
  <si>
    <t>LO150</t>
  </si>
  <si>
    <t>LIJADORA ORBITAL 1/3 150 w. (TL00650)</t>
  </si>
  <si>
    <t>LRO300</t>
  </si>
  <si>
    <t>LIJADORA ROTO ORB. 125 mm. 300 w. V/V (TR00675)</t>
  </si>
  <si>
    <t>LP6181</t>
  </si>
  <si>
    <t>LUSTRALIJADORA PULIDORA DE 7" 1650 w. (TL00605)</t>
  </si>
  <si>
    <t>RM380</t>
  </si>
  <si>
    <t>ROTOMARTILLO SDS PLUS 1350w 32 mm. (TL00380) **</t>
  </si>
  <si>
    <t>SC1400</t>
  </si>
  <si>
    <t>SIERRA CIRCULAR 185 mm. 1400 w. (TL00765)</t>
  </si>
  <si>
    <t>TB02255</t>
  </si>
  <si>
    <t>TALADRO DE BANCO 375w - 13mm (TL02255)**</t>
  </si>
  <si>
    <t>TP1150</t>
  </si>
  <si>
    <t>TALADRO PER. 13MM 1150w VAR Y REV. (TR00175) -----</t>
  </si>
  <si>
    <t>HERRAMIENTAS ELECT. MANUALES "VERSA"</t>
  </si>
  <si>
    <t>A115750</t>
  </si>
  <si>
    <t>AMOLADORA ANGULAR 115 mm 750 w "VERSA"</t>
  </si>
  <si>
    <t>A115900</t>
  </si>
  <si>
    <t>AMOLADORA ANGULAR 115 mm 900 w "VERSA"</t>
  </si>
  <si>
    <t>LO250</t>
  </si>
  <si>
    <t>LIJADORA ORBITAL 250 w "VERSA"</t>
  </si>
  <si>
    <t>PAC2000</t>
  </si>
  <si>
    <t>PISTOLA AIRE CALIENTE 2000 w "VERSA"</t>
  </si>
  <si>
    <t>PPCC450</t>
  </si>
  <si>
    <t>PISTOLA PINTAR C/ COMPRESOR 450 w "VERSA" **</t>
  </si>
  <si>
    <t>TR1210</t>
  </si>
  <si>
    <t>TALADRO RECARGABLE 12 v 10 mm "VERSA"</t>
  </si>
  <si>
    <t>HERRAMIENTAS ELECTRICAS "GAMMA"</t>
  </si>
  <si>
    <t>AG11575K</t>
  </si>
  <si>
    <t>AMOLADORA ANG 115 mm 750 w KIT "GAMMA" G1910KAR</t>
  </si>
  <si>
    <t>AG11575</t>
  </si>
  <si>
    <t>AMOLADORA ANG. 115 mm 750 w "GAMMA" G1910AR</t>
  </si>
  <si>
    <t>AG11585</t>
  </si>
  <si>
    <t>AMOLADORA ANG. 115 mm 850 w "GAMMA" G1911AR</t>
  </si>
  <si>
    <t>AG18020</t>
  </si>
  <si>
    <t>AMOLADORA ANG. 180 mm 2000 w "GAMMA" G1913AR</t>
  </si>
  <si>
    <t>AG23022</t>
  </si>
  <si>
    <t>AMOLADORA ANG. 230 mm 2200 w "GAMMA" G1914AR</t>
  </si>
  <si>
    <t>AG10G</t>
  </si>
  <si>
    <t>ASPIRADORA 10 lts 1000 w "GAMMA" G2200ARA</t>
  </si>
  <si>
    <t>AG35</t>
  </si>
  <si>
    <t>ASPIRADORA 35 lts 1400 w "GAMMA" G2204ARA</t>
  </si>
  <si>
    <t>BPAG15</t>
  </si>
  <si>
    <t>BOMBA SUMERG PROF 1.5 hp 12e TU/INOX "GAMMA" G1722</t>
  </si>
  <si>
    <t>BPNG15</t>
  </si>
  <si>
    <t>BOMBA SUMERG PROF 1.5 hp 7e TU/NORYL "GAMMA" G1702</t>
  </si>
  <si>
    <t>BSAG1</t>
  </si>
  <si>
    <t>BOMBA SUMERGIBLE A/INOX A/T 1 hp "GAMMA" 3196</t>
  </si>
  <si>
    <t>BSPG34</t>
  </si>
  <si>
    <t>BOMBA SUMERGIBLE PLAST A/C 3/4 hp "GAMMA" 3193</t>
  </si>
  <si>
    <t>CEG600</t>
  </si>
  <si>
    <t>CORTACERCO ELECT 600 w 51 cm "GAMMA" G1961AR</t>
  </si>
  <si>
    <t>ECG</t>
  </si>
  <si>
    <t>ENGRAMPADORA Y CLAVADORA "GAMMA" G1960AR</t>
  </si>
  <si>
    <t>EPG500</t>
  </si>
  <si>
    <t>EQUIPO DE PINTAR A SOPL 500 w. "GAMMA" G2821AR **</t>
  </si>
  <si>
    <t>EPG900</t>
  </si>
  <si>
    <t>EQUIPO DE PINTAR A SOPL 900 w. "GAMMA" G2822AR **</t>
  </si>
  <si>
    <t>GEG3500</t>
  </si>
  <si>
    <t>GRUPO ELECTROGENO 3500 v 7 hp 4T "GAMMA" GE3464AR</t>
  </si>
  <si>
    <t>LBG800</t>
  </si>
  <si>
    <t>LIJADORA DE BANDA 800 w "GAMMA" (75*457) G1926AR</t>
  </si>
  <si>
    <t>LG180</t>
  </si>
  <si>
    <t>LIJADORA ORBITAL 180 w "GAMMA" G1920AR</t>
  </si>
  <si>
    <t>LG380</t>
  </si>
  <si>
    <t>LIJADORA ORBITAL 380 w "GAMMA" G1921AR</t>
  </si>
  <si>
    <t>LLG120</t>
  </si>
  <si>
    <t>LUSTRALIJADORA 180 mm 1200 w "GAMMA" G1928AR</t>
  </si>
  <si>
    <t>MTGK</t>
  </si>
  <si>
    <t>MINITORNO KIT 119 ACCESORIOS "GAMMA" G19501AC</t>
  </si>
  <si>
    <t>PCG200K</t>
  </si>
  <si>
    <t>PISTOLA CALOR 2000 w KIT "GAMMA" G1935KAR</t>
  </si>
  <si>
    <t>RMG150</t>
  </si>
  <si>
    <t>ROTOMARTILLO 32 mm 1500 w 7.5 j "GAMMA" G1951AR **</t>
  </si>
  <si>
    <t>SCG800</t>
  </si>
  <si>
    <t>SIERRA CALADORA 800 w "GAMMA" G1942AR</t>
  </si>
  <si>
    <t>SCG130</t>
  </si>
  <si>
    <t>SIERRA CIRCULAR C/L 185 mm 1300 w "GAMMA" G1930AR</t>
  </si>
  <si>
    <t>SAG2400</t>
  </si>
  <si>
    <t>SOPLA ASPIRADOR 2400 w "GAMMA" G3082AR</t>
  </si>
  <si>
    <t>TG1065</t>
  </si>
  <si>
    <t>TALADRO 10 mm 650 w "GAMMA" G1905AR</t>
  </si>
  <si>
    <t>TG1371K</t>
  </si>
  <si>
    <t>TALADRO 13 mm 710 w KIT "GAMMA" G1904KAR</t>
  </si>
  <si>
    <t>TG1385</t>
  </si>
  <si>
    <t>TALADRO 13 mm 850 w "GAMMA" G1902AR</t>
  </si>
  <si>
    <t>HERRAMIENTAS PARA JARDIN "TRAMONTINA"</t>
  </si>
  <si>
    <t>JJ3PT</t>
  </si>
  <si>
    <t>JUEGO JARDIN C/ BLISTER 3 pzas. TRAMONTINA</t>
  </si>
  <si>
    <t>HERRAMIENTEAS ESTACIONARIAS "THUNDER"</t>
  </si>
  <si>
    <t>AB6081</t>
  </si>
  <si>
    <t>AMOLADORA DE BANCO  550 watts - 200 mm (TL02315)**</t>
  </si>
  <si>
    <t>CS614</t>
  </si>
  <si>
    <t>CORTADORA SENSITIVA  2000 w - 350 mm. ** TL02355</t>
  </si>
  <si>
    <t>SI510</t>
  </si>
  <si>
    <t>SIERRA INGLETADORA 1250 w - 200 mm. (02455) **</t>
  </si>
  <si>
    <t>HIDROLAVADORAS ELECT. "THUNDER"</t>
  </si>
  <si>
    <t>HL8105</t>
  </si>
  <si>
    <t>HIDROLAVADORA 1300 W - 90BAR **</t>
  </si>
  <si>
    <t>HL8140</t>
  </si>
  <si>
    <t>HIDROLAVADORA 2300 W - 160BAR **</t>
  </si>
  <si>
    <t>HILO PARA ALBAÑILES x paq.</t>
  </si>
  <si>
    <t>HA21100</t>
  </si>
  <si>
    <t>HILO P/ALBAÑIL x 100 grs. NRO. 21 - 12 OVILLOS</t>
  </si>
  <si>
    <t>HA27100</t>
  </si>
  <si>
    <t>HILO P/ALBAÑIL x 100 grs. NRO. 27 - 12 OVILLOS</t>
  </si>
  <si>
    <t>HILO SISAL</t>
  </si>
  <si>
    <t>HILOS DE ALGODON</t>
  </si>
  <si>
    <t>HILOS DE POLIPROPILENO</t>
  </si>
  <si>
    <t>HILOS PARA ALBAÑILES x 1 kg.</t>
  </si>
  <si>
    <t>HA18</t>
  </si>
  <si>
    <t>HILO P/ALBAÑIL x 1 kg. NRO.18</t>
  </si>
  <si>
    <t>HA21</t>
  </si>
  <si>
    <t>HILO P/ALBAÑIL x 1 kg. NRO.21</t>
  </si>
  <si>
    <t>HA24</t>
  </si>
  <si>
    <t>HILO P/ALBAÑIL x 1 kg. NRO.24</t>
  </si>
  <si>
    <t>HA27</t>
  </si>
  <si>
    <t>HILO P/ALBAÑIL x 1 kg. NRO.27</t>
  </si>
  <si>
    <t>HA30</t>
  </si>
  <si>
    <t>HILO P/ALBAÑIL x 1 kg. NRO.30</t>
  </si>
  <si>
    <t>HOJAS DE SIERRA JUNIORS</t>
  </si>
  <si>
    <t>HSJ</t>
  </si>
  <si>
    <t>HOJA SIERRA JUNIORS x 10 unid.</t>
  </si>
  <si>
    <t>HOJAS DE SIERRAS SIN PAR</t>
  </si>
  <si>
    <t>HOJAS PARA CALADORA "TOKITS"</t>
  </si>
  <si>
    <t>HOJAS PARA CALADORAS "SIN PAR"</t>
  </si>
  <si>
    <t>CAL6246</t>
  </si>
  <si>
    <t>HOJA P/CALADORA BIM. MADERA 6d.</t>
  </si>
  <si>
    <t>CAL6238</t>
  </si>
  <si>
    <t>HOJA P/CALADORA BIM. MADERA 8d.</t>
  </si>
  <si>
    <t>CAL2224</t>
  </si>
  <si>
    <t>HOJA P/CALADORA BIM. METAL 24d.</t>
  </si>
  <si>
    <t>CAL2214</t>
  </si>
  <si>
    <t>HOJA P/CALADORA BIM. MULTIUSO 14d.</t>
  </si>
  <si>
    <t>CAL2218</t>
  </si>
  <si>
    <t>HOJA P/CALADORA BIM. MULTIUSO 18d.</t>
  </si>
  <si>
    <t>HORMIGUICIDAS "HORTAL"</t>
  </si>
  <si>
    <t>HPH250</t>
  </si>
  <si>
    <t>HORMIGUICIDA EN POLVO "HORTAL" x 250 grs</t>
  </si>
  <si>
    <t>HLH60</t>
  </si>
  <si>
    <t>HORMIGUICIDA LIQUIDO "HORTAL" x  60 cc</t>
  </si>
  <si>
    <t>HLH120</t>
  </si>
  <si>
    <t>HORMIGUICIDA LIQUIDO "HORTAL" x 120 cc</t>
  </si>
  <si>
    <t>HLH250</t>
  </si>
  <si>
    <t>HORMIGUICIDA LIQUIDO "HORTAL" x 250 cc</t>
  </si>
  <si>
    <t>HMH100</t>
  </si>
  <si>
    <t>HORMIGUICIDA MIREX "HORTAL" x 100 grs</t>
  </si>
  <si>
    <t>HMH250</t>
  </si>
  <si>
    <t>HORMIGUICIDA MIREX "HORTAL" x 250 grs</t>
  </si>
  <si>
    <t>HORQUILLA FORJADA "TRAMONTINA"</t>
  </si>
  <si>
    <t>INFLADOR DOBLE VALVULA</t>
  </si>
  <si>
    <t>IMG</t>
  </si>
  <si>
    <t>INFLADOR MINI A GATILLO DOBLE VALVULA</t>
  </si>
  <si>
    <t>INGLETES DE MADERA</t>
  </si>
  <si>
    <t>INSERTOS DE BRONCE</t>
  </si>
  <si>
    <t>IVBC</t>
  </si>
  <si>
    <t>INSERTO P/VOLANTE DE BRONCE CUADRADO</t>
  </si>
  <si>
    <t>IVBF</t>
  </si>
  <si>
    <t>INSERTO P/VOLANTE DE BRONCE FINO</t>
  </si>
  <si>
    <t>IVBG</t>
  </si>
  <si>
    <t>INSERTO P/VOLANTE DE BRONCE GRUESO</t>
  </si>
  <si>
    <t>JAULAS RECTANGULARES</t>
  </si>
  <si>
    <t>JUEGO DE DESTORNILLADORES "TRAMONTINA"</t>
  </si>
  <si>
    <t>JD6P</t>
  </si>
  <si>
    <t>JUEGO DESTORNILLADORES 6 pzas. TRAMONTINA</t>
  </si>
  <si>
    <t>JUEGO DE JARDINERIA</t>
  </si>
  <si>
    <t>JUEGO DE LLAVES "TRAMONTINA"</t>
  </si>
  <si>
    <t>JLC5</t>
  </si>
  <si>
    <t>JUEGO LLAVES COMB 5 pzas. 10 a 14 TRAMONTINA</t>
  </si>
  <si>
    <t>JLF5</t>
  </si>
  <si>
    <t>JUEGO LLAVES FIJAS 5 pzas. 8 a 17 TRAMONTINA</t>
  </si>
  <si>
    <t>JUEGO LLAVE COMBINADA " KETTLER "</t>
  </si>
  <si>
    <t>JLC8</t>
  </si>
  <si>
    <t>JUEGO LLAVES COMB 8 pzas. 8 a 19 KETTLER</t>
  </si>
  <si>
    <t>JLCC</t>
  </si>
  <si>
    <t>JUEGO LLAVES COMBINADAS C/CRIQUE</t>
  </si>
  <si>
    <t>JUEGOS DE BOCALLAVES Y ACCESORIOS "KETTLER"</t>
  </si>
  <si>
    <t>JB12</t>
  </si>
  <si>
    <t>JUEGO BOCALLAVES ENCASTE 1/2 x 12 pzas. (1292)</t>
  </si>
  <si>
    <t>JB14</t>
  </si>
  <si>
    <t>JUEGO BOCALLAVES ENCASTE 1/4 x 12 pzas. (1290)</t>
  </si>
  <si>
    <t>JB32</t>
  </si>
  <si>
    <t>JUEGO DE BOCALLAVES ENC. 1/2" x 32 pzas. (0230)</t>
  </si>
  <si>
    <t>JB94</t>
  </si>
  <si>
    <t>JUEGO DE BOCALLAVES ENC. 1/4 -1/2 x 93 pzas.(1236)</t>
  </si>
  <si>
    <t>JB108</t>
  </si>
  <si>
    <t>JUEGO DE BOCALLAVES ENC. 1/4-1/2 x 108 pzas.(1238)</t>
  </si>
  <si>
    <t>JB120</t>
  </si>
  <si>
    <t>JUEGO DE BOCALLAVES ENC. 1/4-1/2-3/8 x 120 p(1240)</t>
  </si>
  <si>
    <t>KIT DE REPARACION EN PASTA</t>
  </si>
  <si>
    <t>KRP700</t>
  </si>
  <si>
    <t>KIT REPARACION EN PASTA x  700 grs.</t>
  </si>
  <si>
    <t>KRP3500</t>
  </si>
  <si>
    <t>KIT REPARACION EN PASTA x 3500 grs.</t>
  </si>
  <si>
    <t>KIT PARCHE PILETAS DE LONA</t>
  </si>
  <si>
    <t>KIT PISTOLAS P/ COMPRESOR</t>
  </si>
  <si>
    <t>KPPC</t>
  </si>
  <si>
    <t>KIT PISTOLAS P/ COMPRESOR C/ MANGUERA **</t>
  </si>
  <si>
    <t>KIT REPARACION FIBRA VIDRIO</t>
  </si>
  <si>
    <t>KIT REPARACION P/ BICICLETAS</t>
  </si>
  <si>
    <t>LAPICES DE WIDIA</t>
  </si>
  <si>
    <t>LAPICES P/ CARPINTERO "SOLA"</t>
  </si>
  <si>
    <t>LALC</t>
  </si>
  <si>
    <t>LAPIZ ALBAÑIL LARGO 24cm. "SOLA" x 12</t>
  </si>
  <si>
    <t>LCCC</t>
  </si>
  <si>
    <t>LAPIZ CARPINTERO CORTO 18 cm. "SOLA" x 12</t>
  </si>
  <si>
    <t>LCLC</t>
  </si>
  <si>
    <t>LAPIZ CARPINTERO LARGO 30 cm. "SOLA" x 12</t>
  </si>
  <si>
    <t>LAPICES P/CARPINTERO IMPORTADOS</t>
  </si>
  <si>
    <t>LCIC</t>
  </si>
  <si>
    <t>LAPIZ P/ CARPINTERO IMPORTADO 18 cms. x 12</t>
  </si>
  <si>
    <t>LCIL</t>
  </si>
  <si>
    <t>LAPIZ P/ CARPINTERO IMPORTADO 24 cms. x 12</t>
  </si>
  <si>
    <t>LAPIZ DE WIDIA "ROTTWEILER"</t>
  </si>
  <si>
    <t>LWPR</t>
  </si>
  <si>
    <t>LAPIZ DE WIDIA PROFESIONAL EN BLISTER</t>
  </si>
  <si>
    <t>LIJA AL AGUA " HUNTER "</t>
  </si>
  <si>
    <t>ELAH</t>
  </si>
  <si>
    <t>EXHIBIDOR LIJAS AGUA COMPLETO "HUNTER" (1000 u)</t>
  </si>
  <si>
    <t>LIJA AL AGUA "DOBLE A"</t>
  </si>
  <si>
    <t>LAA60</t>
  </si>
  <si>
    <t>LIJA AL AGUA  AA  60</t>
  </si>
  <si>
    <t>LAA180</t>
  </si>
  <si>
    <t>LIJA AL AGUA  AA 180</t>
  </si>
  <si>
    <t>LAA220</t>
  </si>
  <si>
    <t>LIJA AL AGUA  AA 220</t>
  </si>
  <si>
    <t>LAA240</t>
  </si>
  <si>
    <t>LIJA AL AGUA  AA 240</t>
  </si>
  <si>
    <t>LAA280</t>
  </si>
  <si>
    <t>LIJA AL AGUA  AA 280</t>
  </si>
  <si>
    <t>LAA320</t>
  </si>
  <si>
    <t>LIJA AL AGUA  AA 320</t>
  </si>
  <si>
    <t>LAA360</t>
  </si>
  <si>
    <t>LIJA AL AGUA  AA 360</t>
  </si>
  <si>
    <t>LAA400</t>
  </si>
  <si>
    <t>LIJA AL AGUA  AA 400</t>
  </si>
  <si>
    <t>LAA500</t>
  </si>
  <si>
    <t>LIJA AL AGUA  AA 500</t>
  </si>
  <si>
    <t>LAA600</t>
  </si>
  <si>
    <t>LIJA AL AGUA  AA 600</t>
  </si>
  <si>
    <t>LAA1000</t>
  </si>
  <si>
    <t>LIJA AL AGUA  AA1000 MICROGRANOS</t>
  </si>
  <si>
    <t>LAA1500</t>
  </si>
  <si>
    <t>LIJA AL AGUA  AA1500 MICROGRANOS</t>
  </si>
  <si>
    <t>LIJA AL AGUA "NORTON"</t>
  </si>
  <si>
    <t>LAN60</t>
  </si>
  <si>
    <t>LIJA AL AGUA NORTON  60</t>
  </si>
  <si>
    <t>LAN80</t>
  </si>
  <si>
    <t>LIJA AL AGUA NORTON  80</t>
  </si>
  <si>
    <t>LAN100</t>
  </si>
  <si>
    <t>LIJA AL AGUA NORTON 100</t>
  </si>
  <si>
    <t>LAN120</t>
  </si>
  <si>
    <t>LIJA AL AGUA NORTON 120</t>
  </si>
  <si>
    <t>LAN150</t>
  </si>
  <si>
    <t>LIJA AL AGUA NORTON 150</t>
  </si>
  <si>
    <t>LAN180</t>
  </si>
  <si>
    <t>LIJA AL AGUA NORTON 180</t>
  </si>
  <si>
    <t>LAN220</t>
  </si>
  <si>
    <t>LIJA AL AGUA NORTON 220</t>
  </si>
  <si>
    <t>LAN240</t>
  </si>
  <si>
    <t>LIJA AL AGUA NORTON 240</t>
  </si>
  <si>
    <t>LAN280</t>
  </si>
  <si>
    <t>LIJA AL AGUA NORTON 280</t>
  </si>
  <si>
    <t>LAN320</t>
  </si>
  <si>
    <t>LIJA AL AGUA NORTON 320</t>
  </si>
  <si>
    <t>LAN360</t>
  </si>
  <si>
    <t>LIJA AL AGUA NORTON 360</t>
  </si>
  <si>
    <t>LAN400</t>
  </si>
  <si>
    <t>LIJA AL AGUA NORTON 400</t>
  </si>
  <si>
    <t>LAN500</t>
  </si>
  <si>
    <t>LIJA AL AGUA NORTON 500</t>
  </si>
  <si>
    <t>LAN600</t>
  </si>
  <si>
    <t>LIJA AL AGUA NORTON 600</t>
  </si>
  <si>
    <t>LIJA ANTIEMPASTANTE " HUNTER "</t>
  </si>
  <si>
    <t>LAE80</t>
  </si>
  <si>
    <t>LIJA ANTIEMPASTANTE GR. 80   HUNTER</t>
  </si>
  <si>
    <t>LAE100</t>
  </si>
  <si>
    <t>LIJA ANTIEMPASTANTE GR.100  HUNTER</t>
  </si>
  <si>
    <t>LAE120</t>
  </si>
  <si>
    <t>LIJA ANTIEMPASTANTE GR.120  HUNTER</t>
  </si>
  <si>
    <t>LAE150</t>
  </si>
  <si>
    <t>LIJA ANTIEMPASTANTE GR.150  HUNTER</t>
  </si>
  <si>
    <t>LAE180</t>
  </si>
  <si>
    <t>LIJA ANTIEMPASTANTE GR.180  HUNTER</t>
  </si>
  <si>
    <t>LAE220</t>
  </si>
  <si>
    <t>LIJA ANTIEMPASTANTE GR.220  HUNTER</t>
  </si>
  <si>
    <t>LAE240</t>
  </si>
  <si>
    <t>LIJA ANTIEMPASTANTE GR.240  HUNTER</t>
  </si>
  <si>
    <t>LAE280</t>
  </si>
  <si>
    <t>LIJA ANTIEMPASTANTE GR.280  HUNTER</t>
  </si>
  <si>
    <t>LAE320</t>
  </si>
  <si>
    <t>LIJA ANTIEMPASTANTE GR.320  HUNTER</t>
  </si>
  <si>
    <t>LAE360</t>
  </si>
  <si>
    <t>LIJA ANTIEMPASTANTE GR.360  HUNTER</t>
  </si>
  <si>
    <t>LAE400</t>
  </si>
  <si>
    <t>LIJA ANTIEMPASTANTE GR.400  HUNTER</t>
  </si>
  <si>
    <t>LIJA ANTIEMPASTE "DOBLE A"</t>
  </si>
  <si>
    <t>LAEA80</t>
  </si>
  <si>
    <t>LIJA ANTIEMPASTANTE AA  80</t>
  </si>
  <si>
    <t>LAEA100</t>
  </si>
  <si>
    <t>LIJA ANTIEMPASTANTE AA 100</t>
  </si>
  <si>
    <t>LAEA120</t>
  </si>
  <si>
    <t>LIJA ANTIEMPASTANTE AA 120</t>
  </si>
  <si>
    <t>LAEA150</t>
  </si>
  <si>
    <t>LIJA ANTIEMPASTANTE AA 150</t>
  </si>
  <si>
    <t>LAEA180</t>
  </si>
  <si>
    <t>LIJA ANTIEMPASTANTE AA 180</t>
  </si>
  <si>
    <t>LAEA220</t>
  </si>
  <si>
    <t>LIJA ANTIEMPASTANTE AA 220</t>
  </si>
  <si>
    <t>LAEA240</t>
  </si>
  <si>
    <t>LIJA ANTIEMPASTANTE AA 240</t>
  </si>
  <si>
    <t>LAEA280</t>
  </si>
  <si>
    <t>LIJA ANTIEMPASTANTE AA 280</t>
  </si>
  <si>
    <t>LAEA320</t>
  </si>
  <si>
    <t>LIJA ANTIEMPASTANTE AA 320</t>
  </si>
  <si>
    <t>LAEA360</t>
  </si>
  <si>
    <t>LIJA ANTIEMPASTANTE AA 360</t>
  </si>
  <si>
    <t>LAEA400</t>
  </si>
  <si>
    <t>LIJA ANTIEMPASTANTE AA 400</t>
  </si>
  <si>
    <t>LAEA500</t>
  </si>
  <si>
    <t>LIJA ANTIEMPASTANTE AA 500</t>
  </si>
  <si>
    <t>LIJA ANTIEMPASTE "NORTON"</t>
  </si>
  <si>
    <t>LAEN80</t>
  </si>
  <si>
    <t>LIJA ANTIEMPASTANTE NORTON  80</t>
  </si>
  <si>
    <t>LAEN100</t>
  </si>
  <si>
    <t>LIJA ANTIEMPASTANTE NORTON 100</t>
  </si>
  <si>
    <t>LAEN120</t>
  </si>
  <si>
    <t>LIJA ANTIEMPASTANTE NORTON 120</t>
  </si>
  <si>
    <t>LAEN150</t>
  </si>
  <si>
    <t>LIJA ANTIEMPASTANTE NORTON 150</t>
  </si>
  <si>
    <t>LAEN180</t>
  </si>
  <si>
    <t>LIJA ANTIEMPASTANTE NORTON 180</t>
  </si>
  <si>
    <t>LAEN220</t>
  </si>
  <si>
    <t>LIJA ANTIEMPASTANTE NORTON 220</t>
  </si>
  <si>
    <t>LAEN240</t>
  </si>
  <si>
    <t>LIJA ANTIEMPASTANTE NORTON 240</t>
  </si>
  <si>
    <t>LAEN280</t>
  </si>
  <si>
    <t>LIJA ANTIEMPASTANTE NORTON 280</t>
  </si>
  <si>
    <t>LAEN320</t>
  </si>
  <si>
    <t>LIJA ANTIEMPASTANTE NORTON 320</t>
  </si>
  <si>
    <t>LAEN360</t>
  </si>
  <si>
    <t>LIJA ANTIEMPASTANTE NORTON 360</t>
  </si>
  <si>
    <t>LAEN400</t>
  </si>
  <si>
    <t>LIJA ANTIEMPASTANTE NORTON 400</t>
  </si>
  <si>
    <t>LIJA MADERA "DOBLE A"</t>
  </si>
  <si>
    <t>LMA40</t>
  </si>
  <si>
    <t>LIJA PARA MADERA AA    GR.  40</t>
  </si>
  <si>
    <t>LMA50</t>
  </si>
  <si>
    <t>LIJA PARA MADERA AA    GR.  50</t>
  </si>
  <si>
    <t>LMA60</t>
  </si>
  <si>
    <t>LIJA PARA MADERA AA    GR.  60</t>
  </si>
  <si>
    <t>LMA120</t>
  </si>
  <si>
    <t>LIJA PARA MADERA AA    GR.120</t>
  </si>
  <si>
    <t>LMA150</t>
  </si>
  <si>
    <t>LIJA PARA MADERA AA    GR.150</t>
  </si>
  <si>
    <t>LMA180</t>
  </si>
  <si>
    <t>LIJA PARA MADERA AA    GR.180</t>
  </si>
  <si>
    <t>LIJA MADERA "NORTON"</t>
  </si>
  <si>
    <t>LMN40</t>
  </si>
  <si>
    <t>LIJA PARA MADERA NORTON  40</t>
  </si>
  <si>
    <t>LMN50</t>
  </si>
  <si>
    <t>LIJA PARA MADERA NORTON  50</t>
  </si>
  <si>
    <t>LMN60</t>
  </si>
  <si>
    <t>LIJA PARA MADERA NORTON  60</t>
  </si>
  <si>
    <t>LMN80</t>
  </si>
  <si>
    <t>LIJA PARA MADERA NORTON  80</t>
  </si>
  <si>
    <t>LMN100</t>
  </si>
  <si>
    <t>LIJA PARA MADERA NORTON 100</t>
  </si>
  <si>
    <t>LMN120</t>
  </si>
  <si>
    <t>LIJA PARA MADERA NORTON 120</t>
  </si>
  <si>
    <t>LMN150</t>
  </si>
  <si>
    <t>LIJA PARA MADERA NORTON 150</t>
  </si>
  <si>
    <t>LMN180</t>
  </si>
  <si>
    <t>LIJA PARA MADERA NORTON 180</t>
  </si>
  <si>
    <t>LMN220</t>
  </si>
  <si>
    <t>LIJA PARA MADERA NORTON 220</t>
  </si>
  <si>
    <t>LIJA PARA MADERA " HUNTER "</t>
  </si>
  <si>
    <t>LMSF</t>
  </si>
  <si>
    <t>LIJA P/MADERA HUNTER   SUPER FINA</t>
  </si>
  <si>
    <t>LMF</t>
  </si>
  <si>
    <t>LIJA P/MADERA HUNTER  FINA</t>
  </si>
  <si>
    <t>LMM</t>
  </si>
  <si>
    <t>LIJA P/MADERA HUNTER  MEDIANA</t>
  </si>
  <si>
    <t>LMG</t>
  </si>
  <si>
    <t>LIJA P/MADERA HUNTER GRUESA</t>
  </si>
  <si>
    <t>LMSG</t>
  </si>
  <si>
    <t>LIJA P/MADERA HUNTER SUPER GRUESA</t>
  </si>
  <si>
    <t>LIJAS ESPONJA "HUNTER"</t>
  </si>
  <si>
    <t>LEA60</t>
  </si>
  <si>
    <t>LIJA ESPONJA ANGLE  # 60</t>
  </si>
  <si>
    <t>LEB36</t>
  </si>
  <si>
    <t>LIJA ESPONJA BLOCK  #  36</t>
  </si>
  <si>
    <t>LEB60</t>
  </si>
  <si>
    <t>LIJA ESPONJA BLOCK  #  60</t>
  </si>
  <si>
    <t>LEB100</t>
  </si>
  <si>
    <t>LIJA ESPONJA BLOCK  # 100</t>
  </si>
  <si>
    <t>LEB120</t>
  </si>
  <si>
    <t>LIJA ESPONJA BLOCK  # 220</t>
  </si>
  <si>
    <t>LEFMF600</t>
  </si>
  <si>
    <t>LIJA ESPONJA FLEX   MICROFINO  # 600</t>
  </si>
  <si>
    <t>LEFUF400</t>
  </si>
  <si>
    <t>LIJA ESPONJA FLEX   ULTRAFINO  # 400</t>
  </si>
  <si>
    <t>LEFSF220</t>
  </si>
  <si>
    <t>LIJA ESPONJA FLEX  SUPER FINO  # 220</t>
  </si>
  <si>
    <t>LEFF120</t>
  </si>
  <si>
    <t>LIJA ESPONJA FLEX FINO  # 120</t>
  </si>
  <si>
    <t>LEFM60</t>
  </si>
  <si>
    <t>LIJA ESPONJA FLEX MEDIANO  # 60</t>
  </si>
  <si>
    <t>LES60</t>
  </si>
  <si>
    <t>LIJA ESPONJA SOFT  #  60</t>
  </si>
  <si>
    <t>LES100</t>
  </si>
  <si>
    <t>LIJA ESPONJA SOFT  # 100</t>
  </si>
  <si>
    <t>LES120</t>
  </si>
  <si>
    <t>LIJA ESPONJA SOFT  # 220</t>
  </si>
  <si>
    <t>LIMAS PARA MECANICOS "PLENA"</t>
  </si>
  <si>
    <t>LMCF4</t>
  </si>
  <si>
    <t>LIMA   1/2 CAÑA 1/2 FINA "PLENA"   4"</t>
  </si>
  <si>
    <t>LMCF6</t>
  </si>
  <si>
    <t>LIMA   1/2 CAÑA 1/2 FINA "PLENA"   6"</t>
  </si>
  <si>
    <t>LMCF8</t>
  </si>
  <si>
    <t>LIMA   1/2 CAÑA 1/2 FINA "PLENA"   8"</t>
  </si>
  <si>
    <t>LMCF10</t>
  </si>
  <si>
    <t>LIMA   1/2 CAÑA 1/2 FINA "PLENA"  10 "</t>
  </si>
  <si>
    <t>LMCF12</t>
  </si>
  <si>
    <t>LIMA   1/2 CAÑA 1/2 FINA "PLENA"  12"</t>
  </si>
  <si>
    <t>LMCB4</t>
  </si>
  <si>
    <t>LIMA   1/2 CAÑA BASTARDA "PLENA"   4"</t>
  </si>
  <si>
    <t>LMCB6</t>
  </si>
  <si>
    <t>LIMA   1/2 CAÑA BASTARDA "PLENA"   6"</t>
  </si>
  <si>
    <t>LMCB8</t>
  </si>
  <si>
    <t>LIMA   1/2 CAÑA BASTARDA "PLENA"   8"</t>
  </si>
  <si>
    <t>LMCB10</t>
  </si>
  <si>
    <t>LIMA   1/2 CAÑA BASTARDA "PLENA"  10"</t>
  </si>
  <si>
    <t>LMCB12</t>
  </si>
  <si>
    <t>LIMA   1/2 CAÑA BASTARDA "PLENA"  12"</t>
  </si>
  <si>
    <t>LCF4</t>
  </si>
  <si>
    <t>LIMA   CUADRADAS 1/2 FINA "PLENA"   4"</t>
  </si>
  <si>
    <t>LCF6</t>
  </si>
  <si>
    <t>LIMA   CUADRADAS 1/2 FINA "PLENA"   6"</t>
  </si>
  <si>
    <t>LCF8</t>
  </si>
  <si>
    <t>LIMA   CUADRADAS 1/2 FINA "PLENA"   8"</t>
  </si>
  <si>
    <t>LCF10</t>
  </si>
  <si>
    <t>LIMA   CUADRADAS 1/2 FINA "PLENA"  10"</t>
  </si>
  <si>
    <t>LCF12</t>
  </si>
  <si>
    <t>LIMA   CUADRADAS 1/2 FINA "PLENA"  12"</t>
  </si>
  <si>
    <t>LCB4</t>
  </si>
  <si>
    <t>LIMA   CUADRADAS BASTARDAS "PLENA"   4"</t>
  </si>
  <si>
    <t>LCB6</t>
  </si>
  <si>
    <t>LIMA   CUADRADAS BASTARDAS "PLENA"   6"</t>
  </si>
  <si>
    <t>LCB8</t>
  </si>
  <si>
    <t>LIMA   CUADRADAS BASTARDAS "PLENA"   8"</t>
  </si>
  <si>
    <t>LCB10</t>
  </si>
  <si>
    <t>LIMA   CUADRADAS BASTARDAS "PLENA" 10"</t>
  </si>
  <si>
    <t>LCB12</t>
  </si>
  <si>
    <t>LIMA   CUADRADAS BASTARDAS "PLENA" 12"</t>
  </si>
  <si>
    <t>LPF4</t>
  </si>
  <si>
    <t>LIMA   PARALELA 1/2 FINA "PLENA"   4"</t>
  </si>
  <si>
    <t>LPF6</t>
  </si>
  <si>
    <t>LIMA   PARALELA 1/2 FINA "PLENA"   6"</t>
  </si>
  <si>
    <t>LPF8</t>
  </si>
  <si>
    <t>LIMA   PARALELA 1/2 FINA "PLENA"   8"</t>
  </si>
  <si>
    <t>LPF10</t>
  </si>
  <si>
    <t>LIMA   PARALELA 1/2 FINA "PLENA"  10"</t>
  </si>
  <si>
    <t>LPF12</t>
  </si>
  <si>
    <t>LIMA   PARALELA 1/2 FINA "PLENA"  12"</t>
  </si>
  <si>
    <t>LPB4</t>
  </si>
  <si>
    <t>LIMA   PARALELA BASTARDA "PLENA"   4"</t>
  </si>
  <si>
    <t>LPB6</t>
  </si>
  <si>
    <t>LIMA   PARALELA BASTARDA "PLENA"   6"</t>
  </si>
  <si>
    <t>LPB8</t>
  </si>
  <si>
    <t>LIMA   PARALELA BASTARDA "PLENA"   8"</t>
  </si>
  <si>
    <t>LPB10</t>
  </si>
  <si>
    <t>LIMA   PARALELA BASTARDA "PLENA"  10"</t>
  </si>
  <si>
    <t>LPB12</t>
  </si>
  <si>
    <t>LIMA   PARALELA BASTARDA "PLENA"  12"</t>
  </si>
  <si>
    <t>LRF4</t>
  </si>
  <si>
    <t>LIMA   REDONDAS 1/2" FINA "PLENA"   4"</t>
  </si>
  <si>
    <t>LRF6</t>
  </si>
  <si>
    <t>LIMA   REDONDAS 1/2" FINA "PLENA"   6"</t>
  </si>
  <si>
    <t>LRF8</t>
  </si>
  <si>
    <t>LIMA   REDONDAS 1/2" FINA "PLENA"   8"</t>
  </si>
  <si>
    <t>LRM10</t>
  </si>
  <si>
    <t>LIMA   REDONDAS 1/2" FINA "PLENA"  10"</t>
  </si>
  <si>
    <t>LRF12</t>
  </si>
  <si>
    <t>LIMA   REDONDAS 1/2" FINA "PLENA"  12"</t>
  </si>
  <si>
    <t>LRB4</t>
  </si>
  <si>
    <t>LIMA   REDONDAS BASTARDAS "PLENA"   4"</t>
  </si>
  <si>
    <t>LRB6</t>
  </si>
  <si>
    <t>LIMA   REDONDAS BASTARDAS "PLENA"   6"</t>
  </si>
  <si>
    <t>LRB8</t>
  </si>
  <si>
    <t>LIMA   REDONDAS BASTARDAS "PLENA"   8"</t>
  </si>
  <si>
    <t>LRB10</t>
  </si>
  <si>
    <t>LIMA   REDONDAS BASTARDAS "PLENA"  10"</t>
  </si>
  <si>
    <t>LRB12</t>
  </si>
  <si>
    <t>LIMA   REDONDAS BASTARDAS "PLENA"  12"</t>
  </si>
  <si>
    <t>LTF4</t>
  </si>
  <si>
    <t>LIMA   TRIANGULO 1/2 FINA "PLENA"   4"</t>
  </si>
  <si>
    <t>LTF6</t>
  </si>
  <si>
    <t>LIMA   TRIANGULO 1/2 FINA "PLENA"   6"</t>
  </si>
  <si>
    <t>LTF8</t>
  </si>
  <si>
    <t>LIMA   TRIANGULO 1/2 FINA "PLENA"   8"</t>
  </si>
  <si>
    <t>LTF10</t>
  </si>
  <si>
    <t>LIMA   TRIANGULO 1/2 FINA "PLENA"  10"</t>
  </si>
  <si>
    <t>LTB4</t>
  </si>
  <si>
    <t>LIMA   TRIANGULO BASTARDA "PLENA"   4"</t>
  </si>
  <si>
    <t>LTB6</t>
  </si>
  <si>
    <t>LIMA   TRIANGULO BASTARDA "PLENA"   6"</t>
  </si>
  <si>
    <t>LTB8</t>
  </si>
  <si>
    <t>LIMA   TRIANGULO BASTARDA "PLENA"   8"</t>
  </si>
  <si>
    <t>LTB10</t>
  </si>
  <si>
    <t>LIMA   TRIANGULO BASTARDA "PLENA"  10"</t>
  </si>
  <si>
    <t>LIMAS PARA MOTOSIERRAS "LACATUS"</t>
  </si>
  <si>
    <t>LPM316</t>
  </si>
  <si>
    <t>LIMA PARA MOTOSIERRA  3/16</t>
  </si>
  <si>
    <t>LIMPIA ACERO INOXIDABLE</t>
  </si>
  <si>
    <t>LIAI</t>
  </si>
  <si>
    <t>LIMPIADOR DE ACERO INOXIDABLE aerosol x 385grs</t>
  </si>
  <si>
    <t>LINTERNAS</t>
  </si>
  <si>
    <t>LINTG</t>
  </si>
  <si>
    <t>LINTERNA FLUO 2 PILAS GRANDE</t>
  </si>
  <si>
    <t>LINTERNAS METALICAS DE LED</t>
  </si>
  <si>
    <t>LCRE</t>
  </si>
  <si>
    <t>LINTERNA CREE LED</t>
  </si>
  <si>
    <t>LINM</t>
  </si>
  <si>
    <t>LINTERNA MINERO (6619)</t>
  </si>
  <si>
    <t>LITARGIRIO</t>
  </si>
  <si>
    <t>LLANAS DENTADAS SANTA JUANA</t>
  </si>
  <si>
    <t>LLANAS YESEROS PLASTICAS</t>
  </si>
  <si>
    <t>LLP1225</t>
  </si>
  <si>
    <t>LLANA PLASTICA 120 x 250 mm.</t>
  </si>
  <si>
    <t>LLP1230</t>
  </si>
  <si>
    <t>LLANA PLASTICA 120 x 300 mm.</t>
  </si>
  <si>
    <t>LLPT</t>
  </si>
  <si>
    <t>LLANA PLASTICA PARA TARQUINI 30X15</t>
  </si>
  <si>
    <t>LLANAS YESEROS SANTA JUANA</t>
  </si>
  <si>
    <t>LLAVE DE CAÑO "METZ" CROMO VANADIO</t>
  </si>
  <si>
    <t>LLCM1</t>
  </si>
  <si>
    <t>LLAVE DE CAÑO T/SUECA    1"  "METZ"</t>
  </si>
  <si>
    <t>LLCM112</t>
  </si>
  <si>
    <t>LLAVE DE CAÑO T/SUECA   1 1/2"  "METZ"</t>
  </si>
  <si>
    <t>LLCM2</t>
  </si>
  <si>
    <t>LLAVE DE CAÑO T/SUECA  2"  "METZ"</t>
  </si>
  <si>
    <t>LLAVE DE CAÑO TIPO SUECA</t>
  </si>
  <si>
    <t>LLC112</t>
  </si>
  <si>
    <t>LLAVE DE CAÑO T/SUECA  1 1/2"</t>
  </si>
  <si>
    <t>LLC2</t>
  </si>
  <si>
    <t>LLAVE DE CAÑO T/SUECA  2"</t>
  </si>
  <si>
    <t>LLAVE P/LAVATORIO CROMADA</t>
  </si>
  <si>
    <t>LLLC</t>
  </si>
  <si>
    <t>LLAVE LAVATORIO IMPORTADA</t>
  </si>
  <si>
    <t>LLPL</t>
  </si>
  <si>
    <t>LLAVE PARA LAVATORIOS  "S 3"</t>
  </si>
  <si>
    <t>LLAVEROS  NIQUELADOS</t>
  </si>
  <si>
    <t>LLR17</t>
  </si>
  <si>
    <t>LLAVERO REDONDO NIQUELADO 17 mm.</t>
  </si>
  <si>
    <t>LLR20</t>
  </si>
  <si>
    <t>LLAVERO REDONDO NIQUELADO 20 mm.</t>
  </si>
  <si>
    <t>LLR22</t>
  </si>
  <si>
    <t>LLAVERO REDONDO NIQUELADO 22 mm.</t>
  </si>
  <si>
    <t>LLR25</t>
  </si>
  <si>
    <t>LLAVERO REDONDO NIQUELADO 25 mm.</t>
  </si>
  <si>
    <t>LLR30</t>
  </si>
  <si>
    <t>LLAVERO REDONDO NIQUELADO 30 mm.</t>
  </si>
  <si>
    <t>LLAVES AJUSTABLES</t>
  </si>
  <si>
    <t>LLAF6</t>
  </si>
  <si>
    <t>LLAVE AJUSTABLE FOSFATIZADA  6   TIPO BAHCO</t>
  </si>
  <si>
    <t>LLAF8</t>
  </si>
  <si>
    <t>LLAVE AJUSTABLE FOSFATIZADA  8   TIPO BAHCO</t>
  </si>
  <si>
    <t>LLAF10</t>
  </si>
  <si>
    <t>LLAVE AJUSTABLE FOSFATIZADA 10  TIPO BAHCO</t>
  </si>
  <si>
    <t>LLAF12</t>
  </si>
  <si>
    <t>LLAVE AJUSTABLE FOSFATIZADA 12  TIPO BAHCO</t>
  </si>
  <si>
    <t>LLAVES AJUSTABLES L/ INDUSTRIAL "METZ"</t>
  </si>
  <si>
    <t>LLAF6M</t>
  </si>
  <si>
    <t>LLAVE AJUSTABLE FOSFATIZADA  6"  "METZ" INDUSTRIAL</t>
  </si>
  <si>
    <t>LLAF8M</t>
  </si>
  <si>
    <t>LLAVE AJUSTABLE FOSFATIZADA  8"  "METZ" INDUSTRIAL</t>
  </si>
  <si>
    <t>LLAF10M</t>
  </si>
  <si>
    <t>LLAVE AJUSTABLE FOSFATIZADA 10"  "METZ" INDUSTRIAL</t>
  </si>
  <si>
    <t>LLAF12M</t>
  </si>
  <si>
    <t>LLAVE AJUSTABLE FOSFATIZADA 12"  "METZ" INDUSTRIAL</t>
  </si>
  <si>
    <t>LLAF15M</t>
  </si>
  <si>
    <t>LLAVE AJUSTABLE FOSFATIZADA 15"  "METZ" INDUSTRIAL</t>
  </si>
  <si>
    <t>LLAF18M</t>
  </si>
  <si>
    <t>LLAVE AJUSTABLE FOSFATIZADA 18"  "METZ" INDUSTRIAL</t>
  </si>
  <si>
    <t>LLAVES ALLEN EN JUEGO</t>
  </si>
  <si>
    <t>LLAC</t>
  </si>
  <si>
    <t>LLAVE ALLEN CORTA C/ CABEZA ESFERICA 9 piezas mm.</t>
  </si>
  <si>
    <t>LLA10M</t>
  </si>
  <si>
    <t>LLAVE ALLEN JUEGO 10 piezas MILIMETRICA</t>
  </si>
  <si>
    <t>LLA10P</t>
  </si>
  <si>
    <t>LLAVE ALLEN JUEGO 10 piezas PULGADAS</t>
  </si>
  <si>
    <t>LLAL</t>
  </si>
  <si>
    <t>LLAVE ALLEN LARGA C/ CABEZA ESFERICA 9 piezas mm.</t>
  </si>
  <si>
    <t>LLAVES ALLEN MILIMETROS "EXTRAPOL"</t>
  </si>
  <si>
    <t>LLA15</t>
  </si>
  <si>
    <t>LLAVE ALLEN "EXTRAPOL"  1.5 mm</t>
  </si>
  <si>
    <t>LLA2</t>
  </si>
  <si>
    <t>LLAVE ALLEN "EXTRAPOL"  2 mm</t>
  </si>
  <si>
    <t>LLA25</t>
  </si>
  <si>
    <t>LLAVE ALLEN "EXTRAPOL"  2.5 mm</t>
  </si>
  <si>
    <t>LLA3</t>
  </si>
  <si>
    <t>LLAVE ALLEN "EXTRAPOL"  3 mm</t>
  </si>
  <si>
    <t>LLA35</t>
  </si>
  <si>
    <t>LLAVE ALLEN "EXTRAPOL"  3.5 mm</t>
  </si>
  <si>
    <t>LLA4</t>
  </si>
  <si>
    <t>LLAVE ALLEN "EXTRAPOL"  4 mm</t>
  </si>
  <si>
    <t>LLA45</t>
  </si>
  <si>
    <t>LLAVE ALLEN "EXTRAPOL"  4.5 mm</t>
  </si>
  <si>
    <t>LLA5</t>
  </si>
  <si>
    <t>LLAVE ALLEN "EXTRAPOL"  5 mm</t>
  </si>
  <si>
    <t>LLA55</t>
  </si>
  <si>
    <t>LLAVE ALLEN "EXTRAPOL"  5.5 mm</t>
  </si>
  <si>
    <t>LLA6</t>
  </si>
  <si>
    <t>LLAVE ALLEN "EXTRAPOL"  6 mm</t>
  </si>
  <si>
    <t>LLA7</t>
  </si>
  <si>
    <t>LLAVE ALLEN "EXTRAPOL"  7 mm</t>
  </si>
  <si>
    <t>LLA8</t>
  </si>
  <si>
    <t>LLAVE ALLEN "EXTRAPOL"  8 mm</t>
  </si>
  <si>
    <t>LLA9</t>
  </si>
  <si>
    <t>LLAVE ALLEN "EXTRAPOL"  9 mm</t>
  </si>
  <si>
    <t>LLA10</t>
  </si>
  <si>
    <t>LLAVE ALLEN "EXTRAPOL" 10 mm</t>
  </si>
  <si>
    <t>LLA11</t>
  </si>
  <si>
    <t>LLAVE ALLEN "EXTRAPOL" 11 mm</t>
  </si>
  <si>
    <t>LLA122</t>
  </si>
  <si>
    <t>LLAVE ALLEN "EXTRAPOL" 12 mm</t>
  </si>
  <si>
    <t>LLA144</t>
  </si>
  <si>
    <t>LLAVE ALLEN "EXTRAPOL" 14 mm</t>
  </si>
  <si>
    <t>LLA9M</t>
  </si>
  <si>
    <t>LLAVE ALLEN JUEGO 9 pzas. MILIMETROS "EXTRAPOL"</t>
  </si>
  <si>
    <t>LLAVES ALLEN PULGADAS "EXTRAPOL"</t>
  </si>
  <si>
    <t>LLA332</t>
  </si>
  <si>
    <t>LLAVE ALLEN "EXTRAPOL"          3/32"</t>
  </si>
  <si>
    <t>LLA18</t>
  </si>
  <si>
    <t>LLAVE ALLEN "EXTRAPOL"         1/8"</t>
  </si>
  <si>
    <t>LLA532</t>
  </si>
  <si>
    <t>LLAVE ALLEN "EXTRAPOL"        5/32"</t>
  </si>
  <si>
    <t>LLA732</t>
  </si>
  <si>
    <t>LLAVE ALLEN "EXTRAPOL"        7/32"</t>
  </si>
  <si>
    <t>LLA316</t>
  </si>
  <si>
    <t>LLAVE ALLEN "EXTRAPOL"       3/16"</t>
  </si>
  <si>
    <t>LLA14</t>
  </si>
  <si>
    <t>LLAVE ALLEN "EXTRAPOL"      1/4"</t>
  </si>
  <si>
    <t>LLA516</t>
  </si>
  <si>
    <t>LLAVE ALLEN "EXTRAPOL"     5/16"</t>
  </si>
  <si>
    <t>LLA38</t>
  </si>
  <si>
    <t>LLAVE ALLEN "EXTRAPOL"    3/8"</t>
  </si>
  <si>
    <t>LLA716</t>
  </si>
  <si>
    <t>LLAVE ALLEN "EXTRAPOL"   7/16"</t>
  </si>
  <si>
    <t>LLA12</t>
  </si>
  <si>
    <t>LLAVE ALLEN "EXTRAPOL"  1/2"</t>
  </si>
  <si>
    <t>LLA916</t>
  </si>
  <si>
    <t>LLAVE ALLEN "EXTRAPOL" 9/16"</t>
  </si>
  <si>
    <t>LLA9P</t>
  </si>
  <si>
    <t>LLAVE ALLEN JUEGO 9 pzas. PULGADAS "EXTRAPOL"</t>
  </si>
  <si>
    <t>LLAVES COMBINADAS "RHEIN"</t>
  </si>
  <si>
    <t>LLCR144</t>
  </si>
  <si>
    <t>LLAVE COMBINADA  " RHEIN "                  1/4"</t>
  </si>
  <si>
    <t>LLCR516</t>
  </si>
  <si>
    <t>LLAVE COMBINADA  " RHEIN "                 5/16"</t>
  </si>
  <si>
    <t>LLCR38</t>
  </si>
  <si>
    <t>LLAVE COMBINADA  " RHEIN "                3/8"</t>
  </si>
  <si>
    <t>LLCR716</t>
  </si>
  <si>
    <t>LLAVE COMBINADA  " RHEIN "               7/16"</t>
  </si>
  <si>
    <t>LLCR122</t>
  </si>
  <si>
    <t>LLAVE COMBINADA  " RHEIN "              1/2"</t>
  </si>
  <si>
    <t>LLCR916</t>
  </si>
  <si>
    <t>LLAVE COMBINADA  " RHEIN "             9/16"</t>
  </si>
  <si>
    <t>LLCR58</t>
  </si>
  <si>
    <t>LLAVE COMBINADA  " RHEIN "            5/8"</t>
  </si>
  <si>
    <t>LLCR1116</t>
  </si>
  <si>
    <t>LLAVE COMBINADA  " RHEIN "           11/16"</t>
  </si>
  <si>
    <t>LLCR1316</t>
  </si>
  <si>
    <t>LLAVE COMBINADA  " RHEIN "           13/16"</t>
  </si>
  <si>
    <t>LLCR34</t>
  </si>
  <si>
    <t>LLAVE COMBINADA  " RHEIN "          3/4"</t>
  </si>
  <si>
    <t>LLCR78</t>
  </si>
  <si>
    <t>LLAVE COMBINADA  " RHEIN "         7/8"</t>
  </si>
  <si>
    <t>LLCR1</t>
  </si>
  <si>
    <t>LLAVE COMBINADA  " RHEIN "       1"</t>
  </si>
  <si>
    <t>LLCR11166</t>
  </si>
  <si>
    <t>LLAVE COMBINADA  " RHEIN "      1 1/16"</t>
  </si>
  <si>
    <t>LLCR118</t>
  </si>
  <si>
    <t>LLAVE COMBINADA  " RHEIN "     1 1/8"</t>
  </si>
  <si>
    <t>LLCR1114</t>
  </si>
  <si>
    <t>LLAVE COMBINADA  " RHEIN "    1 1/4"</t>
  </si>
  <si>
    <t>LLCR6</t>
  </si>
  <si>
    <t>LLAVE COMBINADA  " RHEIN "    6mm</t>
  </si>
  <si>
    <t>LLCR7</t>
  </si>
  <si>
    <t>LLAVE COMBINADA  " RHEIN "    7mm</t>
  </si>
  <si>
    <t>LLCR8</t>
  </si>
  <si>
    <t>LLAVE COMBINADA  " RHEIN "    8mm</t>
  </si>
  <si>
    <t>LLCR9</t>
  </si>
  <si>
    <t>LLAVE COMBINADA  " RHEIN "    9mm</t>
  </si>
  <si>
    <t>LLCR10</t>
  </si>
  <si>
    <t>LLAVE COMBINADA  " RHEIN "   10mm</t>
  </si>
  <si>
    <t>LLCR11</t>
  </si>
  <si>
    <t>LLAVE COMBINADA  " RHEIN "   11mm</t>
  </si>
  <si>
    <t>LLCR12</t>
  </si>
  <si>
    <t>LLAVE COMBINADA  " RHEIN "   12mm</t>
  </si>
  <si>
    <t>LLCR13</t>
  </si>
  <si>
    <t>LLAVE COMBINADA  " RHEIN "   13mm</t>
  </si>
  <si>
    <t>LLCR14</t>
  </si>
  <si>
    <t>LLAVE COMBINADA  " RHEIN "   14mm</t>
  </si>
  <si>
    <t>LLCR15</t>
  </si>
  <si>
    <t>LLAVE COMBINADA  " RHEIN "   15mm</t>
  </si>
  <si>
    <t>LLCR16</t>
  </si>
  <si>
    <t>LLAVE COMBINADA  " RHEIN "   16mm</t>
  </si>
  <si>
    <t>LLCR17</t>
  </si>
  <si>
    <t>LLAVE COMBINADA  " RHEIN "   17mm</t>
  </si>
  <si>
    <t>LLCR18</t>
  </si>
  <si>
    <t>LLAVE COMBINADA  " RHEIN "   18mm</t>
  </si>
  <si>
    <t>LLCR19</t>
  </si>
  <si>
    <t>LLAVE COMBINADA  " RHEIN "   19mm</t>
  </si>
  <si>
    <t>LLCR20</t>
  </si>
  <si>
    <t>LLAVE COMBINADA  " RHEIN "   20mm</t>
  </si>
  <si>
    <t>LLCR21</t>
  </si>
  <si>
    <t>LLAVE COMBINADA  " RHEIN "   21mm</t>
  </si>
  <si>
    <t>LLCR22</t>
  </si>
  <si>
    <t>LLAVE COMBINADA  " RHEIN "   22mm</t>
  </si>
  <si>
    <t>LLCR23</t>
  </si>
  <si>
    <t>LLAVE COMBINADA  " RHEIN "   23mm</t>
  </si>
  <si>
    <t>LLCR24</t>
  </si>
  <si>
    <t>LLAVE COMBINADA  " RHEIN "   24mm</t>
  </si>
  <si>
    <t>LLCR25</t>
  </si>
  <si>
    <t>LLAVE COMBINADA  " RHEIN "   25mm</t>
  </si>
  <si>
    <t>LLCR26</t>
  </si>
  <si>
    <t>LLAVE COMBINADA  " RHEIN "   26mm</t>
  </si>
  <si>
    <t>LLCR27</t>
  </si>
  <si>
    <t>LLAVE COMBINADA  " RHEIN "   27mm</t>
  </si>
  <si>
    <t>LLCR28</t>
  </si>
  <si>
    <t>LLAVE COMBINADA  " RHEIN "   28mm</t>
  </si>
  <si>
    <t>LLCR29</t>
  </si>
  <si>
    <t>LLAVE COMBINADA  " RHEIN "   29mm</t>
  </si>
  <si>
    <t>LLCR30</t>
  </si>
  <si>
    <t>LLAVE COMBINADA  " RHEIN "   30mm</t>
  </si>
  <si>
    <t>LLCR32</t>
  </si>
  <si>
    <t>LLAVE COMBINADA  " RHEIN "   32mm</t>
  </si>
  <si>
    <t>LLAVES DE PASO METALICAS</t>
  </si>
  <si>
    <t>LLAVES DE PASO PLASTICAS "DUKE"</t>
  </si>
  <si>
    <t>LLAVES DE PASO PLASTICAS "T G PLAST"</t>
  </si>
  <si>
    <t>LLAVES PARA AMOLADORA</t>
  </si>
  <si>
    <t>LLAVES PARA MANDRIL</t>
  </si>
  <si>
    <t>LLAVES STILLSON</t>
  </si>
  <si>
    <t>LLS12</t>
  </si>
  <si>
    <t>LLAVE TIPO STILLSON 12"</t>
  </si>
  <si>
    <t>LLS14</t>
  </si>
  <si>
    <t>LLAVE TIPO STILLSON 14"</t>
  </si>
  <si>
    <t>LLAVES TIPO T CROMO VANADIO</t>
  </si>
  <si>
    <t>LLT6</t>
  </si>
  <si>
    <t>LLAVE TIPO T CROMO VANADIO STD   6mm.</t>
  </si>
  <si>
    <t>LLT7</t>
  </si>
  <si>
    <t>LLAVE TIPO T CROMO VANADIO STD   7mm.</t>
  </si>
  <si>
    <t>LLT8</t>
  </si>
  <si>
    <t>LLAVE TIPO T CROMO VANADIO STD   8mm.</t>
  </si>
  <si>
    <t>LLT9</t>
  </si>
  <si>
    <t>LLAVE TIPO T CROMO VANADIO STD   9mm.</t>
  </si>
  <si>
    <t>LLT10</t>
  </si>
  <si>
    <t>LLAVE TIPO T CROMO VANADIO STD 10mm.</t>
  </si>
  <si>
    <t>LLT11</t>
  </si>
  <si>
    <t>LLAVE TIPO T CROMO VANADIO STD 11mm.</t>
  </si>
  <si>
    <t>LLT12</t>
  </si>
  <si>
    <t>LLAVE TIPO T CROMO VANADIO STD 12mm.</t>
  </si>
  <si>
    <t>LLT13</t>
  </si>
  <si>
    <t>LLAVE TIPO T CROMO VANADIO STD 13mm.</t>
  </si>
  <si>
    <t>LLT14</t>
  </si>
  <si>
    <t>LLAVE TIPO T CROMO VANADIO STD 14mm.</t>
  </si>
  <si>
    <t>LLT15</t>
  </si>
  <si>
    <t>LLAVE TIPO T CROMO VANADIO STD 15mm.</t>
  </si>
  <si>
    <t>LLT16</t>
  </si>
  <si>
    <t>LLAVE TIPO T CROMO VANADIO STD 16mm.</t>
  </si>
  <si>
    <t>LLT17</t>
  </si>
  <si>
    <t>LLAVE TIPO T CROMO VANADIO STD 17mm.</t>
  </si>
  <si>
    <t>LLT19</t>
  </si>
  <si>
    <t>LLAVE TIPO T CROMO VANADIO STD 19mm.</t>
  </si>
  <si>
    <t>LLAVES TORX EN JUEGO</t>
  </si>
  <si>
    <t>LLTX9</t>
  </si>
  <si>
    <t>LLAVES TORX  JUEGO x 9 piezas</t>
  </si>
  <si>
    <t>LLTXL</t>
  </si>
  <si>
    <t>LLAVES TORX SERIE LARGA 9 piezas</t>
  </si>
  <si>
    <t>LLUVIAS PLASTICAS</t>
  </si>
  <si>
    <t>LLUVIA PLASTICA CROMADA COMPLETA CH09</t>
  </si>
  <si>
    <t>LUBRICANTES Y LIMPIADORES "TEKSPRAY"</t>
  </si>
  <si>
    <t>LUZ PORTATIL P/ ARMARIOS Y PASILLOS</t>
  </si>
  <si>
    <t>LPA</t>
  </si>
  <si>
    <t>MACHETES</t>
  </si>
  <si>
    <t>MACHOS LAMINADOS METRICOS "KOLN"</t>
  </si>
  <si>
    <t>MLM3050</t>
  </si>
  <si>
    <t>MACHOS LAMINADOS METRICOS   3 mm. x 0.50</t>
  </si>
  <si>
    <t>MLM4070</t>
  </si>
  <si>
    <t>MACHOS LAMINADOS METRICOS   4 mm. x 0.70</t>
  </si>
  <si>
    <t>MLM5080</t>
  </si>
  <si>
    <t>MACHOS LAMINADOS METRICOS   5 mm. x 0.80</t>
  </si>
  <si>
    <t>MLM6100</t>
  </si>
  <si>
    <t>MACHOS LAMINADOS METRICOS   6 mm. x 1.00</t>
  </si>
  <si>
    <t>MLM7100</t>
  </si>
  <si>
    <t>MACHOS LAMINADOS METRICOS   7 mm. x 1.00</t>
  </si>
  <si>
    <t>MLM8100</t>
  </si>
  <si>
    <t>MACHOS LAMINADOS METRICOS   8 mm. x 1.00</t>
  </si>
  <si>
    <t>MLM8125</t>
  </si>
  <si>
    <t>MACHOS LAMINADOS METRICOS   8 mm. x 1.25</t>
  </si>
  <si>
    <t>MLM9125</t>
  </si>
  <si>
    <t>MACHOS LAMINADOS METRICOS   9 mm. x 1.25</t>
  </si>
  <si>
    <t>MLM10100</t>
  </si>
  <si>
    <t>MACHOS LAMINADOS METRICOS  10 mm. x 1.00</t>
  </si>
  <si>
    <t>MLM10125</t>
  </si>
  <si>
    <t>MACHOS LAMINADOS METRICOS  10 mm. x 1.25</t>
  </si>
  <si>
    <t>MLM10150</t>
  </si>
  <si>
    <t>MACHOS LAMINADOS METRICOS  10 mm. x 1.50</t>
  </si>
  <si>
    <t>MLM11150</t>
  </si>
  <si>
    <t>MACHOS LAMINADOS METRICOS  11 mm. x 1.50</t>
  </si>
  <si>
    <t>MLM12150</t>
  </si>
  <si>
    <t>MACHOS LAMINADOS METRICOS  12 mm. x 1.50</t>
  </si>
  <si>
    <t>MLM12175</t>
  </si>
  <si>
    <t>MACHOS LAMINADOS METRICOS  12 mm. x 1.75</t>
  </si>
  <si>
    <t>MACHOS LAMINADOS WHITWORTH "KOLN"</t>
  </si>
  <si>
    <t>ML18</t>
  </si>
  <si>
    <t>MACHOS LAMINADOS           1/8 "</t>
  </si>
  <si>
    <t>ML532</t>
  </si>
  <si>
    <t>MACHOS LAMINADOS           5/32"</t>
  </si>
  <si>
    <t>ML316</t>
  </si>
  <si>
    <t>MACHOS LAMINADOS          3/16"</t>
  </si>
  <si>
    <t>ML14</t>
  </si>
  <si>
    <t>MACHOS LAMINADOS         1/4 "</t>
  </si>
  <si>
    <t>ML516</t>
  </si>
  <si>
    <t>MACHOS LAMINADOS       5/16"</t>
  </si>
  <si>
    <t>ML38</t>
  </si>
  <si>
    <t>MACHOS LAMINADOS      3/8 "</t>
  </si>
  <si>
    <t>ML716</t>
  </si>
  <si>
    <t>MACHOS LAMINADOS      7/16"</t>
  </si>
  <si>
    <t>ML12</t>
  </si>
  <si>
    <t>MACHOS LAMINADOS     1/2 "</t>
  </si>
  <si>
    <t>MALETIN PORTAHERRAMIENTAS</t>
  </si>
  <si>
    <t>MPHA</t>
  </si>
  <si>
    <t>MALETIN ALUMINIO C/DIVISION set x 3 (46 x 34 x 16)</t>
  </si>
  <si>
    <t>MALLA DE SEGURIDAD NARANJA</t>
  </si>
  <si>
    <t>MALLA FIBRA DE VIDRIO PARA REVOQUE</t>
  </si>
  <si>
    <t>MRFV5</t>
  </si>
  <si>
    <t>MALLA F/ VIDRIO P/ REVOQUE 5 x 5 90 grs. 1 x 50 m</t>
  </si>
  <si>
    <t>MALLA PARA CERCOS</t>
  </si>
  <si>
    <t>MPCO15</t>
  </si>
  <si>
    <t>MALLA PARA CERCO CON OJAL 1.50 M x 50 mts.</t>
  </si>
  <si>
    <t>MPC15</t>
  </si>
  <si>
    <t>MALLA PARA CERCO VERDE 1.50 M x 100 mts.</t>
  </si>
  <si>
    <t>MPC20</t>
  </si>
  <si>
    <t>MALLA PARA CERCO VERDE 1.85 M x 100 mts.</t>
  </si>
  <si>
    <t>MANDRILES A ROSCA</t>
  </si>
  <si>
    <t>MR1038</t>
  </si>
  <si>
    <t>MANDRIL A ROSCA 10 mm. x 3/8</t>
  </si>
  <si>
    <t>MR1312</t>
  </si>
  <si>
    <t>MANDRIL A ROSCA 13 mm. x 1/2</t>
  </si>
  <si>
    <t>MANDRILES AUTOAJUSTABLES</t>
  </si>
  <si>
    <t>MA1038</t>
  </si>
  <si>
    <t>MANDRIL P/TALADRO AUTOAJUSTABLE 10 MM. ROSCA 3/8</t>
  </si>
  <si>
    <t>MA1312</t>
  </si>
  <si>
    <t>MANDRIL P/TALADRO AUTOAJUSTABLE 13 MM. ROSCA 1/2</t>
  </si>
  <si>
    <t>MANGAS PARA CANILLA PLASTICAS</t>
  </si>
  <si>
    <t>MANGAS PARA CANILLAS</t>
  </si>
  <si>
    <t>MANGUERA CRISTAL</t>
  </si>
  <si>
    <t>MANGUERA PARA GAS</t>
  </si>
  <si>
    <t>MANGUERA PARA LAVARROPAS</t>
  </si>
  <si>
    <t>MANGUERA PARA PILETA</t>
  </si>
  <si>
    <t>MP25</t>
  </si>
  <si>
    <t>MANGUERA P/ PILETA 25 mm. - 1"  Rollo x 30 mts</t>
  </si>
  <si>
    <t>MP3210</t>
  </si>
  <si>
    <t>MANGUERA P/ PILETA 32 mm. - 1 1/4"  Rollo x 10 mts</t>
  </si>
  <si>
    <t>MP32</t>
  </si>
  <si>
    <t>MANGUERA P/ PILETA 32 mm. - 1 1/4"  Rollo x 30 mts</t>
  </si>
  <si>
    <t>MP3810</t>
  </si>
  <si>
    <t>MANGUERA P/ PILETA 38 mm. - 1 1/2"  Rollo x 10 mts</t>
  </si>
  <si>
    <t>MP38</t>
  </si>
  <si>
    <t>MANGUERA P/ PILETA 38 mm. - 1 1/2"  Rollo x 30 mts</t>
  </si>
  <si>
    <t>MPI50</t>
  </si>
  <si>
    <t>MANGUERA P/ PILETA 50 mm. - 2"  Rollo x 30 mts</t>
  </si>
  <si>
    <t>MANGUERA PARA PRESION ROJA</t>
  </si>
  <si>
    <t>MANGUERA PARA RIEGO</t>
  </si>
  <si>
    <t>MRSR1215</t>
  </si>
  <si>
    <t>MANGUERA DE RIEGO SUPER REF. VIRGEN   1/2 x 15 mts</t>
  </si>
  <si>
    <t>MRSR1225</t>
  </si>
  <si>
    <t>MANGUERA DE RIEGO SUPER REF. VIRGEN   1/2 x 25 mts</t>
  </si>
  <si>
    <t>MRSR3415</t>
  </si>
  <si>
    <t>MANGUERA DE RIEGO SUPER REF. VIRGEN   3/4 x 15 mts</t>
  </si>
  <si>
    <t>MRSR3425</t>
  </si>
  <si>
    <t>MANGUERA DE RIEGO SUPER REF. VIRGEN   3/4 x 25 mts</t>
  </si>
  <si>
    <t>MRSR125</t>
  </si>
  <si>
    <t>MANGUERA DE RIEGO SUPER REF. VIRGEN  1" x 25 mts</t>
  </si>
  <si>
    <t>MRL34</t>
  </si>
  <si>
    <t>MANGUERA P/ RIEGO LIVIANA  3/4"  Rollo x 25 mts.</t>
  </si>
  <si>
    <t>MRR12</t>
  </si>
  <si>
    <t>MANGUERA P/ RIEGO REFORZ.  1/2"  Rollo x 25 mts.</t>
  </si>
  <si>
    <t>MRR34</t>
  </si>
  <si>
    <t>MANGUERA P/ RIEGO REFORZ.  3/4"  Rollo x 25 mts.</t>
  </si>
  <si>
    <t>MRR1</t>
  </si>
  <si>
    <t>MANGUERA P/ RIEGO REFORZ. 1"  Rollo x 25 mts.</t>
  </si>
  <si>
    <t>MANGUERA PARA RIEGO MALLADA</t>
  </si>
  <si>
    <t>MRM1215</t>
  </si>
  <si>
    <t>MANGUERA DE RIEGO MALLADA  1/2 x 15 mts.</t>
  </si>
  <si>
    <t>MRM1225</t>
  </si>
  <si>
    <t>MANGUERA DE RIEGO MALLADA  1/2 x 25 mts.</t>
  </si>
  <si>
    <t>MRM3415</t>
  </si>
  <si>
    <t>MANGUERA DE RIEGO MALLADA  3/4 x 15 mts.</t>
  </si>
  <si>
    <t>MRM3425</t>
  </si>
  <si>
    <t>MANGUERA DE RIEGO MALLADA  3/4 x 25 mts.</t>
  </si>
  <si>
    <t>MRM125</t>
  </si>
  <si>
    <t>MANGUERA DE RIEGO MALLADA 1" x 25 mts.</t>
  </si>
  <si>
    <t>EMAT</t>
  </si>
  <si>
    <t>MANGUERA MALLADA 1/2 x 300 mts. TRAMONTINA</t>
  </si>
  <si>
    <t>MANGUERA RIEGO "SOLYTAC" ANTICOLAPSO</t>
  </si>
  <si>
    <t>MST125</t>
  </si>
  <si>
    <t>MANGUERA RIEGO SOLYTAC ANTI COLAPSO 1 x 25 mts.</t>
  </si>
  <si>
    <t>MST1215</t>
  </si>
  <si>
    <t>MANGUERA RIEGO SOLYTAC ANTI COLAPSO 1/2 x 15 mts.</t>
  </si>
  <si>
    <t>MST1225</t>
  </si>
  <si>
    <t>MANGUERA RIEGO SOLYTAC ANTI COLAPSO 1/2 x 25 mts.</t>
  </si>
  <si>
    <t>MST3415</t>
  </si>
  <si>
    <t>MANGUERA RIEGO SOLYTAC ANTI COLAPSO 3/4 x 15 mts.</t>
  </si>
  <si>
    <t>MST3425</t>
  </si>
  <si>
    <t>MANGUERA RIEGO SOLYTAC ANTI COLAPSO 3/4 x 25 mts.</t>
  </si>
  <si>
    <t>MANIJA CRIQUE "ROTTWEILER"</t>
  </si>
  <si>
    <t>MTCRO</t>
  </si>
  <si>
    <t>MANIJA  T CORREDIZA "ROTWAILLER" encastre 1/2</t>
  </si>
  <si>
    <t>MCRO</t>
  </si>
  <si>
    <t>MANIJA CRIQUE PROF. ENCASTRE 1/2</t>
  </si>
  <si>
    <t>MANIJA PUENTE CHAPA REFORZADA</t>
  </si>
  <si>
    <t>MPBR</t>
  </si>
  <si>
    <t>MANIJA PUENTE CHAPA REF. 120 mm. BRONCEADA</t>
  </si>
  <si>
    <t>MPCR</t>
  </si>
  <si>
    <t>MANIJA PUENTE CHAPA REF. 120 mm. CROMADA</t>
  </si>
  <si>
    <t>MANIJAS DE ALUMINIO</t>
  </si>
  <si>
    <t>MABC</t>
  </si>
  <si>
    <t>MANIJA ALUM. BISELADA  P/ CORTO - 12 unid.</t>
  </si>
  <si>
    <t>MABM</t>
  </si>
  <si>
    <t>MANIJA ALUM. BISELADA  P/ MEDIANO - 12 unid.</t>
  </si>
  <si>
    <t>MABL</t>
  </si>
  <si>
    <t>MANIJA ALUM. BISELADA P/ LARGO - 12 unid.</t>
  </si>
  <si>
    <t>MAMC</t>
  </si>
  <si>
    <t>MANIJA ALUM. MINISTERIO  P/ CORTO - 12 unid.</t>
  </si>
  <si>
    <t>MAMM</t>
  </si>
  <si>
    <t>MANIJA ALUM. MINISTERIO  P/ MEDIANO - 12 unid.</t>
  </si>
  <si>
    <t>MAML</t>
  </si>
  <si>
    <t>MANIJA ALUM. MINISTERIO P/ LARGO - 12 unid.</t>
  </si>
  <si>
    <t>MABBC</t>
  </si>
  <si>
    <t>MANIJA ALUMINIO BISELADA BLANCA  P/C</t>
  </si>
  <si>
    <t>MABBM</t>
  </si>
  <si>
    <t>MANIJA ALUMINIO BISELADA BLANCA  P/M</t>
  </si>
  <si>
    <t>MABBL</t>
  </si>
  <si>
    <t>MANIJA ALUMINIO BISELADA BLANCA P/L</t>
  </si>
  <si>
    <t>MABNC</t>
  </si>
  <si>
    <t>MANIJA ALUMINIO BISELADA NEGRA  P/C</t>
  </si>
  <si>
    <t>MABNM</t>
  </si>
  <si>
    <t>MANIJA ALUMINIO BISELADA NEGRA  P/M</t>
  </si>
  <si>
    <t>MABNL</t>
  </si>
  <si>
    <t>MANIJA ALUMINIO BISELADA NEGRA P/L</t>
  </si>
  <si>
    <t>MANIJAS DE BRONCE</t>
  </si>
  <si>
    <t>MBBPC</t>
  </si>
  <si>
    <t>MANIJA BISELADA BRONCE PLATIL  P/ CORTO</t>
  </si>
  <si>
    <t>MBBPM</t>
  </si>
  <si>
    <t>MANIJA BISELADA BRONCE PLATIL  P/ MEDIANO</t>
  </si>
  <si>
    <t>MBBPL</t>
  </si>
  <si>
    <t>MANIJA BISELADA BRONCE PLATIL P/ LARGO</t>
  </si>
  <si>
    <t>MBBC</t>
  </si>
  <si>
    <t>MANIJA BISELADA BRONCE PULIDO  P/ CORTO</t>
  </si>
  <si>
    <t>MBBM</t>
  </si>
  <si>
    <t>MANIJA BISELADA BRONCE PULIDO  P/ MEDIANO</t>
  </si>
  <si>
    <t>MBBL</t>
  </si>
  <si>
    <t>MANIJA BISELADA BRONCE PULIDO P/LARGO</t>
  </si>
  <si>
    <t>MB12BP</t>
  </si>
  <si>
    <t>MANIJA BRONCE 1/2 BISELADA   PLATIL</t>
  </si>
  <si>
    <t>MB12B</t>
  </si>
  <si>
    <t>MANIJA BRONCE 1/2 BISELADA   PULIDA</t>
  </si>
  <si>
    <t>MB12MP</t>
  </si>
  <si>
    <t>MANIJA BRONCE 1/2 MINISTERIO  PLATIL</t>
  </si>
  <si>
    <t>MB12M</t>
  </si>
  <si>
    <t>MANIJA BRONCE 1/2 MINISTERIO  PULIDA</t>
  </si>
  <si>
    <t>MMBPC</t>
  </si>
  <si>
    <t>MANIJA MINISTERIO BRONCE PLATIL P/  CORTO</t>
  </si>
  <si>
    <t>MMBPM</t>
  </si>
  <si>
    <t>MANIJA MINISTERIO BRONCE PLATIL P/  MEDIANO</t>
  </si>
  <si>
    <t>MMBPL</t>
  </si>
  <si>
    <t>MANIJA MINISTERIO BRONCE PLATIL P/ LARGO</t>
  </si>
  <si>
    <t>MMBC</t>
  </si>
  <si>
    <t>MANIJA MINISTERIO BRONCE PULIDO P/  CORTO</t>
  </si>
  <si>
    <t>MMBM</t>
  </si>
  <si>
    <t>MANIJA MINISTERIO BRONCE PULIDO P/  MEDIANO</t>
  </si>
  <si>
    <t>MMBL</t>
  </si>
  <si>
    <t>MANIJA MINISTERIO BRONCE PULIDO P/ LARGO</t>
  </si>
  <si>
    <t>MANIJONES DE BRONCE</t>
  </si>
  <si>
    <t>MBPLA</t>
  </si>
  <si>
    <t>MANIJON BRONCE PLATIL 220 x 50</t>
  </si>
  <si>
    <t>MBPUL</t>
  </si>
  <si>
    <t>MANIJON BRONCE PULIDO 220 x 50</t>
  </si>
  <si>
    <t>MAQUINA INSECTICIDA PLASTICA</t>
  </si>
  <si>
    <t>MPF</t>
  </si>
  <si>
    <t>MAQUINA PULVERIZADORA DE FLIT</t>
  </si>
  <si>
    <t>MAQUINAS DE SALPICAR</t>
  </si>
  <si>
    <t>MSS</t>
  </si>
  <si>
    <t>MAQUINA SALPICAR STANDARD</t>
  </si>
  <si>
    <t>MSPA</t>
  </si>
  <si>
    <t>PEINE DE ACERO P/MAQUINA DE SALPICAR</t>
  </si>
  <si>
    <t>MSRS</t>
  </si>
  <si>
    <t>RODILLO COMPLETO P/MAQUINA DE SALPICAR</t>
  </si>
  <si>
    <t>MARTILLO BOLITA IMPORTADO</t>
  </si>
  <si>
    <t>MARTILLO BORDE PLASTICO "TRAMONTINA"</t>
  </si>
  <si>
    <t>MBP30</t>
  </si>
  <si>
    <t>MARTILLO BORDE PLAST PRO 30 mm. TRAMONTINA</t>
  </si>
  <si>
    <t>MBP40</t>
  </si>
  <si>
    <t>MARTILLO BORDE PLAST PRO 40 mm. TRAMONTINA</t>
  </si>
  <si>
    <t>MARTILLO DE GOMA</t>
  </si>
  <si>
    <t>MGOT</t>
  </si>
  <si>
    <t>MARTILLO DE GOMA 500 grs</t>
  </si>
  <si>
    <t>MARTILLO GALPONERO " SANTA JUANA "</t>
  </si>
  <si>
    <t>MGSJ</t>
  </si>
  <si>
    <t>MARTILLO GALPONERO FORJADO SANTA JUANA</t>
  </si>
  <si>
    <t>MARTILLO GALPONERO "LORO"</t>
  </si>
  <si>
    <t>MGL</t>
  </si>
  <si>
    <t>MARTILLO GALPONERO IMPORTADO</t>
  </si>
  <si>
    <t>MGO</t>
  </si>
  <si>
    <t>MARTILLO GALPONERO "ONZA"</t>
  </si>
  <si>
    <t>MGMF</t>
  </si>
  <si>
    <t>MARTILLO GALPONERO MANGO DE FIBRA</t>
  </si>
  <si>
    <t>MARTILLOS BOLITA</t>
  </si>
  <si>
    <t>MB200</t>
  </si>
  <si>
    <t>MARTILLO BOLITA DE 200 grs "F. Quintana"</t>
  </si>
  <si>
    <t>MB300</t>
  </si>
  <si>
    <t>MARTILLO BOLITA DE 300 grs "F. Quintana"</t>
  </si>
  <si>
    <t>MB500</t>
  </si>
  <si>
    <t>MARTILLO BOLITA DE 500 grs "F. Quintana"</t>
  </si>
  <si>
    <t>MARTILLOS CARPINTERO IMPORTADOS</t>
  </si>
  <si>
    <t>MCI18</t>
  </si>
  <si>
    <t>MARTILLO CARPINTERO NRO. 18 NEON</t>
  </si>
  <si>
    <t>MCI20</t>
  </si>
  <si>
    <t>MARTILLO CARPINTERO NRO. 20 NEON</t>
  </si>
  <si>
    <t>MCI22</t>
  </si>
  <si>
    <t>MARTILLO CARPINTERO NRO. 22 NEON</t>
  </si>
  <si>
    <t>MCI25</t>
  </si>
  <si>
    <t>MARTILLO CARPINTERO NRO. 25 NEON</t>
  </si>
  <si>
    <t>MARTILLOS GALPONERO "TRAMONTINA"</t>
  </si>
  <si>
    <t>MGT</t>
  </si>
  <si>
    <t>MARTILLO GALPONERO 27 mm. TRAMONTINA</t>
  </si>
  <si>
    <t>MGFT</t>
  </si>
  <si>
    <t>MARTILLO GALPONERO M/ FIBRA TRAMONTINA</t>
  </si>
  <si>
    <t>MARTILLOS P/CHAPISTA "CELESTAL"</t>
  </si>
  <si>
    <t>MC2228</t>
  </si>
  <si>
    <t>MARTILLO CHAPISTA "CELESTAL" REPUESTO 2228</t>
  </si>
  <si>
    <t>MC2236</t>
  </si>
  <si>
    <t>MARTILLO CHAPISTA "CELESTAL" REPUESTO 2236</t>
  </si>
  <si>
    <t>MARTILLOS PARA CARPINTEROS</t>
  </si>
  <si>
    <t>MC15</t>
  </si>
  <si>
    <t>MARTILLO CARPINTERO NRO. 16 "F. Quintana"</t>
  </si>
  <si>
    <t>MC18</t>
  </si>
  <si>
    <t>MARTILLO CARPINTERO NRO. 18 "F. Quintana"</t>
  </si>
  <si>
    <t>MC20</t>
  </si>
  <si>
    <t>MARTILLO CARPINTERO NRO. 20 "F. Quintana"</t>
  </si>
  <si>
    <t>MC22</t>
  </si>
  <si>
    <t>MARTILLO CARPINTERO NRO. 22 "F. Quintana"</t>
  </si>
  <si>
    <t>MC25</t>
  </si>
  <si>
    <t>MARTILLO CARPINTERO NRO. 25 "F. Quintana"</t>
  </si>
  <si>
    <t>MC28</t>
  </si>
  <si>
    <t>MARTILLO CARPINTERO NRO. 28 "F. Quintana"</t>
  </si>
  <si>
    <t>MC30</t>
  </si>
  <si>
    <t>MARTILLO CARPINTERO NRO. 30 "F. Quintana"</t>
  </si>
  <si>
    <t>MASCARA FOTOSENSIBLE</t>
  </si>
  <si>
    <t>MSFO</t>
  </si>
  <si>
    <t>MASCARA PARA SOLDAR FOTOSENSIBLE "VERSA"</t>
  </si>
  <si>
    <t>MASCARAS SOLDAR PPP</t>
  </si>
  <si>
    <t>MSCAF</t>
  </si>
  <si>
    <t>MASCARA SOLDAR PPP VISOR FIJO C/ ARNES (1300)</t>
  </si>
  <si>
    <t>MSCAM</t>
  </si>
  <si>
    <t>MASCARA SOLDAR PPP VISOR MOVIL C/ ARNES (1301)</t>
  </si>
  <si>
    <t>PFP</t>
  </si>
  <si>
    <t>PROTECTOR FACIAL POLICARBONATO (1062)</t>
  </si>
  <si>
    <t>MASCARILLA PARA POLVO</t>
  </si>
  <si>
    <t>MPC</t>
  </si>
  <si>
    <t>MASCARA PROTECTORA COVID</t>
  </si>
  <si>
    <t>MPPCV</t>
  </si>
  <si>
    <t>MASCARILLA PARA POLVO  C/ VALVULA x 10 unid.</t>
  </si>
  <si>
    <t>TBN</t>
  </si>
  <si>
    <t>TAPA BOCA Y NARIZ</t>
  </si>
  <si>
    <t>MASILLA CALAFATEADORA</t>
  </si>
  <si>
    <t>MC500</t>
  </si>
  <si>
    <t>MASILLA CALAFATEADORA (COINSEAL) x  500 grs</t>
  </si>
  <si>
    <t>MC1000</t>
  </si>
  <si>
    <t>MASILLA CALAFATEADORA (COINSEAL) x 1000 grs</t>
  </si>
  <si>
    <t>MASILLA EPOXY DOS COMPONENTES</t>
  </si>
  <si>
    <t>ME70</t>
  </si>
  <si>
    <t>MASILLA EPOXY DOS COMPONENTES x 70 grs</t>
  </si>
  <si>
    <t>MASILLA PARA DURLOCK "PREMIER"</t>
  </si>
  <si>
    <t>MASILLA PARA MADERA  "HUNTER"</t>
  </si>
  <si>
    <t>MASILLA PARA VIDRIEROS</t>
  </si>
  <si>
    <t>MAZAS ALBAÑIL IMPORTADAS</t>
  </si>
  <si>
    <t>MAI1000</t>
  </si>
  <si>
    <t>MAZA ALBAÑIL IMPORTADA 1000 grs.</t>
  </si>
  <si>
    <t>MAI1500</t>
  </si>
  <si>
    <t>MAZA ALBAÑIL IMPORTADA 1500 grs.</t>
  </si>
  <si>
    <t>MAI800</t>
  </si>
  <si>
    <t>MAZA ALBAÑIL IMPORTADA 750 grs.</t>
  </si>
  <si>
    <t>MAZAS DE ALBAÑIL "FORJA QUINTANA"</t>
  </si>
  <si>
    <t>MA500</t>
  </si>
  <si>
    <t>MAZA P/ALBAÑIL  500 grs. "F. Quintana"</t>
  </si>
  <si>
    <t>MA750</t>
  </si>
  <si>
    <t>MAZA P/ALBAÑIL  800 grs. "F. Quintana"</t>
  </si>
  <si>
    <t>MA1000</t>
  </si>
  <si>
    <t>MAZA P/ALBAÑIL 1000 grs. "F. Quintana"</t>
  </si>
  <si>
    <t>MA1250</t>
  </si>
  <si>
    <t>MAZA P/ALBAÑIL 1250 grs. "F. Quintana"</t>
  </si>
  <si>
    <t>MA1500</t>
  </si>
  <si>
    <t>MAZA P/ALBAÑIL 1500 grs. "F. Quintana"</t>
  </si>
  <si>
    <t>MA2000</t>
  </si>
  <si>
    <t>MAZA P/ALBAÑIL 2000 grs. "F. Quintana"</t>
  </si>
  <si>
    <t>MA3000</t>
  </si>
  <si>
    <t>MAZA P/ALBAÑIL 3000 grs. "F. Quintana"</t>
  </si>
  <si>
    <t>MA4000</t>
  </si>
  <si>
    <t>MAZA P/ALBAÑIL 4000 grs. "F. Quintana"</t>
  </si>
  <si>
    <t>MA5000</t>
  </si>
  <si>
    <t>MAZA P/ALBAÑIL 5000 grs. "F. Quintana"</t>
  </si>
  <si>
    <t>MECHA ESCALONADA "PITBUILD"</t>
  </si>
  <si>
    <t>ME420</t>
  </si>
  <si>
    <t>MECHA ESCALONADA "PITBUILD" 4 - 20</t>
  </si>
  <si>
    <t>ME432</t>
  </si>
  <si>
    <t>MECHA ESCALONADA "PITBUILD" 4 - 32</t>
  </si>
  <si>
    <t>MECHA RADIAL "DIFELBROC"</t>
  </si>
  <si>
    <t>MRN</t>
  </si>
  <si>
    <t>MECHA RADIAL - "DIFELBROC"</t>
  </si>
  <si>
    <t>MECHAS DE ACERO RAPIDO "ESSAMET"</t>
  </si>
  <si>
    <t>MECHAS DE ACERO RAPIDO "EZETA"</t>
  </si>
  <si>
    <t>MECHAS DE WIDIA "DIFELBROC"</t>
  </si>
  <si>
    <t>MECHAS DE WIDIA "ESSAMET"</t>
  </si>
  <si>
    <t>MWES4</t>
  </si>
  <si>
    <t>MECHA DE WIDIA "ESSAMET" SERIE CORTA  4 mm.</t>
  </si>
  <si>
    <t>MWES5</t>
  </si>
  <si>
    <t>MECHA DE WIDIA "ESSAMET" SERIE CORTA  5 mm.</t>
  </si>
  <si>
    <t>MWES6</t>
  </si>
  <si>
    <t>MECHA DE WIDIA "ESSAMET" SERIE CORTA  6 mm.</t>
  </si>
  <si>
    <t>MWES8</t>
  </si>
  <si>
    <t>MECHA DE WIDIA "ESSAMET" SERIE CORTA  8 mm.</t>
  </si>
  <si>
    <t>MWES10</t>
  </si>
  <si>
    <t>MECHA DE WIDIA "ESSAMET" SERIE CORTA 10 mm.</t>
  </si>
  <si>
    <t>MWES12</t>
  </si>
  <si>
    <t>MECHA DE WIDIA "ESSAMET" SERIE CORTA 12 mm.</t>
  </si>
  <si>
    <t>MWES14</t>
  </si>
  <si>
    <t>MECHA DE WIDIA "ESSAMET" SERIE CORTA 14 mm.</t>
  </si>
  <si>
    <t>MWESL6</t>
  </si>
  <si>
    <t>MECHA DE WIDIA "ESSAMET" SERIE LARGA  6 mm.</t>
  </si>
  <si>
    <t>MWESL8</t>
  </si>
  <si>
    <t>MECHA DE WIDIA "ESSAMET" SERIE LARGA  8 mm.</t>
  </si>
  <si>
    <t>MWESL10</t>
  </si>
  <si>
    <t>MECHA DE WIDIA "ESSAMET" SERIE LARGA 10 mm.</t>
  </si>
  <si>
    <t>MWESL12</t>
  </si>
  <si>
    <t>MECHA DE WIDIA "ESSAMET" SERIE LARGA 12 mm.</t>
  </si>
  <si>
    <t>MWESL14</t>
  </si>
  <si>
    <t>MECHA DE WIDIA "ESSAMET" SERIE LARGA 14 mm.</t>
  </si>
  <si>
    <t>MECHAS DE WIDIA "EZETA"</t>
  </si>
  <si>
    <t>MECHAS DOS PUNTAS EZETA</t>
  </si>
  <si>
    <t>M2P360</t>
  </si>
  <si>
    <t>MECHA 2 PUNTAS "EZETA" 3.60 mm.</t>
  </si>
  <si>
    <t>M2P420</t>
  </si>
  <si>
    <t>MECHA 2 PUNTAS "EZETA" 4.20 mm.</t>
  </si>
  <si>
    <t>M2P510</t>
  </si>
  <si>
    <t>MECHA 2 PUNTAS "EZETA" 5.10 mm.</t>
  </si>
  <si>
    <t>MECHAS P/ MADERA 3 PUNTAS</t>
  </si>
  <si>
    <t>MPM716</t>
  </si>
  <si>
    <t>MECHA MADERA 3 PUNTAS           7/16"</t>
  </si>
  <si>
    <t>MPM114</t>
  </si>
  <si>
    <t>MECHA MADERA 3 PUNTAS    11/4"</t>
  </si>
  <si>
    <t>MPM58</t>
  </si>
  <si>
    <t>MECHA MADERA 3 PUNTAS   5/8"</t>
  </si>
  <si>
    <t>MPM78</t>
  </si>
  <si>
    <t>MECHA MADERA 3 PUNTAS   7/8"</t>
  </si>
  <si>
    <t>MPM11</t>
  </si>
  <si>
    <t>MECHA MADERA 3 PUNTAS  1"</t>
  </si>
  <si>
    <t>MPM12</t>
  </si>
  <si>
    <t>MECHA MADERA 3 PUNTAS  1/2"</t>
  </si>
  <si>
    <t>MPM34</t>
  </si>
  <si>
    <t>MECHA MADERA 3 PUNTAS  3/4"</t>
  </si>
  <si>
    <t>MECHAS PALA PARA MADERA</t>
  </si>
  <si>
    <t>MEPA6</t>
  </si>
  <si>
    <t>MECHA PALA P/ MADERA x 6 piezas</t>
  </si>
  <si>
    <t>MECHAS PARA FAROLES</t>
  </si>
  <si>
    <t>MF500</t>
  </si>
  <si>
    <t>MECHA P/FAROL 500 BUJIAS</t>
  </si>
  <si>
    <t>MECHAS SDS PLUS "ESSAMET"</t>
  </si>
  <si>
    <t>MEDIDORES DE DISTANCIA LASER "SOLA"</t>
  </si>
  <si>
    <t>MDS20</t>
  </si>
  <si>
    <t>MEDIDOR DE DISTANCIA 20 mts. "SOLA"</t>
  </si>
  <si>
    <t>MDS40</t>
  </si>
  <si>
    <t>MEDIDOR DE DISTANCIA 40 mts. "SOLA"</t>
  </si>
  <si>
    <t>MEMBRANA AUTOADHESIVA</t>
  </si>
  <si>
    <t>MA1010</t>
  </si>
  <si>
    <t>MEMBRANA AUTOADHESIVA 10 cm x APROX 10 m</t>
  </si>
  <si>
    <t>MA1510</t>
  </si>
  <si>
    <t>MEMBRANA AUTOADHESIVA 15 cm x APROX 10 m</t>
  </si>
  <si>
    <t>MA2510</t>
  </si>
  <si>
    <t>MEMBRANA AUTOADHESIVA 25 cm x APROX 10 m</t>
  </si>
  <si>
    <t>MEMBRANA EN AEROSOL</t>
  </si>
  <si>
    <t>MAB</t>
  </si>
  <si>
    <t>MEMBRANA EN AEROSOL BLANCA x 440 cm</t>
  </si>
  <si>
    <t>MAI</t>
  </si>
  <si>
    <t>MEMBRANA EN AEROSOL INCOLORA x 440 cm</t>
  </si>
  <si>
    <t>MAN</t>
  </si>
  <si>
    <t>MEMBRANA EN AEROSOL NEGRA x 440 cm</t>
  </si>
  <si>
    <t>MENSULA P/ AIRE ACONDICIONADO</t>
  </si>
  <si>
    <t>MAACH</t>
  </si>
  <si>
    <t>MENSULA P/ AIRE ACON. 42CM CARGA 200 KG. x PAR</t>
  </si>
  <si>
    <t>MAAG</t>
  </si>
  <si>
    <t>MENSULA P/ AIRE ACON. 52CM CARGA 250 KG. x PAR</t>
  </si>
  <si>
    <t>METROS DE MADERA  CUZCO</t>
  </si>
  <si>
    <t>METROS DE MADERA "SOLA"</t>
  </si>
  <si>
    <t>MMDS</t>
  </si>
  <si>
    <t>METROS MADERA DOBLES SOLA</t>
  </si>
  <si>
    <t>METROS PLASTICOS "EVEL"</t>
  </si>
  <si>
    <t>MPSE</t>
  </si>
  <si>
    <t>METROS PLASTICOS  SIMPLES EVEL</t>
  </si>
  <si>
    <t>MPDE</t>
  </si>
  <si>
    <t>METROS PLASTICOS DOBLES EVEL</t>
  </si>
  <si>
    <t>MEZCLA ADHESIVA "WEBER"</t>
  </si>
  <si>
    <t>AWB</t>
  </si>
  <si>
    <t>ADHESIVO P/ CERAMICA BASIC "WEBER" x 30 kg</t>
  </si>
  <si>
    <t>AWPR</t>
  </si>
  <si>
    <t>ADHESIVO P/ CERAM-PORCELANATO PRO "WEBER" x 30 kg</t>
  </si>
  <si>
    <t>AWP</t>
  </si>
  <si>
    <t>ADHESIVO P/ PORCELANATO "WEBER" x 30 kg</t>
  </si>
  <si>
    <t>MEZCLA ADHESIVA PLASTICA "HUNTER"</t>
  </si>
  <si>
    <t>MIXE500</t>
  </si>
  <si>
    <t>MEZCLA ADHESIVA EXTERIOR  "HUNTER MIX" x 500 grs.</t>
  </si>
  <si>
    <t>MIXI500</t>
  </si>
  <si>
    <t>MEZCLA ADHESIVA INTERIOR  "HUNTER MIX" x 500 grs.</t>
  </si>
  <si>
    <t>MEZCLADOR PARA PINTURA</t>
  </si>
  <si>
    <t>MPPCH</t>
  </si>
  <si>
    <t>MEZCLADOR P/PINTURA CHICO -60 mm</t>
  </si>
  <si>
    <t>MPPGR</t>
  </si>
  <si>
    <t>MEZCLADOR P/PINTURA GRANDE -100 mm</t>
  </si>
  <si>
    <t>MICROFIBRA BLUE MAGNET "NORTON"</t>
  </si>
  <si>
    <t>MLN</t>
  </si>
  <si>
    <t>MICROFIBRA LIMPIEZA BLUE MAGNET "NORTON"</t>
  </si>
  <si>
    <t>MORSAS DE BANCO IMPORTADAS</t>
  </si>
  <si>
    <t>MBH3</t>
  </si>
  <si>
    <t>MORSA DE BANCO HOBBISTA 3"</t>
  </si>
  <si>
    <t>MBH4</t>
  </si>
  <si>
    <t>MORSA DE BANCO HOBBISTA 4"</t>
  </si>
  <si>
    <t>MBH5</t>
  </si>
  <si>
    <t>MORSA DE BANCO HOBBISTA 5"</t>
  </si>
  <si>
    <t>MBH6</t>
  </si>
  <si>
    <t>MORSA DE BANCO HOBBISTA 6"</t>
  </si>
  <si>
    <t>MBH8</t>
  </si>
  <si>
    <t>MORSA DE BANCO HOBBISTA 8"</t>
  </si>
  <si>
    <t>MOSQUETONES A BOTON</t>
  </si>
  <si>
    <t>MOSQUETONES A LENGUETA</t>
  </si>
  <si>
    <t>MOSQUETONES DE SEGURIDAD</t>
  </si>
  <si>
    <t>MSN00</t>
  </si>
  <si>
    <t>MOSQUETON SEGURIDAD NIQUELADO    00</t>
  </si>
  <si>
    <t>MSN0</t>
  </si>
  <si>
    <t>MOSQUETON SEGURIDAD NIQUELADO   0</t>
  </si>
  <si>
    <t>MSN1</t>
  </si>
  <si>
    <t>MOSQUETON SEGURIDAD NIQUELADO   1</t>
  </si>
  <si>
    <t>MSN3</t>
  </si>
  <si>
    <t>MOSQUETON SEGURIDAD NIQUELADO   3</t>
  </si>
  <si>
    <t>MOSQUETONES IMPORTADOS</t>
  </si>
  <si>
    <t>MOTORES PARA HORMIGONERAS</t>
  </si>
  <si>
    <t>MPH34</t>
  </si>
  <si>
    <t>MOTOR PARA HORMI.  3/4 hp (130 L) (99001E) -----</t>
  </si>
  <si>
    <t>MPH1</t>
  </si>
  <si>
    <t>MOTOR PARA HORMI. 1 hp (180 L) (99002E) -----</t>
  </si>
  <si>
    <t>MOTOSIERRAS A EXPLOSION "THUNDER"</t>
  </si>
  <si>
    <t>MA752</t>
  </si>
  <si>
    <t>MOTOSIERRA 52cc. BARRA 508mm. 20"(TT07515) ** ----</t>
  </si>
  <si>
    <t>NIVELES DE ALUMINIO APOYO RECTIF.</t>
  </si>
  <si>
    <t>NAR30</t>
  </si>
  <si>
    <t>NIVEL ALUMINIO APOYO RECTIFICADO  30 cm.</t>
  </si>
  <si>
    <t>NAR40</t>
  </si>
  <si>
    <t>NIVEL ALUMINIO APOYO RECTIFICADO  40 cm.</t>
  </si>
  <si>
    <t>NAR50</t>
  </si>
  <si>
    <t>NIVEL ALUMINIO APOYO RECTIFICADO  50 cm.</t>
  </si>
  <si>
    <t>NAR60</t>
  </si>
  <si>
    <t>NIVEL ALUMINIO APOYO RECTIFICADO  60 cm.</t>
  </si>
  <si>
    <t>NAR100</t>
  </si>
  <si>
    <t>NIVEL ALUMINIO APOYO RECTIFICADO 100 cm.</t>
  </si>
  <si>
    <t>NIVELES DE ALUMINIO IMPORTADO</t>
  </si>
  <si>
    <t>NAC30</t>
  </si>
  <si>
    <t>NIVEL DE ALUMINIO " CHINO "  30 cm    NEON</t>
  </si>
  <si>
    <t>NAC40</t>
  </si>
  <si>
    <t>NIVEL DE ALUMINIO " CHINO "  40 cm    NEON</t>
  </si>
  <si>
    <t>NAC50</t>
  </si>
  <si>
    <t>NIVEL DE ALUMINIO " CHINO "  50 cm    NEON</t>
  </si>
  <si>
    <t>NAC60</t>
  </si>
  <si>
    <t>NIVEL DE ALUMINIO " CHINO "  60 cm    NEON</t>
  </si>
  <si>
    <t>NIVELES DE MADERA</t>
  </si>
  <si>
    <t>NMCC30</t>
  </si>
  <si>
    <t>NIVEL MADERA ANEMI C/CANTONERA 30 cm.</t>
  </si>
  <si>
    <t>NMCC40</t>
  </si>
  <si>
    <t>NIVEL MADERA ANEMI C/CANTONERA 40 cm.</t>
  </si>
  <si>
    <t>NMCC50</t>
  </si>
  <si>
    <t>NIVEL MADERA ANEMI C/CANTONERA 50 cm.</t>
  </si>
  <si>
    <t>NME30</t>
  </si>
  <si>
    <t>NIVEL MADERA ANEMI S/CANTONERA 30 cm.</t>
  </si>
  <si>
    <t>NME40</t>
  </si>
  <si>
    <t>NIVEL MADERA ANEMI S/CANTONERA 40 cm.</t>
  </si>
  <si>
    <t>NME50</t>
  </si>
  <si>
    <t>NIVEL MADERA ANEMI S/CANTONERA 50 cm.</t>
  </si>
  <si>
    <t>NIVELES PLASTICOS</t>
  </si>
  <si>
    <t>NP25</t>
  </si>
  <si>
    <t>NIVEL PLASTICO 25 CMS."CORSIN"</t>
  </si>
  <si>
    <t>NP35</t>
  </si>
  <si>
    <t>NIVEL PLASTICO 35 CMS."CORSIN"</t>
  </si>
  <si>
    <t>NP45</t>
  </si>
  <si>
    <t>NIVEL PLASTICO 45 CMS."CORSIN"</t>
  </si>
  <si>
    <t>NP60</t>
  </si>
  <si>
    <t>NIVEL PLASTICO 60 CMS."CORSIN"</t>
  </si>
  <si>
    <t>NIVELES PLASTICOS "SOLA"</t>
  </si>
  <si>
    <t>NPS40</t>
  </si>
  <si>
    <t>NIVEL PLASTICO "SOLA" DE 40 cm.</t>
  </si>
  <si>
    <t>NPS50</t>
  </si>
  <si>
    <t>NIVEL PLASTICO "SOLA" DE 50 cm.</t>
  </si>
  <si>
    <t>NPS60</t>
  </si>
  <si>
    <t>NIVEL PLASTICO "SOLA" DE 60 cm.</t>
  </si>
  <si>
    <t>NPS80</t>
  </si>
  <si>
    <t>NIVEL PLASTICO "SOLA" DE 80 cm.</t>
  </si>
  <si>
    <t>NPTS</t>
  </si>
  <si>
    <t>NIVEL PLASTICO TORPEDO "SOLA" 20 cm.</t>
  </si>
  <si>
    <t>NIVELES PLASTICOS ALTO IMPACTO</t>
  </si>
  <si>
    <t>NPT</t>
  </si>
  <si>
    <t>NIVEL PLASTICO TORPEDO</t>
  </si>
  <si>
    <t>NIVELES PLASTICOS COMPACTOS "SOLA"</t>
  </si>
  <si>
    <t>NPC</t>
  </si>
  <si>
    <t>NIVEL PLASTICO COMPACTO 6.8 cm. "SOLA"</t>
  </si>
  <si>
    <t>NPCM</t>
  </si>
  <si>
    <t>NIVEL PLASTICO COMPACTO MAGNETICO 6.8 cm. "SOLA"</t>
  </si>
  <si>
    <t>OJALES PARA CORTINAS</t>
  </si>
  <si>
    <t>OH12</t>
  </si>
  <si>
    <t>OJAL P/CORTINA 1/2" HIERRO BRONCEADO</t>
  </si>
  <si>
    <t>OP12</t>
  </si>
  <si>
    <t>OJAL P/CORTINA 1/2" PLASTICO CRISTAL</t>
  </si>
  <si>
    <t>OH58</t>
  </si>
  <si>
    <t>OJAL P/CORTINA 5/8" HIERRO BRONCEADO</t>
  </si>
  <si>
    <t>OP58</t>
  </si>
  <si>
    <t>OJAL P/CORTINA 5/8" PLASTICO CRISTAL</t>
  </si>
  <si>
    <t>ORGANIZADORES DE ALAMBRE "SABELCORT"</t>
  </si>
  <si>
    <t>ECDB</t>
  </si>
  <si>
    <t>ESQUINERO CHICO DOBLE BLANCO</t>
  </si>
  <si>
    <t>ECDC</t>
  </si>
  <si>
    <t>ESQUINERO CHICO DOBLEGRIS PLATA</t>
  </si>
  <si>
    <t>ECSB</t>
  </si>
  <si>
    <t>ESQUINERO CHICO SIMPLE BLANCO</t>
  </si>
  <si>
    <t>ECSC</t>
  </si>
  <si>
    <t>ESQUINERO CHICO SIMPLE CROMADO</t>
  </si>
  <si>
    <t>ECTB</t>
  </si>
  <si>
    <t>ESQUINERO CHICO TRIPLE BLANCO</t>
  </si>
  <si>
    <t>ECTC</t>
  </si>
  <si>
    <t>ESQUINERO CHICO TRIPLE CROMADO</t>
  </si>
  <si>
    <t>ODCDB</t>
  </si>
  <si>
    <t>ORGANIZADOR DUCHA CHICO DOBLE BLANCO</t>
  </si>
  <si>
    <t>ODCSB</t>
  </si>
  <si>
    <t>ORGANIZADOR DUCHA CHICO SIMPLE BLANCO</t>
  </si>
  <si>
    <t>ODGDB</t>
  </si>
  <si>
    <t>ORGANIZADOR DUCHA GRANDE DOBLE BLANCO</t>
  </si>
  <si>
    <t>ODGTB</t>
  </si>
  <si>
    <t>ORGANIZADOR DUCHA GRANDE DOBLE C/JAB. BLANCO</t>
  </si>
  <si>
    <t>ODGDC</t>
  </si>
  <si>
    <t>ORGANIZADOR DUCHA GRANDE DOBLE CROMADO</t>
  </si>
  <si>
    <t>ODGSB</t>
  </si>
  <si>
    <t>ORGANIZADOR DUCHA GRANDE SIMPLE BLANCO</t>
  </si>
  <si>
    <t>ODGSC</t>
  </si>
  <si>
    <t>ORGANIZADOR DUCHA GRANDE SIMPLE CROMADO</t>
  </si>
  <si>
    <t>ODGTC</t>
  </si>
  <si>
    <t>ORGANIZADOR DUCHA GRANDE TRIPLE CROMADO</t>
  </si>
  <si>
    <t>RCDB</t>
  </si>
  <si>
    <t>REPISA CHICA DOBLE BLANCA</t>
  </si>
  <si>
    <t>RCDC</t>
  </si>
  <si>
    <t>REPISA CHICA DOBLE CROMADA</t>
  </si>
  <si>
    <t>RCSB</t>
  </si>
  <si>
    <t>REPISA CHICA SIMPLE BLANCA</t>
  </si>
  <si>
    <t>RCSC</t>
  </si>
  <si>
    <t>REPISA CHICA SIMPLE CROMADA</t>
  </si>
  <si>
    <t>RGDB</t>
  </si>
  <si>
    <t>REPISA GRANDE DOBLE BLANCA</t>
  </si>
  <si>
    <t>RGDC</t>
  </si>
  <si>
    <t>REPISA GRANDE DOBLE CROMADA</t>
  </si>
  <si>
    <t>RGSB</t>
  </si>
  <si>
    <t>REPISA GRANDE SIMPLE BLANCA</t>
  </si>
  <si>
    <t>RGSC</t>
  </si>
  <si>
    <t>REPISA GRANDE SIMPLE CROMADA</t>
  </si>
  <si>
    <t>RGTB</t>
  </si>
  <si>
    <t>REPISA GRANDE TRIPLE BLANCA</t>
  </si>
  <si>
    <t>RGTC</t>
  </si>
  <si>
    <t>REPISA GRANDE TRIPLE CROMADA</t>
  </si>
  <si>
    <t>OVEROL MAMELUCO</t>
  </si>
  <si>
    <t>OMXL</t>
  </si>
  <si>
    <t>OVEROL MAMELUCO DESCARTABLE XL</t>
  </si>
  <si>
    <t>OMXXL</t>
  </si>
  <si>
    <t>OVEROL MAMELUCO DESCARTABLE XXL</t>
  </si>
  <si>
    <t>PALA PLEGABLE P/ CAMPING "TRAMONTINA"</t>
  </si>
  <si>
    <t>PPMM</t>
  </si>
  <si>
    <t>PALA PLEGABLE MANGO METAL 38 cms TRAMONTINA</t>
  </si>
  <si>
    <t>PALAS "FG" CABO DE HIERRO</t>
  </si>
  <si>
    <t>PAPCH</t>
  </si>
  <si>
    <t>PALA PALEAR CABO DE HIERRO</t>
  </si>
  <si>
    <t>PAPUCH</t>
  </si>
  <si>
    <t>PALA PUNTA CABO DE HIERRO</t>
  </si>
  <si>
    <t>PALAS "GHERARDI"</t>
  </si>
  <si>
    <t>PEAG</t>
  </si>
  <si>
    <t>PALA ESTAMPADA ANCHA GHERARDI</t>
  </si>
  <si>
    <t>PECG</t>
  </si>
  <si>
    <t>PALA ESTAMPADA CARBONERA GHERARDI</t>
  </si>
  <si>
    <t>PEPG</t>
  </si>
  <si>
    <t>PALA ESTAMPADA PUNTA GHERARDI</t>
  </si>
  <si>
    <t>PFALG</t>
  </si>
  <si>
    <t>PALA FORJADA ANCHA C/ LARGO GHERARDI</t>
  </si>
  <si>
    <t>PFAG</t>
  </si>
  <si>
    <t>PALA FORJADA ANCHA GHERARDI</t>
  </si>
  <si>
    <t>PFCEG</t>
  </si>
  <si>
    <t>PALA FORJADA CESPED GHERARDI</t>
  </si>
  <si>
    <t>PFCOG</t>
  </si>
  <si>
    <t>PALA FORJADA CORAZON GHERARDI</t>
  </si>
  <si>
    <t>PFEG</t>
  </si>
  <si>
    <t>PALA FORJADA ESCOCESA GHERARDI</t>
  </si>
  <si>
    <t>PFPG</t>
  </si>
  <si>
    <t>PALA FORJADA PUNTA GHERARDI</t>
  </si>
  <si>
    <t>PPFCH</t>
  </si>
  <si>
    <t>PALA POCERA FORJADA CABO HIERRO GHERARDI</t>
  </si>
  <si>
    <t>PALAS "TRAMONTINA"</t>
  </si>
  <si>
    <t>PCET</t>
  </si>
  <si>
    <t>PALA CEREALERA PVC C/ CABO "TRAMONTINA"</t>
  </si>
  <si>
    <t>PCOT</t>
  </si>
  <si>
    <t>PALA CORAZON C/ CABO "TRAMONTINA"</t>
  </si>
  <si>
    <t>PALAS ESTAMPADAS MOISES</t>
  </si>
  <si>
    <t>PALAS HOYADORAS</t>
  </si>
  <si>
    <t>PHF</t>
  </si>
  <si>
    <t>PALA HOYADORA FIJA</t>
  </si>
  <si>
    <t>PHM</t>
  </si>
  <si>
    <t>PALA HOYADORA MOVIL</t>
  </si>
  <si>
    <t>PALETAS JUNTA HOJAS "EL ABUELO"</t>
  </si>
  <si>
    <t>PJHCC</t>
  </si>
  <si>
    <t>PALETA JUNTA HOJAS "EL ABUELO" CON CABO</t>
  </si>
  <si>
    <t>PJHSC</t>
  </si>
  <si>
    <t>PALETA JUNTA HOJAS "EL ABUELO" SIN CABO</t>
  </si>
  <si>
    <t>PALETAS JUNTA HOJAS ECO</t>
  </si>
  <si>
    <t>PJHCCC</t>
  </si>
  <si>
    <t>PALETA JUNTA HOJAS C/ CABO CAMPLE</t>
  </si>
  <si>
    <t>PJHSCA</t>
  </si>
  <si>
    <t>PALETA JUNTA HOJAS S/ CABO AQUAMARINE</t>
  </si>
  <si>
    <t>PJHSCC</t>
  </si>
  <si>
    <t>PALETA JUNTA HOJAS S/ CABO CAMPLE</t>
  </si>
  <si>
    <t>PALITOS PORTARROLLOS</t>
  </si>
  <si>
    <t>PPP</t>
  </si>
  <si>
    <t>PALITOS PORTARROLLOS PLASTICOS 60106</t>
  </si>
  <si>
    <t>PANTALLA PARABOLICA DIRECTA</t>
  </si>
  <si>
    <t>PPD10</t>
  </si>
  <si>
    <t>PANTALLA PARABOLICA DIRECTA DE 10 kg.</t>
  </si>
  <si>
    <t>PANTALLAS PARA GAS</t>
  </si>
  <si>
    <t>PCVN6000</t>
  </si>
  <si>
    <t>PANTALLA C/ VALV. Y ROBINETE 3000 / 6000 GN BROGAS</t>
  </si>
  <si>
    <t>PCVE1500</t>
  </si>
  <si>
    <t>PANTALLA C/VALV. 1500 CAL. ART.540-E ENV. BROGAS</t>
  </si>
  <si>
    <t>PCVN1500</t>
  </si>
  <si>
    <t>PANTALLA C/VALV. 1500 CAL. ART.540-E NAT. BROGAS</t>
  </si>
  <si>
    <t>PCVE3000</t>
  </si>
  <si>
    <t>PANTALLA C/VALV. 3000 CAL. ART.560-E ENV. BROGAS</t>
  </si>
  <si>
    <t>PCVN3000</t>
  </si>
  <si>
    <t>PANTALLA C/VALV. 3000 CAL. ART.560-E NAT. BROGAS</t>
  </si>
  <si>
    <t>PD10</t>
  </si>
  <si>
    <t>PANTALLA DIRECTA 10 kgs.     ART.490    BROGAS</t>
  </si>
  <si>
    <t>PARCHE PARA PARED</t>
  </si>
  <si>
    <t>PP10</t>
  </si>
  <si>
    <t>PARCHE PARA PARED 10 x 10 (7.5 x 7.5)</t>
  </si>
  <si>
    <t>PP15</t>
  </si>
  <si>
    <t>PARCHE PARA PARED 15 x 15 (12 x 12)</t>
  </si>
  <si>
    <t>PASADOR A COLIZA DE CHAPA</t>
  </si>
  <si>
    <t>PCCH35</t>
  </si>
  <si>
    <t>PASADOR A COLIZA CHAROLADO 35 mm.</t>
  </si>
  <si>
    <t>PCCH47</t>
  </si>
  <si>
    <t>PASADOR A COLIZA CHAROLADO 47 mm.</t>
  </si>
  <si>
    <t>PCCH57</t>
  </si>
  <si>
    <t>PASADOR A COLIZA CHAROLADO 57 mm.</t>
  </si>
  <si>
    <t>PCZA35</t>
  </si>
  <si>
    <t>PASADOR A COLIZA ZINCADO AZUL 35 mm.</t>
  </si>
  <si>
    <t>PCZA47</t>
  </si>
  <si>
    <t>PASADOR A COLIZA ZINCADO AZUL 47 mm.</t>
  </si>
  <si>
    <t>PCZA57</t>
  </si>
  <si>
    <t>PASADOR A COLIZA ZINCADO AZUL 57 mm.</t>
  </si>
  <si>
    <t>PCZD35</t>
  </si>
  <si>
    <t>PASADOR A COLIZA ZINCADO DORADO 35 mm.</t>
  </si>
  <si>
    <t>PCZD47</t>
  </si>
  <si>
    <t>PASADOR A COLIZA ZINCADO DORADO 47 mm.</t>
  </si>
  <si>
    <t>PCZD57</t>
  </si>
  <si>
    <t>PASADOR A COLIZA ZINCADO DORADO 57 mm.</t>
  </si>
  <si>
    <t>PASADORES C/ PORTACANDADOS</t>
  </si>
  <si>
    <t>PASADORES CERROJO PARA MUEBLES</t>
  </si>
  <si>
    <t>PCE35</t>
  </si>
  <si>
    <t>PASADOR CERROJO P/MUEBLE 35 mm. EMPAV.- 12 unid.</t>
  </si>
  <si>
    <t>PCZ35</t>
  </si>
  <si>
    <t>PASADOR CERROJO P/MUEBLE 35 mm. ZINC.- 12 unid.</t>
  </si>
  <si>
    <t>PCE40</t>
  </si>
  <si>
    <t>PASADOR CERROJO P/MUEBLE 40 mm. EMPAV.- 12 unid.</t>
  </si>
  <si>
    <t>PCZ40</t>
  </si>
  <si>
    <t>PASADOR CERROJO P/MUEBLE 40 mm. ZINC.- 12 unid.</t>
  </si>
  <si>
    <t>PCE47</t>
  </si>
  <si>
    <t>PASADOR CERROJO P/MUEBLE 47 mm. EMPAV.- 12 unid.</t>
  </si>
  <si>
    <t>PCZ47</t>
  </si>
  <si>
    <t>PASADOR CERROJO P/MUEBLE 47 mm. ZINC.- 12 unid.</t>
  </si>
  <si>
    <t>PCE57</t>
  </si>
  <si>
    <t>PASADOR CERROJO P/MUEBLE 57 mm. EMPAV.- 12 unid.</t>
  </si>
  <si>
    <t>PCZ57</t>
  </si>
  <si>
    <t>PASADOR CERROJO P/MUEBLE 57 mm. ZINC.- 12 unid.</t>
  </si>
  <si>
    <t>PASADORES FORJADOS "CORVEX"</t>
  </si>
  <si>
    <t>PASTA PARA PULIR "NORTON"</t>
  </si>
  <si>
    <t>PP2N</t>
  </si>
  <si>
    <t>PASTA PULIR nro. 2 x 1 kg.</t>
  </si>
  <si>
    <t>PASTINA "WEBER" CLASSIC</t>
  </si>
  <si>
    <t>PCAR</t>
  </si>
  <si>
    <t>PASTINA WEBER CLASSIC x 2 kgs. ARENA</t>
  </si>
  <si>
    <t>PCBEI</t>
  </si>
  <si>
    <t>PASTINA WEBER CLASSIC x 2 kgs. BEIGE</t>
  </si>
  <si>
    <t>PCCE</t>
  </si>
  <si>
    <t>PASTINA WEBER CLASSIC x 2 kgs. CEDRO</t>
  </si>
  <si>
    <t>PCCH</t>
  </si>
  <si>
    <t>PASTINA WEBER CLASSIC x 2 kgs. CHAMPAGNE</t>
  </si>
  <si>
    <t>PCFE</t>
  </si>
  <si>
    <t>PASTINA WEBER CLASSIC x 2 kgs. FERRICO</t>
  </si>
  <si>
    <t>PCGP</t>
  </si>
  <si>
    <t>PASTINA WEBER CLASSIC x 2 kgs. GRIS PERLA</t>
  </si>
  <si>
    <t>PCHA</t>
  </si>
  <si>
    <t>PASTINA WEBER CLASSIC x 2 kgs. HABANO</t>
  </si>
  <si>
    <t>PCHU</t>
  </si>
  <si>
    <t>PASTINA WEBER CLASSIC x 2 kgs. HUESO</t>
  </si>
  <si>
    <t>PCME</t>
  </si>
  <si>
    <t>PASTINA WEBER CLASSIC x 2 kgs. MEDANO</t>
  </si>
  <si>
    <t>PCNE</t>
  </si>
  <si>
    <t>PASTINA WEBER CLASSIC x 2 kgs. NEGRO</t>
  </si>
  <si>
    <t>PCNI</t>
  </si>
  <si>
    <t>PASTINA WEBER CLASSIC x 2 kgs. NIEVE</t>
  </si>
  <si>
    <t>PCPE</t>
  </si>
  <si>
    <t>PASTINA WEBER CLASSIC x 2 kgs. PERLATO</t>
  </si>
  <si>
    <t>PCPLA</t>
  </si>
  <si>
    <t>PASTINA WEBER CLASSIC x 2 kgs. PLATA</t>
  </si>
  <si>
    <t>PCPLO</t>
  </si>
  <si>
    <t>PASTINA WEBER CLASSIC x 2 kgs. PLOMO</t>
  </si>
  <si>
    <t>PCTE</t>
  </si>
  <si>
    <t>PASTINA WEBER CLASSIC x 2 kgs. TERRACOTA</t>
  </si>
  <si>
    <t>PASTINA "WEBER" LISTA</t>
  </si>
  <si>
    <t>PLBEI</t>
  </si>
  <si>
    <t>PASTINA WEBER LISTA x 1 kg. BEIGE</t>
  </si>
  <si>
    <t>PLCE</t>
  </si>
  <si>
    <t>PASTINA WEBER LISTA x 1 kg. CEDRO</t>
  </si>
  <si>
    <t>PLGP</t>
  </si>
  <si>
    <t>PASTINA WEBER LISTA x 1 kg. GRIS PERLA</t>
  </si>
  <si>
    <t>PLHA</t>
  </si>
  <si>
    <t>PASTINA WEBER LISTA x 1 kg. HABANO</t>
  </si>
  <si>
    <t>PLHU</t>
  </si>
  <si>
    <t>PASTINA WEBER LISTA x 1 kg. HUESO</t>
  </si>
  <si>
    <t>PLME</t>
  </si>
  <si>
    <t>PASTINA WEBER LISTA x 1 kg. MEDANO</t>
  </si>
  <si>
    <t>PLNE</t>
  </si>
  <si>
    <t>PASTINA WEBER LISTA x 1 kg. NEGRO</t>
  </si>
  <si>
    <t>PLNI</t>
  </si>
  <si>
    <t>PASTINA WEBER LISTA x 1 kg. NIEVE</t>
  </si>
  <si>
    <t>PLPE</t>
  </si>
  <si>
    <t>PASTINA WEBER LISTA x 1 kg. PERLATO</t>
  </si>
  <si>
    <t>PLPLA</t>
  </si>
  <si>
    <t>PASTINA WEBER LISTA x 1 kg. PLATA</t>
  </si>
  <si>
    <t>PELACABLE AUTOMATICO T/ SKUM</t>
  </si>
  <si>
    <t>PATS</t>
  </si>
  <si>
    <t>PERCHITAS DE ALUMINIO</t>
  </si>
  <si>
    <t>PERCHITAS LINEA PRACTICA</t>
  </si>
  <si>
    <t>PESTAÑADORA "S3"</t>
  </si>
  <si>
    <t>PEST</t>
  </si>
  <si>
    <t>PESTAÑADORA  "S 3"</t>
  </si>
  <si>
    <t>PESTAÑADORA IMPORTADA</t>
  </si>
  <si>
    <t>PESTI</t>
  </si>
  <si>
    <t>PESTAÑADORA IMPORTADA BLISTER   NEON</t>
  </si>
  <si>
    <t>PICO DE LORO "CHANNEL LOCK" USA</t>
  </si>
  <si>
    <t>PLC612</t>
  </si>
  <si>
    <t>PINZA PICO DE LORO 6 1/2" CHANNEL LOCK</t>
  </si>
  <si>
    <t>PICO DE LORO "ROTTWEILER"</t>
  </si>
  <si>
    <t>PLA10</t>
  </si>
  <si>
    <t>PINZA PICO DE LORO 10" CHINA AISLADA  ROTTWEILLER</t>
  </si>
  <si>
    <t>PLK10</t>
  </si>
  <si>
    <t>PINZA PICO LORO T/ KNIPEX 10"    ROTTWEILLER</t>
  </si>
  <si>
    <t>PLK12</t>
  </si>
  <si>
    <t>PINZA PICO LORO T/ KNIPEX 12"    ROTTWEILLER</t>
  </si>
  <si>
    <t>PLK8</t>
  </si>
  <si>
    <t>PINZA PICO LORO T/ KNIPEX 8"    ROTTWEILLER</t>
  </si>
  <si>
    <t>PICO DE LORO LINEA INDUSTRIAL "METZ"</t>
  </si>
  <si>
    <t>PLA10M</t>
  </si>
  <si>
    <t>PINZA PICO DE LORO A CREMALLERA "METZ" INDUSTRIAL</t>
  </si>
  <si>
    <t>PLK10M</t>
  </si>
  <si>
    <t>PINZA PICO DE LORO T/ KNIPEX 10" "METZ" INDUSTRIAL</t>
  </si>
  <si>
    <t>PLK12M</t>
  </si>
  <si>
    <t>PINZA PICO DE LORO T/ KNIPEX 12" "METZ" INDUSTRIAL</t>
  </si>
  <si>
    <t>PICO FORJADO IMPORTADO</t>
  </si>
  <si>
    <t>PICOS FORJADOS "GHERARDI"</t>
  </si>
  <si>
    <t>PFGCC75</t>
  </si>
  <si>
    <t>PICO FORJADO GHERARDI C/CABO  75 mm.</t>
  </si>
  <si>
    <t>PICOS FORJADOS "TRAMONTINA"</t>
  </si>
  <si>
    <t>PIEDRAS DE AFILAR</t>
  </si>
  <si>
    <t>PILETAS LAVATORIO / LAVADERO PVC</t>
  </si>
  <si>
    <t>P4543</t>
  </si>
  <si>
    <t>PILETA LAVADERO BLANCA (45.7 x 43 x 28.3)</t>
  </si>
  <si>
    <t>P4338</t>
  </si>
  <si>
    <t>PILETA LAVATORIO BLANCA (43.5 x 38 x 17.5)</t>
  </si>
  <si>
    <t>PINCELES " ESSAMET "</t>
  </si>
  <si>
    <t>PINCELES ARTISTICOS CHATOS</t>
  </si>
  <si>
    <t>PACH0</t>
  </si>
  <si>
    <t>PINCEL ARTISTICO CHATO C/B 577  0</t>
  </si>
  <si>
    <t>PACH10</t>
  </si>
  <si>
    <t>PINCEL ARTISTICO CHATO C/B 577  10</t>
  </si>
  <si>
    <t>PACH12</t>
  </si>
  <si>
    <t>PINCEL ARTISTICO CHATO C/B 577  12</t>
  </si>
  <si>
    <t>PACH14</t>
  </si>
  <si>
    <t>PINCEL ARTISTICO CHATO C/B 577  14</t>
  </si>
  <si>
    <t>PACH16</t>
  </si>
  <si>
    <t>PINCEL ARTISTICO CHATO C/B 577  16</t>
  </si>
  <si>
    <t>PACH18</t>
  </si>
  <si>
    <t>PINCEL ARTISTICO CHATO C/B 577  18</t>
  </si>
  <si>
    <t>PACH2</t>
  </si>
  <si>
    <t>PINCEL ARTISTICO CHATO C/B 577  2</t>
  </si>
  <si>
    <t>PACH20</t>
  </si>
  <si>
    <t>PINCEL ARTISTICO CHATO C/B 577  20</t>
  </si>
  <si>
    <t>PACH22</t>
  </si>
  <si>
    <t>PINCEL ARTISTICO CHATO C/B 577  22</t>
  </si>
  <si>
    <t>PACH24</t>
  </si>
  <si>
    <t>PINCEL ARTISTICO CHATO C/B 577  24</t>
  </si>
  <si>
    <t>PACH4</t>
  </si>
  <si>
    <t>PINCEL ARTISTICO CHATO C/B 577  4</t>
  </si>
  <si>
    <t>PACH6</t>
  </si>
  <si>
    <t>PINCEL ARTISTICO CHATO C/B 577  6</t>
  </si>
  <si>
    <t>PACH8</t>
  </si>
  <si>
    <t>PINCEL ARTISTICO CHATO C/B 577  8</t>
  </si>
  <si>
    <t>PINCELES DURAPINT</t>
  </si>
  <si>
    <t>PCB7</t>
  </si>
  <si>
    <t>PINCEL CERDA BLANCA  ECO     7</t>
  </si>
  <si>
    <t>PCB10</t>
  </si>
  <si>
    <t>PINCEL CERDA BLANCA  ECO    10</t>
  </si>
  <si>
    <t>PCB15</t>
  </si>
  <si>
    <t>PINCEL CERDA BLANCA  ECO    15</t>
  </si>
  <si>
    <t>PCB20</t>
  </si>
  <si>
    <t>PINCEL CERDA BLANCA  ECO    20</t>
  </si>
  <si>
    <t>PCB25</t>
  </si>
  <si>
    <t>PINCEL CERDA BLANCA  ECO    25</t>
  </si>
  <si>
    <t>PCB30</t>
  </si>
  <si>
    <t>PINCEL CERDA BLANCA  ECO    30</t>
  </si>
  <si>
    <t>PCB107</t>
  </si>
  <si>
    <t>PINCEL CERDA BLANCA  SERIE 100    7</t>
  </si>
  <si>
    <t>PCB110</t>
  </si>
  <si>
    <t>PINCEL CERDA BLANCA  SERIE 100   10</t>
  </si>
  <si>
    <t>PCB115</t>
  </si>
  <si>
    <t>PINCEL CERDA BLANCA  SERIE 100   15</t>
  </si>
  <si>
    <t>PCB120</t>
  </si>
  <si>
    <t>PINCEL CERDA BLANCA  SERIE 100   20</t>
  </si>
  <si>
    <t>PCB125</t>
  </si>
  <si>
    <t>PINCEL CERDA BLANCA  SERIE 100   25</t>
  </si>
  <si>
    <t>PCB130</t>
  </si>
  <si>
    <t>PINCEL CERDA BLANCA  SERIE 100   30</t>
  </si>
  <si>
    <t>PCB207</t>
  </si>
  <si>
    <t>PINCEL CERDA BLANCA  SERIE 200    7</t>
  </si>
  <si>
    <t>PCB210</t>
  </si>
  <si>
    <t>PINCEL CERDA BLANCA  SERIE 200  10</t>
  </si>
  <si>
    <t>PCB215</t>
  </si>
  <si>
    <t>PINCEL CERDA BLANCA  SERIE 200  15</t>
  </si>
  <si>
    <t>PCB220</t>
  </si>
  <si>
    <t>PINCEL CERDA BLANCA  SERIE 200  20</t>
  </si>
  <si>
    <t>PCB225</t>
  </si>
  <si>
    <t>PINCEL CERDA BLANCA  SERIE 200  25</t>
  </si>
  <si>
    <t>PCB230</t>
  </si>
  <si>
    <t>PINCEL CERDA BLANCA  SERIE 200  30</t>
  </si>
  <si>
    <t>PINCELES PARA MECANICO</t>
  </si>
  <si>
    <t>PM1</t>
  </si>
  <si>
    <t>PINCEL MECANICO NRO.1</t>
  </si>
  <si>
    <t>PM2</t>
  </si>
  <si>
    <t>PINCEL MECANICO NRO.2</t>
  </si>
  <si>
    <t>PM3</t>
  </si>
  <si>
    <t>PINCEL MECANICO NRO.3</t>
  </si>
  <si>
    <t>PM4</t>
  </si>
  <si>
    <t>PINCEL MECANICO NRO.4</t>
  </si>
  <si>
    <t>PINCELETAS  DURAPINT</t>
  </si>
  <si>
    <t>PINTURA ACRILICA EN AEROSOL "TEKBOND"</t>
  </si>
  <si>
    <t>PATALU</t>
  </si>
  <si>
    <t>PINTURA ACRILICA AEROSOL A.T. ALUMINIO 350 ml.</t>
  </si>
  <si>
    <t>PATAN</t>
  </si>
  <si>
    <t>PINTURA ACRILICA AEROSOL A.T. NEGRO B 350 ml.</t>
  </si>
  <si>
    <t>PATANM</t>
  </si>
  <si>
    <t>PINTURA ACRILICA AEROSOL A.T. NEGRO M 350 ml.</t>
  </si>
  <si>
    <t>PATAL</t>
  </si>
  <si>
    <t>PINTURA ACRILICA AEROSOL ALUMINIO 350 ml.</t>
  </si>
  <si>
    <t>PATAM</t>
  </si>
  <si>
    <t>PINTURA ACRILICA AEROSOL AMARILLO 350 ml.</t>
  </si>
  <si>
    <t>PATAI</t>
  </si>
  <si>
    <t>PINTURA ACRILICA AEROSOL AZUL 350 ml.</t>
  </si>
  <si>
    <t>PATAC</t>
  </si>
  <si>
    <t>PINTURA ACRILICA AEROSOL AZUL CLARO 350 ml.</t>
  </si>
  <si>
    <t>PATAO</t>
  </si>
  <si>
    <t>PINTURA ACRILICA AEROSOL AZUL OSCURO 350 ml.</t>
  </si>
  <si>
    <t>PATBA</t>
  </si>
  <si>
    <t>PINTURA ACRILICA AEROSOL BARNIZ 350 ml.</t>
  </si>
  <si>
    <t>PATB</t>
  </si>
  <si>
    <t>PINTURA ACRILICA AEROSOL BEIGE 350 ml.</t>
  </si>
  <si>
    <t>PATBB</t>
  </si>
  <si>
    <t>PINTURA ACRILICA AEROSOL BLANCO BRILLANTE 350 ml.</t>
  </si>
  <si>
    <t>PATBH</t>
  </si>
  <si>
    <t>PINTURA ACRILICA AEROSOL BLANCO HIELO 350 ml.</t>
  </si>
  <si>
    <t>PATBM</t>
  </si>
  <si>
    <t>PINTURA ACRILICA AEROSOL BLANCO MATE 350 ml.</t>
  </si>
  <si>
    <t>PATD</t>
  </si>
  <si>
    <t>PINTURA ACRILICA AEROSOL DORADO 350 ml.</t>
  </si>
  <si>
    <t>PATG</t>
  </si>
  <si>
    <t>PINTURA ACRILICA AEROSOL GRAFITO 350 ml.</t>
  </si>
  <si>
    <t>PATM</t>
  </si>
  <si>
    <t>PINTURA ACRILICA AEROSOL MARRON 350 ml.</t>
  </si>
  <si>
    <t>PATMA</t>
  </si>
  <si>
    <t>PINTURA ACRILICA AEROSOL METAL AZUL 350 ml.</t>
  </si>
  <si>
    <t>PATMB</t>
  </si>
  <si>
    <t>PINTURA ACRILICA AEROSOL METAL BRONCE 350 ml.</t>
  </si>
  <si>
    <t>PATMC</t>
  </si>
  <si>
    <t>PINTURA ACRILICA AEROSOL METAL COBRE 350 ml.</t>
  </si>
  <si>
    <t>PATMCR</t>
  </si>
  <si>
    <t>PINTURA ACRILICA AEROSOL METAL CROMADO 350 ml.</t>
  </si>
  <si>
    <t>PATMD</t>
  </si>
  <si>
    <t>PINTURA ACRILICA AEROSOL METAL DORADO 350 ml.</t>
  </si>
  <si>
    <t>PATMN</t>
  </si>
  <si>
    <t>PINTURA ACRILICA AEROSOL METAL NEGRO 350 ml.</t>
  </si>
  <si>
    <t>PATMO</t>
  </si>
  <si>
    <t>PINTURA ACRILICA AEROSOL METAL ORO 350 ml.</t>
  </si>
  <si>
    <t>PATMP</t>
  </si>
  <si>
    <t>PINTURA ACRILICA AEROSOL METAL PLATA 350 ml.</t>
  </si>
  <si>
    <t>PATMR</t>
  </si>
  <si>
    <t>PINTURA ACRILICA AEROSOL METAL ROJO 350 ml.</t>
  </si>
  <si>
    <t>PATMV</t>
  </si>
  <si>
    <t>PINTURA ACRILICA AEROSOL METAL VERDE 350 ml.</t>
  </si>
  <si>
    <t>PATN</t>
  </si>
  <si>
    <t>PINTURA ACRILICA AEROSOL NARANJA 350 ml.</t>
  </si>
  <si>
    <t>PATNB</t>
  </si>
  <si>
    <t>PINTURA ACRILICA AEROSOL NEGRO BRILLANTE 350 ml.</t>
  </si>
  <si>
    <t>PATNM</t>
  </si>
  <si>
    <t>PINTURA ACRILICA AEROSOL NEGRO MATE 350 ml.</t>
  </si>
  <si>
    <t>PATP</t>
  </si>
  <si>
    <t>PINTURA ACRILICA AEROSOL PLATINA 350 ml.</t>
  </si>
  <si>
    <t>PATPF</t>
  </si>
  <si>
    <t>PINTURA ACRILICA AEROSOL PRIMER FONDO 350 ml.</t>
  </si>
  <si>
    <t>PATR</t>
  </si>
  <si>
    <t>PINTURA ACRILICA AEROSOL ROJO 350 ml.</t>
  </si>
  <si>
    <t>PATRO</t>
  </si>
  <si>
    <t>PINTURA ACRILICA AEROSOL ROSA 350 ml.</t>
  </si>
  <si>
    <t>PATV</t>
  </si>
  <si>
    <t>PINTURA ACRILICA AEROSOL VERDE 350 ml.</t>
  </si>
  <si>
    <t>PATVO</t>
  </si>
  <si>
    <t>PINTURA ACRILICA AEROSOL VERDE OSCURO 350 ml.</t>
  </si>
  <si>
    <t>PINTURA ASFALTICA "INSTAL-PROF"</t>
  </si>
  <si>
    <t>PINTURA EN AEROSOL KUWAIT MAX</t>
  </si>
  <si>
    <t>PAMAZS</t>
  </si>
  <si>
    <t>PINTURA AEROSOL MAX  AZUL SEÑALES x 440 RAL5005</t>
  </si>
  <si>
    <t>PAMAM</t>
  </si>
  <si>
    <t>PINTURA AEROSOL MAX AMARILLO MAIZ x 440 RAL1006</t>
  </si>
  <si>
    <t>PAMAS</t>
  </si>
  <si>
    <t>PINTURA AEROSOL MAX AMARILLO SEÑALES x 440 RAL1003</t>
  </si>
  <si>
    <t>PAMAC</t>
  </si>
  <si>
    <t>PINTURA AEROSOL MAX AZUL CIELO x 440 RAL5015</t>
  </si>
  <si>
    <t>PAMBB</t>
  </si>
  <si>
    <t>PINTURA AEROSOL MAX BLANCO BRILLANTE x 440 RAL9010</t>
  </si>
  <si>
    <t>PAMBM</t>
  </si>
  <si>
    <t>PINTURA AEROSOL MAX BLANCO MATE x 440 RAL9010</t>
  </si>
  <si>
    <t>PAMGRO</t>
  </si>
  <si>
    <t>PINTURA AEROSOL MAX GRIS ROCA x 440 RAL7030</t>
  </si>
  <si>
    <t>PAMMS</t>
  </si>
  <si>
    <t>PINTURA AEROSOL MAX MARRON SEÑALES x 440 RAL8002</t>
  </si>
  <si>
    <t>PAMNP</t>
  </si>
  <si>
    <t>PINTURA AEROSOL MAX NARANJA PURO x 440 RAL2004</t>
  </si>
  <si>
    <t>PAMNB</t>
  </si>
  <si>
    <t>PINTURA AEROSOL MAX NEGRO BRILLANTE x 440 RAL9005</t>
  </si>
  <si>
    <t>PAMNM</t>
  </si>
  <si>
    <t>PINTURA AEROSOL MAX NEGRO MATE x 440 RAL9005</t>
  </si>
  <si>
    <t>PAMRS</t>
  </si>
  <si>
    <t>PINTURA AEROSOL MAX ROJO SEÑALES x 440 RAL3001</t>
  </si>
  <si>
    <t>PAMRT</t>
  </si>
  <si>
    <t>PINTURA AEROSOL MAX ROJO TRAFICO x 440 RAL3020</t>
  </si>
  <si>
    <t>PAMVE</t>
  </si>
  <si>
    <t>PINTURA AEROSOL MAX VERDE ESMERALDA x 440 RAL6001</t>
  </si>
  <si>
    <t>PAMVM</t>
  </si>
  <si>
    <t>PINTURA AEROSOL MAX VERDE MENTA x 440 RAL6029</t>
  </si>
  <si>
    <t>PINTURA EN AEROSOL STRETCH AUTOMOTOR</t>
  </si>
  <si>
    <t>PASA</t>
  </si>
  <si>
    <t>PINTURA EN AEROSOL PELABLE AUTO ALUMINIO</t>
  </si>
  <si>
    <t>PASAP</t>
  </si>
  <si>
    <t>PINTURA EN AEROSOL PELABLE AUTO AZUL PERLA</t>
  </si>
  <si>
    <t>PASD</t>
  </si>
  <si>
    <t>PINTURA EN AEROSOL PELABLE AUTO DORADO</t>
  </si>
  <si>
    <t>PASGB</t>
  </si>
  <si>
    <t>PINTURA EN AEROSOL PELABLE AUTO GRIS BISON</t>
  </si>
  <si>
    <t>PASGG</t>
  </si>
  <si>
    <t>PINTURA EN AEROSOL PELABLE AUTO GRIS GRAFITO</t>
  </si>
  <si>
    <t>PASNB</t>
  </si>
  <si>
    <t>PINTURA EN AEROSOL PELABLE AUTO NEGRO BRILLO</t>
  </si>
  <si>
    <t>PASNM</t>
  </si>
  <si>
    <t>PINTURA EN AEROSOL PELABLE AUTO NEGRO MATE</t>
  </si>
  <si>
    <t>PASROJ</t>
  </si>
  <si>
    <t>PINTURA EN AEROSOL PELABLE AUTO ROJO</t>
  </si>
  <si>
    <t>PASVM</t>
  </si>
  <si>
    <t>PINTURA EN AEROSOL PELABLE AUTO VERDE MILITAR</t>
  </si>
  <si>
    <t>PASVP</t>
  </si>
  <si>
    <t>PINTURA EN AEROSOL PELABLE AUTO VIOLETA PERLA</t>
  </si>
  <si>
    <t>PASF</t>
  </si>
  <si>
    <t>PINTURA EN AEROSOL PELABLE FUME P/ OPTICAS</t>
  </si>
  <si>
    <t>PINTURA EN AEROSOL STRETCH HOME</t>
  </si>
  <si>
    <t>PASAM</t>
  </si>
  <si>
    <t>PINTURA EN AEROSOL PELABLE HOME AQUA MARINE</t>
  </si>
  <si>
    <t>PASB</t>
  </si>
  <si>
    <t>PINTURA EN AEROSOL PELABLE HOME BLANCO</t>
  </si>
  <si>
    <t>PASE</t>
  </si>
  <si>
    <t>PINTURA EN AEROSOL PELABLE HOME ESMERILADO</t>
  </si>
  <si>
    <t>PASGA</t>
  </si>
  <si>
    <t>PINTURA EN AEROSOL PELABLE HOME GRIS ACERO</t>
  </si>
  <si>
    <t>PASN</t>
  </si>
  <si>
    <t>PINTURA EN AEROSOL PELABLE HOME NEGRO</t>
  </si>
  <si>
    <t>PASRO</t>
  </si>
  <si>
    <t>PINTURA EN AEROSOL PELABLE HOME ROSA</t>
  </si>
  <si>
    <t>PINTURAS "PREMIER" BARNICES</t>
  </si>
  <si>
    <t>PINTURAS "PREMIER" CIELO RASO</t>
  </si>
  <si>
    <t>CRA1</t>
  </si>
  <si>
    <t>CIELO RASO x 1 l.</t>
  </si>
  <si>
    <t>CRA4</t>
  </si>
  <si>
    <t>CIELO RASO x 4 l.</t>
  </si>
  <si>
    <t>PINTURAS "PREMIER" ENDUIDOS</t>
  </si>
  <si>
    <t>PINTURAS "PREMIER" ESMALTES SINTETICOS</t>
  </si>
  <si>
    <t>ESTR1</t>
  </si>
  <si>
    <t>ESMALTE SINT. TRAFUL x 1 l.</t>
  </si>
  <si>
    <t>PINTURAS "PREMIER" FIJADORES AL AGUA</t>
  </si>
  <si>
    <t>FCA1</t>
  </si>
  <si>
    <t>FIJADOR CONCENTRADO AL AGUA x 1 l.</t>
  </si>
  <si>
    <t>FCA10</t>
  </si>
  <si>
    <t>FIJADOR CONCENTRADO AL AGUA x 10 l.</t>
  </si>
  <si>
    <t>FCA20</t>
  </si>
  <si>
    <t>FIJADOR CONCENTRADO AL AGUA x 20 l.</t>
  </si>
  <si>
    <t>FCA4</t>
  </si>
  <si>
    <t>FIJADOR CONCENTRADO AL AGUA x 4 l.</t>
  </si>
  <si>
    <t>PINTURAS "PREMIER" IMPERMEABILIZANTES P/ LADRILLO</t>
  </si>
  <si>
    <t>IAL1</t>
  </si>
  <si>
    <t>IMPERMEABILIZANTE ACRILICO P/ LADRILLOS x 1 l.</t>
  </si>
  <si>
    <t>IAL4</t>
  </si>
  <si>
    <t>IMPERMEABILIZANTE ACRILICO P/ LADRILLOS x 4 l.</t>
  </si>
  <si>
    <t>ICL1</t>
  </si>
  <si>
    <t>IMPERMEABILIZANTE CERAMICO P/ LADRILLOS x 1 l.</t>
  </si>
  <si>
    <t>ICL4</t>
  </si>
  <si>
    <t>IMPERMEABILIZANTE CERAMICO P/ LADRILLOS x 4 l.</t>
  </si>
  <si>
    <t>PINTURAS "PREMIER" LASUR</t>
  </si>
  <si>
    <t>LSCE1</t>
  </si>
  <si>
    <t>LASUR SATINADO CEDRO x 1 l.</t>
  </si>
  <si>
    <t>LSCE4</t>
  </si>
  <si>
    <t>LASUR SATINADO CEDRO x 4 lts.</t>
  </si>
  <si>
    <t>LSCR1</t>
  </si>
  <si>
    <t>LASUR SATINADO CRISTAL x 1 l.</t>
  </si>
  <si>
    <t>LSCR4</t>
  </si>
  <si>
    <t>LASUR SATINADO CRISTAL x 4 l.</t>
  </si>
  <si>
    <t>LSMC1</t>
  </si>
  <si>
    <t>LASUR SATINADO MADERA CAOBA x 1 l.</t>
  </si>
  <si>
    <t>LSMC4</t>
  </si>
  <si>
    <t>LASUR SATINADO MADERA CAOBA x 4 lts.</t>
  </si>
  <si>
    <t>LSMN1</t>
  </si>
  <si>
    <t>LASUR SATINADO MADERA NOGAL x 1 l.</t>
  </si>
  <si>
    <t>LSMN4</t>
  </si>
  <si>
    <t>LASUR SATINADO MADERA NOGAL x 4 lts.</t>
  </si>
  <si>
    <t>LSMR1</t>
  </si>
  <si>
    <t>LASUR SATINADO MADERA ROBLE x 1 l.</t>
  </si>
  <si>
    <t>LSMR4</t>
  </si>
  <si>
    <t>LASUR SATINADO MADERA ROBLE x 4 lts.</t>
  </si>
  <si>
    <t>LSNA1</t>
  </si>
  <si>
    <t>LASUR SATINADO NATURAL x 1 l.</t>
  </si>
  <si>
    <t>LSNA4</t>
  </si>
  <si>
    <t>LASUR SATINADO NATURAL x 4 lts.</t>
  </si>
  <si>
    <t>PINTURAS "PREMIER" LATEX ACRILICO</t>
  </si>
  <si>
    <t>PINTURAS "PREMIER" LATEX DON JUAN</t>
  </si>
  <si>
    <t>LDJE4</t>
  </si>
  <si>
    <t>LATEX DON JUAN EXTERIOR x  4 l.</t>
  </si>
  <si>
    <t>LDJE10</t>
  </si>
  <si>
    <t>LATEX DON JUAN EXTERIOR x 10 l.</t>
  </si>
  <si>
    <t>LDJE20</t>
  </si>
  <si>
    <t>LATEX DON JUAN EXTERIOR x 20 l.</t>
  </si>
  <si>
    <t>LDJI4</t>
  </si>
  <si>
    <t>LATEX DON JUAN INTERIOR x  4 l.</t>
  </si>
  <si>
    <t>LDJI10</t>
  </si>
  <si>
    <t>LATEX DON JUAN INTERIOR x 10 l.</t>
  </si>
  <si>
    <t>LDJI20</t>
  </si>
  <si>
    <t>LATEX DON JUAN INTERIOR x 20 l.</t>
  </si>
  <si>
    <t>PINTURAS "PREMIER" LATEX INTERIOR</t>
  </si>
  <si>
    <t>LI10</t>
  </si>
  <si>
    <t>LATEX INTERIOR x 10 Lts.</t>
  </si>
  <si>
    <t>LI20</t>
  </si>
  <si>
    <t>LATEX INTERIOR x 20 Lts.</t>
  </si>
  <si>
    <t>LI4</t>
  </si>
  <si>
    <t>LATEX INTERIOR x 4 Lts.</t>
  </si>
  <si>
    <t>PINTURAS "PREMIER" LATEX PROFESIONAL</t>
  </si>
  <si>
    <t>LPI1</t>
  </si>
  <si>
    <t>LATEX PROFESIONAL INTERIOR x  1 l.</t>
  </si>
  <si>
    <t>LPI4</t>
  </si>
  <si>
    <t>LATEX PROFESIONAL INTERIOR x  4 l.</t>
  </si>
  <si>
    <t>LPI10</t>
  </si>
  <si>
    <t>LATEX PROFESIONAL INTERIOR x 10 l.</t>
  </si>
  <si>
    <t>LPI20</t>
  </si>
  <si>
    <t>LATEX PROFESIONAL INTERIOR x 20 l.</t>
  </si>
  <si>
    <t>PINTURAS "PREMIER" LATEX SILICE</t>
  </si>
  <si>
    <t>LSA1</t>
  </si>
  <si>
    <t>LATEX SILICE AMARILLO x 1 l.</t>
  </si>
  <si>
    <t>LSA4</t>
  </si>
  <si>
    <t>LATEX SILICE AMARILLO x 4 l.</t>
  </si>
  <si>
    <t>LSAE1</t>
  </si>
  <si>
    <t>LATEX SILICE AZUL ELECTRICO x 1 l.</t>
  </si>
  <si>
    <t>LSAE4</t>
  </si>
  <si>
    <t>LATEX SILICE AZUL ELECTRICO x 4 l.</t>
  </si>
  <si>
    <t>LSAT1</t>
  </si>
  <si>
    <t>LATEX SILICE AZUL TRAFUL x 1 l.</t>
  </si>
  <si>
    <t>LSAT4</t>
  </si>
  <si>
    <t>LATEX SILICE AZUL TRAFUL x 4 l.</t>
  </si>
  <si>
    <t>LSBE1</t>
  </si>
  <si>
    <t>LATEX SILICE BEIGE x 1 l.</t>
  </si>
  <si>
    <t>LSBE4</t>
  </si>
  <si>
    <t>LATEX SILICE BEIGE x 4 l.</t>
  </si>
  <si>
    <t>LSB1</t>
  </si>
  <si>
    <t>LATEX SILICE BERMELLON x 1 l.</t>
  </si>
  <si>
    <t>LSB4</t>
  </si>
  <si>
    <t>LATEX SILICE BERMELLON x 4 l.</t>
  </si>
  <si>
    <t>LSBS1</t>
  </si>
  <si>
    <t>LATEX SILICE BLANCO SATINADO x 1 l.</t>
  </si>
  <si>
    <t>LSBS10</t>
  </si>
  <si>
    <t>LATEX SILICE BLANCO SATINADO x 10 l.</t>
  </si>
  <si>
    <t>LSBS20</t>
  </si>
  <si>
    <t>LATEX SILICE BLANCO SATINADO x 20 l.</t>
  </si>
  <si>
    <t>LSBS4</t>
  </si>
  <si>
    <t>LATEX SILICE BLANCO SATINADO x 4l.</t>
  </si>
  <si>
    <t>LSBO1</t>
  </si>
  <si>
    <t>LATEX SILICE BORGOÑA x 1 l.</t>
  </si>
  <si>
    <t>LSBO4</t>
  </si>
  <si>
    <t>LATEX SILICE BORGOÑA x 4 l.</t>
  </si>
  <si>
    <t>LSCA1</t>
  </si>
  <si>
    <t>LATEX SILICE CANELA x 1 l.</t>
  </si>
  <si>
    <t>LSCA4</t>
  </si>
  <si>
    <t>LATEX SILICE CANELA x 4 l.</t>
  </si>
  <si>
    <t>LSCH1</t>
  </si>
  <si>
    <t>LATEX SILICE CHOCOLATE x 1 l.</t>
  </si>
  <si>
    <t>LSCH4</t>
  </si>
  <si>
    <t>LATEX SILICE CHOCOLATE x 4 l.</t>
  </si>
  <si>
    <t>LSC1</t>
  </si>
  <si>
    <t>LATEX SILICE CORAL x 1 l.</t>
  </si>
  <si>
    <t>LSC4</t>
  </si>
  <si>
    <t>LATEX SILICE CORAL x 4 l.</t>
  </si>
  <si>
    <t>LSFA1</t>
  </si>
  <si>
    <t>LATEX SILICE FORESTA AMAZONAS x 1 l.</t>
  </si>
  <si>
    <t>LSFA4</t>
  </si>
  <si>
    <t>LATEX SILICE FORESTA AMAZONAS x 4 l.</t>
  </si>
  <si>
    <t>LSFU4</t>
  </si>
  <si>
    <t>LATEX SILICE FUSCIA x 4 l.</t>
  </si>
  <si>
    <t>LSGC1</t>
  </si>
  <si>
    <t>LATEX SILICE GRIS CEMENTO x 1 l.</t>
  </si>
  <si>
    <t>LSGC4</t>
  </si>
  <si>
    <t>LATEX SILICE GRIS CEMENTO x 4 l.</t>
  </si>
  <si>
    <t>LSLI4</t>
  </si>
  <si>
    <t>LATEX SILICE LILA x 4 l.</t>
  </si>
  <si>
    <t>LSMA1</t>
  </si>
  <si>
    <t>LATEX SILICE MANDARINO x 1 l.</t>
  </si>
  <si>
    <t>LSMA4</t>
  </si>
  <si>
    <t>LATEX SILICE MANDARINO x 4 l.</t>
  </si>
  <si>
    <t>LSMAN1</t>
  </si>
  <si>
    <t>LATEX SILICE MANGO x 1 l.</t>
  </si>
  <si>
    <t>LSMAN4</t>
  </si>
  <si>
    <t>LATEX SILICE MANGO x 4 l.</t>
  </si>
  <si>
    <t>LSN1</t>
  </si>
  <si>
    <t>LATEX SILICE NARANJA x 1 l.</t>
  </si>
  <si>
    <t>LSN4</t>
  </si>
  <si>
    <t>LATEX SILICE NARANJA x 4 l.</t>
  </si>
  <si>
    <t>LSNE1</t>
  </si>
  <si>
    <t>LATEX SILICE NEGRO x 1 l.</t>
  </si>
  <si>
    <t>LSNE4</t>
  </si>
  <si>
    <t>LATEX SILICE NEGRO x 4 l.</t>
  </si>
  <si>
    <t>LSO1</t>
  </si>
  <si>
    <t>LATEX SILICE OCRE x 1 l.</t>
  </si>
  <si>
    <t>LSO4</t>
  </si>
  <si>
    <t>LATEX SILICE OCRE x 4 l.</t>
  </si>
  <si>
    <t>LSRT1</t>
  </si>
  <si>
    <t>LATEX SILICE ROJO TEJA x 1 l.</t>
  </si>
  <si>
    <t>LSRT4</t>
  </si>
  <si>
    <t>LATEX SILICE ROJO TEJA x 4 l.</t>
  </si>
  <si>
    <t>LSRC1</t>
  </si>
  <si>
    <t>LATEX SILICE ROSA CHICLE x 1 l.</t>
  </si>
  <si>
    <t>LSRC4</t>
  </si>
  <si>
    <t>LATEX SILICE ROSA CHICLE x 4 l.</t>
  </si>
  <si>
    <t>LST1</t>
  </si>
  <si>
    <t>LATEX SILICE TURQUESA x 1 l.</t>
  </si>
  <si>
    <t>LST4</t>
  </si>
  <si>
    <t>LATEX SILICE TURQUESA x 4 l.</t>
  </si>
  <si>
    <t>LSVE1</t>
  </si>
  <si>
    <t>LATEX SILICE VERDE ESMERALDA x 1 l.</t>
  </si>
  <si>
    <t>LSVE4</t>
  </si>
  <si>
    <t>LATEX SILICE VERDE ESMERALDA x 4 l.</t>
  </si>
  <si>
    <t>LSVM1</t>
  </si>
  <si>
    <t>LATEX SILICE VERDE MANZANA x 1 l.</t>
  </si>
  <si>
    <t>LSVM4</t>
  </si>
  <si>
    <t>LATEX SILICE VERDE MANZANA x 4 l.</t>
  </si>
  <si>
    <t>LSVS1</t>
  </si>
  <si>
    <t>LATEX SILICE VERDE SAFARI x 1 l.</t>
  </si>
  <si>
    <t>LSVS4</t>
  </si>
  <si>
    <t>LATEX SILICE VERDE SAFARI x 4 l.</t>
  </si>
  <si>
    <t>LSV1</t>
  </si>
  <si>
    <t>LATEX SILICE VIOLETA x 1 l.</t>
  </si>
  <si>
    <t>LSV4</t>
  </si>
  <si>
    <t>LATEX SILICE VIOLETA x 4 l.</t>
  </si>
  <si>
    <t>PINTURAS "PREMIER" MEMBRANAS EN PASTA</t>
  </si>
  <si>
    <t>MPB1</t>
  </si>
  <si>
    <t>MEMBRANA EN PASTA BLANCA x 1 l.</t>
  </si>
  <si>
    <t>MPB10</t>
  </si>
  <si>
    <t>MEMBRANA EN PASTA BLANCA x 10 l.</t>
  </si>
  <si>
    <t>MPB20</t>
  </si>
  <si>
    <t>MEMBRANA EN PASTA BLANCA x 20 l.</t>
  </si>
  <si>
    <t>MPB4</t>
  </si>
  <si>
    <t>MEMBRANA EN PASTA BLANCA x 4 l.</t>
  </si>
  <si>
    <t>MPN1</t>
  </si>
  <si>
    <t>MEMBRANA EN PASTA NEGRA x 1 l.</t>
  </si>
  <si>
    <t>MPN10</t>
  </si>
  <si>
    <t>MEMBRANA EN PASTA NEGRA x 10 l.</t>
  </si>
  <si>
    <t>MPN20</t>
  </si>
  <si>
    <t>MEMBRANA EN PASTA NEGRA x 20 l.</t>
  </si>
  <si>
    <t>MPN4</t>
  </si>
  <si>
    <t>MEMBRANA EN PASTA NEGRA x 4 l.</t>
  </si>
  <si>
    <t>MPT1</t>
  </si>
  <si>
    <t>MEMBRANA EN PASTA TEJA x 1 l.</t>
  </si>
  <si>
    <t>MPT10</t>
  </si>
  <si>
    <t>MEMBRANA EN PASTA TEJA x 10 l.</t>
  </si>
  <si>
    <t>MPT20</t>
  </si>
  <si>
    <t>MEMBRANA EN PASTA TEJA x 20 l.</t>
  </si>
  <si>
    <t>MPT4</t>
  </si>
  <si>
    <t>MEMBRANA EN PASTA TEJA x 4 l.</t>
  </si>
  <si>
    <t>MPV1</t>
  </si>
  <si>
    <t>MEMBRANA EN PASTA VERDE x 1 l.</t>
  </si>
  <si>
    <t>MPV10</t>
  </si>
  <si>
    <t>MEMBRANA EN PASTA VERDE x 10l.</t>
  </si>
  <si>
    <t>MPV20</t>
  </si>
  <si>
    <t>MEMBRANA EN PASTA VERDE x 20 l.</t>
  </si>
  <si>
    <t>MPV4</t>
  </si>
  <si>
    <t>MEMBRANA EN PASTA VERDE x 4 l.</t>
  </si>
  <si>
    <t>PINTURAS "PREMIER" PLASTIPREM PAREDES</t>
  </si>
  <si>
    <t>PPEB1</t>
  </si>
  <si>
    <t>PLASTIPREM PAREDES EXT. BLANCO x 1 l.</t>
  </si>
  <si>
    <t>PPEB10</t>
  </si>
  <si>
    <t>PLASTIPREM PAREDES EXT. BLANCO x 10 l.</t>
  </si>
  <si>
    <t>PPEB20</t>
  </si>
  <si>
    <t>PLASTIPREM PAREDES EXT. BLANCO x 20l.</t>
  </si>
  <si>
    <t>PPEB4</t>
  </si>
  <si>
    <t>PLASTIPREM PAREDES EXT. BLANCO x 4 l.</t>
  </si>
  <si>
    <t>PPEC1</t>
  </si>
  <si>
    <t>PLASTIPREM PAREDES EXT. CACAO x 1 l.</t>
  </si>
  <si>
    <t>PPEC4</t>
  </si>
  <si>
    <t>PLASTIPREM PAREDES EXT. CACAO x 4 l.</t>
  </si>
  <si>
    <t>PPECE1</t>
  </si>
  <si>
    <t>PLASTIPREM PAREDES EXT. CERAMICO x 1 l.</t>
  </si>
  <si>
    <t>PPEF1</t>
  </si>
  <si>
    <t>PLASTIPREM PAREDES EXT. FRANCIA x 1 l.</t>
  </si>
  <si>
    <t>PPEF4</t>
  </si>
  <si>
    <t>PLASTIPREM PAREDES EXT. FRANCIA x 4 l.</t>
  </si>
  <si>
    <t>PPEGI1</t>
  </si>
  <si>
    <t>PLASTIPREM PAREDES EXT. GIRASOL x 1 l.</t>
  </si>
  <si>
    <t>PPEGI4</t>
  </si>
  <si>
    <t>PLASTIPREM PAREDES EXT. GIRASOL x 4 l.</t>
  </si>
  <si>
    <t>PPEG1</t>
  </si>
  <si>
    <t>PLASTIPREM PAREDES EXT. GLACIAR x 1 l.</t>
  </si>
  <si>
    <t>PPEG4</t>
  </si>
  <si>
    <t>PLASTIPREM PAREDES EXT. GLACIAR x 4 l.</t>
  </si>
  <si>
    <t>PPEP1</t>
  </si>
  <si>
    <t>PLASTIPREM PAREDES EXT. PORTLAND x 1 l.</t>
  </si>
  <si>
    <t>PPER1</t>
  </si>
  <si>
    <t>PLASTIPREM PAREDES EXT. ROJO x 1 l.</t>
  </si>
  <si>
    <t>PPER4</t>
  </si>
  <si>
    <t>PLASTIPREM PAREDES EXT. ROJO x 4 l.</t>
  </si>
  <si>
    <t>PPES1</t>
  </si>
  <si>
    <t>PLASTIPREM PAREDES EXT. SALMON x 1 l.</t>
  </si>
  <si>
    <t>PPES4</t>
  </si>
  <si>
    <t>PLASTIPREM PAREDES EXT. SALMON x 4 l.</t>
  </si>
  <si>
    <t>PPETO1</t>
  </si>
  <si>
    <t>PLASTIPREM PAREDES EXT. TOSTADO x 1 l.</t>
  </si>
  <si>
    <t>PPET1</t>
  </si>
  <si>
    <t>PLASTIPREM PAREDES EXT. TRIGAL x 1 l.</t>
  </si>
  <si>
    <t>PINTURAS "PREMIER" PLASTIPREM TECHOS</t>
  </si>
  <si>
    <t>PTAC1</t>
  </si>
  <si>
    <t>PLASTIPREM TECHOS AZUL CHAPA x 1 l.</t>
  </si>
  <si>
    <t>PTAC4</t>
  </si>
  <si>
    <t>PLASTIPREM TECHOS AZUL CHAPA x 4 l.</t>
  </si>
  <si>
    <t>PTB1</t>
  </si>
  <si>
    <t>PLASTIPREM TECHOS BLANCO x 1 l.</t>
  </si>
  <si>
    <t>PTB20</t>
  </si>
  <si>
    <t>PLASTIPREM TECHOS BLANCO x 20 l.</t>
  </si>
  <si>
    <t>PTB4</t>
  </si>
  <si>
    <t>PLASTIPREM TECHOS BLANCO x 4 l.</t>
  </si>
  <si>
    <t>PTN1</t>
  </si>
  <si>
    <t>PLASTIPREM TECHOS NEGRO x 1 l.</t>
  </si>
  <si>
    <t>PTN4</t>
  </si>
  <si>
    <t>PLASTIPREM TECHOS NEGRO x 4 l.</t>
  </si>
  <si>
    <t>PTRT1</t>
  </si>
  <si>
    <t>PLASTIPREM TECHOS ROJO TEJA x 1 l.</t>
  </si>
  <si>
    <t>PTRT20</t>
  </si>
  <si>
    <t>PLASTIPREM TECHOS ROJO TEJA x 20 l.</t>
  </si>
  <si>
    <t>PTRT4</t>
  </si>
  <si>
    <t>PLASTIPREM TECHOS ROJO TEJA x 4 l.</t>
  </si>
  <si>
    <t>PTT1</t>
  </si>
  <si>
    <t>PLASTIPREM TECHOS TRANSPARENTE x 1 l.</t>
  </si>
  <si>
    <t>PTT4</t>
  </si>
  <si>
    <t>PLASTIPREM TECHOS TRANSPARENTE x 4 l.</t>
  </si>
  <si>
    <t>PTVC1</t>
  </si>
  <si>
    <t>PLASTIPREM TECHOS VERDE CHAPA x 1 l.</t>
  </si>
  <si>
    <t>PTVC4</t>
  </si>
  <si>
    <t>PLASTIPREM TECHOS VERDE CHAPA x 4 l.</t>
  </si>
  <si>
    <t>PINTURAS "PREMIER" REVESTIMIENTO P/ PISCINA</t>
  </si>
  <si>
    <t>RPA4</t>
  </si>
  <si>
    <t>REVESTIMIENTO PISCINA ACUOSA x 4 l.</t>
  </si>
  <si>
    <t>RPA4B</t>
  </si>
  <si>
    <t>REVESTIMIENTO PISCINA ACUOSA x 4 l. BLANCO</t>
  </si>
  <si>
    <t>PINTURAS "PREMIER" REVESTIMIENTOS TEXTURADOS</t>
  </si>
  <si>
    <t>RTIM6</t>
  </si>
  <si>
    <t>REVESTIMIENTO TEXTURADO INT. MEDIANO x  6 k.</t>
  </si>
  <si>
    <t>RTIM30</t>
  </si>
  <si>
    <t>REVESTIMIENTO TEXTURADO INT. MEDIANO x 30 k.</t>
  </si>
  <si>
    <t>RTPF6</t>
  </si>
  <si>
    <t>REVESTIMIENTO TEXTURADO PASTEL FINO x  6 k.</t>
  </si>
  <si>
    <t>RTPF30</t>
  </si>
  <si>
    <t>REVESTIMIENTO TEXTURADO PASTEL FINO x 30 k.</t>
  </si>
  <si>
    <t>RTPM6</t>
  </si>
  <si>
    <t>REVESTIMIENTO TEXTURADO PASTEL MEDIANO x  6 k.</t>
  </si>
  <si>
    <t>RTPM30</t>
  </si>
  <si>
    <t>REVESTIMIENTO TEXTURADO PASTEL MEDIANO x 30 k.</t>
  </si>
  <si>
    <t>PINTURAS "PREMIER" SUPERFICIES DEPORTIVAS</t>
  </si>
  <si>
    <t>SDA4</t>
  </si>
  <si>
    <t>SUPERFICIES DEPORTIVAS AZUL x  4 l.</t>
  </si>
  <si>
    <t>SDA20</t>
  </si>
  <si>
    <t>SUPERFICIES DEPORTIVAS AZUL x 20 l.</t>
  </si>
  <si>
    <t>SDR4</t>
  </si>
  <si>
    <t>SUPERFICIES DEPORTIVAS ROJO x  4 l.</t>
  </si>
  <si>
    <t>SDR20</t>
  </si>
  <si>
    <t>SUPERFICIES DEPORTIVAS ROJO x 20 l.</t>
  </si>
  <si>
    <t>SDV4</t>
  </si>
  <si>
    <t>SUPERFICIES DEPORTIVAS VERDE x  4 l.</t>
  </si>
  <si>
    <t>SDV20</t>
  </si>
  <si>
    <t>SUPERFICIES DEPORTIVAS VERDE x 20 l.</t>
  </si>
  <si>
    <t>PINTURAS EN AEROSOL "KUWAIT"</t>
  </si>
  <si>
    <t>PABE</t>
  </si>
  <si>
    <t>PINTURA AEROSOL 440 cc. BLANCO EPOXI</t>
  </si>
  <si>
    <t>PAES</t>
  </si>
  <si>
    <t>PINTURA AEROSOL 440 cc. ESMERILADO</t>
  </si>
  <si>
    <t>PANE</t>
  </si>
  <si>
    <t>PINTURA AEROSOL 440 cc. NEGRO EPOXI</t>
  </si>
  <si>
    <t>PAAM400</t>
  </si>
  <si>
    <t>PINTURA AEROSOL AMARILLO x 440 cc</t>
  </si>
  <si>
    <t>PAAC400</t>
  </si>
  <si>
    <t>PINTURA AEROSOL AZUL MARINO x 440 cc</t>
  </si>
  <si>
    <t>PAB400</t>
  </si>
  <si>
    <t>PINTURA AEROSOL BERMELLON x 440 cc</t>
  </si>
  <si>
    <t>PABB400</t>
  </si>
  <si>
    <t>PINTURA AEROSOL BLANCO BRILLANTE x 440 cc</t>
  </si>
  <si>
    <t>PABM400</t>
  </si>
  <si>
    <t>PINTURA AEROSOL BLANCO MATE x 440 cc</t>
  </si>
  <si>
    <t>PAGO400</t>
  </si>
  <si>
    <t>PINTURA AEROSOL GRIS OSCURO x 440 cc</t>
  </si>
  <si>
    <t>PALCA</t>
  </si>
  <si>
    <t>PINTURA AEROSOL LASUR CAOBA x 440cc.</t>
  </si>
  <si>
    <t>PALCE</t>
  </si>
  <si>
    <t>PINTURA AEROSOL LASUR CEDRO x 440cc.</t>
  </si>
  <si>
    <t>PALRC</t>
  </si>
  <si>
    <t>PINTURA AEROSOL LASUR R. CLARO x 440cc.</t>
  </si>
  <si>
    <t>PALRO</t>
  </si>
  <si>
    <t>PINTURA AEROSOL LASUR R. OSCURO x 440cc.</t>
  </si>
  <si>
    <t>PANB400</t>
  </si>
  <si>
    <t>PINTURA AEROSOL NEGRO BRILLANTE x 440 cc</t>
  </si>
  <si>
    <t>PANS400</t>
  </si>
  <si>
    <t>PINTURA AEROSOL NEGRO SATINADO x 440 cc</t>
  </si>
  <si>
    <t>PAVI400</t>
  </si>
  <si>
    <t>PINTURA AEROSOL VERDE INGLES x 440 cc</t>
  </si>
  <si>
    <t>PINZA CORTADORA DE CERAMICA</t>
  </si>
  <si>
    <t>PCCK</t>
  </si>
  <si>
    <t>PINZA CORTADORA DE CERAMICA IMPORTADA</t>
  </si>
  <si>
    <t>PINZA DE FUERZA TIPO ATLAS</t>
  </si>
  <si>
    <t>PTA</t>
  </si>
  <si>
    <t>PINZA TIPO ATLAS FOSFATIZADA 10"</t>
  </si>
  <si>
    <t>PINZA PORTA ELECTRODOS IMPORTADA</t>
  </si>
  <si>
    <t>PINZA SACABOCADOS</t>
  </si>
  <si>
    <t>PINZA SEEGER</t>
  </si>
  <si>
    <t>PINZAS DE MAZA</t>
  </si>
  <si>
    <t>PINZAS LINEA INDUSTRIAL "METZ"</t>
  </si>
  <si>
    <t>PMC6M</t>
  </si>
  <si>
    <t>PINZA MEDIA CAÑA 6"  "METZ" INDUSTRIAL</t>
  </si>
  <si>
    <t>PMC8M</t>
  </si>
  <si>
    <t>PINZA MEDIA CAÑA 8"  "METZ" INDUSTRIAL</t>
  </si>
  <si>
    <t>PPC6M</t>
  </si>
  <si>
    <t>PINZA PUNTA CHATA 6"  "METZ" INDUSTRIAL</t>
  </si>
  <si>
    <t>PPC8M</t>
  </si>
  <si>
    <t>PINZA PUNTA CHATA 8"  "METZ" INDUSTRIAL</t>
  </si>
  <si>
    <t>PR412M</t>
  </si>
  <si>
    <t>PINZA ROSARIO ARTESANO 4 1/2"  "METZ" INDUSTRIAL</t>
  </si>
  <si>
    <t>PR6M</t>
  </si>
  <si>
    <t>PINZA ROSARIO ARTESANO 6"  "METZ" INDUSTRIAL</t>
  </si>
  <si>
    <t>PU6M</t>
  </si>
  <si>
    <t>PINZA UNIVERSAL AISLADA 6"  "METZ" INDUSTRIAL</t>
  </si>
  <si>
    <t>PU7M</t>
  </si>
  <si>
    <t>PINZA UNIVERSAL AISLADA 7"  "METZ" INDUSTRIAL</t>
  </si>
  <si>
    <t>PU8M</t>
  </si>
  <si>
    <t>PINZA UNIVERSAL AISLADA 8"  "METZ" INDUSTRIAL</t>
  </si>
  <si>
    <t>PINZAS Y ALICATES IMPORTADAS</t>
  </si>
  <si>
    <t>ACO6S</t>
  </si>
  <si>
    <t>ALICATE CORTE OBLICUO 6" SATIN</t>
  </si>
  <si>
    <t>PMC6</t>
  </si>
  <si>
    <t>PINZA MEDIA CAÑA RECTA AISLADA 6" SATIN</t>
  </si>
  <si>
    <t>PMC8</t>
  </si>
  <si>
    <t>PINZA MEDIA CAÑA RECTA AISLADA 8" SATIN</t>
  </si>
  <si>
    <t>PRCC</t>
  </si>
  <si>
    <t>PINZA ROSARIO CON CORTE AISLADA "ROTTWEILER"</t>
  </si>
  <si>
    <t>PU6S</t>
  </si>
  <si>
    <t>PINZA UNIVERSAL AISLADA 6" SATIN</t>
  </si>
  <si>
    <t>PU7S</t>
  </si>
  <si>
    <t>PINZA UNIVERSAL AISLADA 7" SATIN</t>
  </si>
  <si>
    <t>PU8S</t>
  </si>
  <si>
    <t>PINZA UNIVERSAL AISLADA 8" SATIN</t>
  </si>
  <si>
    <t>PISTOLA PARA SOPLETEAR IMPORTADA</t>
  </si>
  <si>
    <t>PS5P</t>
  </si>
  <si>
    <t>PISTOLA PARA SOPLETEAR "ONZA"</t>
  </si>
  <si>
    <t>PISTOLAS APLICADORAS</t>
  </si>
  <si>
    <t>PAIS</t>
  </si>
  <si>
    <t>PISTOLA APLICADORA IMPORTADA SKELETOR</t>
  </si>
  <si>
    <t>PA410</t>
  </si>
  <si>
    <t>PISTOLA APLICADORA PROF. P/ SALCHICHA - APL410</t>
  </si>
  <si>
    <t>PA600</t>
  </si>
  <si>
    <t>PISTOLA APLICADORA PROF. P/ SALCHICHA - APL600</t>
  </si>
  <si>
    <t>PAIR</t>
  </si>
  <si>
    <t>PISTOLA APLICADORA REFORZADA</t>
  </si>
  <si>
    <t>PASR</t>
  </si>
  <si>
    <t>PISTOLA APLICADORA SUPER REFORZADA "ARGENRAP"</t>
  </si>
  <si>
    <t>PISTOLAS ENCOLADORAS</t>
  </si>
  <si>
    <t>PISTOLAS PARA AIRE A PRESION</t>
  </si>
  <si>
    <t>PACT</t>
  </si>
  <si>
    <t>PISTOLA P/AIRE C/TANQUE METAL 585-0750</t>
  </si>
  <si>
    <t>PAPC</t>
  </si>
  <si>
    <t>PISTOLA P/AIRE PICO CORTO 592-1010</t>
  </si>
  <si>
    <t>PAPL</t>
  </si>
  <si>
    <t>PISTOLA P/AIRE PICO LARGO 592-1020</t>
  </si>
  <si>
    <t>PISTOLAS PARA PINTAR</t>
  </si>
  <si>
    <t>PPAP</t>
  </si>
  <si>
    <t>PISTOLA P/ PINTAR ALTA PRESION 589-0080</t>
  </si>
  <si>
    <t>PPPG</t>
  </si>
  <si>
    <t>PISTOLA P/ PINTAR POR GRAVEDAD PRO 589-0040</t>
  </si>
  <si>
    <t>RPPG</t>
  </si>
  <si>
    <t>REPUESTO PICO-AGUJA PISTOLA GRAVEDAD 589-0044</t>
  </si>
  <si>
    <t>RPPP</t>
  </si>
  <si>
    <t>REPUESTO PICO-AGUJA PISTOLA PRESION 589-0081</t>
  </si>
  <si>
    <t>PITONES DE ANCLAJE</t>
  </si>
  <si>
    <t>PLACOMIX "PLACO" TUYANGO</t>
  </si>
  <si>
    <t>PME1</t>
  </si>
  <si>
    <t>PLACOMIX EXTERIOR x 1 kg</t>
  </si>
  <si>
    <t>PME35</t>
  </si>
  <si>
    <t>PLACOMIX EXTERIOR x 3.5 kg</t>
  </si>
  <si>
    <t>PMI1</t>
  </si>
  <si>
    <t>PLACOMIX INTERIOR x 1 kg</t>
  </si>
  <si>
    <t>PMI35</t>
  </si>
  <si>
    <t>PLACOMIX INTERIOR x 3.5 kg</t>
  </si>
  <si>
    <t>PLANCHAS ELECTRICAS "BROGAS"</t>
  </si>
  <si>
    <t>PLCRV</t>
  </si>
  <si>
    <t>PLANCHA CON ROCIADOR Y VAPOR "BROGAS" 1300 w.</t>
  </si>
  <si>
    <t>PLANCHETA 2 HORNALLAS "S3"</t>
  </si>
  <si>
    <t>PLANCHUELAS GALVANIZADAS</t>
  </si>
  <si>
    <t>PHG250</t>
  </si>
  <si>
    <t>PLANCHUELA HIERRO GALV. 240 mm. - 60 unid.</t>
  </si>
  <si>
    <t>PLOMADAS PARA ALBAÑILES</t>
  </si>
  <si>
    <t>POLEAS PARA LAVARROPAS</t>
  </si>
  <si>
    <t>PPLE</t>
  </si>
  <si>
    <t>POLEA PARA LAVARROPA EQUIPO C/E</t>
  </si>
  <si>
    <t>PPLMCH</t>
  </si>
  <si>
    <t>POLEA PARA LAVARROPA MOTOR AG. CH.</t>
  </si>
  <si>
    <t>PPLMG</t>
  </si>
  <si>
    <t>POLEA PARA LAVARROPA MOTOR AG. GR.</t>
  </si>
  <si>
    <t>POLIETILENO EN ROLLO</t>
  </si>
  <si>
    <t>PORTACANDADOS A BISAGRA</t>
  </si>
  <si>
    <t>PRECINTOS PLASTICOS</t>
  </si>
  <si>
    <t>PRENSITAS MULTIUSO</t>
  </si>
  <si>
    <t>PRESAS TIPO "G"</t>
  </si>
  <si>
    <t>PRODUCTOS DE LIMPIEZA "PENETRIT"</t>
  </si>
  <si>
    <t>AI1</t>
  </si>
  <si>
    <t>AUTOBRILLO INCOLORO x 1 lt.</t>
  </si>
  <si>
    <t>CPI1</t>
  </si>
  <si>
    <t>CURADOR DE PISOS INCOLORO x 1 lt.</t>
  </si>
  <si>
    <t>CPM1</t>
  </si>
  <si>
    <t>CURADOR DE PISOS MARRON x 1 lt.</t>
  </si>
  <si>
    <t>CPV1</t>
  </si>
  <si>
    <t>CURADOR DE PISOS VERDE x 1 lt.</t>
  </si>
  <si>
    <t>LPL1</t>
  </si>
  <si>
    <t>LIQUIDO PARA LAMPAZO x 1 lt.</t>
  </si>
  <si>
    <t>PRODUCTOS DE LIMPIEZA "SUIZA"</t>
  </si>
  <si>
    <t>CPN</t>
  </si>
  <si>
    <t>CERA EN PASTA NATURAL 450cc</t>
  </si>
  <si>
    <t>CPRC</t>
  </si>
  <si>
    <t>CERA EN PASTA ROBLE CLARO 360cc</t>
  </si>
  <si>
    <t>CPRO</t>
  </si>
  <si>
    <t>CERA EN PASTA ROBLE OSCURO 360cc</t>
  </si>
  <si>
    <t>CLN</t>
  </si>
  <si>
    <t>CERA LIQUIDA NATURAL 850cc</t>
  </si>
  <si>
    <t>CLNA</t>
  </si>
  <si>
    <t>CERA LIQUIDA NATURAL AUTOBRILLO 850cc</t>
  </si>
  <si>
    <t>CLNEA</t>
  </si>
  <si>
    <t>CERA LIQUIDA NEGRA AUTOBRILLO 850cc</t>
  </si>
  <si>
    <t>CLRC</t>
  </si>
  <si>
    <t>CERA LIQUIDA ROBLE CLARO 850cc</t>
  </si>
  <si>
    <t>CLRO</t>
  </si>
  <si>
    <t>CERA LIQUIDA ROBLE OSCURO 850cc</t>
  </si>
  <si>
    <t>CLRA</t>
  </si>
  <si>
    <t>CERA LIQUIDA ROJO AUTOBRILLO 850cc</t>
  </si>
  <si>
    <t>LMAC</t>
  </si>
  <si>
    <t>LUSTRA MUEBLES AEROSOL CLASICO</t>
  </si>
  <si>
    <t>LMAL</t>
  </si>
  <si>
    <t>LUSTRA MUEBLES AEROSOL LAVANDA</t>
  </si>
  <si>
    <t>RCSPM</t>
  </si>
  <si>
    <t>REMOVEDOR CERA SUIZA P/ MADERA 850cc</t>
  </si>
  <si>
    <t>RCSPF</t>
  </si>
  <si>
    <t>REMOVEDOR CERA SUIZA PISOS FRIOS 1000cc</t>
  </si>
  <si>
    <t>PRODUCTOS QUIMICOS "CAUCHET"</t>
  </si>
  <si>
    <t>SODA CAUSTICA (DESENGRASANTE ALCALINO) x 1 kg.</t>
  </si>
  <si>
    <t>PROLONGACIONES PARA CANILLAS</t>
  </si>
  <si>
    <t>PC1212</t>
  </si>
  <si>
    <t>PROLONGACION CANILLA 1/2  x     1/2"</t>
  </si>
  <si>
    <t>PC1234</t>
  </si>
  <si>
    <t>PROLONGACION CANILLA 1/2  x     3/4"</t>
  </si>
  <si>
    <t>PC121</t>
  </si>
  <si>
    <t>PROLONGACION CANILLA 1/2  x   1"</t>
  </si>
  <si>
    <t>PC12114</t>
  </si>
  <si>
    <t>PROLONGACION CANILLA 1/2  x  1 1/4"</t>
  </si>
  <si>
    <t>PC12112</t>
  </si>
  <si>
    <t>PROLONGACION CANILLA 1/2  x 1 1/2"</t>
  </si>
  <si>
    <t>PC122</t>
  </si>
  <si>
    <t>PROLONGACION CANILLA 1/2  x 2"</t>
  </si>
  <si>
    <t>PROLONGADORES MULTIPLES "BERELEC"</t>
  </si>
  <si>
    <t>EDT</t>
  </si>
  <si>
    <t>ESTABILIZADOR DE TENSION MULTINORMA</t>
  </si>
  <si>
    <t>P6T15</t>
  </si>
  <si>
    <t>ZAPATILLA 6 T. C/TERMICA CABLE 1.5 Mts.</t>
  </si>
  <si>
    <t>ZC4T</t>
  </si>
  <si>
    <t>ZAPATILLA CUBO 4 TOMAS + 2 USB</t>
  </si>
  <si>
    <t>ZC4TU15</t>
  </si>
  <si>
    <t>ZAPATILLA CUBO 4 TOMAS + 2 USB CABLE  1.5 mts</t>
  </si>
  <si>
    <t>ZC5T15</t>
  </si>
  <si>
    <t>ZAPATILLA CUBO 5 TOMAS CABLE 1.5 mts</t>
  </si>
  <si>
    <t>ZC5T</t>
  </si>
  <si>
    <t>ZAPATILLA CUBO 5 TOMAS SIN CABLE</t>
  </si>
  <si>
    <t>PROLONGADORES PARA CALEFON</t>
  </si>
  <si>
    <t>PEE10</t>
  </si>
  <si>
    <t>PROLONGADOR ESTANDAR 2 mts. P/CALEFON</t>
  </si>
  <si>
    <t>PEE3</t>
  </si>
  <si>
    <t>PROLONGADOR ESTANDAR 3 mts. P/CALEFON</t>
  </si>
  <si>
    <t>PROTECTOR AUDITIVO T/ OREJERA</t>
  </si>
  <si>
    <t>PATO</t>
  </si>
  <si>
    <t>PROTECTOR AUDITIVO TIPO OREJERA "OR"</t>
  </si>
  <si>
    <t>PROTECTOR DE REJILLAS "BICHO RED"</t>
  </si>
  <si>
    <t>PROTECTOR ENDOAURAL</t>
  </si>
  <si>
    <t>PULVERIZADORES A GATILLO</t>
  </si>
  <si>
    <t>PGTPP</t>
  </si>
  <si>
    <t>PULVERIZADOR A GATILLO x 1 lt. PROFESIONAL</t>
  </si>
  <si>
    <t>PULVERIZADORES A PRESION "CF"</t>
  </si>
  <si>
    <t>PAP5</t>
  </si>
  <si>
    <t>PULVERIZADOR  x 5 lts.</t>
  </si>
  <si>
    <t>PAP8</t>
  </si>
  <si>
    <t>PULVERIZADOR  x 8 lts.</t>
  </si>
  <si>
    <t>PAP20</t>
  </si>
  <si>
    <t>PULVERIZADOR MOCHILA x 20 lts. con repuestos</t>
  </si>
  <si>
    <t>PUNTAS CEMENTISTAS "GHERARDI"</t>
  </si>
  <si>
    <t>PCG20</t>
  </si>
  <si>
    <t>PUNTA CEMENTISTA GHERARDI 20 cm.</t>
  </si>
  <si>
    <t>PCG25</t>
  </si>
  <si>
    <t>PUNTA CEMENTISTA GHERARDI 25 cm.</t>
  </si>
  <si>
    <t>PCG30</t>
  </si>
  <si>
    <t>PUNTA CEMENTISTA GHERARDI 30 cm.</t>
  </si>
  <si>
    <t>PCG35</t>
  </si>
  <si>
    <t>PUNTA CEMENTISTA GHERARDI 35 cm.</t>
  </si>
  <si>
    <t>PUNTAS MONTADAS EN JUEGO</t>
  </si>
  <si>
    <t>PUNTAS PARA ALBAÑIL</t>
  </si>
  <si>
    <t>PUNTAS PARA ATORNILLADOR</t>
  </si>
  <si>
    <t>PPH2</t>
  </si>
  <si>
    <t>PUNTA P/ATORNILLADOR PHILLIPS PH2 25 mm.</t>
  </si>
  <si>
    <t>PPHL2</t>
  </si>
  <si>
    <t>PUNTA P/ATORNILLADOR PHILLIPS PH2 50 mm.</t>
  </si>
  <si>
    <t>PPPH65</t>
  </si>
  <si>
    <t>PUNTA P/ATORNILLADOR PLANO/PHILLIPS PH2 65 mm.</t>
  </si>
  <si>
    <t>QUITAMANCHAS DE PINTURA EN AEROSOL</t>
  </si>
  <si>
    <t>QMDP</t>
  </si>
  <si>
    <t>QUITAMANCHAS DE PINTURA EN AEROSOL "KUWAIT"</t>
  </si>
  <si>
    <t>QUITASARRO Y OXIDO "TF3"</t>
  </si>
  <si>
    <t>RASQUETA MULTIUSO REMOWING</t>
  </si>
  <si>
    <t>RREA</t>
  </si>
  <si>
    <t>RASQUETA REMOWING</t>
  </si>
  <si>
    <t>RASTRILLOS DE CHAPA</t>
  </si>
  <si>
    <t>REGATONES DE PLASTICO</t>
  </si>
  <si>
    <t>REGLA DE A / INOX IMPORTADA</t>
  </si>
  <si>
    <t>RAII30</t>
  </si>
  <si>
    <t>REGLA DE ACERO INOXIDABLE DE 30 cm.</t>
  </si>
  <si>
    <t>REGLA PARA ALISADO</t>
  </si>
  <si>
    <t>RAPA</t>
  </si>
  <si>
    <t>REGLA DE ALISADO PARA ALBAÑILERIA (200 cms.)</t>
  </si>
  <si>
    <t>RAPA3</t>
  </si>
  <si>
    <t>REGLA DE ALISADO PARA ALBAÑILERIA (300 cms.)</t>
  </si>
  <si>
    <t>RPY65</t>
  </si>
  <si>
    <t>REGLA PARA YESERO DE  65cm.</t>
  </si>
  <si>
    <t>RPY130</t>
  </si>
  <si>
    <t>REGLA PARA YESERO DE 130cm.</t>
  </si>
  <si>
    <t>RPY260</t>
  </si>
  <si>
    <t>REGLA PARA YESERO DE 260cm.</t>
  </si>
  <si>
    <t>REGULADORES DE GAS</t>
  </si>
  <si>
    <t>RGSM</t>
  </si>
  <si>
    <t>REGULADORES P/ GAS  SIN MANGUERA    art. 3029</t>
  </si>
  <si>
    <t>RGCM1</t>
  </si>
  <si>
    <t>REGULADORES P/ GAS CON MANGUERA 1 mt.</t>
  </si>
  <si>
    <t>RGCM2</t>
  </si>
  <si>
    <t>REGULADORES P/ GAS CON MANGUERA 2 mts.</t>
  </si>
  <si>
    <t>REJILLA PLASTICA BLANCA</t>
  </si>
  <si>
    <t>RPB1010</t>
  </si>
  <si>
    <t>REJILLA PLASTICA BLANCA C/M 10 x 10</t>
  </si>
  <si>
    <t>RPB1515</t>
  </si>
  <si>
    <t>REJILLA PLASTICA BLANCA C/M 15 x 15</t>
  </si>
  <si>
    <t>REJILLAS DE ACERO CON MARCO</t>
  </si>
  <si>
    <t>REJILLAS DE FUNDICION</t>
  </si>
  <si>
    <t>RFCM15</t>
  </si>
  <si>
    <t>REJILLA FUNDICION C/MARCO 15 x 15</t>
  </si>
  <si>
    <t>RFCM20</t>
  </si>
  <si>
    <t>REJILLA FUNDICION C/MARCO 20 x 20</t>
  </si>
  <si>
    <t>RFCM25</t>
  </si>
  <si>
    <t>REJILLA FUNDICION C/MARCO 25 x 25</t>
  </si>
  <si>
    <t>RFCM30</t>
  </si>
  <si>
    <t>REJILLA FUNDICION C/MARCO 30 x 30</t>
  </si>
  <si>
    <t>REJILLAS PARA LAVATORIOS</t>
  </si>
  <si>
    <t>RLAI</t>
  </si>
  <si>
    <t>REJILLA P/ LAVATORIO ACERO INOX.</t>
  </si>
  <si>
    <t>REJILLAS PARA VENTILACION</t>
  </si>
  <si>
    <t>REMACHADORA IMPORTADA</t>
  </si>
  <si>
    <t>RAPT</t>
  </si>
  <si>
    <t>REMACHADORA AUTOMATICA PARA TALADRO</t>
  </si>
  <si>
    <t>RIB</t>
  </si>
  <si>
    <t>REMACHADORA IMPORTADA EN BLISTER</t>
  </si>
  <si>
    <t>RIF</t>
  </si>
  <si>
    <t>REMACHADORA IMPORTADA FUNDICION "KETTLER"</t>
  </si>
  <si>
    <t>REMACHADORAS "ARGENRAP"</t>
  </si>
  <si>
    <t>RF</t>
  </si>
  <si>
    <t>REMACHADORA FUELLE</t>
  </si>
  <si>
    <t>RPF</t>
  </si>
  <si>
    <t>REMACHADORA PROFESIONAL FUNDICION "ARGENRAP"</t>
  </si>
  <si>
    <t>RRAP</t>
  </si>
  <si>
    <t>REMACHADORA REFORZADA ACERO "ARGENRAP"</t>
  </si>
  <si>
    <t>REMACHES RAPIDOS "ARGENRAP"</t>
  </si>
  <si>
    <t>REMOVEDOR EN GEL "KUBIK"</t>
  </si>
  <si>
    <t>RESORTE DOBLADOR DE CAÑOS</t>
  </si>
  <si>
    <t>RCC14</t>
  </si>
  <si>
    <t>RESORTE PARA CAÑO DE COBRE DE 1/4</t>
  </si>
  <si>
    <t>RCC38</t>
  </si>
  <si>
    <t>RESORTE PARA CAÑO DE COBRE DE 3/8</t>
  </si>
  <si>
    <t>RESORTES TIJERA DE PODAR</t>
  </si>
  <si>
    <t>RTP60</t>
  </si>
  <si>
    <t>RESORTE PARA TIJERA DE PODAR 60 mm. EL ABUELO</t>
  </si>
  <si>
    <t>RTP70</t>
  </si>
  <si>
    <t>RESORTE PARA TIJERA DE PODAR 70 mm. EL ABUELO</t>
  </si>
  <si>
    <t>RTP80</t>
  </si>
  <si>
    <t>RESORTE PARA TIJERA DE PODAR 80 mm. EL ABUELO</t>
  </si>
  <si>
    <t>RETEN P/PUERTAS "CORVEX"</t>
  </si>
  <si>
    <t>RIEL AMERICANO</t>
  </si>
  <si>
    <t>RIELES Y MENSULAS PARA ESTANTES</t>
  </si>
  <si>
    <t>ROCIADORES GIRATORIOS DE BRONCE</t>
  </si>
  <si>
    <t>RGB1</t>
  </si>
  <si>
    <t>ROCIADOR GIRATORIO NO. 1 DE BRONCE MICROGAS</t>
  </si>
  <si>
    <t>RGB2</t>
  </si>
  <si>
    <t>ROCIADOR GIRATORIO NO. 2 DE BRONCE MICROGAS</t>
  </si>
  <si>
    <t>RGB3</t>
  </si>
  <si>
    <t>ROCIADOR GIRATORIO NO. 3 DE BRONCE MICROGAS</t>
  </si>
  <si>
    <t>RGB4</t>
  </si>
  <si>
    <t>ROCIADOR GIRATORIO NO. 4 DE BRONCE MICROGAS</t>
  </si>
  <si>
    <t>ROCIADORES PLASTICOS "CANPLE"</t>
  </si>
  <si>
    <t>PRPC</t>
  </si>
  <si>
    <t>PISTOLA DE RIEGO PUNTERA COBRE</t>
  </si>
  <si>
    <t>RGHV</t>
  </si>
  <si>
    <t>ROCIADOR GIRATORIO HOJA VERDE</t>
  </si>
  <si>
    <t>RGPL</t>
  </si>
  <si>
    <t>ROCIADOR GIRATORIO MINI</t>
  </si>
  <si>
    <t>RLC</t>
  </si>
  <si>
    <t>ROCIADOR LANZA COMUN RIE050</t>
  </si>
  <si>
    <t>RLP</t>
  </si>
  <si>
    <t>ROCIADOR LANZA PANTALLA C/ EMPUÑADURA</t>
  </si>
  <si>
    <t>RLCA</t>
  </si>
  <si>
    <t>ROCIADOR LANZA REGULABLE CON ACOPLES</t>
  </si>
  <si>
    <t>RSP</t>
  </si>
  <si>
    <t>ROCIADOR SAPITO PLASTICO AJ04</t>
  </si>
  <si>
    <t>RODILLO PARA MARCAR CEMENTO</t>
  </si>
  <si>
    <t>RMC13</t>
  </si>
  <si>
    <t>RODILLO P/MARCAR CEMENTO 13 CMS. CHICO</t>
  </si>
  <si>
    <t>RMC17</t>
  </si>
  <si>
    <t>RODILLO P/MARCAR CEMENTO 17 CMS. MEDIANO</t>
  </si>
  <si>
    <t>RODILLOS PARA PINTORES</t>
  </si>
  <si>
    <t>ROLDANAS DE POCERO IMPORTADAS</t>
  </si>
  <si>
    <t>RPI14</t>
  </si>
  <si>
    <t>ROLDANA POCERO IMPORTADA 140 mm.</t>
  </si>
  <si>
    <t>RPI16</t>
  </si>
  <si>
    <t>ROLDANA POCERO IMPORTADA 160 mm.</t>
  </si>
  <si>
    <t>RPI18</t>
  </si>
  <si>
    <t>ROLDANA POCERO IMPORTADA 180 mm.</t>
  </si>
  <si>
    <t>RPI20</t>
  </si>
  <si>
    <t>ROLDANA POCERO IMPORTADA 200 mm.</t>
  </si>
  <si>
    <t>ROLDANITAS DE CHAPA</t>
  </si>
  <si>
    <t>ROSETAS DE BRONCE</t>
  </si>
  <si>
    <t>RBC</t>
  </si>
  <si>
    <t>ROSETA BRONCE CUADRADA</t>
  </si>
  <si>
    <t>RBR</t>
  </si>
  <si>
    <t>ROSETA BRONCE REDONDA</t>
  </si>
  <si>
    <t>RUEDAS GIRATORIAS PARA MUEBLES</t>
  </si>
  <si>
    <t>RCB50</t>
  </si>
  <si>
    <t>RUEDA P/MUEBLE DE NYLON C/ BASE 50 mm.824-2050</t>
  </si>
  <si>
    <t>RCB60</t>
  </si>
  <si>
    <t>RUEDA P/MUEBLE DE NYLON C/ BASE 65 mm.824-2065</t>
  </si>
  <si>
    <t>RDBU40</t>
  </si>
  <si>
    <t>RUEDA P/MUEBLE DOBLE 40 mm. C/BASE "U" 854-0640</t>
  </si>
  <si>
    <t>RDCB40</t>
  </si>
  <si>
    <t>RUEDA P/MUEBLE DOBLE 40 mm. C/BASE 854-2040</t>
  </si>
  <si>
    <t>RDCP40</t>
  </si>
  <si>
    <t>RUEDA P/MUEBLE DOBLE 40 mm. C/PERNO 854-5840</t>
  </si>
  <si>
    <t>RDCR40</t>
  </si>
  <si>
    <t>RUEDA P/MUEBLE DOBLE 40 mm. C/ROSCA  5/16 854-6840</t>
  </si>
  <si>
    <t>RDCR4038</t>
  </si>
  <si>
    <t>RUEDA P/MUEBLE DOBLE 40 mm. C/ROSCA 3/8 854-6940</t>
  </si>
  <si>
    <t>RDBU50</t>
  </si>
  <si>
    <t>RUEDA P/MUEBLE DOBLE 50 mm. C/BASE "U" 854-0650</t>
  </si>
  <si>
    <t>RDCB50</t>
  </si>
  <si>
    <t>RUEDA P/MUEBLE DOBLE 50 mm. C/BASE 854-2050</t>
  </si>
  <si>
    <t>RDCP50</t>
  </si>
  <si>
    <t>RUEDA P/MUEBLE DOBLE 50 mm. C/PERNO 854-5850</t>
  </si>
  <si>
    <t>RDCR50</t>
  </si>
  <si>
    <t>RUEDA P/MUEBLE DOBLE 50 mm. C/ROSCA  5/16 854-6850</t>
  </si>
  <si>
    <t>RDCR5038</t>
  </si>
  <si>
    <t>RUEDA P/MUEBLE DOBLE 50 mm. C/ROSCA 3/8 854-6950</t>
  </si>
  <si>
    <t>RUEDAS PARA CARRETILLAS</t>
  </si>
  <si>
    <t>RUEDAS PARA CESPED</t>
  </si>
  <si>
    <t>RUEDAS PARA CHANGUITOS</t>
  </si>
  <si>
    <t>SACABUJIAS ARTICULADA</t>
  </si>
  <si>
    <t>SBA</t>
  </si>
  <si>
    <t>SACABUJIAS ARTICULADA (TOV 1287)</t>
  </si>
  <si>
    <t>SELLADOR DE JUNTAS "TEKBOND"</t>
  </si>
  <si>
    <t>SJ50</t>
  </si>
  <si>
    <t>SELLADOR DE JUNTAS 198 PASTA 50 grs.</t>
  </si>
  <si>
    <t>SELLADORES SILICONADOS</t>
  </si>
  <si>
    <t>SELLADOR DE SILICONA ALTA TEMPERATURA x  32 cc</t>
  </si>
  <si>
    <t>SELLADOR DE SILICONA ALTA TEMPERATURA x  85 cc</t>
  </si>
  <si>
    <t>SELLADOR DE SILICONA ALTA TEMPERATURA x 280 cc</t>
  </si>
  <si>
    <t>SELLADORES SILICONADOS FORTEX</t>
  </si>
  <si>
    <t>SSFNE</t>
  </si>
  <si>
    <t>SELLADOR DE SILICONAS NEUTRO FORTEX</t>
  </si>
  <si>
    <t>SSB50</t>
  </si>
  <si>
    <t>SELLADOR SILICONA BLANCO  x 50 cc  FORTEX</t>
  </si>
  <si>
    <t>SSN50</t>
  </si>
  <si>
    <t>SELLADOR SILICONA NEGRO   x 50 cc  FORTEX</t>
  </si>
  <si>
    <t>SST50</t>
  </si>
  <si>
    <t>SELLADOR SILICONA TRANSP x 50 cc  FORTEX</t>
  </si>
  <si>
    <t>SELLADORES SILICONADOS Y POLIURETANICOS "SIKA"</t>
  </si>
  <si>
    <t>SCPB</t>
  </si>
  <si>
    <t>SIKACRYL PROFESIONAL BLANCO x 280 ml</t>
  </si>
  <si>
    <t>SF221B</t>
  </si>
  <si>
    <t>SIKAFLEX 221 BLANCO  x 300 ml</t>
  </si>
  <si>
    <t>SF221BU</t>
  </si>
  <si>
    <t>SIKAFLEX 221 BLANCO UNIPACK x 600 ml</t>
  </si>
  <si>
    <t>SF221G</t>
  </si>
  <si>
    <t>SIKAFLEX 221 GRIS  x 300 ml</t>
  </si>
  <si>
    <t>SF221GU</t>
  </si>
  <si>
    <t>SIKAFLEX 221 GRIS UNIPACK x 600 ml</t>
  </si>
  <si>
    <t>SF501B</t>
  </si>
  <si>
    <t>SIKAFLEX 501 BLANCO  x 280 cc</t>
  </si>
  <si>
    <t>SF501G</t>
  </si>
  <si>
    <t>SIKAFLEX 501 GRIS  x 280 cc</t>
  </si>
  <si>
    <t>SF501N</t>
  </si>
  <si>
    <t>SIKAFLEX 501 NEGRO  x 280 cc</t>
  </si>
  <si>
    <t>SSGG</t>
  </si>
  <si>
    <t>SIKASIL GASKET GRIS x 95 grs</t>
  </si>
  <si>
    <t>SSGN</t>
  </si>
  <si>
    <t>SIKASIL GASKET NEGRO x 95 grs</t>
  </si>
  <si>
    <t>SSIAB</t>
  </si>
  <si>
    <t>SIKASIL -IA BLANCO x 280 ml</t>
  </si>
  <si>
    <t>SSIAG</t>
  </si>
  <si>
    <t>SIKASIL -IA GRIS x 280 ml</t>
  </si>
  <si>
    <t>SSIAN</t>
  </si>
  <si>
    <t>SIKASIL -IA NEGRO x 280 ml</t>
  </si>
  <si>
    <t>SSIAT</t>
  </si>
  <si>
    <t>SIKASIL -IA TRANSPARENTE x 280 ml</t>
  </si>
  <si>
    <t>SSINB</t>
  </si>
  <si>
    <t>SIKASIL -IN BLANCO x 280 ml</t>
  </si>
  <si>
    <t>SSING</t>
  </si>
  <si>
    <t>SIKASIL -IN GRIS x 280 ml</t>
  </si>
  <si>
    <t>SSINN</t>
  </si>
  <si>
    <t>SIKASIL -IN NEGRO x 280 ml</t>
  </si>
  <si>
    <t>SSINT</t>
  </si>
  <si>
    <t>SIKASIL -IN TRANSPARENTE x 280 ml</t>
  </si>
  <si>
    <t>SELLARROSCAS "PEGALO"</t>
  </si>
  <si>
    <t>SELLARROSCAS HIDRO 3</t>
  </si>
  <si>
    <t>SELLARROSCAS HIDRO FLEX</t>
  </si>
  <si>
    <t>SEPARADORES DE CERAMICA</t>
  </si>
  <si>
    <t>SERRUCHO CARPINTERO "KETTLER"</t>
  </si>
  <si>
    <t>SCI16</t>
  </si>
  <si>
    <t>SERRUCHO CARPINTERO 16" IMP. MANGO ERGO.</t>
  </si>
  <si>
    <t>SCI18</t>
  </si>
  <si>
    <t>SERRUCHO CARPINTERO 18" IMP. MANGO ERGO.</t>
  </si>
  <si>
    <t>SCI24</t>
  </si>
  <si>
    <t>SERRUCHO CARPINTERO 24" IMP. MANGO ERGO.</t>
  </si>
  <si>
    <t>SERRUCHO YESERO "SANTA JUANA"</t>
  </si>
  <si>
    <t>SYSJ</t>
  </si>
  <si>
    <t>SERRUCHO YESERO 15 cm. "SANTA JUANA</t>
  </si>
  <si>
    <t>SYI</t>
  </si>
  <si>
    <t>SERRUCHO YESERO IMPORTADO "PITBUILD"</t>
  </si>
  <si>
    <t>SERRUCHOS CABO MADERA "TRAMONTINA"</t>
  </si>
  <si>
    <t>SCT18</t>
  </si>
  <si>
    <t>SERRUCHO CARPINTERO 18" "TRAMONTINA"</t>
  </si>
  <si>
    <t>SCT22</t>
  </si>
  <si>
    <t>SERRUCHO CARPINTERO 22" "TRAMONTINA"</t>
  </si>
  <si>
    <t>SPCT</t>
  </si>
  <si>
    <t>SERRUCHO PODAR CURVO "TRAMONTINA"</t>
  </si>
  <si>
    <t>SERRUCHOS DE COSTILLA</t>
  </si>
  <si>
    <t>SCSJ25</t>
  </si>
  <si>
    <t>SERRUCHO COSTILLA 10" 25 cm. SANTA JUANA</t>
  </si>
  <si>
    <t>SCSJ30</t>
  </si>
  <si>
    <t>SERRUCHO COSTILLA 12" 30 cm. SANTA JUANA</t>
  </si>
  <si>
    <t>SCSJ35</t>
  </si>
  <si>
    <t>SERRUCHO COSTILLA 14" 35 cm. SANTA JUANA</t>
  </si>
  <si>
    <t>SERRUCHOS DE PUNTA</t>
  </si>
  <si>
    <t>SSJP</t>
  </si>
  <si>
    <t>SERRUCHO PUNTA 12" SANTA JUANA</t>
  </si>
  <si>
    <t>SERRUCHOS PARA CARPINTEROS</t>
  </si>
  <si>
    <t>SSJ30</t>
  </si>
  <si>
    <t>SERRUCHO P/CARPINTERO 30 cm. 12" S.JUANA</t>
  </si>
  <si>
    <t>SSJ35</t>
  </si>
  <si>
    <t>SERRUCHO P/CARPINTERO 35 cm. 14" S.JUANA</t>
  </si>
  <si>
    <t>SSJ40</t>
  </si>
  <si>
    <t>SERRUCHO P/CARPINTERO 40 cm. 16" S.JUANA</t>
  </si>
  <si>
    <t>SSJ45</t>
  </si>
  <si>
    <t>SERRUCHO P/CARPINTERO 45 cm. 18" S.JUANA</t>
  </si>
  <si>
    <t>SSJ50</t>
  </si>
  <si>
    <t>SERRUCHO P/CARPINTERO 50 cm. 20" S.JUANA</t>
  </si>
  <si>
    <t>SSJ55</t>
  </si>
  <si>
    <t>SERRUCHO P/CARPINTERO 55 cm. 22" S.JUANA</t>
  </si>
  <si>
    <t>SSJ60</t>
  </si>
  <si>
    <t>SERRUCHO P/CARPINTERO 60 cm. 24" S.JUANA</t>
  </si>
  <si>
    <t>SERRUCHOS PARA CEMENTISTA</t>
  </si>
  <si>
    <t>SPC60</t>
  </si>
  <si>
    <t>SERRUCHO CEMENTISTA STA. JUANA 60 cm.</t>
  </si>
  <si>
    <t>SPC65</t>
  </si>
  <si>
    <t>SERRUCHO CEMENTISTA STA. JUANA 65 cm.</t>
  </si>
  <si>
    <t>SPC70</t>
  </si>
  <si>
    <t>SERRUCHO CEMENTISTA STA. JUANA 70 cm.</t>
  </si>
  <si>
    <t>SERRUCHOS PARA PODAR</t>
  </si>
  <si>
    <t>SSJPC</t>
  </si>
  <si>
    <t>SERRUCHO P/PODAR SANTA JUANA CURVO</t>
  </si>
  <si>
    <t>SPCI</t>
  </si>
  <si>
    <t>SERRUCHO PODAR CURVO IMPORTADO</t>
  </si>
  <si>
    <t>SET DE HERRAMIENTAS "TRAMONTINA"</t>
  </si>
  <si>
    <t>JD36P</t>
  </si>
  <si>
    <t>JUEGO DEST Y PUNTAS 36 pzas. TRAMONTINA (187)</t>
  </si>
  <si>
    <t>JH9P</t>
  </si>
  <si>
    <t>JUEGO HERRAMIENTAS 9 pzas. TRAMONTINA (168)</t>
  </si>
  <si>
    <t>SIERRA COPA 6 PIEZAS IMPORTADA</t>
  </si>
  <si>
    <t>SC7</t>
  </si>
  <si>
    <t>SIERRA COPA 6 piezas</t>
  </si>
  <si>
    <t>SIERRA COPA BIMETALICA "RHEIN"</t>
  </si>
  <si>
    <t>SIERRA COPA CARB. DE TUNGSTENO "RHEIN</t>
  </si>
  <si>
    <t>SIERRA COPA DIENTE WIDIA "RHEIN"</t>
  </si>
  <si>
    <t>ESM220</t>
  </si>
  <si>
    <t>EJE REPUESTO SDS MAX 220 mm "RHEIN"</t>
  </si>
  <si>
    <t>ESM430</t>
  </si>
  <si>
    <t>EJE REPUESTO SDS MAX 430 mm "RHEIN"</t>
  </si>
  <si>
    <t>ESP220</t>
  </si>
  <si>
    <t>EJE REPUESTO SDS PLUS 220 mm "RHEIN"</t>
  </si>
  <si>
    <t>ESP430</t>
  </si>
  <si>
    <t>EJE REPUESTO SDS PLUS 430 mm "RHEIN"</t>
  </si>
  <si>
    <t>RPT</t>
  </si>
  <si>
    <t>REPUESTO PUNTA + TORNILLO "RHEIN"</t>
  </si>
  <si>
    <t>SCW30</t>
  </si>
  <si>
    <t>SIERRA COPA BROCA D/ WIDIA  30 mm "RHEIN"</t>
  </si>
  <si>
    <t>SCW40</t>
  </si>
  <si>
    <t>SIERRA COPA BROCA D/ WIDIA  40 mm "RHEIN"</t>
  </si>
  <si>
    <t>SCW55</t>
  </si>
  <si>
    <t>SIERRA COPA BROCA D/ WIDIA  55 mm "RHEIN"</t>
  </si>
  <si>
    <t>SCW60</t>
  </si>
  <si>
    <t>SIERRA COPA BROCA D/ WIDIA  60 mm "RHEIN"</t>
  </si>
  <si>
    <t>SCW65</t>
  </si>
  <si>
    <t>SIERRA COPA BROCA D/ WIDIA  65 mm "RHEIN"</t>
  </si>
  <si>
    <t>SCW70</t>
  </si>
  <si>
    <t>SIERRA COPA BROCA D/ WIDIA  70 mm "RHEIN"</t>
  </si>
  <si>
    <t>SCW80</t>
  </si>
  <si>
    <t>SIERRA COPA BROCA D/ WIDIA  80 mm "RHEIN"</t>
  </si>
  <si>
    <t>SCW90</t>
  </si>
  <si>
    <t>SIERRA COPA BROCA D/ WIDIA  90 mm "RHEIN"</t>
  </si>
  <si>
    <t>SCW105</t>
  </si>
  <si>
    <t>SIERRA COPA BROCA D/ WIDIA 105 mm "RHEIN"</t>
  </si>
  <si>
    <t>SIERRAS CIRCULARES DE WIDIA</t>
  </si>
  <si>
    <t>SIERRAS DE WIDIA K20  "RHEIN"</t>
  </si>
  <si>
    <t>SIFONES PARA PILETAS</t>
  </si>
  <si>
    <t>S1BC</t>
  </si>
  <si>
    <t>SIFON SIMPLE CHATO</t>
  </si>
  <si>
    <t>SILICONA RENOVADOR AUTOMOTOR "SIKA"</t>
  </si>
  <si>
    <t>SSS</t>
  </si>
  <si>
    <t>SILICONA RENOVADOR AUTOMOTOR "SIKA" x 300 ml</t>
  </si>
  <si>
    <t>SODA CAUSTICA "HUNTER"</t>
  </si>
  <si>
    <t>SCH1</t>
  </si>
  <si>
    <t>SODA CAUSTICA x 1 kg "HUNTER"</t>
  </si>
  <si>
    <t>SOGA DE REMOLQUE</t>
  </si>
  <si>
    <t>SR</t>
  </si>
  <si>
    <t>SOGA REMOLQUE PARA AUTOS 3.80 mts</t>
  </si>
  <si>
    <t>SOGA ELASTICA</t>
  </si>
  <si>
    <t>SOGA ELASTICA CON GANCHOS</t>
  </si>
  <si>
    <t>SOGA ELASTICA PLANA x 70 cm (TOV3337)</t>
  </si>
  <si>
    <t>SE2P</t>
  </si>
  <si>
    <t>SOGA ELASTICA x 0.75 m 2 GANCHOS X 2 u. (TOV2744)</t>
  </si>
  <si>
    <t>SOGAS DE POLIPROPILENO TRENZADO</t>
  </si>
  <si>
    <t>SOGAS DE PVC FORRADAS</t>
  </si>
  <si>
    <t>SE4</t>
  </si>
  <si>
    <t>SOGA PVC ENVAINADA 4 mm.</t>
  </si>
  <si>
    <t>SE5</t>
  </si>
  <si>
    <t>SOGA PVC ENVAINADA 5 mm.</t>
  </si>
  <si>
    <t>SE6</t>
  </si>
  <si>
    <t>SOGA PVC ENVAINADA 6 mm.</t>
  </si>
  <si>
    <t>SE8</t>
  </si>
  <si>
    <t>SOGA PVC ENVAINADA 8 mm.</t>
  </si>
  <si>
    <t>SOLDADOR TIPO LAPIZ IMPORTADO</t>
  </si>
  <si>
    <t>SOLDADORAS "THUNDER"</t>
  </si>
  <si>
    <t>ITE8250</t>
  </si>
  <si>
    <t>SOLDADORA INV. TIG 6500 w. AMP 20/250 - ITE8250 **</t>
  </si>
  <si>
    <t>SE4855</t>
  </si>
  <si>
    <t>SOLDADORA INVERTER 100 amp. (TL04856) **</t>
  </si>
  <si>
    <t>SE4880</t>
  </si>
  <si>
    <t>SOLDADORA INVERTER 200 amp. (TR04880) **</t>
  </si>
  <si>
    <t>SE4955</t>
  </si>
  <si>
    <t>SOLDADORA MIG INVERTER 160 amp. (TL04955) **</t>
  </si>
  <si>
    <t>SE4980</t>
  </si>
  <si>
    <t>SOLDADORA MIG INVERTER 240 amp. (TL04980) **</t>
  </si>
  <si>
    <t>SOLDADORAS INVERTER ISARD</t>
  </si>
  <si>
    <t>SITM</t>
  </si>
  <si>
    <t>SOLDADORA INVERTER TIG - 250 AMP. TIG/MMA ISARD**</t>
  </si>
  <si>
    <t>SOLDADORES ELECTRICOS "CI-MURAT"</t>
  </si>
  <si>
    <t>SER60</t>
  </si>
  <si>
    <t>SOLDADOR ELECT. P/RECTA  60 w. CI-MURAT</t>
  </si>
  <si>
    <t>SER75</t>
  </si>
  <si>
    <t>SOLDADOR ELECT. P/RECTA  75 w. CI-MURAT</t>
  </si>
  <si>
    <t>SER100</t>
  </si>
  <si>
    <t>SOLDADOR ELECT. P/RECTA 100 w. CI-MURAT</t>
  </si>
  <si>
    <t>SER160</t>
  </si>
  <si>
    <t>SOLDADOR ELECT. P/RECTA 160 w. CI-MURAT</t>
  </si>
  <si>
    <t>SER200</t>
  </si>
  <si>
    <t>SOLDADOR ELECT. P/RECTA 200 w. CI-MURAT</t>
  </si>
  <si>
    <t>SEL40</t>
  </si>
  <si>
    <t>SOLDADOR ELECT. T/LAPIZ 40 w. CI-MURAT</t>
  </si>
  <si>
    <t>SEL60</t>
  </si>
  <si>
    <t>SOLDADOR ELECT. T/LAPIZ 60 w. CI-MURAT</t>
  </si>
  <si>
    <t>SOPAPAS PARA PILETA DE BRONCE</t>
  </si>
  <si>
    <t>SOPAPAS PARA PILETA DE PVC</t>
  </si>
  <si>
    <t>SOPAPAS PARA VIDRIEROS</t>
  </si>
  <si>
    <t>SVD</t>
  </si>
  <si>
    <t>SOPAPA PARA VIDRIERO DOBLE 8tov-15)</t>
  </si>
  <si>
    <t>SVM</t>
  </si>
  <si>
    <t>SOPAPA PARA VIDRIERO MINI (tov-3791)</t>
  </si>
  <si>
    <t>SVS</t>
  </si>
  <si>
    <t>SOPAPA PARA VIDRIERO SIMPLE (tov-3745)</t>
  </si>
  <si>
    <t>SOPLETES PARA CARTUCHO DE GAS BUTANO</t>
  </si>
  <si>
    <t>SPCEE</t>
  </si>
  <si>
    <t>SOPLETE PARA CARTUCHO C/ ENC. ELECTRONICO</t>
  </si>
  <si>
    <t>SPCSC</t>
  </si>
  <si>
    <t>SOPLETE PARA CARTUCHO SISTEMA CLIP</t>
  </si>
  <si>
    <t>SOPLETES PARA GARRAFA "LORHER"</t>
  </si>
  <si>
    <t>SMC140</t>
  </si>
  <si>
    <t>MARTILLO DE COBRE P/SOLDADOR 140 grs.</t>
  </si>
  <si>
    <t>SMC55</t>
  </si>
  <si>
    <t>MARTILLO DE COBRE P/SOLDADOR 55 grs.</t>
  </si>
  <si>
    <t>SCCM3</t>
  </si>
  <si>
    <t>SOLDADOR CURVO C/MART.  3 kg.</t>
  </si>
  <si>
    <t>SCCM10</t>
  </si>
  <si>
    <t>SOLDADOR CURVO C/MART. 10 kg.</t>
  </si>
  <si>
    <t>SCSM3</t>
  </si>
  <si>
    <t>SOLDADOR CURVO S/MART.  3 kg. C/ GATILLO</t>
  </si>
  <si>
    <t>SCSM10</t>
  </si>
  <si>
    <t>SOLDADOR CURVO S/MART. 10 kg. C/GATILLO</t>
  </si>
  <si>
    <t>SRCM3</t>
  </si>
  <si>
    <t>SOLDADOR RECTO C/ MART.  3 kg.</t>
  </si>
  <si>
    <t>SRCM10</t>
  </si>
  <si>
    <t>SOLDADOR RECTO C/ MART. 10 kg.</t>
  </si>
  <si>
    <t>SRSM3</t>
  </si>
  <si>
    <t>SOLDADOR RECTO S/ MART.  3 kg.</t>
  </si>
  <si>
    <t>SRSM10</t>
  </si>
  <si>
    <t>SOLDADOR RECTO S/ MART. 10 kg.</t>
  </si>
  <si>
    <t>STSM</t>
  </si>
  <si>
    <t>SOLDADOR TECHISTA 50 mm.  S/ MANGUERA</t>
  </si>
  <si>
    <t>SOPLETES TECHISTA C/ GATILLO "DUROX"</t>
  </si>
  <si>
    <t>STCG3</t>
  </si>
  <si>
    <t>SOLDADOR TECHISTA CON GATILLO x  3 kg.</t>
  </si>
  <si>
    <t>STCG10</t>
  </si>
  <si>
    <t>SOLDADOR TECHISTA CON GATILLO x 10 kg.</t>
  </si>
  <si>
    <t>SOPORTE MANGUERA CHAPA "CORVEX"</t>
  </si>
  <si>
    <t>SMCH</t>
  </si>
  <si>
    <t>SOPORTE MANGUERA CHICO "CORVEX"</t>
  </si>
  <si>
    <t>SMG</t>
  </si>
  <si>
    <t>SOPORTE MANGUERA GRANDE "CORVEX"</t>
  </si>
  <si>
    <t>SOPORTE PARA LCD</t>
  </si>
  <si>
    <t>SLCD</t>
  </si>
  <si>
    <t>SOPORTE LCD UNIVERSAL 14" A 42" FIJO</t>
  </si>
  <si>
    <t>SLCDM</t>
  </si>
  <si>
    <t>SOPORTE P/ LCD FIJO MINI</t>
  </si>
  <si>
    <t>SPV40</t>
  </si>
  <si>
    <t>SOPORTE P/ LED DE 14"a 42" MOVIL (900100)</t>
  </si>
  <si>
    <t>SPV01</t>
  </si>
  <si>
    <t>SOPORTE P/ LED DE 17"a 37" FIJO (90050)</t>
  </si>
  <si>
    <t>SPV25</t>
  </si>
  <si>
    <t>SOPORTE P/ LED DE 23"a 50" BASCULANTE (90080)</t>
  </si>
  <si>
    <t>SPV05</t>
  </si>
  <si>
    <t>SOPORTE P/ LED DE 23"a 50" FIJO (90060)</t>
  </si>
  <si>
    <t>SPV30</t>
  </si>
  <si>
    <t>SOPORTE P/ LED DE 32"a 65" BASCULANTE (90090)</t>
  </si>
  <si>
    <t>SPV10</t>
  </si>
  <si>
    <t>SOPORTE P/ LED DE 32"a 65" FIJO (90070)</t>
  </si>
  <si>
    <t>SOPORTE PARA MANGUERA PLASTICO</t>
  </si>
  <si>
    <t>SOPORTES COLONIALES "CORVEX"</t>
  </si>
  <si>
    <t>SOPORTES P/ ESTANTE BRACKET</t>
  </si>
  <si>
    <t>SOPORTES PARA ALACENAS</t>
  </si>
  <si>
    <t>SOPORTES PARA BARRALES</t>
  </si>
  <si>
    <t>SOPORTES PARA CUADROS</t>
  </si>
  <si>
    <t>SOPORTES PARA ESTANTES</t>
  </si>
  <si>
    <t>SOPORTES PARA REPISAS</t>
  </si>
  <si>
    <t>SR45</t>
  </si>
  <si>
    <t>SOPORTE P/REPISA 45 MM. HIERRO ZINCADO - 100 unid.</t>
  </si>
  <si>
    <t>SR75</t>
  </si>
  <si>
    <t>SOPORTE P/REPISA 75 MM. HIERRO ZINCADO - 100 unid.</t>
  </si>
  <si>
    <t>SOPORTES PARA TV Y MICROONDAS</t>
  </si>
  <si>
    <t>STVV</t>
  </si>
  <si>
    <t>SOPORTE PARA T.V. Y VIDEO</t>
  </si>
  <si>
    <t>SOPORTES Y TUBOS P/VITRINAS</t>
  </si>
  <si>
    <t>SEM55</t>
  </si>
  <si>
    <t>SOPORTE ESTANTE MINI 5.5 x 100 unid.</t>
  </si>
  <si>
    <t>SM100</t>
  </si>
  <si>
    <t>SOPORTE MACIZO x 100 UNIDADES</t>
  </si>
  <si>
    <t>TB300</t>
  </si>
  <si>
    <t>TUBO BRONCEADO x 300 UNIDADES</t>
  </si>
  <si>
    <t>SUJETADOR MULTIUSO "CORVEX"</t>
  </si>
  <si>
    <t>SMUC</t>
  </si>
  <si>
    <t>SUJETADOR MULTIUSO "CORVEX" x 12 unid.</t>
  </si>
  <si>
    <t>TABLAS DE PLANCHAR</t>
  </si>
  <si>
    <t>TPLM</t>
  </si>
  <si>
    <t>TABLA DE PLANCHAR C/ MANGUERO Y TELA ALUM. (2550)</t>
  </si>
  <si>
    <t>TPLC</t>
  </si>
  <si>
    <t>TABLA DE PLANCHAR COMPLETA (2502)</t>
  </si>
  <si>
    <t>TPLS</t>
  </si>
  <si>
    <t>TABLA DE PLANCHAR STANDARD (2501)</t>
  </si>
  <si>
    <t>TACHAS PARA TAPICEROS</t>
  </si>
  <si>
    <t>TACHUELAS ZAPATERO IMPORTADAS</t>
  </si>
  <si>
    <t>TANZA PARA ALBAÑIL</t>
  </si>
  <si>
    <t>TPA080</t>
  </si>
  <si>
    <t>TANZA PARA ALBAÑIL 0.80 mm. x 100 mts.   Caja x 6</t>
  </si>
  <si>
    <t>TPA100</t>
  </si>
  <si>
    <t>TANZA PARA ALBAÑIL 1.00 mm. x 100 mts.   Caja x 6</t>
  </si>
  <si>
    <t>TANZA PARA PESCA</t>
  </si>
  <si>
    <t>TPP020</t>
  </si>
  <si>
    <t>TANZA PARA PESCA 0.20 mm. x 200 mts.     Caja x 12</t>
  </si>
  <si>
    <t>TPP025</t>
  </si>
  <si>
    <t>TANZA PARA PESCA 0.25 mm. x 100 mts.     Caja x 12</t>
  </si>
  <si>
    <t>TPP040</t>
  </si>
  <si>
    <t>TANZA PARA PESCA 0.40 mm. x 100 mts.     Caja x 12</t>
  </si>
  <si>
    <t>TPP050</t>
  </si>
  <si>
    <t>TANZA PARA PESCA 0.50 mm. x 100 mts.     Caja x 12</t>
  </si>
  <si>
    <t>TPP060</t>
  </si>
  <si>
    <t>TANZA PARA PESCA 0.60 mm. x 100 mts.     Caja x 6</t>
  </si>
  <si>
    <t>TPP070</t>
  </si>
  <si>
    <t>TANZA PARA PESCA 0.70 mm. x 100 mts.     Caja x 6</t>
  </si>
  <si>
    <t>TPP080</t>
  </si>
  <si>
    <t>TANZA PARA PESCA 0.80 mm. x 100 mts.     Caja x 6</t>
  </si>
  <si>
    <t>TPP090</t>
  </si>
  <si>
    <t>TANZA PARA PESCA 0.90 mm. x 100 mts.     Caja x 6</t>
  </si>
  <si>
    <t>TPP100</t>
  </si>
  <si>
    <t>TANZA PARA PESCA 1.00 mm. x 100 mts.     Caja x 6</t>
  </si>
  <si>
    <t>TANZAS PARA BORDEADORAS</t>
  </si>
  <si>
    <t>TBC15</t>
  </si>
  <si>
    <t>TANZA BORDEADORA 1.5 MM  X 1 KG. CUADRADA (450 M)</t>
  </si>
  <si>
    <t>TB15</t>
  </si>
  <si>
    <t>TANZA BORDEADORA 1.5 MM. X 1 KG. (450 M)</t>
  </si>
  <si>
    <t>TBC2</t>
  </si>
  <si>
    <t>TANZA BORDEADORA 2.0 MM  X 1 KG. CUADRADA (230 M)</t>
  </si>
  <si>
    <t>TB2</t>
  </si>
  <si>
    <t>TANZA BORDEADORA 2.0 MM. X 1 KG. (260 M)</t>
  </si>
  <si>
    <t>TBC25</t>
  </si>
  <si>
    <t>TANZA BORDEADORA 2.5 MM  X 1 KG. CUADRADA (140 M)</t>
  </si>
  <si>
    <t>TB25</t>
  </si>
  <si>
    <t>TANZA BORDEADORA 2.5 MM. X 1 KG. (170 M)</t>
  </si>
  <si>
    <t>TBC3</t>
  </si>
  <si>
    <t>TANZA BORDEADORA 3.0 MM  X 1 KG. CUADRADA (100 M)</t>
  </si>
  <si>
    <t>TB3</t>
  </si>
  <si>
    <t>TANZA BORDEADORA 3.0 MM. X 1 KG. (110 M)</t>
  </si>
  <si>
    <t>TAPA CAMARA</t>
  </si>
  <si>
    <t>BPTC</t>
  </si>
  <si>
    <t>BULON P/ TAPA CAMARA TUERCA BRONCE</t>
  </si>
  <si>
    <t>TC2020</t>
  </si>
  <si>
    <t>TAPA CAMARA LIVIANA  20 x 20</t>
  </si>
  <si>
    <t>TC2525</t>
  </si>
  <si>
    <t>TAPA CAMARA LIVIANA  25 x 25</t>
  </si>
  <si>
    <t>TC3030</t>
  </si>
  <si>
    <t>TAPA CAMARA LIVIANA  30 x30</t>
  </si>
  <si>
    <t>TC4040</t>
  </si>
  <si>
    <t>TAPA CAMARA LIVIANA  40 x 40</t>
  </si>
  <si>
    <t>TC5050</t>
  </si>
  <si>
    <t>TAPA CAMARA LIVIANA  50 x 50</t>
  </si>
  <si>
    <t>TC6060</t>
  </si>
  <si>
    <t>TAPA CAMARA REFORZADA 60 x 60</t>
  </si>
  <si>
    <t>TAPA ENCHUFE "BEBESTOP"</t>
  </si>
  <si>
    <t>TEBS</t>
  </si>
  <si>
    <t>TAPA ENCHUFE "BEBESTOP" x 2 unid.</t>
  </si>
  <si>
    <t>TAPAS DE PVC PARA PILETAS</t>
  </si>
  <si>
    <t>TARUGOS DE NYLON</t>
  </si>
  <si>
    <t>TL6</t>
  </si>
  <si>
    <t>TARUGO NYLON  6 "L H" - 100 unid.</t>
  </si>
  <si>
    <t>TCAL5</t>
  </si>
  <si>
    <t>TARUGO NYLON CON ARANDELA  5 "L H" - 200 unid.</t>
  </si>
  <si>
    <t>TAMBL5</t>
  </si>
  <si>
    <t>TARUGO NYLON CON ARANDELA MAXI BOLSA  5 MM</t>
  </si>
  <si>
    <t>TAMBL6</t>
  </si>
  <si>
    <t>TARUGO NYLON CON ARANDELA MAXI BOLSA  6 MM</t>
  </si>
  <si>
    <t>TAMBL8</t>
  </si>
  <si>
    <t>TARUGO NYLON CON ARANDELA MAXI BOLSA  8 MM</t>
  </si>
  <si>
    <t>TAMBL10</t>
  </si>
  <si>
    <t>TARUGO NYLON CON ARANDELA MAXI BOLSA 10 MM</t>
  </si>
  <si>
    <t>TAMBL12</t>
  </si>
  <si>
    <t>TARUGO NYLON CON ARANDELA MAXI BOLSA 12 MM</t>
  </si>
  <si>
    <t>TMBL5</t>
  </si>
  <si>
    <t>TARUGO NYLON MAXI BOLSA   5 MM - 1000 unid</t>
  </si>
  <si>
    <t>TMBL6</t>
  </si>
  <si>
    <t>TARUGO NYLON MAXI BOLSA   6 MM - 1000 unid</t>
  </si>
  <si>
    <t>TMBL8</t>
  </si>
  <si>
    <t>TARUGO NYLON MAXI BOLSA   8 MM - 1000 unid</t>
  </si>
  <si>
    <t>TMBL10</t>
  </si>
  <si>
    <t>TARUGO NYLON MAXI BOLSA  10 MM - 500 unid</t>
  </si>
  <si>
    <t>TMBL12</t>
  </si>
  <si>
    <t>TARUGO NYLON MAXI BOLSA  12 MM - 250 unid</t>
  </si>
  <si>
    <t>TMBCC</t>
  </si>
  <si>
    <t>TARUGO NYLON MAXI BOLSA CABLE CANAL - 2000 unid.</t>
  </si>
  <si>
    <t>TMBFX6</t>
  </si>
  <si>
    <t>TARUGO NYLON MAXI BOLSA FX  6 - 1000 unid.</t>
  </si>
  <si>
    <t>TMBFX8</t>
  </si>
  <si>
    <t>TARUGO NYLON MAXI BOLSA FX  8 - 500 unid.</t>
  </si>
  <si>
    <t>TMBFX10</t>
  </si>
  <si>
    <t>TARUGO NYLON MAXI BOLSA FX 10 - 250 unid.</t>
  </si>
  <si>
    <t>TMBG19</t>
  </si>
  <si>
    <t>TARUGO NYLON MAXI BOLSA GRAMPA 19 - 250 unid.</t>
  </si>
  <si>
    <t>TMBG22</t>
  </si>
  <si>
    <t>TARUGO NYLON MAXI BOLSA GRAMPA 22 - 250 unid.</t>
  </si>
  <si>
    <t>TMBMA</t>
  </si>
  <si>
    <t>TARUGO NYLON MAXI BOLSA MARIPOSA - 500 unid.</t>
  </si>
  <si>
    <t>TMBPP</t>
  </si>
  <si>
    <t>TARUGO NYLON MAXI BOLSA P/ PRECINTO 8 MM - 500 u.</t>
  </si>
  <si>
    <t>TMBLD</t>
  </si>
  <si>
    <t>TARUGO NYLON P/ DURLOCK MAXI BOLSA - 500 unid</t>
  </si>
  <si>
    <t>TMBU6</t>
  </si>
  <si>
    <t>TARUGO NYLON UNIVERSAL   6 - 1000 unid.</t>
  </si>
  <si>
    <t>TMBUL8</t>
  </si>
  <si>
    <t>TARUGO NYLON UNIVERSAL   8  - 500 unid.</t>
  </si>
  <si>
    <t>TMBUL10</t>
  </si>
  <si>
    <t>TARUGO NYLON UNIVERSAL  10 - 250 unid.</t>
  </si>
  <si>
    <t>TMBU12</t>
  </si>
  <si>
    <t>TARUGO NYLON UNIVERSAL  12  - 250 unid.</t>
  </si>
  <si>
    <t>TAMBU6</t>
  </si>
  <si>
    <t>TARUGO NYLON UNIVERSAL C/ ARANDELA  6 - 1000 unid.</t>
  </si>
  <si>
    <t>TAMBU8</t>
  </si>
  <si>
    <t>TARUGO NYLON UNIVERSAL C/ ARANDELA  8 - 500 unid.</t>
  </si>
  <si>
    <t>TAMBU10</t>
  </si>
  <si>
    <t>TARUGO NYLON UNIVERSAL C/ ARANDELA 10 - 250 unid.</t>
  </si>
  <si>
    <t>TAMBU12</t>
  </si>
  <si>
    <t>TARUGO NYLON UNIVERSAL C/ARANDELA 12 - 250 unid.</t>
  </si>
  <si>
    <t>TEFLON</t>
  </si>
  <si>
    <t>TEJIDO CERRAMIENTO "SOLYON"</t>
  </si>
  <si>
    <t>TCSB10</t>
  </si>
  <si>
    <t>TEJIDO CERRAMIENTO SOLYON 1.20 BLANCO 10x10x25mts.</t>
  </si>
  <si>
    <t>TCSB20</t>
  </si>
  <si>
    <t>TEJIDO CERRAMIENTO SOLYON 1.20 BLANCO 20x20x25mts.</t>
  </si>
  <si>
    <t>TCSG10</t>
  </si>
  <si>
    <t>TEJIDO CERRAMIENTO SOLYON 1.20 GRIS 10x10x25mts.</t>
  </si>
  <si>
    <t>TCSG20</t>
  </si>
  <si>
    <t>TEJIDO CERRAMIENTO SOLYON 1.20 GRIS 20x20x25mts.</t>
  </si>
  <si>
    <t>TCSN10</t>
  </si>
  <si>
    <t>TEJIDO CERRAMIENTO SOLYON 1.20 NEGRO 10x10x25mts.</t>
  </si>
  <si>
    <t>TCSN20</t>
  </si>
  <si>
    <t>TEJIDO CERRAMIENTO SOLYON 1.20 NEGRO 20x20x25mts.</t>
  </si>
  <si>
    <t>TCSV10</t>
  </si>
  <si>
    <t>TEJIDO CERRAMIENTO SOLYON 1.20 VERDE 10x10x25mts.</t>
  </si>
  <si>
    <t>TCSV20</t>
  </si>
  <si>
    <t>TEJIDO CERRAMIENTO SOLYON 1.20 VERDE 20x20x25mts.</t>
  </si>
  <si>
    <t>TDN55S</t>
  </si>
  <si>
    <t>TEJIDO DOMESTICO SOLYON  5 x 5 x25mts.</t>
  </si>
  <si>
    <t>TEJIDO MEDIA SOMBRA</t>
  </si>
  <si>
    <t>TMSBA450</t>
  </si>
  <si>
    <t>TEJIDO MEDIA SOMBRA BLANCO Y AZUL 80% 4.20 x 50</t>
  </si>
  <si>
    <t>TMSBV450</t>
  </si>
  <si>
    <t>TEJIDO MEDIA SOMBRA BLANCO Y VERDE 80% 4.20 x 50</t>
  </si>
  <si>
    <t>TMSN250</t>
  </si>
  <si>
    <t>TEJIDO MEDIA SOMBRA NEGRO 80% 2.10 x 50 mts.</t>
  </si>
  <si>
    <t>TMSN450</t>
  </si>
  <si>
    <t>TEJIDO MEDIA SOMBRA NEGRO 80% 4.20 x 50 mts.</t>
  </si>
  <si>
    <t>TMSV250</t>
  </si>
  <si>
    <t>TEJIDO MEDIA SOMBRA VERDE 80% 2.10 x 50 mts.</t>
  </si>
  <si>
    <t>TMSV450</t>
  </si>
  <si>
    <t>TEJIDO MEDIA SOMBRA VERDE 80% 4.20 x 50 mts.</t>
  </si>
  <si>
    <t>TEJIDO MEDIA SOMBRA FRACCIONADO</t>
  </si>
  <si>
    <t>TMSAB44</t>
  </si>
  <si>
    <t>TEJIDO MEDIA SOMBRA AZUL Y BLANCO 4 x 4 mts.</t>
  </si>
  <si>
    <t>TMSAN44</t>
  </si>
  <si>
    <t>TEJIDO MEDIA SOMBRA AZUL Y NEGRO 4 x 4 mts.</t>
  </si>
  <si>
    <t>TMSB44</t>
  </si>
  <si>
    <t>TEJIDO MEDIA SOMBRA BEIGE 4 x 4 mts.</t>
  </si>
  <si>
    <t>TMSG44</t>
  </si>
  <si>
    <t>TEJIDO MEDIA SOMBRA GRIS 4 x 4 mts.</t>
  </si>
  <si>
    <t>TMSN410</t>
  </si>
  <si>
    <t>TEJIDO MEDIA SOMBRA NEGRO 4 x 10 mts.</t>
  </si>
  <si>
    <t>TMSN44</t>
  </si>
  <si>
    <t>TEJIDO MEDIA SOMBRA NEGRO 4 x 4 mts.</t>
  </si>
  <si>
    <t>TMSVB44</t>
  </si>
  <si>
    <t>TEJIDO MEDIA SOMBRA VERDE Y BLANCO 4 x 4 mts.</t>
  </si>
  <si>
    <t>TMSVN44</t>
  </si>
  <si>
    <t>TEJIDO MEDIA SOMBRA VERDE Y NEGRO 4 x 4 mts.</t>
  </si>
  <si>
    <t>TEJIDO MOSQUITERO ALUMINIO</t>
  </si>
  <si>
    <t>TEJIDO MOSQUITERO PLAST. TRANSPARENTE</t>
  </si>
  <si>
    <t>TMPTG100</t>
  </si>
  <si>
    <t>TEJIDO MOSQUIT. 1.00 x 25 mts. PLASTICO MET. GRIS</t>
  </si>
  <si>
    <t>TMPT100</t>
  </si>
  <si>
    <t>TEJIDO MOSQUIT. 1.00 x 25 mts. PLASTICO TRANS.</t>
  </si>
  <si>
    <t>TMPTG120</t>
  </si>
  <si>
    <t>TEJIDO MOSQUIT. 1.20 x 25 mts. PLASTICO MET. GRIS</t>
  </si>
  <si>
    <t>TMPT120</t>
  </si>
  <si>
    <t>TEJIDO MOSQUIT. 1.20 x 25 mts. PLASTICO TRANSP.</t>
  </si>
  <si>
    <t>TEJIDO MOSQUITERO PLASTICO</t>
  </si>
  <si>
    <t>TEJIDO ROMBOIDAL PLASTICO</t>
  </si>
  <si>
    <t>TEJIDOS ELECTROSOLDADOS</t>
  </si>
  <si>
    <t>TE25252</t>
  </si>
  <si>
    <t>TEJIDO ELECTROSOLDADO GALv. 25 x 25 (16) x25mts.</t>
  </si>
  <si>
    <t>TE5050</t>
  </si>
  <si>
    <t>TEJIDO ELECTROSOLDADO GALV. 50 x 50 (14) x25mts.</t>
  </si>
  <si>
    <t>TEJIDOS ELECTROSOLDADOS FORRADOS EN PVC</t>
  </si>
  <si>
    <t>TEN1313</t>
  </si>
  <si>
    <t>TEJIDO ELECTROSOLDADO PVC NEGRO 13 x 13 x 20 mts.</t>
  </si>
  <si>
    <t>TEV1313</t>
  </si>
  <si>
    <t>TEJIDO ELECTROSOLDADO PVC VERDE 13 x 13 x 20 mts.</t>
  </si>
  <si>
    <t>TEJIDOS HEXAGONALES</t>
  </si>
  <si>
    <t>TG2580</t>
  </si>
  <si>
    <t>TEJIDO PARA GALLINERO 25 X 0.80 M.  x 25 mts.</t>
  </si>
  <si>
    <t>TG25120</t>
  </si>
  <si>
    <t>TEJIDO PARA GALLINERO 25 X 1.20 M. x 25 mts.</t>
  </si>
  <si>
    <t>TP1380</t>
  </si>
  <si>
    <t>TEJIDO PARA PAJARITO 13 X 0.80 M. x 25 mts.</t>
  </si>
  <si>
    <t>TP13100</t>
  </si>
  <si>
    <t>TEJIDO PARA PAJARITO 13 X 1.00 M. x 25 mts.</t>
  </si>
  <si>
    <t>TP13120</t>
  </si>
  <si>
    <t>TEJIDO PARA PAJARITO 13 X 1.20 M. x 25 mts.</t>
  </si>
  <si>
    <t>TP1980</t>
  </si>
  <si>
    <t>TEJIDO PARA POLLITO 19 X 0.80 M. x 25 mts.</t>
  </si>
  <si>
    <t>TP19100</t>
  </si>
  <si>
    <t>TEJIDO PARA POLLITO 19 X 1.00 M. x 25 mts.</t>
  </si>
  <si>
    <t>TP19120</t>
  </si>
  <si>
    <t>TEJIDO PARA POLLITO 19 X 1.20 M. x 25 mts.</t>
  </si>
  <si>
    <t>TELA ESMERIL "DOBLE A"</t>
  </si>
  <si>
    <t>TEA220</t>
  </si>
  <si>
    <t>TELA ESMERIL AA        S/F  320</t>
  </si>
  <si>
    <t>TEA180</t>
  </si>
  <si>
    <t>TELA ESMERIL AA       S/F  180</t>
  </si>
  <si>
    <t>TEA150</t>
  </si>
  <si>
    <t>TELA ESMERIL AA      F  150</t>
  </si>
  <si>
    <t>TEA120</t>
  </si>
  <si>
    <t>TELA ESMERIL AA     F  120</t>
  </si>
  <si>
    <t>TEA100</t>
  </si>
  <si>
    <t>TELA ESMERIL AA    M  100</t>
  </si>
  <si>
    <t>TEA80</t>
  </si>
  <si>
    <t>TELA ESMERIL AA   M  80</t>
  </si>
  <si>
    <t>TEA60</t>
  </si>
  <si>
    <t>TELA ESMERIL AA  G  60</t>
  </si>
  <si>
    <t>TEA50</t>
  </si>
  <si>
    <t>TELA ESMERIL AA G  50</t>
  </si>
  <si>
    <t>TEA40</t>
  </si>
  <si>
    <t>TELA ESMERIL AA S/G  40</t>
  </si>
  <si>
    <t>TEA36</t>
  </si>
  <si>
    <t>TELA ESMERIL AA S/G 36</t>
  </si>
  <si>
    <t>TELA ESMERIL "HUNTER"</t>
  </si>
  <si>
    <t>TESF</t>
  </si>
  <si>
    <t>TELA ESMERIL " HUNTER "    SUPER FINA</t>
  </si>
  <si>
    <t>TEF</t>
  </si>
  <si>
    <t>TELA ESMERIL " HUNTER "  FINA</t>
  </si>
  <si>
    <t>TEM</t>
  </si>
  <si>
    <t>TELA ESMERIL " HUNTER "  MEDIANA</t>
  </si>
  <si>
    <t>TEG</t>
  </si>
  <si>
    <t>TELA ESMERIL " HUNTER " GRUESA</t>
  </si>
  <si>
    <t>TESG</t>
  </si>
  <si>
    <t>TELA ESMERIL " HUNTER " SUPER GRUESA</t>
  </si>
  <si>
    <t>TELA ESMERIL "NORTON"</t>
  </si>
  <si>
    <t>TEN36</t>
  </si>
  <si>
    <t>TELA ESMERIL NORTON  36</t>
  </si>
  <si>
    <t>TEN40</t>
  </si>
  <si>
    <t>TELA ESMERIL NORTON  40</t>
  </si>
  <si>
    <t>TEN50</t>
  </si>
  <si>
    <t>TELA ESMERIL NORTON  50</t>
  </si>
  <si>
    <t>TEN60</t>
  </si>
  <si>
    <t>TELA ESMERIL NORTON  60</t>
  </si>
  <si>
    <t>TEN80</t>
  </si>
  <si>
    <t>TELA ESMERIL NORTON  80</t>
  </si>
  <si>
    <t>TEN100</t>
  </si>
  <si>
    <t>TELA ESMERIL NORTON 100</t>
  </si>
  <si>
    <t>TEN120</t>
  </si>
  <si>
    <t>TELA ESMERIL NORTON 120</t>
  </si>
  <si>
    <t>TEN150</t>
  </si>
  <si>
    <t>TELA ESMERIL NORTON 150</t>
  </si>
  <si>
    <t>TEN180</t>
  </si>
  <si>
    <t>TELA ESMERIL NORTON 180</t>
  </si>
  <si>
    <t>TEN220</t>
  </si>
  <si>
    <t>TELA ESMERIL NORTON 220</t>
  </si>
  <si>
    <t>TEN240</t>
  </si>
  <si>
    <t>TELA ESMERIL NORTON 240</t>
  </si>
  <si>
    <t>TEN280</t>
  </si>
  <si>
    <t>TELA ESMERIL NORTON 280</t>
  </si>
  <si>
    <t>TEN320</t>
  </si>
  <si>
    <t>TELA ESMERIL NORTON 320</t>
  </si>
  <si>
    <t>TENAZA ARMADOR "METZ"</t>
  </si>
  <si>
    <t>TACA9</t>
  </si>
  <si>
    <t>TENAZA ARMADOR C/ AISLACION  9" METZ</t>
  </si>
  <si>
    <t>TACA11</t>
  </si>
  <si>
    <t>TENAZA ARMADOR C/ AISLACION 12" METZ</t>
  </si>
  <si>
    <t>TENAZAS "GHERARDI"</t>
  </si>
  <si>
    <t>TAG9</t>
  </si>
  <si>
    <t>TENAZA ARMADOR GHERARDI  9"</t>
  </si>
  <si>
    <t>TAGCE12</t>
  </si>
  <si>
    <t>TENAZA ARMADOR GHERARDI C/E 12"</t>
  </si>
  <si>
    <t>TAG12</t>
  </si>
  <si>
    <t>TENAZA ARMADOR GHERARDI M/C 12 "</t>
  </si>
  <si>
    <t>TAZG6</t>
  </si>
  <si>
    <t>TENAZA AZULEJISTA GHERARDI 6"</t>
  </si>
  <si>
    <t>TCG6</t>
  </si>
  <si>
    <t>TENAZA CARPINTERO GHERARDI  6"</t>
  </si>
  <si>
    <t>TCG7</t>
  </si>
  <si>
    <t>TENAZA CARPINTERO GHERARDI  7"</t>
  </si>
  <si>
    <t>TCG8</t>
  </si>
  <si>
    <t>TENAZA CARPINTERO GHERARDI  8"</t>
  </si>
  <si>
    <t>TCG9</t>
  </si>
  <si>
    <t>TENAZA CARPINTERO GHERARDI  9"</t>
  </si>
  <si>
    <t>TENAZAS IMPORTADAS "ROTTWEILER"</t>
  </si>
  <si>
    <t>TAR11</t>
  </si>
  <si>
    <t>TENAZA ARMADOR 1/2 CORTE "ROTTWEILER" 11"</t>
  </si>
  <si>
    <t>TAR9</t>
  </si>
  <si>
    <t>TENAZA ARMADOR 1/2 CORTE "ROTTWEILER" 9"</t>
  </si>
  <si>
    <t>TCCA7</t>
  </si>
  <si>
    <t>TENAZA CARPINTERO C/AISLACION 7"</t>
  </si>
  <si>
    <t>TCCA8</t>
  </si>
  <si>
    <t>TENAZA CARPINTERO C/AISLACION 8"</t>
  </si>
  <si>
    <t>TENAZAS TRES PUNTOS</t>
  </si>
  <si>
    <t>TACE23</t>
  </si>
  <si>
    <t>TENAZA ARMADOR C/E 23 TRES PUNTOS</t>
  </si>
  <si>
    <t>TACE30</t>
  </si>
  <si>
    <t>TENAZA ARMADOR C/E 30 TRES PUNTOS</t>
  </si>
  <si>
    <t>TACE35</t>
  </si>
  <si>
    <t>TENAZA ARMADOR C/E 35 TRES PUNTOS</t>
  </si>
  <si>
    <t>TAMC23</t>
  </si>
  <si>
    <t>TENAZA ARMADOR M/C 23 TRES PUNTOS</t>
  </si>
  <si>
    <t>TAMC30</t>
  </si>
  <si>
    <t>TENAZA ARMADOR M/C 30 TRES PUNTOS</t>
  </si>
  <si>
    <t>TAMC35</t>
  </si>
  <si>
    <t>TENAZA ARMADOR M/C 35 TRES PUNTOS</t>
  </si>
  <si>
    <t>TENDEDEROS DE ROPA</t>
  </si>
  <si>
    <t>TE45</t>
  </si>
  <si>
    <t>TENDEDERO  45 cms. EXTENSIBLES BLANCO   SAFARI</t>
  </si>
  <si>
    <t>TE60</t>
  </si>
  <si>
    <t>TENDEDERO  60 CMS. EXTENSIBLES BLANCO   SAFARI</t>
  </si>
  <si>
    <t>TE80</t>
  </si>
  <si>
    <t>TENDEDERO  80 CMS. EXTENSIBLES BLANCO   SAFARI</t>
  </si>
  <si>
    <t>TTP</t>
  </si>
  <si>
    <t>TENDEDERO 1 mt. T/PARRILLA  9 varillas  SAFARI</t>
  </si>
  <si>
    <t>TTP12</t>
  </si>
  <si>
    <t>TENDEDERO 1 mt. T/PARRILLA 12 varillas SABELCORT</t>
  </si>
  <si>
    <t>TTPA12</t>
  </si>
  <si>
    <t>TENDEDERO 1 mt. T/PARRILLA C/ALA 12 V. SABELCORT</t>
  </si>
  <si>
    <t>TTPA</t>
  </si>
  <si>
    <t>TENDEDERO 1 mt. T/PARRILLA CON ALAS " SAFARI"</t>
  </si>
  <si>
    <t>TE100</t>
  </si>
  <si>
    <t>TENDEDERO 100 CMS. EXTENSIBLES BLANC0   SAFARI</t>
  </si>
  <si>
    <t>TTPAGG</t>
  </si>
  <si>
    <t>TENDEDERO PARRILLA 8 v C/ALAS GRIS "SABELCORT"</t>
  </si>
  <si>
    <t>TTPAG</t>
  </si>
  <si>
    <t>TENDEDERO PARRILLA 8 varillas C/ALAS "SABELCORT"</t>
  </si>
  <si>
    <t>TTPACH</t>
  </si>
  <si>
    <t>TENDEDERO T/PARRILLA 8  varillas CON ALAS  (006)</t>
  </si>
  <si>
    <t>TTC</t>
  </si>
  <si>
    <t>TENDEDERO TIPO CALESITA  BASE CEMENTO</t>
  </si>
  <si>
    <t>TENSORES DE ACERO</t>
  </si>
  <si>
    <t>TENSORES TUBULARES</t>
  </si>
  <si>
    <t>TT80</t>
  </si>
  <si>
    <t>TENSOR  80 MM. - TUBULAR - 12 unid.</t>
  </si>
  <si>
    <t>TT100</t>
  </si>
  <si>
    <t>TENSOR 100 MM. - TUBULAR - 12 unid.</t>
  </si>
  <si>
    <t>TT120</t>
  </si>
  <si>
    <t>TENSOR 120 MM. - TUBULAR - 12 unid.</t>
  </si>
  <si>
    <t>TERMINALES P/ CAÑOS</t>
  </si>
  <si>
    <t>TC12</t>
  </si>
  <si>
    <t>TERMINALES 1/2" PLASTICOS ORO</t>
  </si>
  <si>
    <t>TC58</t>
  </si>
  <si>
    <t>TERMINALES 5/8" PLASTICOS ORO</t>
  </si>
  <si>
    <t>TERMOCUPLAS Y ACCESORIOS</t>
  </si>
  <si>
    <t>PEE</t>
  </si>
  <si>
    <t>PIEZO ELECTRICO ESTRELLITA</t>
  </si>
  <si>
    <t>PEPH</t>
  </si>
  <si>
    <t>PIEZO ELECTRICO PUNTA HUECA</t>
  </si>
  <si>
    <t>PEECM</t>
  </si>
  <si>
    <t>PIEZO ELETRICO ESTRELLITA C/ MAZA</t>
  </si>
  <si>
    <t>SPTS</t>
  </si>
  <si>
    <t>SOPORTE P/ TERMOCUPLA - SEGER</t>
  </si>
  <si>
    <t>SRPT</t>
  </si>
  <si>
    <t>SOPORTE ROSCADO P/ TERMOCUPLA</t>
  </si>
  <si>
    <t>TERMOFUSORA Y BOQUILLAS "GASSMAN"</t>
  </si>
  <si>
    <t>TFB20</t>
  </si>
  <si>
    <t>BOQUILLA DE 20 mm. PARA TERMOFUSORA</t>
  </si>
  <si>
    <t>TFB25</t>
  </si>
  <si>
    <t>BOQUILLA DE 25 mm. PARA TERMOFUSORA</t>
  </si>
  <si>
    <t>TFB32</t>
  </si>
  <si>
    <t>BOQUILLA DE 32 mm. PARA TERMOFUSORA</t>
  </si>
  <si>
    <t>TF800</t>
  </si>
  <si>
    <t>TERMOFUSORA  DE  800 w. CON BOQUILLAS (CAJA)</t>
  </si>
  <si>
    <t>TF1400</t>
  </si>
  <si>
    <t>TERMOFUSORA DE 1500 w. CON BOQUILLAS (CAJA)</t>
  </si>
  <si>
    <t>TF1500M</t>
  </si>
  <si>
    <t>TERMOFUSORA DE 1500 w. CON BOQUILLAS (MALETIN)</t>
  </si>
  <si>
    <t>TFD1200</t>
  </si>
  <si>
    <t>TERMOFUSORA DIGITAL DE 1200 w. CON BOQUILLAS</t>
  </si>
  <si>
    <t>TERMOS ACERO INOXIDABLE</t>
  </si>
  <si>
    <t>TERMU</t>
  </si>
  <si>
    <t>TERMO A/ INOX MANIJA Y PICO CEBADOR 1 Lt.</t>
  </si>
  <si>
    <t>TERMO</t>
  </si>
  <si>
    <t>TERMO ACERO INOXIDABLE 1 Litro</t>
  </si>
  <si>
    <t>TERRAJAS "SANOGASS"</t>
  </si>
  <si>
    <t>TGG</t>
  </si>
  <si>
    <t>TERRAJA P/GASISTA  GALVANIZADO - EPOXI N 4</t>
  </si>
  <si>
    <t>TPRS</t>
  </si>
  <si>
    <t>TERRAJA PLASTICA COJINETE REDONDO "SANOGASS"</t>
  </si>
  <si>
    <t>TPES</t>
  </si>
  <si>
    <t>TERRAJA PLASTICA ESTRELLA "SANOGASS"</t>
  </si>
  <si>
    <t>TERRAJAS P/ CAÑOS PLASTICOS</t>
  </si>
  <si>
    <t>TPAL</t>
  </si>
  <si>
    <t>TERRAJA P/P V C 1/2-3/4-1" "ALIGAS"</t>
  </si>
  <si>
    <t>TPHF</t>
  </si>
  <si>
    <t>TERRAJA P/P V C 1/2-3/4-1" DUROX</t>
  </si>
  <si>
    <t>TESTER DIGITAL IMPORTADO</t>
  </si>
  <si>
    <t>TD</t>
  </si>
  <si>
    <t>TESTER DIGITAL IMPORTADO (9398)</t>
  </si>
  <si>
    <t>TDP</t>
  </si>
  <si>
    <t>TESTER DIGITAL PROFESIONAL IMPORTADO</t>
  </si>
  <si>
    <t>TIJERA CORTACAÑOS PVC</t>
  </si>
  <si>
    <t>TCCI</t>
  </si>
  <si>
    <t>TIJERA CORTA CAÑOS IMPORTADA</t>
  </si>
  <si>
    <t>TIJERA CORTAPERNO "ROTTWEILER"</t>
  </si>
  <si>
    <t>TCPA14</t>
  </si>
  <si>
    <t>TIJERA CORTAPERNO 14" CORTA 4 mm. " NEON "</t>
  </si>
  <si>
    <t>TCPA18</t>
  </si>
  <si>
    <t>TIJERA CORTAPERNO 18" CORTA 6 mm. " NEON "</t>
  </si>
  <si>
    <t>TCPA24</t>
  </si>
  <si>
    <t>TIJERA CORTAPERNO 24" CORTA 8 mm. " NEON "</t>
  </si>
  <si>
    <t>TCPA30</t>
  </si>
  <si>
    <t>TIJERA CORTAPERNO 30" CORTA 10 mm. " NEON "</t>
  </si>
  <si>
    <t>TCPA36</t>
  </si>
  <si>
    <t>TIJERA CORTAPERNO 36" CORTA 12 mm. "NEON"</t>
  </si>
  <si>
    <t>TIJERA DE CERCO  IMPORTADA</t>
  </si>
  <si>
    <t>TCI30</t>
  </si>
  <si>
    <t>TIJERA DE CERCO IMPORTADA PROF. 30 cm.</t>
  </si>
  <si>
    <t>TIJERA DE CERCO "EL ABUELO"</t>
  </si>
  <si>
    <t>TCEA</t>
  </si>
  <si>
    <t>TIJERA DE CERCO "EL ABUELO" 25 cm.</t>
  </si>
  <si>
    <t>TIJERA DE CESPED "EL ABUELO"</t>
  </si>
  <si>
    <t>TDCA</t>
  </si>
  <si>
    <t>TIJERA DE CESPED EL ABUELO</t>
  </si>
  <si>
    <t>TIJERA DE PODAR "EL ABUELO"</t>
  </si>
  <si>
    <t>TPEA</t>
  </si>
  <si>
    <t>TIJERA DE PODAR EL ABUELO</t>
  </si>
  <si>
    <t>TIJERA DE PODAR EN ALTURA "TRAMONTINA"</t>
  </si>
  <si>
    <t>TPCS</t>
  </si>
  <si>
    <t>TIJERA DE PODA EN ALTURA C/ SERRUCHO M/ EXTENSIBLE</t>
  </si>
  <si>
    <t>TIJERA MULTIUSO "EL ABUELO"</t>
  </si>
  <si>
    <t>TIJERAS AVIADOR "ROTTWEILER"</t>
  </si>
  <si>
    <t>TAD</t>
  </si>
  <si>
    <t>TIJERA AVIADOR DERECHA 10"</t>
  </si>
  <si>
    <t>TAI</t>
  </si>
  <si>
    <t>TIJERA AVIADOR IZQUIERDA 10"</t>
  </si>
  <si>
    <t>TAR</t>
  </si>
  <si>
    <t>TIJERA AVIADOR RECTA 10"</t>
  </si>
  <si>
    <t>TIJERAS DE CERCO "FERCAS"</t>
  </si>
  <si>
    <t>TCF25</t>
  </si>
  <si>
    <t>TIJERA DE CERCO FERCAS ECONOMICA 25 cm.</t>
  </si>
  <si>
    <t>TCF30</t>
  </si>
  <si>
    <t>TIJERA DE CERCO FERCAS ECONOMICA 30 cm.</t>
  </si>
  <si>
    <t>TIJERAS DE CERCO "TRAMONTINA"</t>
  </si>
  <si>
    <t>TCT30</t>
  </si>
  <si>
    <t>TIJERA DE CERCO 305 mm. TRAMONTINA</t>
  </si>
  <si>
    <t>TIJERAS DE COSTURA</t>
  </si>
  <si>
    <t>TIJERAS DE PODAR "TRAMONTINA"</t>
  </si>
  <si>
    <t>TPTRE</t>
  </si>
  <si>
    <t>TIJERA PODAR BYPASS M/ METAL EXTENSIBLE TRAMONTINA</t>
  </si>
  <si>
    <t>TPTR43</t>
  </si>
  <si>
    <t>TIJERA PODAR MANGO METAL 43 cm TRAMONTINA</t>
  </si>
  <si>
    <t>TPTRA</t>
  </si>
  <si>
    <t>TIJERA PODAR PROF. BYPASS M/ ALUMINIO TRAMONTINA</t>
  </si>
  <si>
    <t>TPTRP</t>
  </si>
  <si>
    <t>TIJERA PODAR PROF. BYPASS TRAMONTINA</t>
  </si>
  <si>
    <t>TIJERAS DE PODAR IMPORTADAS</t>
  </si>
  <si>
    <t>TPP8</t>
  </si>
  <si>
    <t>TIJERA DE PODAR AISLADA PROFESIONAL 8"</t>
  </si>
  <si>
    <t>TPIS</t>
  </si>
  <si>
    <t>TIJERA PODAR  9"</t>
  </si>
  <si>
    <t>TIJERAS PARA HOJALATEROS</t>
  </si>
  <si>
    <t>THC10</t>
  </si>
  <si>
    <t>TIJERA PARA HOJALATERO  10" (12148)</t>
  </si>
  <si>
    <t>THC12</t>
  </si>
  <si>
    <t>TIJERA PARA HOJALATERO  12" (10095)</t>
  </si>
  <si>
    <t>TINTAS PARA BARNIZ "HUNTER"</t>
  </si>
  <si>
    <t>TIRADORES PARA MUEBLES</t>
  </si>
  <si>
    <t>TIRAS ANTIDESLIZANTES</t>
  </si>
  <si>
    <t>TIZA EN BARRA</t>
  </si>
  <si>
    <t>TOMA GOMA PARA CANILLAS</t>
  </si>
  <si>
    <t>TGO12</t>
  </si>
  <si>
    <t>TOMA GOMA 1/2</t>
  </si>
  <si>
    <t>TGO34</t>
  </si>
  <si>
    <t>TOMA GOMA 3/4</t>
  </si>
  <si>
    <t>TOPE DE GOMA PARA PUERTAS</t>
  </si>
  <si>
    <t>TOPES DE FIELTRO PARA SILLAS</t>
  </si>
  <si>
    <t>TOPETINAS AUTOADHESIVAS</t>
  </si>
  <si>
    <t>TORNILLOS PARA INODORO</t>
  </si>
  <si>
    <t>TORNILLOS Y TUERCAS NIVELADORAS  P/ PORCELANATO</t>
  </si>
  <si>
    <t>TNP</t>
  </si>
  <si>
    <t>TORNILLO NIVELADOR P/ PORCELANATO (paq. x 125)</t>
  </si>
  <si>
    <t>TUNP</t>
  </si>
  <si>
    <t>TUERCA NIVELADORA P/ PORCELANATO (paq. x 40)</t>
  </si>
  <si>
    <t>TORNIQUETES GALVANIZADOS "TOR-CA"</t>
  </si>
  <si>
    <t>TRABAS ANAEROBICAS "TEKBOND"</t>
  </si>
  <si>
    <t>FPCR10</t>
  </si>
  <si>
    <t>FIJACION PZAS CILINDRICAS / ROD. VERDE 138 10 grs.</t>
  </si>
  <si>
    <t>TRR10</t>
  </si>
  <si>
    <t>TRABA ROSCAS AT 120 ROJO 10 grs.</t>
  </si>
  <si>
    <t>TRAMPA PEGAMENTO P/RATAS</t>
  </si>
  <si>
    <t>TRAMPAS P/ RATAS MATA-RAT</t>
  </si>
  <si>
    <t>TROZOS PARA MASILLAR  HUNTER</t>
  </si>
  <si>
    <t>TR36</t>
  </si>
  <si>
    <t>TROZOS P/MASILLAR HUNTER GR. 36</t>
  </si>
  <si>
    <t>TR50</t>
  </si>
  <si>
    <t>TROZOS P/MASILLAR HUNTER GR. 50</t>
  </si>
  <si>
    <t>TR60</t>
  </si>
  <si>
    <t>TROZOS P/MASILLAR HUNTER GR. 60</t>
  </si>
  <si>
    <t>TR80</t>
  </si>
  <si>
    <t>TROZOS P/MASILLAR HUNTER GR. 80</t>
  </si>
  <si>
    <t>TR100</t>
  </si>
  <si>
    <t>TROZOS P/MASILLAR HUNTER GR.100</t>
  </si>
  <si>
    <t>TR120</t>
  </si>
  <si>
    <t>TROZOS P/MASILLAR HUNTER GR.120</t>
  </si>
  <si>
    <t>TUBO DE POLIETILENO TRICAPA</t>
  </si>
  <si>
    <t>TPT124</t>
  </si>
  <si>
    <t>TUBO POLIETILENO TRICAPA       1/2" x 4  Kgrs.</t>
  </si>
  <si>
    <t>TPT344</t>
  </si>
  <si>
    <t>TUBO POLIETILENO TRICAPA      3/4" x  4 Kgrs.</t>
  </si>
  <si>
    <t>TPT14</t>
  </si>
  <si>
    <t>TUBO POLIETILENO TRICAPA     1" x  4 Kgrs.</t>
  </si>
  <si>
    <t>TPT1144</t>
  </si>
  <si>
    <t>TUBO POLIETILENO TRICAPA  1 1/4" x 4 Kgrs.</t>
  </si>
  <si>
    <t>TPT1124</t>
  </si>
  <si>
    <t>TUBO POLIETILENO TRICAPA 1 1/2" x 4  Kgrs.</t>
  </si>
  <si>
    <t>TPT24</t>
  </si>
  <si>
    <t>TUBO POLIETILENO TRICAPA 2" x  4 Kgrs.</t>
  </si>
  <si>
    <t>TUBOS EN JUEGO</t>
  </si>
  <si>
    <t>BPCM</t>
  </si>
  <si>
    <t>BOCALLAVES Y PUNTAS CON MANGO T x 21 piezas</t>
  </si>
  <si>
    <t>TP25</t>
  </si>
  <si>
    <t>TUBOS Y PUNTAS JUEGO 25 PZAS</t>
  </si>
  <si>
    <t>TP40</t>
  </si>
  <si>
    <t>TUBOS Y PUNTAS JUEGO 40 PZAS</t>
  </si>
  <si>
    <t>TUBOS TERMOCONTRAIBLES</t>
  </si>
  <si>
    <t>TTC18</t>
  </si>
  <si>
    <t>TUBO TERMOCONTRAIBLE   1/8 (3,2 / 1,6)</t>
  </si>
  <si>
    <t>TTC316</t>
  </si>
  <si>
    <t>TUBO TERMOCONTRAIBLE   3/16 (4,8 / 2,4)</t>
  </si>
  <si>
    <t>TTC14</t>
  </si>
  <si>
    <t>TUBO TERMOCONTRAIBLE  1/4 (6,4 / 3,2)</t>
  </si>
  <si>
    <t>TTC516</t>
  </si>
  <si>
    <t>TUBO TERMOCONTRAIBLE  5/16 (8,0 / 4,0)</t>
  </si>
  <si>
    <t>TTC38</t>
  </si>
  <si>
    <t>TUBO TERMOCONTRAIBLE 3/8 (9,5 / 4,8)</t>
  </si>
  <si>
    <t>ULTRA BLOCK Raticidas block parafínico</t>
  </si>
  <si>
    <t>RBP20</t>
  </si>
  <si>
    <t>RATICIDA BLOCK PARAFINICO 20 grs. x 1 kg. - 1042</t>
  </si>
  <si>
    <t>PANIC</t>
  </si>
  <si>
    <t>RATICIDA EN BLOCKES OVAL "PANIC" disp. x 1 kg.</t>
  </si>
  <si>
    <t>ULTRA BOM! Trampa cucarachicida</t>
  </si>
  <si>
    <t>TCE6</t>
  </si>
  <si>
    <t>TRAMPA CUCARACHICIDA ESTUCHE x 6 - 1057</t>
  </si>
  <si>
    <t>ULTRA PLUS Raticidas en grano</t>
  </si>
  <si>
    <t>RU50</t>
  </si>
  <si>
    <t>RATICIDA DISPENSER x 30 SOBRES x 50 grs. - 1023</t>
  </si>
  <si>
    <t>ULTRA VIGILANTE Cucarachicida gel</t>
  </si>
  <si>
    <t>JCG6</t>
  </si>
  <si>
    <t>JERINGA CUCARACHICIDA "VIGILANTE" x 6 grs. - 1200</t>
  </si>
  <si>
    <t>VALVULAS DE BRONCE PARA CANILLAS</t>
  </si>
  <si>
    <t>VCRC12</t>
  </si>
  <si>
    <t>VALVULA P/ CANILLA 1/2" - REPUESTO CUERO</t>
  </si>
  <si>
    <t>VCRF12</t>
  </si>
  <si>
    <t>VALVULA P/ CANILLA 1/2" - REPUESTO FIBRA</t>
  </si>
  <si>
    <t>VCRG12</t>
  </si>
  <si>
    <t>VALVULA P/ CANILLA 1/2" - REPUESTO GOMA</t>
  </si>
  <si>
    <t>VCRS12</t>
  </si>
  <si>
    <t>VALVULA P/ CANILLA 1/2" - REPUESTO SILICONA</t>
  </si>
  <si>
    <t>VCS12</t>
  </si>
  <si>
    <t>VALVULA P/ CANILLA 1/2" - SILICONA</t>
  </si>
  <si>
    <t>VCGZ12</t>
  </si>
  <si>
    <t>VALVULA P/ CANILLA 1/2" ZAMAK - GOMA</t>
  </si>
  <si>
    <t>VCC34</t>
  </si>
  <si>
    <t>VALVULA P/ CANILLA 3/4" - CUERO</t>
  </si>
  <si>
    <t>VCF34</t>
  </si>
  <si>
    <t>VALVULA P/ CANILLA 3/4" - FIBRA</t>
  </si>
  <si>
    <t>VCG34</t>
  </si>
  <si>
    <t>VALVULA P/ CANILLA 3/4" - GOMA</t>
  </si>
  <si>
    <t>VCRC34</t>
  </si>
  <si>
    <t>VALVULA P/ CANILLA 3/4" - REPUESTO CUERO</t>
  </si>
  <si>
    <t>VCRF34</t>
  </si>
  <si>
    <t>VALVULA P/ CANILLA 3/4" - REPUESTO FIBRA</t>
  </si>
  <si>
    <t>VCRG34</t>
  </si>
  <si>
    <t>VALVULA P/ CANILLA 3/4" - REPUESTO GOMA</t>
  </si>
  <si>
    <t>VCPCT</t>
  </si>
  <si>
    <t>VALVULA P/ CANILLA T/PEIRANO C/TUERCA</t>
  </si>
  <si>
    <t>VCPT</t>
  </si>
  <si>
    <t>VALVULA P/ CANILLA T/PEIRANO TRANSFERENCIA</t>
  </si>
  <si>
    <t>VCP</t>
  </si>
  <si>
    <t>VALVULA P/ CANILLA T/PEIRANO VULCANIZADA</t>
  </si>
  <si>
    <t>VCGV12</t>
  </si>
  <si>
    <t>VALVULA P/ CANILLA VULCANIZADA 1/2 - GOMA</t>
  </si>
  <si>
    <t>VALVULAS DE RETENCION "DUKE"</t>
  </si>
  <si>
    <t>VRC34</t>
  </si>
  <si>
    <t>VALVULA RETENCION CON CANASTO    3/4" DUKE</t>
  </si>
  <si>
    <t>VRC1</t>
  </si>
  <si>
    <t>VALVULA RETENCION CON CANASTO   1" DUKE</t>
  </si>
  <si>
    <t>VRC114</t>
  </si>
  <si>
    <t>VALVULA RETENCION CON CANASTO  1 1/4" DUKE</t>
  </si>
  <si>
    <t>VRC112</t>
  </si>
  <si>
    <t>VALVULA RETENCION CON CANASTO 1 1/2" DUKE</t>
  </si>
  <si>
    <t>VRC2</t>
  </si>
  <si>
    <t>VALVULA RETENCION CON CANASTO 2" DUKE</t>
  </si>
  <si>
    <t>VARILLA CHATA</t>
  </si>
  <si>
    <t>VCH</t>
  </si>
  <si>
    <t>VARILLA CHATA PLASTIFICADA - ROLLOS 25 mts</t>
  </si>
  <si>
    <t>VENDAS PARA PARED</t>
  </si>
  <si>
    <t>VP1025</t>
  </si>
  <si>
    <t>VENDA P/ PARED NO TEJIDA   10 cm. x 25 mts.</t>
  </si>
  <si>
    <t>VP2025</t>
  </si>
  <si>
    <t>VENDA P/ PARED NO TEJIDA  20 cm. x 25 mts.</t>
  </si>
  <si>
    <t>VP10025</t>
  </si>
  <si>
    <t>VENDA P/ PARED NO TEJIDA 100 cm. x 25 mts.</t>
  </si>
  <si>
    <t>VENTOSAS PARA DESAGUES</t>
  </si>
  <si>
    <t>VIDRIOS PARA MASCARAS DE SOLDAR</t>
  </si>
  <si>
    <t>VIROLAS PARA CAÑOS DE COBRE</t>
  </si>
  <si>
    <t>VA516</t>
  </si>
  <si>
    <t>VIROLA DE  ALUMINIO   5/16</t>
  </si>
  <si>
    <t>VA14</t>
  </si>
  <si>
    <t>VIROLA DE ALUMINIO   1/4"</t>
  </si>
  <si>
    <t>VA38</t>
  </si>
  <si>
    <t>VIROLA DE ALUMINIO  3/8"</t>
  </si>
  <si>
    <t>VA12</t>
  </si>
  <si>
    <t>VIROLA DE ALUMINIO 1/2"</t>
  </si>
  <si>
    <t>VB14</t>
  </si>
  <si>
    <t>VIROLA DE BRONCE   1/4"</t>
  </si>
  <si>
    <t>VB38</t>
  </si>
  <si>
    <t>VIROLA DE BRONCE  3/8"</t>
  </si>
  <si>
    <t>VB516</t>
  </si>
  <si>
    <t>VIROLA DE BRONCE  5/16"</t>
  </si>
  <si>
    <t>VB12</t>
  </si>
  <si>
    <t>VIROLA DE BRONCE 1/2"</t>
  </si>
  <si>
    <t>VIRUTA DE ACERO "GALI"</t>
  </si>
  <si>
    <t>VOLANTES PARA CANILLAS</t>
  </si>
  <si>
    <t>VCAL</t>
  </si>
  <si>
    <t>VOLANTE CANILLA ALLEGRO - CAJA x 20</t>
  </si>
  <si>
    <t>vccc</t>
  </si>
  <si>
    <t>VOLANTE CANILLA CRUZ CROMO - CAJA x 30</t>
  </si>
  <si>
    <t>VCAZ</t>
  </si>
  <si>
    <t>VOLANTE CANILLA T/AZABACHE - CAJA x 26</t>
  </si>
  <si>
    <t>VCCR70</t>
  </si>
  <si>
    <t>VOLANTE CANILLA T/CRISTAL 70 - CAJA x 12</t>
  </si>
  <si>
    <t>VCCR71</t>
  </si>
  <si>
    <t>VOLANTE CANILLA T/CRISTAL 71 - CAJA x 12</t>
  </si>
  <si>
    <t>VCFV61</t>
  </si>
  <si>
    <t>VOLANTE CANILLA T/F.V 61 - CAJA x 20</t>
  </si>
  <si>
    <t>VCSN</t>
  </si>
  <si>
    <t>VOLANTE CANILLA T/SENIOR NEGRO - CAJA x 20</t>
  </si>
  <si>
    <t>YESO "TUYANGO"</t>
  </si>
  <si>
    <t>YT1</t>
  </si>
  <si>
    <t>YESO TUYANGO x 1 kg</t>
  </si>
  <si>
    <t>YT35</t>
  </si>
  <si>
    <t>YESO TUYANGO x 3.5 kg</t>
  </si>
  <si>
    <t>YT30</t>
  </si>
  <si>
    <t>YESO TUYANGO x 30 kg</t>
  </si>
  <si>
    <t>ZARANDAS PARA ALBAÑILES</t>
  </si>
  <si>
    <t>ZOCALO AUTOMATICO " RAKETA "</t>
  </si>
  <si>
    <t>ZAP72</t>
  </si>
  <si>
    <t>ZOCALO AUTOMATICO PLATEADO DE   72 CM</t>
  </si>
  <si>
    <t>ZAP82</t>
  </si>
  <si>
    <t>ZOCALO AUTOMATICO PLATEADO DE   82 CM.</t>
  </si>
  <si>
    <t>ZAP92</t>
  </si>
  <si>
    <t>ZOCALO AUTOMATICO PLATEADO DE   92 CM.</t>
  </si>
  <si>
    <t>ZAP102</t>
  </si>
  <si>
    <t>ZOCALO AUTOMATICO PLATEADO DE 102 CM.</t>
  </si>
  <si>
    <t>ZOCALOS ALUMINIO CON CEPILLO</t>
  </si>
  <si>
    <t>ZOCALOS AUTOADHESIVOS</t>
  </si>
  <si>
    <t>ZOCALOS DE ALUMINIO</t>
  </si>
  <si>
    <t xml:space="preserve">ENCHUFE DOBLE REDUCCION 1- 3/4 PE </t>
  </si>
  <si>
    <t xml:space="preserve">TEE ENCHUFE ENCHUFE DOBLE 1/2 PE </t>
  </si>
  <si>
    <t xml:space="preserve">TEE ENCHUFE ENCHUFE DOBLE 3/4 PE </t>
  </si>
  <si>
    <t>BUJE REDUCCION 1" a 1/2"PP</t>
  </si>
  <si>
    <t>BUJE REDUCCION 1" a 3/4"PP</t>
  </si>
  <si>
    <t>CODO REDUCCION RHH  3/4" a 1/2"PP</t>
  </si>
  <si>
    <t>CODO REDUCCION RHH 1" a 3/4"PP</t>
  </si>
  <si>
    <t>CODO RHH REFORZADA   1/2"PP</t>
  </si>
  <si>
    <t>CODO RHH REFORZADA  3/4"PP</t>
  </si>
  <si>
    <t>CODO RHH REFORZADA 1"PP</t>
  </si>
  <si>
    <t>CODO RMH REFORZADA   1/2"PP</t>
  </si>
  <si>
    <t xml:space="preserve">CUPLA REDUCCION 3/4" a 1/2" PP </t>
  </si>
  <si>
    <t>CUPLA REFORZADA  3/4" PP</t>
  </si>
  <si>
    <t>CURVA RHH a 90     1/2" PP</t>
  </si>
  <si>
    <t>CURVA RHH a 90    3/4" PP</t>
  </si>
  <si>
    <t>CURVA RHH a 90   1" PP</t>
  </si>
  <si>
    <t>ENTRE ROSCA REF.   1/2" PP</t>
  </si>
  <si>
    <t>NIPLE REF. 1" x   20 cm. PP</t>
  </si>
  <si>
    <t>FIJATUBOS PPR 20 mm</t>
  </si>
  <si>
    <t>ACOPLE RAPIDO 1/2  (RIEGO 150)</t>
  </si>
  <si>
    <t>ASPERSOR IMPULSO C/ ESPIGA P/ ENTERRAR (RIEGO 120)</t>
  </si>
  <si>
    <t>CONECTOR RH 3/4 1/2 P/ ACOPLE RAP 1/2</t>
  </si>
  <si>
    <t>PISTOLA DE RIEGO REGULABLE (RIE070)</t>
  </si>
  <si>
    <t>ACOPLE RAPIDO P/ MANG 1/2 AQUASTOP TRAMONTINA</t>
  </si>
  <si>
    <t>ACOPLE RAPIDO P/ MANG 1/2 TRAMONTINA</t>
  </si>
  <si>
    <t>BOQUILLA RIEGO REGULABLE TRAMONTINA</t>
  </si>
  <si>
    <t>RESPALDO CON TUERCA 115 mm M 14 x 2 (230)</t>
  </si>
  <si>
    <t>RESPALDO DE GOMA 178 mm  ART. 225/7</t>
  </si>
  <si>
    <t>ACEITE LUBRICANTE MULTIUSO x 250 cm3</t>
  </si>
  <si>
    <t>ADHESIVO EPOXY DOS COMPONENTES x 16 grs</t>
  </si>
  <si>
    <t>ABRELATAS MARIPOSA   6130</t>
  </si>
  <si>
    <t>ABRELATAS UÑA   6129</t>
  </si>
  <si>
    <t>CEPILLO LIMPIATECHO   6465</t>
  </si>
  <si>
    <t>PALA PLASTICA CON CABO   6187</t>
  </si>
  <si>
    <t>PALITA PLASTICA CON GOMA CONDOR</t>
  </si>
  <si>
    <t>PALMETA MATAMOSCAS   6368</t>
  </si>
  <si>
    <t>PELAPAPAS METALICO   10486</t>
  </si>
  <si>
    <t>BIDON PLASTICO 10 LITROS p/virgen</t>
  </si>
  <si>
    <t>BISAGRA TIPO T  76 MM   3" (24 unid.)</t>
  </si>
  <si>
    <t>BISAGRA TIPO T 101 MM  4" (24 unid.)</t>
  </si>
  <si>
    <t>BISAGRA TIPO T 127 MM  5" (12 unid.)</t>
  </si>
  <si>
    <t>BISAGRA TIPO T 150 MM  6" (12 unid.)</t>
  </si>
  <si>
    <t>BISAGRA 5005 BRONCEADA IMP.  25 mm. - 1" x 48</t>
  </si>
  <si>
    <t>BOCALLAVE "ROTTWEILER" HEXAGONAL  28 mm</t>
  </si>
  <si>
    <t>BOCALLAVE "ROTTWEILER" HEXAGONAL  29 mm</t>
  </si>
  <si>
    <t>BURLETE DE GOMA UNIVERSAL MULTIPROPOSITO (3 mts.)</t>
  </si>
  <si>
    <t>BURLETE DE GOMA VENTANAS CORREDIZAS (2.5 mts.)</t>
  </si>
  <si>
    <t>CABLE PARALELO CRISTAL 2 x 1</t>
  </si>
  <si>
    <t>CABLE TIPO TALLER 2 x 4</t>
  </si>
  <si>
    <t>CABLE TIPO TALLER 3 x 4</t>
  </si>
  <si>
    <t>CABLES TIPO TALLER</t>
  </si>
  <si>
    <t>CABO P/ MARTILLO BOLITA LAB. FINO 25 cms.</t>
  </si>
  <si>
    <t>CABO P/ MARTILLO BOLITA LAB. FINO 30 cms.</t>
  </si>
  <si>
    <t>CALEFON PLASTICO 20 LTS. C/ RESIST.ALUMINIO</t>
  </si>
  <si>
    <t>CALENTADOR INMERSION  PLASTICO</t>
  </si>
  <si>
    <t>CALENTADOR INMERSION ESTANDAR ((METALICO))</t>
  </si>
  <si>
    <t>CANILLA PARA LAVARROPAS MEDIO GIRO</t>
  </si>
  <si>
    <t>CANILLA ESFERICA NIQUELADA 1"</t>
  </si>
  <si>
    <t>CANILLA PLASTICA 1/2  CON VASTAGO</t>
  </si>
  <si>
    <t>CINTA DESTAPACAÑERIAS DE   5 mts. "ALIGAS"</t>
  </si>
  <si>
    <t>CINTA DESTAPACAÑERIAS DE 10 mts. "ALIGAS"</t>
  </si>
  <si>
    <t>CINTA DESTAPAPILETAS PLASTICA "ALIGAS" 15 mts.</t>
  </si>
  <si>
    <t>CINTA DOBLE FAZ 12 mm. x 5 mts.</t>
  </si>
  <si>
    <t>CINTA DOBLE FAZ 18 mm. x 25 mts.</t>
  </si>
  <si>
    <t>CINTA DOBLE FAZ IMPORTADA 18 mm.</t>
  </si>
  <si>
    <t>CUCHILLA CESPED COMUN 30 CM AG. 13</t>
  </si>
  <si>
    <t>CUTTER PLASTICO PARTIBLE ANGOSTO REFORZADO (SX756)</t>
  </si>
  <si>
    <t>CUTTER PROF. EMP. METAL TRABA A ROSCA (SX98-1)</t>
  </si>
  <si>
    <t>DESTAPA INODOROS " ROLLS"</t>
  </si>
  <si>
    <t>DISCO C/D C/S EXPERT "TYROLIT" 4.5" x 3.2 mm.</t>
  </si>
  <si>
    <t>DISCO C/D C/S EXPERT "TYROLIT" 7" x 3.2 mm.</t>
  </si>
  <si>
    <t>DISCO C/D C/S SECUR "TYROLIT" 4.5" x 3.2 mm.</t>
  </si>
  <si>
    <t>ESCOBILLON GONDOLA REGINA</t>
  </si>
  <si>
    <t>ESLABONES ABI. PUL NO. 3 P/CADENA DE 30</t>
  </si>
  <si>
    <t>ESPUMA POLIURETANICA x 300 cc. KUWAIT</t>
  </si>
  <si>
    <t>ESPUMA POLIURETANICA x 500 cc. KUWAIT</t>
  </si>
  <si>
    <t>ESPUMA POLIURETANICA x 750 cc. KUWAIT</t>
  </si>
  <si>
    <t>ESQUINERO ANGULO  33 X 33 MM. REF. - 24 unid.</t>
  </si>
  <si>
    <t>ESQUINERO ANGULO 120 x 120 mm. REF. - 12 unid.</t>
  </si>
  <si>
    <t>FLEXIBLE BAJADA RETRACTIL ARTICULADA CROMADO</t>
  </si>
  <si>
    <t>GANCHO TIRA-ALAMBRE ALVAREZ  7"</t>
  </si>
  <si>
    <t>GANCHO TIRA-ALAMBRE ALVAREZ  8"</t>
  </si>
  <si>
    <t>GANCHO TIRA-ALAMBRE ALVAREZ  9"</t>
  </si>
  <si>
    <t>GANCHO TIRA-ALAMBRE ALVAREZ 10"</t>
  </si>
  <si>
    <t>GRASA GRAFITADA POMO x 60 grs.</t>
  </si>
  <si>
    <t>GRASA BLANCA AEROSOL x 250 cm3</t>
  </si>
  <si>
    <t>GUANTE DE DESCARNE CON TELA  NACIONAL</t>
  </si>
  <si>
    <t>MANIJA GOTA 96</t>
  </si>
  <si>
    <t>TIRADOR ESFERA</t>
  </si>
  <si>
    <t>TIRADOR MUECA</t>
  </si>
  <si>
    <t>TOALLERO CROMO</t>
  </si>
  <si>
    <t>TOALLERO GRIS</t>
  </si>
  <si>
    <t>RASTRILLO 3 DIENTES MANGO PVC TRAMONTINA</t>
  </si>
  <si>
    <t>SACAYUYO MANGO PVC TRAMONTINA</t>
  </si>
  <si>
    <t>HILO P/ALBAÑIL x 100 grs. NRO. 21 - 10 OVILLOS</t>
  </si>
  <si>
    <t>HILO SISAL  CHICO OVILLO x 110 grs.</t>
  </si>
  <si>
    <t>HILO SISAL  MEDIANO  OVILLO x 265 grs.</t>
  </si>
  <si>
    <t>HILO POLIPROPILENO CINTA x Kg</t>
  </si>
  <si>
    <t>KIT PARCHE Y SOLUCION PARA BICICLETA (10155)</t>
  </si>
  <si>
    <t>LIJA PARA MADERA AA    GR.  80</t>
  </si>
  <si>
    <t>LIJA PARA MADERA AA    GR.100</t>
  </si>
  <si>
    <t>LIJA PARA MADERA AA    GR.220</t>
  </si>
  <si>
    <t>LINTERNA 12 LED (3 x AAA)</t>
  </si>
  <si>
    <t>LINTERNA MINI 9 LEDS (3 x AAA)</t>
  </si>
  <si>
    <t>LLANA DENTADA PINAS  3 x 3</t>
  </si>
  <si>
    <t>LLANA DENTADA PINAS  4 x 4</t>
  </si>
  <si>
    <t>LLANA DENTADA PINAS  6 x 6</t>
  </si>
  <si>
    <t>LLANA DENTADA PINAS  9 x 9</t>
  </si>
  <si>
    <t>LUBRICANTE SECO DE PTFE x 250 cm3</t>
  </si>
  <si>
    <t>PALA ESTAMPADA EN ACERO ANCHA  "MOISES"</t>
  </si>
  <si>
    <t>PASADOR CERROJO C/PORTAC. 17 cms. ZINC.- 6 unid.</t>
  </si>
  <si>
    <t>PASADOR CERROJO C/PORTAC. 21 cms. ZINC.- 6 unid.</t>
  </si>
  <si>
    <t>ESMALTE SINT. OCRE x   1/4 l.</t>
  </si>
  <si>
    <t>ESMALTE SINT. OCRE x  1/2 l.</t>
  </si>
  <si>
    <t>ESMALTE SINT. OCRE x 1 l.</t>
  </si>
  <si>
    <t>FONDO CROMATO ROJO x   1/4 l.</t>
  </si>
  <si>
    <t>PITON ABIERTO CON TOPE 10 mm. - 100 unid.</t>
  </si>
  <si>
    <t>PITON ABIERTO SIN TOPE 10 mm - 100 unid.</t>
  </si>
  <si>
    <t>PITON CERRADO CON TOPE  5 mm - 100 unid.</t>
  </si>
  <si>
    <t>PITON CERRADO SIN TOPE 10 mm - 25 unid.</t>
  </si>
  <si>
    <t>PITON ESCUADRA SIN TOPE 10 mm - 100 unid.</t>
  </si>
  <si>
    <t>PLOMADA P/ALBAÑIL 1000 grs.</t>
  </si>
  <si>
    <t>PRECINTO PLASTICO 7.5 x 500 BLANCO (x 50 unid)</t>
  </si>
  <si>
    <t>CURADOR DE PISOS NEGRO x 1 lt.</t>
  </si>
  <si>
    <t>CURADOR DE PISOS ROJO x 1 lt.</t>
  </si>
  <si>
    <t>QUITA CERA x 1 lt.</t>
  </si>
  <si>
    <t>EMPUÑADURA P/ CARRETILLA Y HORMIGONERA</t>
  </si>
  <si>
    <t>SACABUJIAS ARTICULADA (9914)</t>
  </si>
  <si>
    <t>TANZA PARA PESCA 0.35 mm. x 100 mts.     Caja x 12</t>
  </si>
  <si>
    <t>TANZA PARA PESCA 0.45 mm. x 100 mts.     Caja x 10</t>
  </si>
  <si>
    <t>TEJIDO MOSQUIT. 1.00 M. PLASTICO TRANSPARENTE</t>
  </si>
  <si>
    <t>TEJIDO MOSQUIT. 1.00 PLASTICO METALIZADO GRIS</t>
  </si>
  <si>
    <t>TEJIDO MOSQUIT. 1.20 M. PLASTICO TRANSPARENTE</t>
  </si>
  <si>
    <t>TEJIDO MOSQUIT. 1.20 PLASTICO METALIZADO GRIS</t>
  </si>
  <si>
    <t>TEJIDO MOSQUIT. 0.60 M. PLASTICO GRIS</t>
  </si>
  <si>
    <t>TEJIDO MOSQUIT. 0.60 M. PLASTICO VERDE</t>
  </si>
  <si>
    <t>TEJIDO MOSQUIT. 0.80 M, PLASTICO GRIS</t>
  </si>
  <si>
    <t>TEJIDO MOSQUIT. 0.80 M. PLASTICO VERDE</t>
  </si>
  <si>
    <t>TEJIDO MOSQUIT. 1.00 M. PLASTICO GRIS</t>
  </si>
  <si>
    <t>TEJIDO MOSQUIT. 1.00 M. PLASTICO VERDE</t>
  </si>
  <si>
    <t>TEJIDO MOSQUIT. 1.20 M. PLASTICO GRIS</t>
  </si>
  <si>
    <t>TEJIDO MOSQUIT. 1.20 M. PLASTICO VERDE</t>
  </si>
  <si>
    <t>TEJIDO PARA GALLINERO 25 X 0.80 M.</t>
  </si>
  <si>
    <t>TEJIDO PARA GALLINERO 25 X 1.00 M.</t>
  </si>
  <si>
    <t>TEJIDO PARA GALLINERO 25 X 1.20 M.</t>
  </si>
  <si>
    <t>TEJIDO PARA GALLINERO 25 X 1.50 M.</t>
  </si>
  <si>
    <t>TEJIDO PARA GALLINERO 25 X 1.80 M.</t>
  </si>
  <si>
    <t>TEJIDO PARA GALLINERO 38 X 1.20 M.</t>
  </si>
  <si>
    <t>TEJIDO PARA GALLINERO 38 X 2.00 M.</t>
  </si>
  <si>
    <t>TEJIDO PARA PAJARITO 13 X 0.80 M.</t>
  </si>
  <si>
    <t>TEJIDO PARA PAJARITO 13 X 1.00 M.</t>
  </si>
  <si>
    <t>TEJIDO PARA PAJARITO 13 X 1.20 M.</t>
  </si>
  <si>
    <t>TEJIDO PARA POLLITO 19 X 0.80 M.</t>
  </si>
  <si>
    <t>TEJIDO PARA POLLITO 19 X 1.00 M.</t>
  </si>
  <si>
    <t>TEJIDO PARA POLLITO 19 X 1.20 M.</t>
  </si>
  <si>
    <t>TIJERA DE COSTURA DE 5" ROTTWEILER**</t>
  </si>
  <si>
    <t>VASELINA SPRAY x 250 cm3</t>
  </si>
  <si>
    <t>VIDRIOS REDONDOS TRANSPARENTES</t>
  </si>
  <si>
    <t>VIDRIOS REDONDOS VERDES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</si>
</sst>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8.0"/>
      <color theme="1"/>
      <name val="Arial"/>
    </font>
    <font>
      <sz val="12.0"/>
      <color theme="1"/>
      <name val="Calibri"/>
    </font>
    <font>
      <sz val="12.0"/>
      <color theme="1"/>
      <name val="2"/>
    </font>
    <font>
      <sz val="11.0"/>
      <color theme="1"/>
      <name val="2"/>
    </font>
    <font>
      <sz val="8.0"/>
      <color theme="1"/>
      <name val="2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  <fill>
      <patternFill patternType="solid">
        <fgColor rgb="FFFFE38B"/>
        <bgColor rgb="FFFFE38B"/>
      </patternFill>
    </fill>
    <fill>
      <patternFill patternType="solid">
        <fgColor rgb="FFFF8181"/>
        <bgColor rgb="FFFF8181"/>
      </patternFill>
    </fill>
    <fill>
      <patternFill patternType="solid">
        <fgColor rgb="FFB2DE82"/>
        <bgColor rgb="FFB2DE82"/>
      </patternFill>
    </fill>
    <fill>
      <patternFill patternType="solid">
        <fgColor rgb="FFFFFF66"/>
        <bgColor rgb="FFFFFF66"/>
      </patternFill>
    </fill>
  </fills>
  <borders count="9">
    <border/>
    <border>
      <left/>
      <right/>
      <top/>
      <bottom/>
    </border>
    <border>
      <left/>
      <right/>
      <top style="thin">
        <color rgb="FF9CC2E5"/>
      </top>
      <bottom style="thin">
        <color rgb="FF9CC2E5"/>
      </bottom>
    </border>
    <border>
      <left/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right style="thin">
        <color rgb="FF9CC2E5"/>
      </right>
      <top style="thin">
        <color rgb="FF9CC2E5"/>
      </top>
      <bottom style="thin">
        <color rgb="FF9CC2E5"/>
      </bottom>
    </border>
    <border>
      <left style="medium">
        <color rgb="FF000000"/>
      </left>
      <right style="medium">
        <color rgb="FF000000"/>
      </right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9" xfId="0" applyFont="1" applyNumberFormat="1"/>
    <xf borderId="1" fillId="2" fontId="2" numFmtId="0" xfId="0" applyBorder="1" applyFill="1" applyFont="1"/>
    <xf borderId="2" fillId="3" fontId="3" numFmtId="2" xfId="0" applyBorder="1" applyFill="1" applyFont="1" applyNumberFormat="1"/>
    <xf borderId="0" fillId="0" fontId="2" numFmtId="2" xfId="0" applyFont="1" applyNumberFormat="1"/>
    <xf borderId="3" fillId="2" fontId="2" numFmtId="0" xfId="0" applyBorder="1" applyFont="1"/>
    <xf borderId="4" fillId="4" fontId="2" numFmtId="0" xfId="0" applyBorder="1" applyFill="1" applyFont="1"/>
    <xf borderId="1" fillId="3" fontId="2" numFmtId="0" xfId="0" applyBorder="1" applyFont="1"/>
    <xf borderId="1" fillId="3" fontId="2" numFmtId="9" xfId="0" applyBorder="1" applyFont="1" applyNumberFormat="1"/>
    <xf borderId="1" fillId="5" fontId="2" numFmtId="0" xfId="0" applyBorder="1" applyFill="1" applyFont="1"/>
    <xf borderId="1" fillId="5" fontId="2" numFmtId="9" xfId="0" applyBorder="1" applyFont="1" applyNumberFormat="1"/>
    <xf borderId="5" fillId="0" fontId="4" numFmtId="0" xfId="0" applyBorder="1" applyFont="1"/>
    <xf borderId="6" fillId="0" fontId="5" numFmtId="0" xfId="0" applyBorder="1" applyFont="1"/>
    <xf borderId="3" fillId="3" fontId="2" numFmtId="0" xfId="0" applyBorder="1" applyFont="1"/>
    <xf borderId="7" fillId="0" fontId="2" numFmtId="0" xfId="0" applyBorder="1" applyFont="1"/>
    <xf borderId="1" fillId="6" fontId="2" numFmtId="0" xfId="0" applyBorder="1" applyFill="1" applyFont="1"/>
    <xf borderId="1" fillId="6" fontId="2" numFmtId="9" xfId="0" applyBorder="1" applyFont="1" applyNumberFormat="1"/>
    <xf borderId="6" fillId="0" fontId="3" numFmtId="2" xfId="0" applyBorder="1" applyFont="1" applyNumberFormat="1"/>
    <xf borderId="6" fillId="0" fontId="2" numFmtId="0" xfId="0" applyBorder="1" applyFont="1"/>
    <xf borderId="2" fillId="4" fontId="2" numFmtId="0" xfId="0" applyBorder="1" applyFont="1"/>
    <xf borderId="2" fillId="6" fontId="3" numFmtId="2" xfId="0" applyBorder="1" applyFont="1" applyNumberFormat="1"/>
    <xf borderId="1" fillId="7" fontId="2" numFmtId="0" xfId="0" applyBorder="1" applyFill="1" applyFont="1"/>
    <xf borderId="0" fillId="0" fontId="2" numFmtId="0" xfId="0" applyFont="1"/>
    <xf borderId="8" fillId="0" fontId="2" numFmtId="2" xfId="0" applyBorder="1" applyFont="1" applyNumberFormat="1"/>
    <xf borderId="0" fillId="0" fontId="6" numFmtId="0" xfId="0" applyFont="1"/>
    <xf borderId="0" fillId="0" fontId="1" numFmtId="0" xfId="0" applyFont="1"/>
    <xf borderId="0" fillId="0" fontId="7" numFmtId="0" xfId="0" applyFont="1"/>
    <xf borderId="1" fillId="3" fontId="8" numFmtId="2" xfId="0" applyBorder="1" applyFont="1" applyNumberFormat="1"/>
    <xf borderId="1" fillId="8" fontId="2" numFmtId="0" xfId="0" applyBorder="1" applyFill="1" applyFont="1"/>
    <xf borderId="1" fillId="9" fontId="2" numFmtId="0" xfId="0" applyBorder="1" applyFill="1" applyFont="1"/>
    <xf borderId="1" fillId="10" fontId="2" numFmtId="0" xfId="0" applyBorder="1" applyFill="1" applyFont="1"/>
    <xf borderId="1" fillId="3" fontId="2" numFmtId="0" xfId="0" applyBorder="1" applyFont="1"/>
    <xf borderId="1" fillId="2" fontId="2" numFmtId="0" xfId="0" applyBorder="1" applyFont="1"/>
    <xf borderId="1" fillId="6" fontId="2" numFmtId="0" xfId="0" applyBorder="1" applyFont="1"/>
    <xf borderId="1" fillId="11" fontId="2" numFmtId="0" xfId="0" applyBorder="1" applyFill="1" applyFont="1"/>
    <xf borderId="1" fillId="11" fontId="7" numFmtId="0" xfId="0" applyBorder="1" applyFont="1"/>
    <xf borderId="1" fillId="5" fontId="2" numFmtId="0" xfId="0" applyBorder="1" applyFont="1"/>
    <xf borderId="0" fillId="0" fontId="7" numFmtId="17" xfId="0" applyFont="1" applyNumberFormat="1"/>
    <xf borderId="0" fillId="0" fontId="8" numFmtId="2" xfId="0" applyFont="1" applyNumberFormat="1"/>
    <xf borderId="0" fillId="0" fontId="7" numFmtId="2" xfId="0" applyFont="1" applyNumberFormat="1"/>
    <xf borderId="0" fillId="0" fontId="2" numFmtId="2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CARGA COMPLETA-style">
      <tableStyleElement dxfId="1" type="headerRow"/>
      <tableStyleElement dxfId="2" type="firstRowStripe"/>
      <tableStyleElement dxfId="2" type="secondRowStripe"/>
    </tableStyle>
    <tableStyle count="3" pivot="0" name="CARGA COMPLETA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7140" displayName="Table_1" id="1">
  <tableColumns count="4">
    <tableColumn name="Columna1" id="1"/>
    <tableColumn name="Columna2" id="2"/>
    <tableColumn name="ABRAZADERAS &quot;APRET&quot; AA LIVIANA" id="3"/>
    <tableColumn name="0" id="4"/>
  </tableColumns>
  <tableStyleInfo name="CARGA COMPLETA-style" showColumnStripes="0" showFirstColumn="1" showLastColumn="1" showRowStripes="1"/>
</table>
</file>

<file path=xl/tables/table2.xml><?xml version="1.0" encoding="utf-8"?>
<table xmlns="http://schemas.openxmlformats.org/spreadsheetml/2006/main" ref="G1:K2576" displayName="Table_2" id="2">
  <tableColumns count="5">
    <tableColumn name="Columna1" id="1"/>
    <tableColumn name="Columna2" id="2"/>
    <tableColumn name="Columna3" id="3"/>
    <tableColumn name="Columna4" id="4"/>
    <tableColumn name="Columna5" id="5"/>
  </tableColumns>
  <tableStyleInfo name="CARGA COMPLET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14.43"/>
    <col customWidth="1" min="2" max="2" width="10.14"/>
    <col customWidth="1" min="3" max="3" width="22.57"/>
    <col customWidth="1" min="4" max="4" width="24.14"/>
    <col customWidth="1" min="5" max="5" width="37.29"/>
    <col customWidth="1" min="6" max="6" width="29.29"/>
    <col customWidth="1" min="7" max="7" width="9.14"/>
    <col customWidth="1" min="8" max="8" width="69.71"/>
    <col customWidth="1" min="9" max="9" width="15.0"/>
    <col customWidth="1" min="10" max="10" width="8.71"/>
    <col customWidth="1" min="11" max="11" width="4.57"/>
    <col customWidth="1" min="12" max="12" width="5.29"/>
    <col customWidth="1" min="13" max="13" width="6.29"/>
    <col customWidth="1" min="14" max="15" width="9.14"/>
    <col customWidth="1" min="16" max="16" width="8.43"/>
    <col customWidth="1" min="17" max="17" width="13.43"/>
    <col customWidth="1" min="18" max="18" width="6.43"/>
    <col customWidth="1" min="19" max="19" width="4.71"/>
    <col customWidth="1" min="20" max="20" width="12.86"/>
    <col customWidth="1" min="21" max="21" width="16.43" outlineLevel="1"/>
    <col customWidth="1" min="22" max="22" width="12.0" outlineLevel="1"/>
    <col customWidth="1" min="23" max="23" width="9.86" outlineLevel="1"/>
    <col customWidth="1" min="24" max="24" width="18.57"/>
    <col customWidth="1" min="25" max="25" width="14.86"/>
    <col customWidth="1" min="26" max="26" width="15.43"/>
    <col customWidth="1" min="27" max="29" width="9.14"/>
    <col customWidth="1" min="30" max="30" width="47.29"/>
    <col customWidth="1" min="31" max="32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</row>
    <row r="2">
      <c r="A2" s="1">
        <v>1.0</v>
      </c>
      <c r="B2" s="1" t="s">
        <v>29</v>
      </c>
      <c r="C2" s="1" t="s">
        <v>30</v>
      </c>
      <c r="D2" s="1" t="s">
        <v>30</v>
      </c>
      <c r="E2" s="1" t="s">
        <v>31</v>
      </c>
      <c r="F2" s="1" t="s">
        <v>31</v>
      </c>
      <c r="H2" s="1" t="s">
        <v>32</v>
      </c>
      <c r="I2" s="1" t="s">
        <v>33</v>
      </c>
      <c r="J2" s="1" t="s">
        <v>34</v>
      </c>
      <c r="K2" s="1" t="s">
        <v>34</v>
      </c>
      <c r="L2" s="1">
        <v>0.0</v>
      </c>
      <c r="M2" s="1">
        <v>0.0</v>
      </c>
      <c r="N2" s="1">
        <v>0.0</v>
      </c>
      <c r="O2" s="1" t="s">
        <v>35</v>
      </c>
      <c r="P2" s="3">
        <v>0.21</v>
      </c>
      <c r="Q2" s="1" t="s">
        <v>36</v>
      </c>
      <c r="R2" s="1">
        <v>0.0</v>
      </c>
      <c r="S2" s="1">
        <v>0.0</v>
      </c>
      <c r="T2" s="4">
        <f t="shared" ref="T2:T223" si="1">X2/1.21</f>
        <v>388.4297521</v>
      </c>
      <c r="U2" s="5">
        <v>471.77195174999997</v>
      </c>
      <c r="V2" s="6"/>
      <c r="W2" s="1">
        <f t="shared" ref="W2:W266" si="2">MROUND(U2,10)</f>
        <v>470</v>
      </c>
      <c r="X2" s="7">
        <f t="shared" ref="X2:X550" si="3">W2</f>
        <v>470</v>
      </c>
      <c r="Y2" s="1" t="s">
        <v>30</v>
      </c>
      <c r="Z2" s="1" t="s">
        <v>30</v>
      </c>
      <c r="AA2" s="1" t="s">
        <v>31</v>
      </c>
      <c r="AB2" s="1">
        <v>0.0</v>
      </c>
      <c r="AC2" s="1">
        <v>0.0</v>
      </c>
    </row>
    <row r="3">
      <c r="A3" s="1">
        <v>2.0</v>
      </c>
      <c r="B3" s="1" t="s">
        <v>29</v>
      </c>
      <c r="C3" s="1" t="s">
        <v>30</v>
      </c>
      <c r="D3" s="1" t="s">
        <v>30</v>
      </c>
      <c r="E3" s="1" t="s">
        <v>31</v>
      </c>
      <c r="F3" s="1" t="s">
        <v>31</v>
      </c>
      <c r="H3" s="1" t="s">
        <v>37</v>
      </c>
      <c r="I3" s="1" t="s">
        <v>38</v>
      </c>
      <c r="J3" s="1" t="s">
        <v>34</v>
      </c>
      <c r="K3" s="1" t="s">
        <v>34</v>
      </c>
      <c r="L3" s="1">
        <v>0.0</v>
      </c>
      <c r="M3" s="1">
        <v>0.0</v>
      </c>
      <c r="N3" s="1">
        <v>0.0</v>
      </c>
      <c r="O3" s="1" t="s">
        <v>35</v>
      </c>
      <c r="P3" s="3">
        <v>0.21</v>
      </c>
      <c r="Q3" s="1" t="s">
        <v>36</v>
      </c>
      <c r="R3" s="1">
        <v>0.0</v>
      </c>
      <c r="S3" s="1">
        <v>0.0</v>
      </c>
      <c r="T3" s="4">
        <f t="shared" si="1"/>
        <v>132.231405</v>
      </c>
      <c r="U3" s="5">
        <v>159.43450049999998</v>
      </c>
      <c r="V3" s="6"/>
      <c r="W3" s="1">
        <f t="shared" si="2"/>
        <v>160</v>
      </c>
      <c r="X3" s="7">
        <f t="shared" si="3"/>
        <v>160</v>
      </c>
      <c r="Y3" s="1" t="s">
        <v>30</v>
      </c>
      <c r="Z3" s="1" t="s">
        <v>30</v>
      </c>
      <c r="AA3" s="1" t="s">
        <v>31</v>
      </c>
      <c r="AB3" s="1">
        <v>0.0</v>
      </c>
      <c r="AC3" s="1">
        <v>0.0</v>
      </c>
    </row>
    <row r="4">
      <c r="A4" s="1">
        <v>3.0</v>
      </c>
      <c r="B4" s="1" t="s">
        <v>29</v>
      </c>
      <c r="C4" s="1" t="s">
        <v>30</v>
      </c>
      <c r="D4" s="1" t="s">
        <v>30</v>
      </c>
      <c r="E4" s="1" t="s">
        <v>31</v>
      </c>
      <c r="F4" s="1" t="s">
        <v>31</v>
      </c>
      <c r="H4" s="1" t="s">
        <v>39</v>
      </c>
      <c r="I4" s="1" t="s">
        <v>40</v>
      </c>
      <c r="J4" s="1" t="s">
        <v>34</v>
      </c>
      <c r="K4" s="1" t="s">
        <v>34</v>
      </c>
      <c r="L4" s="1">
        <v>0.0</v>
      </c>
      <c r="M4" s="1">
        <v>0.0</v>
      </c>
      <c r="N4" s="1">
        <v>0.0</v>
      </c>
      <c r="O4" s="1" t="s">
        <v>35</v>
      </c>
      <c r="P4" s="3">
        <v>0.21</v>
      </c>
      <c r="Q4" s="1" t="s">
        <v>36</v>
      </c>
      <c r="R4" s="1">
        <v>0.0</v>
      </c>
      <c r="S4" s="1">
        <v>0.0</v>
      </c>
      <c r="T4" s="4">
        <f t="shared" si="1"/>
        <v>148.7603306</v>
      </c>
      <c r="U4" s="5">
        <v>177.492843</v>
      </c>
      <c r="V4" s="6"/>
      <c r="W4" s="1">
        <f t="shared" si="2"/>
        <v>180</v>
      </c>
      <c r="X4" s="7">
        <f t="shared" si="3"/>
        <v>180</v>
      </c>
      <c r="Y4" s="1" t="s">
        <v>30</v>
      </c>
      <c r="Z4" s="1" t="s">
        <v>30</v>
      </c>
      <c r="AA4" s="1" t="s">
        <v>31</v>
      </c>
      <c r="AB4" s="1">
        <v>0.0</v>
      </c>
      <c r="AC4" s="1">
        <v>0.0</v>
      </c>
    </row>
    <row r="5">
      <c r="A5" s="1">
        <v>4.0</v>
      </c>
      <c r="B5" s="1" t="s">
        <v>29</v>
      </c>
      <c r="C5" s="1" t="s">
        <v>30</v>
      </c>
      <c r="D5" s="1" t="s">
        <v>30</v>
      </c>
      <c r="E5" s="1" t="s">
        <v>31</v>
      </c>
      <c r="F5" s="1" t="s">
        <v>31</v>
      </c>
      <c r="H5" s="1" t="s">
        <v>41</v>
      </c>
      <c r="I5" s="1" t="s">
        <v>42</v>
      </c>
      <c r="J5" s="1" t="s">
        <v>34</v>
      </c>
      <c r="K5" s="1" t="s">
        <v>34</v>
      </c>
      <c r="L5" s="1">
        <v>0.0</v>
      </c>
      <c r="M5" s="1">
        <v>0.0</v>
      </c>
      <c r="N5" s="1">
        <v>0.0</v>
      </c>
      <c r="O5" s="1" t="s">
        <v>35</v>
      </c>
      <c r="P5" s="3">
        <v>0.21</v>
      </c>
      <c r="Q5" s="1" t="s">
        <v>36</v>
      </c>
      <c r="R5" s="1">
        <v>0.0</v>
      </c>
      <c r="S5" s="1">
        <v>0.0</v>
      </c>
      <c r="T5" s="4">
        <f t="shared" si="1"/>
        <v>181.8181818</v>
      </c>
      <c r="U5" s="5">
        <v>218.59578674999997</v>
      </c>
      <c r="V5" s="6"/>
      <c r="W5" s="1">
        <f t="shared" si="2"/>
        <v>220</v>
      </c>
      <c r="X5" s="7">
        <f t="shared" si="3"/>
        <v>220</v>
      </c>
      <c r="Y5" s="1" t="s">
        <v>30</v>
      </c>
      <c r="Z5" s="1" t="s">
        <v>30</v>
      </c>
      <c r="AA5" s="1" t="s">
        <v>31</v>
      </c>
      <c r="AB5" s="1">
        <v>0.0</v>
      </c>
      <c r="AC5" s="1">
        <v>0.0</v>
      </c>
    </row>
    <row r="6">
      <c r="A6" s="1">
        <v>5.0</v>
      </c>
      <c r="B6" s="1" t="s">
        <v>29</v>
      </c>
      <c r="C6" s="1" t="s">
        <v>30</v>
      </c>
      <c r="D6" s="1" t="s">
        <v>30</v>
      </c>
      <c r="E6" s="1" t="s">
        <v>31</v>
      </c>
      <c r="F6" s="1" t="s">
        <v>31</v>
      </c>
      <c r="H6" s="1" t="s">
        <v>43</v>
      </c>
      <c r="I6" s="1" t="s">
        <v>44</v>
      </c>
      <c r="J6" s="1" t="s">
        <v>34</v>
      </c>
      <c r="K6" s="1" t="s">
        <v>34</v>
      </c>
      <c r="L6" s="1">
        <v>0.0</v>
      </c>
      <c r="M6" s="1">
        <v>0.0</v>
      </c>
      <c r="N6" s="1">
        <v>0.0</v>
      </c>
      <c r="O6" s="1" t="s">
        <v>35</v>
      </c>
      <c r="P6" s="3">
        <v>0.21</v>
      </c>
      <c r="Q6" s="1" t="s">
        <v>36</v>
      </c>
      <c r="R6" s="1">
        <v>0.0</v>
      </c>
      <c r="S6" s="1">
        <v>0.0</v>
      </c>
      <c r="T6" s="4">
        <f t="shared" si="1"/>
        <v>181.8181818</v>
      </c>
      <c r="U6" s="5">
        <v>223.9773525</v>
      </c>
      <c r="V6" s="6"/>
      <c r="W6" s="1">
        <f t="shared" si="2"/>
        <v>220</v>
      </c>
      <c r="X6" s="7">
        <f t="shared" si="3"/>
        <v>220</v>
      </c>
      <c r="Y6" s="1" t="s">
        <v>30</v>
      </c>
      <c r="Z6" s="1" t="s">
        <v>30</v>
      </c>
      <c r="AA6" s="1" t="s">
        <v>31</v>
      </c>
      <c r="AB6" s="1">
        <v>0.0</v>
      </c>
      <c r="AC6" s="1">
        <v>0.0</v>
      </c>
    </row>
    <row r="7">
      <c r="A7" s="1">
        <v>6.0</v>
      </c>
      <c r="B7" s="1" t="s">
        <v>29</v>
      </c>
      <c r="C7" s="1" t="s">
        <v>30</v>
      </c>
      <c r="D7" s="1" t="s">
        <v>30</v>
      </c>
      <c r="E7" s="1" t="s">
        <v>31</v>
      </c>
      <c r="F7" s="1" t="s">
        <v>31</v>
      </c>
      <c r="H7" s="1" t="s">
        <v>45</v>
      </c>
      <c r="I7" s="1" t="s">
        <v>46</v>
      </c>
      <c r="J7" s="1" t="s">
        <v>34</v>
      </c>
      <c r="K7" s="1" t="s">
        <v>34</v>
      </c>
      <c r="L7" s="1">
        <v>0.0</v>
      </c>
      <c r="M7" s="1">
        <v>0.0</v>
      </c>
      <c r="N7" s="1">
        <v>0.0</v>
      </c>
      <c r="O7" s="1" t="s">
        <v>35</v>
      </c>
      <c r="P7" s="3">
        <v>0.21</v>
      </c>
      <c r="Q7" s="1" t="s">
        <v>36</v>
      </c>
      <c r="R7" s="1">
        <v>0.0</v>
      </c>
      <c r="S7" s="1">
        <v>0.0</v>
      </c>
      <c r="T7" s="4">
        <f t="shared" si="1"/>
        <v>190.0826446</v>
      </c>
      <c r="U7" s="5">
        <v>229.745241</v>
      </c>
      <c r="V7" s="6"/>
      <c r="W7" s="1">
        <f t="shared" si="2"/>
        <v>230</v>
      </c>
      <c r="X7" s="7">
        <f t="shared" si="3"/>
        <v>230</v>
      </c>
      <c r="Y7" s="1" t="s">
        <v>30</v>
      </c>
      <c r="Z7" s="1" t="s">
        <v>30</v>
      </c>
      <c r="AA7" s="1" t="s">
        <v>31</v>
      </c>
      <c r="AB7" s="1">
        <v>0.0</v>
      </c>
      <c r="AC7" s="1">
        <v>0.0</v>
      </c>
    </row>
    <row r="8">
      <c r="A8" s="1">
        <v>7.0</v>
      </c>
      <c r="B8" s="1" t="s">
        <v>29</v>
      </c>
      <c r="C8" s="1" t="s">
        <v>30</v>
      </c>
      <c r="D8" s="1" t="s">
        <v>30</v>
      </c>
      <c r="E8" s="1" t="s">
        <v>31</v>
      </c>
      <c r="F8" s="1" t="s">
        <v>31</v>
      </c>
      <c r="H8" s="1" t="s">
        <v>47</v>
      </c>
      <c r="I8" s="1" t="s">
        <v>48</v>
      </c>
      <c r="J8" s="1" t="s">
        <v>34</v>
      </c>
      <c r="K8" s="1" t="s">
        <v>34</v>
      </c>
      <c r="L8" s="1">
        <v>0.0</v>
      </c>
      <c r="M8" s="1">
        <v>0.0</v>
      </c>
      <c r="N8" s="1">
        <v>0.0</v>
      </c>
      <c r="O8" s="1" t="s">
        <v>35</v>
      </c>
      <c r="P8" s="3">
        <v>0.21</v>
      </c>
      <c r="Q8" s="1" t="s">
        <v>36</v>
      </c>
      <c r="R8" s="1">
        <v>0.0</v>
      </c>
      <c r="S8" s="1">
        <v>0.0</v>
      </c>
      <c r="T8" s="4">
        <f t="shared" si="1"/>
        <v>206.6115702</v>
      </c>
      <c r="U8" s="5">
        <v>247.41726074999997</v>
      </c>
      <c r="V8" s="6"/>
      <c r="W8" s="1">
        <f t="shared" si="2"/>
        <v>250</v>
      </c>
      <c r="X8" s="7">
        <f t="shared" si="3"/>
        <v>250</v>
      </c>
      <c r="Y8" s="1" t="s">
        <v>30</v>
      </c>
      <c r="Z8" s="1" t="s">
        <v>30</v>
      </c>
      <c r="AA8" s="1" t="s">
        <v>31</v>
      </c>
      <c r="AB8" s="1">
        <v>0.0</v>
      </c>
      <c r="AC8" s="1">
        <v>0.0</v>
      </c>
    </row>
    <row r="9">
      <c r="A9" s="1">
        <v>8.0</v>
      </c>
      <c r="B9" s="1" t="s">
        <v>29</v>
      </c>
      <c r="C9" s="1" t="s">
        <v>30</v>
      </c>
      <c r="D9" s="1" t="s">
        <v>30</v>
      </c>
      <c r="E9" s="1" t="s">
        <v>31</v>
      </c>
      <c r="F9" s="1" t="s">
        <v>31</v>
      </c>
      <c r="H9" s="1" t="s">
        <v>49</v>
      </c>
      <c r="I9" s="1" t="s">
        <v>50</v>
      </c>
      <c r="J9" s="1" t="s">
        <v>34</v>
      </c>
      <c r="K9" s="1" t="s">
        <v>34</v>
      </c>
      <c r="L9" s="1">
        <v>0.0</v>
      </c>
      <c r="M9" s="1">
        <v>0.0</v>
      </c>
      <c r="N9" s="1">
        <v>0.0</v>
      </c>
      <c r="O9" s="1" t="s">
        <v>35</v>
      </c>
      <c r="P9" s="3">
        <v>0.21</v>
      </c>
      <c r="Q9" s="1" t="s">
        <v>36</v>
      </c>
      <c r="R9" s="1">
        <v>0.0</v>
      </c>
      <c r="S9" s="1">
        <v>0.0</v>
      </c>
      <c r="T9" s="4">
        <f t="shared" si="1"/>
        <v>206.6115702</v>
      </c>
      <c r="U9" s="5">
        <v>248.95356750000002</v>
      </c>
      <c r="V9" s="6"/>
      <c r="W9" s="1">
        <f t="shared" si="2"/>
        <v>250</v>
      </c>
      <c r="X9" s="7">
        <f t="shared" si="3"/>
        <v>250</v>
      </c>
      <c r="Y9" s="1" t="s">
        <v>30</v>
      </c>
      <c r="Z9" s="1" t="s">
        <v>30</v>
      </c>
      <c r="AA9" s="1" t="s">
        <v>31</v>
      </c>
      <c r="AB9" s="1">
        <v>0.0</v>
      </c>
      <c r="AC9" s="1">
        <v>0.0</v>
      </c>
    </row>
    <row r="10">
      <c r="A10" s="1">
        <v>9.0</v>
      </c>
      <c r="B10" s="1" t="s">
        <v>29</v>
      </c>
      <c r="C10" s="1" t="s">
        <v>30</v>
      </c>
      <c r="D10" s="1" t="s">
        <v>30</v>
      </c>
      <c r="E10" s="1" t="s">
        <v>31</v>
      </c>
      <c r="F10" s="1" t="s">
        <v>31</v>
      </c>
      <c r="H10" s="1" t="s">
        <v>51</v>
      </c>
      <c r="I10" s="1" t="s">
        <v>52</v>
      </c>
      <c r="J10" s="1" t="s">
        <v>34</v>
      </c>
      <c r="K10" s="1" t="s">
        <v>34</v>
      </c>
      <c r="L10" s="1">
        <v>0.0</v>
      </c>
      <c r="M10" s="1">
        <v>0.0</v>
      </c>
      <c r="N10" s="1">
        <v>0.0</v>
      </c>
      <c r="O10" s="1" t="s">
        <v>35</v>
      </c>
      <c r="P10" s="3">
        <v>0.21</v>
      </c>
      <c r="Q10" s="1" t="s">
        <v>36</v>
      </c>
      <c r="R10" s="1">
        <v>0.0</v>
      </c>
      <c r="S10" s="1">
        <v>0.0</v>
      </c>
      <c r="T10" s="4">
        <f t="shared" si="1"/>
        <v>214.8760331</v>
      </c>
      <c r="U10" s="5">
        <v>256.63510124999993</v>
      </c>
      <c r="V10" s="6"/>
      <c r="W10" s="1">
        <f t="shared" si="2"/>
        <v>260</v>
      </c>
      <c r="X10" s="7">
        <f t="shared" si="3"/>
        <v>260</v>
      </c>
      <c r="Y10" s="1" t="s">
        <v>30</v>
      </c>
      <c r="Z10" s="1" t="s">
        <v>30</v>
      </c>
      <c r="AA10" s="1" t="s">
        <v>31</v>
      </c>
      <c r="AB10" s="1">
        <v>0.0</v>
      </c>
      <c r="AC10" s="1">
        <v>0.0</v>
      </c>
    </row>
    <row r="11">
      <c r="A11" s="1">
        <v>10.0</v>
      </c>
      <c r="B11" s="1" t="s">
        <v>29</v>
      </c>
      <c r="C11" s="1" t="s">
        <v>30</v>
      </c>
      <c r="D11" s="1" t="s">
        <v>30</v>
      </c>
      <c r="E11" s="1" t="s">
        <v>31</v>
      </c>
      <c r="F11" s="1" t="s">
        <v>31</v>
      </c>
      <c r="H11" s="1" t="s">
        <v>53</v>
      </c>
      <c r="I11" s="1" t="s">
        <v>54</v>
      </c>
      <c r="J11" s="1" t="s">
        <v>34</v>
      </c>
      <c r="K11" s="1" t="s">
        <v>34</v>
      </c>
      <c r="L11" s="1">
        <v>0.0</v>
      </c>
      <c r="M11" s="1">
        <v>0.0</v>
      </c>
      <c r="N11" s="1">
        <v>0.0</v>
      </c>
      <c r="O11" s="1" t="s">
        <v>35</v>
      </c>
      <c r="P11" s="3">
        <v>0.21</v>
      </c>
      <c r="Q11" s="1" t="s">
        <v>36</v>
      </c>
      <c r="R11" s="1">
        <v>0.0</v>
      </c>
      <c r="S11" s="1">
        <v>0.0</v>
      </c>
      <c r="T11" s="4">
        <f t="shared" si="1"/>
        <v>214.8760331</v>
      </c>
      <c r="U11" s="5">
        <v>263.166651</v>
      </c>
      <c r="V11" s="6"/>
      <c r="W11" s="1">
        <f t="shared" si="2"/>
        <v>260</v>
      </c>
      <c r="X11" s="7">
        <f t="shared" si="3"/>
        <v>260</v>
      </c>
      <c r="Y11" s="1" t="s">
        <v>30</v>
      </c>
      <c r="Z11" s="1" t="s">
        <v>30</v>
      </c>
      <c r="AA11" s="1" t="s">
        <v>31</v>
      </c>
      <c r="AB11" s="1">
        <v>0.0</v>
      </c>
      <c r="AC11" s="1">
        <v>0.0</v>
      </c>
    </row>
    <row r="12">
      <c r="A12" s="1">
        <v>11.0</v>
      </c>
      <c r="B12" s="1" t="s">
        <v>29</v>
      </c>
      <c r="C12" s="1" t="s">
        <v>30</v>
      </c>
      <c r="D12" s="1" t="s">
        <v>30</v>
      </c>
      <c r="E12" s="1" t="s">
        <v>31</v>
      </c>
      <c r="F12" s="1" t="s">
        <v>31</v>
      </c>
      <c r="H12" s="1" t="s">
        <v>55</v>
      </c>
      <c r="I12" s="1" t="s">
        <v>56</v>
      </c>
      <c r="J12" s="1" t="s">
        <v>34</v>
      </c>
      <c r="K12" s="1" t="s">
        <v>34</v>
      </c>
      <c r="L12" s="1">
        <v>0.0</v>
      </c>
      <c r="M12" s="1">
        <v>0.0</v>
      </c>
      <c r="N12" s="1">
        <v>0.0</v>
      </c>
      <c r="O12" s="1" t="s">
        <v>35</v>
      </c>
      <c r="P12" s="3">
        <v>0.21</v>
      </c>
      <c r="Q12" s="1" t="s">
        <v>36</v>
      </c>
      <c r="R12" s="1">
        <v>0.0</v>
      </c>
      <c r="S12" s="1">
        <v>0.0</v>
      </c>
      <c r="T12" s="4">
        <f t="shared" si="1"/>
        <v>223.1404959</v>
      </c>
      <c r="U12" s="5">
        <v>270.0845235</v>
      </c>
      <c r="V12" s="6"/>
      <c r="W12" s="1">
        <f t="shared" si="2"/>
        <v>270</v>
      </c>
      <c r="X12" s="7">
        <f t="shared" si="3"/>
        <v>270</v>
      </c>
      <c r="Y12" s="1" t="s">
        <v>30</v>
      </c>
      <c r="Z12" s="1" t="s">
        <v>30</v>
      </c>
      <c r="AA12" s="1" t="s">
        <v>31</v>
      </c>
      <c r="AB12" s="1">
        <v>0.0</v>
      </c>
      <c r="AC12" s="1">
        <v>0.0</v>
      </c>
    </row>
    <row r="13">
      <c r="A13" s="1">
        <v>12.0</v>
      </c>
      <c r="B13" s="1" t="s">
        <v>29</v>
      </c>
      <c r="C13" s="1" t="s">
        <v>30</v>
      </c>
      <c r="D13" s="1" t="s">
        <v>30</v>
      </c>
      <c r="E13" s="1" t="s">
        <v>31</v>
      </c>
      <c r="F13" s="1" t="s">
        <v>31</v>
      </c>
      <c r="H13" s="1" t="s">
        <v>57</v>
      </c>
      <c r="I13" s="1" t="s">
        <v>58</v>
      </c>
      <c r="J13" s="1" t="s">
        <v>34</v>
      </c>
      <c r="K13" s="1" t="s">
        <v>34</v>
      </c>
      <c r="L13" s="1">
        <v>0.0</v>
      </c>
      <c r="M13" s="1">
        <v>0.0</v>
      </c>
      <c r="N13" s="1">
        <v>0.0</v>
      </c>
      <c r="O13" s="1" t="s">
        <v>35</v>
      </c>
      <c r="P13" s="3">
        <v>0.21</v>
      </c>
      <c r="Q13" s="1" t="s">
        <v>36</v>
      </c>
      <c r="R13" s="1">
        <v>0.0</v>
      </c>
      <c r="S13" s="1">
        <v>0.0</v>
      </c>
      <c r="T13" s="4">
        <f t="shared" si="1"/>
        <v>231.4049587</v>
      </c>
      <c r="U13" s="5">
        <v>276.22975049999997</v>
      </c>
      <c r="V13" s="6"/>
      <c r="W13" s="1">
        <f t="shared" si="2"/>
        <v>280</v>
      </c>
      <c r="X13" s="7">
        <f t="shared" si="3"/>
        <v>280</v>
      </c>
      <c r="Y13" s="1" t="s">
        <v>30</v>
      </c>
      <c r="Z13" s="1" t="s">
        <v>30</v>
      </c>
      <c r="AA13" s="1" t="s">
        <v>31</v>
      </c>
      <c r="AB13" s="1">
        <v>0.0</v>
      </c>
      <c r="AC13" s="1">
        <v>0.0</v>
      </c>
    </row>
    <row r="14">
      <c r="A14" s="1">
        <v>13.0</v>
      </c>
      <c r="B14" s="1" t="s">
        <v>29</v>
      </c>
      <c r="C14" s="1" t="s">
        <v>30</v>
      </c>
      <c r="D14" s="1" t="s">
        <v>30</v>
      </c>
      <c r="E14" s="1" t="s">
        <v>31</v>
      </c>
      <c r="F14" s="1" t="s">
        <v>31</v>
      </c>
      <c r="H14" s="1" t="s">
        <v>59</v>
      </c>
      <c r="I14" s="1" t="s">
        <v>60</v>
      </c>
      <c r="J14" s="1" t="s">
        <v>34</v>
      </c>
      <c r="K14" s="1" t="s">
        <v>34</v>
      </c>
      <c r="L14" s="1">
        <v>0.0</v>
      </c>
      <c r="M14" s="1">
        <v>0.0</v>
      </c>
      <c r="N14" s="1">
        <v>0.0</v>
      </c>
      <c r="O14" s="1" t="s">
        <v>35</v>
      </c>
      <c r="P14" s="3">
        <v>0.21</v>
      </c>
      <c r="Q14" s="1" t="s">
        <v>36</v>
      </c>
      <c r="R14" s="1">
        <v>0.0</v>
      </c>
      <c r="S14" s="1">
        <v>0.0</v>
      </c>
      <c r="T14" s="4">
        <f t="shared" si="1"/>
        <v>231.4049587</v>
      </c>
      <c r="U14" s="5">
        <v>281.98865474999997</v>
      </c>
      <c r="V14" s="6"/>
      <c r="W14" s="1">
        <f t="shared" si="2"/>
        <v>280</v>
      </c>
      <c r="X14" s="7">
        <f t="shared" si="3"/>
        <v>280</v>
      </c>
      <c r="Y14" s="1" t="s">
        <v>30</v>
      </c>
      <c r="Z14" s="1" t="s">
        <v>30</v>
      </c>
      <c r="AA14" s="1" t="s">
        <v>31</v>
      </c>
      <c r="AB14" s="1">
        <v>0.0</v>
      </c>
      <c r="AC14" s="1">
        <v>0.0</v>
      </c>
    </row>
    <row r="15">
      <c r="A15" s="1">
        <v>14.0</v>
      </c>
      <c r="B15" s="1" t="s">
        <v>29</v>
      </c>
      <c r="C15" s="1" t="s">
        <v>30</v>
      </c>
      <c r="D15" s="1" t="s">
        <v>30</v>
      </c>
      <c r="E15" s="1" t="s">
        <v>31</v>
      </c>
      <c r="F15" s="1" t="s">
        <v>31</v>
      </c>
      <c r="H15" s="1" t="s">
        <v>61</v>
      </c>
      <c r="I15" s="1" t="s">
        <v>62</v>
      </c>
      <c r="J15" s="1" t="s">
        <v>34</v>
      </c>
      <c r="K15" s="1" t="s">
        <v>34</v>
      </c>
      <c r="L15" s="1">
        <v>0.0</v>
      </c>
      <c r="M15" s="1">
        <v>0.0</v>
      </c>
      <c r="N15" s="1">
        <v>0.0</v>
      </c>
      <c r="O15" s="1" t="s">
        <v>35</v>
      </c>
      <c r="P15" s="3">
        <v>0.21</v>
      </c>
      <c r="Q15" s="1" t="s">
        <v>36</v>
      </c>
      <c r="R15" s="1">
        <v>0.0</v>
      </c>
      <c r="S15" s="1">
        <v>0.0</v>
      </c>
      <c r="T15" s="4">
        <f t="shared" si="1"/>
        <v>231.4049587</v>
      </c>
      <c r="U15" s="5">
        <v>281.98865474999997</v>
      </c>
      <c r="V15" s="6"/>
      <c r="W15" s="1">
        <f t="shared" si="2"/>
        <v>280</v>
      </c>
      <c r="X15" s="7">
        <f t="shared" si="3"/>
        <v>280</v>
      </c>
      <c r="Y15" s="1" t="s">
        <v>30</v>
      </c>
      <c r="Z15" s="1" t="s">
        <v>30</v>
      </c>
      <c r="AA15" s="1" t="s">
        <v>31</v>
      </c>
      <c r="AB15" s="1">
        <v>0.0</v>
      </c>
      <c r="AC15" s="1">
        <v>0.0</v>
      </c>
    </row>
    <row r="16">
      <c r="A16" s="1">
        <v>15.0</v>
      </c>
      <c r="B16" s="1" t="s">
        <v>29</v>
      </c>
      <c r="C16" s="1" t="s">
        <v>30</v>
      </c>
      <c r="D16" s="1" t="s">
        <v>30</v>
      </c>
      <c r="E16" s="1" t="s">
        <v>31</v>
      </c>
      <c r="F16" s="1" t="s">
        <v>31</v>
      </c>
      <c r="H16" s="1" t="s">
        <v>63</v>
      </c>
      <c r="I16" s="1" t="s">
        <v>64</v>
      </c>
      <c r="J16" s="1" t="s">
        <v>34</v>
      </c>
      <c r="K16" s="1" t="s">
        <v>34</v>
      </c>
      <c r="L16" s="1">
        <v>0.0</v>
      </c>
      <c r="M16" s="1">
        <v>0.0</v>
      </c>
      <c r="N16" s="1">
        <v>0.0</v>
      </c>
      <c r="O16" s="1" t="s">
        <v>35</v>
      </c>
      <c r="P16" s="3">
        <v>0.21</v>
      </c>
      <c r="Q16" s="1" t="s">
        <v>36</v>
      </c>
      <c r="R16" s="1">
        <v>0.0</v>
      </c>
      <c r="S16" s="1">
        <v>0.0</v>
      </c>
      <c r="T16" s="4">
        <f t="shared" si="1"/>
        <v>190.0826446</v>
      </c>
      <c r="U16" s="5">
        <v>228.85580024999996</v>
      </c>
      <c r="V16" s="6"/>
      <c r="W16" s="1">
        <f t="shared" si="2"/>
        <v>230</v>
      </c>
      <c r="X16" s="7">
        <f t="shared" si="3"/>
        <v>230</v>
      </c>
      <c r="Y16" s="1" t="s">
        <v>30</v>
      </c>
      <c r="Z16" s="1" t="s">
        <v>30</v>
      </c>
      <c r="AA16" s="1" t="s">
        <v>31</v>
      </c>
      <c r="AB16" s="1">
        <v>0.0</v>
      </c>
      <c r="AC16" s="1">
        <v>0.0</v>
      </c>
    </row>
    <row r="17">
      <c r="A17" s="1">
        <v>16.0</v>
      </c>
      <c r="B17" s="1" t="s">
        <v>29</v>
      </c>
      <c r="C17" s="1" t="s">
        <v>30</v>
      </c>
      <c r="D17" s="1" t="s">
        <v>30</v>
      </c>
      <c r="E17" s="1" t="s">
        <v>31</v>
      </c>
      <c r="F17" s="1" t="s">
        <v>31</v>
      </c>
      <c r="H17" s="1" t="s">
        <v>65</v>
      </c>
      <c r="I17" s="1" t="s">
        <v>66</v>
      </c>
      <c r="J17" s="1" t="s">
        <v>34</v>
      </c>
      <c r="K17" s="1" t="s">
        <v>34</v>
      </c>
      <c r="L17" s="1">
        <v>0.0</v>
      </c>
      <c r="M17" s="1">
        <v>0.0</v>
      </c>
      <c r="N17" s="1">
        <v>0.0</v>
      </c>
      <c r="O17" s="1" t="s">
        <v>35</v>
      </c>
      <c r="P17" s="3">
        <v>0.21</v>
      </c>
      <c r="Q17" s="1" t="s">
        <v>36</v>
      </c>
      <c r="R17" s="1">
        <v>0.0</v>
      </c>
      <c r="S17" s="1">
        <v>0.0</v>
      </c>
      <c r="T17" s="4">
        <f t="shared" si="1"/>
        <v>66.11570248</v>
      </c>
      <c r="U17" s="5">
        <v>75.216141</v>
      </c>
      <c r="V17" s="6"/>
      <c r="W17" s="1">
        <f t="shared" si="2"/>
        <v>80</v>
      </c>
      <c r="X17" s="7">
        <f t="shared" si="3"/>
        <v>80</v>
      </c>
      <c r="Y17" s="1" t="s">
        <v>30</v>
      </c>
      <c r="Z17" s="1" t="s">
        <v>30</v>
      </c>
      <c r="AA17" s="1" t="s">
        <v>31</v>
      </c>
      <c r="AB17" s="1">
        <v>0.0</v>
      </c>
      <c r="AC17" s="1">
        <v>0.0</v>
      </c>
    </row>
    <row r="18">
      <c r="A18" s="1">
        <v>17.0</v>
      </c>
      <c r="B18" s="1" t="s">
        <v>29</v>
      </c>
      <c r="C18" s="1" t="s">
        <v>30</v>
      </c>
      <c r="D18" s="1" t="s">
        <v>30</v>
      </c>
      <c r="E18" s="1" t="s">
        <v>31</v>
      </c>
      <c r="F18" s="1" t="s">
        <v>31</v>
      </c>
      <c r="H18" s="1" t="s">
        <v>67</v>
      </c>
      <c r="I18" s="1" t="s">
        <v>68</v>
      </c>
      <c r="J18" s="1" t="s">
        <v>34</v>
      </c>
      <c r="K18" s="1" t="s">
        <v>34</v>
      </c>
      <c r="L18" s="1">
        <v>0.0</v>
      </c>
      <c r="M18" s="1">
        <v>0.0</v>
      </c>
      <c r="N18" s="1">
        <v>0.0</v>
      </c>
      <c r="O18" s="1" t="s">
        <v>35</v>
      </c>
      <c r="P18" s="3">
        <v>0.21</v>
      </c>
      <c r="Q18" s="1" t="s">
        <v>36</v>
      </c>
      <c r="R18" s="1">
        <v>0.0</v>
      </c>
      <c r="S18" s="1">
        <v>0.0</v>
      </c>
      <c r="T18" s="4">
        <f t="shared" si="1"/>
        <v>140.4958678</v>
      </c>
      <c r="U18" s="5">
        <v>168.26601825</v>
      </c>
      <c r="V18" s="6"/>
      <c r="W18" s="1">
        <f t="shared" si="2"/>
        <v>170</v>
      </c>
      <c r="X18" s="7">
        <f t="shared" si="3"/>
        <v>170</v>
      </c>
      <c r="Y18" s="1" t="s">
        <v>30</v>
      </c>
      <c r="Z18" s="1" t="s">
        <v>30</v>
      </c>
      <c r="AA18" s="1" t="s">
        <v>31</v>
      </c>
      <c r="AB18" s="1">
        <v>0.0</v>
      </c>
      <c r="AC18" s="1">
        <v>0.0</v>
      </c>
    </row>
    <row r="19">
      <c r="A19" s="1">
        <v>18.0</v>
      </c>
      <c r="B19" s="1" t="s">
        <v>29</v>
      </c>
      <c r="C19" s="1" t="s">
        <v>30</v>
      </c>
      <c r="D19" s="1" t="s">
        <v>30</v>
      </c>
      <c r="E19" s="1" t="s">
        <v>31</v>
      </c>
      <c r="F19" s="1" t="s">
        <v>31</v>
      </c>
      <c r="H19" s="1" t="s">
        <v>69</v>
      </c>
      <c r="I19" s="1" t="s">
        <v>70</v>
      </c>
      <c r="J19" s="1" t="s">
        <v>34</v>
      </c>
      <c r="K19" s="1" t="s">
        <v>34</v>
      </c>
      <c r="L19" s="1">
        <v>0.0</v>
      </c>
      <c r="M19" s="1">
        <v>0.0</v>
      </c>
      <c r="N19" s="1">
        <v>0.0</v>
      </c>
      <c r="O19" s="1" t="s">
        <v>35</v>
      </c>
      <c r="P19" s="3">
        <v>0.21</v>
      </c>
      <c r="Q19" s="1" t="s">
        <v>36</v>
      </c>
      <c r="R19" s="1">
        <v>0.0</v>
      </c>
      <c r="S19" s="1">
        <v>0.0</v>
      </c>
      <c r="T19" s="4">
        <f t="shared" si="1"/>
        <v>256.1983471</v>
      </c>
      <c r="U19" s="5">
        <v>310.47771149999994</v>
      </c>
      <c r="V19" s="6"/>
      <c r="W19" s="1">
        <f t="shared" si="2"/>
        <v>310</v>
      </c>
      <c r="X19" s="7">
        <f t="shared" si="3"/>
        <v>310</v>
      </c>
      <c r="Y19" s="1" t="s">
        <v>30</v>
      </c>
      <c r="Z19" s="1" t="s">
        <v>30</v>
      </c>
      <c r="AA19" s="1" t="s">
        <v>31</v>
      </c>
      <c r="AB19" s="1">
        <v>0.0</v>
      </c>
      <c r="AC19" s="1">
        <v>0.0</v>
      </c>
    </row>
    <row r="20">
      <c r="A20" s="1">
        <v>19.0</v>
      </c>
      <c r="B20" s="1" t="s">
        <v>29</v>
      </c>
      <c r="C20" s="1" t="s">
        <v>30</v>
      </c>
      <c r="D20" s="1" t="s">
        <v>30</v>
      </c>
      <c r="E20" s="1" t="s">
        <v>31</v>
      </c>
      <c r="F20" s="1" t="s">
        <v>31</v>
      </c>
      <c r="H20" s="1" t="s">
        <v>71</v>
      </c>
      <c r="I20" s="1" t="s">
        <v>72</v>
      </c>
      <c r="J20" s="1" t="s">
        <v>34</v>
      </c>
      <c r="K20" s="1" t="s">
        <v>34</v>
      </c>
      <c r="L20" s="1">
        <v>0.0</v>
      </c>
      <c r="M20" s="1">
        <v>0.0</v>
      </c>
      <c r="N20" s="1">
        <v>0.0</v>
      </c>
      <c r="O20" s="1" t="s">
        <v>35</v>
      </c>
      <c r="P20" s="3">
        <v>0.21</v>
      </c>
      <c r="Q20" s="1" t="s">
        <v>36</v>
      </c>
      <c r="R20" s="1">
        <v>0.0</v>
      </c>
      <c r="S20" s="1">
        <v>0.0</v>
      </c>
      <c r="T20" s="4">
        <f t="shared" si="1"/>
        <v>90.90909091</v>
      </c>
      <c r="U20" s="5">
        <v>114.54020325</v>
      </c>
      <c r="V20" s="6"/>
      <c r="W20" s="1">
        <f t="shared" si="2"/>
        <v>110</v>
      </c>
      <c r="X20" s="7">
        <f t="shared" si="3"/>
        <v>110</v>
      </c>
      <c r="Y20" s="1" t="s">
        <v>30</v>
      </c>
      <c r="Z20" s="1" t="s">
        <v>30</v>
      </c>
      <c r="AA20" s="1" t="s">
        <v>31</v>
      </c>
      <c r="AB20" s="1">
        <v>0.0</v>
      </c>
      <c r="AC20" s="1">
        <v>0.0</v>
      </c>
    </row>
    <row r="21" ht="15.75" customHeight="1">
      <c r="A21" s="1">
        <v>20.0</v>
      </c>
      <c r="B21" s="1" t="s">
        <v>29</v>
      </c>
      <c r="C21" s="1" t="s">
        <v>30</v>
      </c>
      <c r="D21" s="1" t="s">
        <v>30</v>
      </c>
      <c r="E21" s="1" t="s">
        <v>31</v>
      </c>
      <c r="F21" s="1" t="s">
        <v>31</v>
      </c>
      <c r="H21" s="1" t="s">
        <v>73</v>
      </c>
      <c r="I21" s="1" t="s">
        <v>74</v>
      </c>
      <c r="J21" s="1" t="s">
        <v>34</v>
      </c>
      <c r="K21" s="1" t="s">
        <v>34</v>
      </c>
      <c r="L21" s="1">
        <v>0.0</v>
      </c>
      <c r="M21" s="1">
        <v>0.0</v>
      </c>
      <c r="N21" s="1">
        <v>0.0</v>
      </c>
      <c r="O21" s="1" t="s">
        <v>35</v>
      </c>
      <c r="P21" s="3">
        <v>0.21</v>
      </c>
      <c r="Q21" s="1" t="s">
        <v>36</v>
      </c>
      <c r="R21" s="1">
        <v>0.0</v>
      </c>
      <c r="S21" s="1">
        <v>0.0</v>
      </c>
      <c r="T21" s="4">
        <f t="shared" si="1"/>
        <v>157.0247934</v>
      </c>
      <c r="U21" s="5">
        <v>187.69895099999997</v>
      </c>
      <c r="V21" s="6"/>
      <c r="W21" s="1">
        <f t="shared" si="2"/>
        <v>190</v>
      </c>
      <c r="X21" s="7">
        <f t="shared" si="3"/>
        <v>190</v>
      </c>
      <c r="Y21" s="1" t="s">
        <v>30</v>
      </c>
      <c r="Z21" s="1" t="s">
        <v>30</v>
      </c>
      <c r="AA21" s="1" t="s">
        <v>31</v>
      </c>
      <c r="AB21" s="1">
        <v>0.0</v>
      </c>
      <c r="AC21" s="1">
        <v>0.0</v>
      </c>
    </row>
    <row r="22" ht="15.75" customHeight="1">
      <c r="A22" s="1">
        <v>21.0</v>
      </c>
      <c r="B22" s="1" t="s">
        <v>29</v>
      </c>
      <c r="C22" s="1" t="s">
        <v>30</v>
      </c>
      <c r="D22" s="1" t="s">
        <v>30</v>
      </c>
      <c r="E22" s="1" t="s">
        <v>31</v>
      </c>
      <c r="F22" s="1" t="s">
        <v>31</v>
      </c>
      <c r="H22" s="1" t="s">
        <v>75</v>
      </c>
      <c r="I22" s="1" t="s">
        <v>76</v>
      </c>
      <c r="J22" s="1" t="s">
        <v>34</v>
      </c>
      <c r="K22" s="1" t="s">
        <v>34</v>
      </c>
      <c r="L22" s="1">
        <v>0.0</v>
      </c>
      <c r="M22" s="1">
        <v>0.0</v>
      </c>
      <c r="N22" s="1">
        <v>0.0</v>
      </c>
      <c r="O22" s="1" t="s">
        <v>35</v>
      </c>
      <c r="P22" s="3">
        <v>0.21</v>
      </c>
      <c r="Q22" s="1" t="s">
        <v>36</v>
      </c>
      <c r="R22" s="1">
        <v>0.0</v>
      </c>
      <c r="S22" s="1">
        <v>0.0</v>
      </c>
      <c r="T22" s="4">
        <f t="shared" si="1"/>
        <v>82.6446281</v>
      </c>
      <c r="U22" s="5">
        <v>100.36305675</v>
      </c>
      <c r="V22" s="6"/>
      <c r="W22" s="1">
        <f t="shared" si="2"/>
        <v>100</v>
      </c>
      <c r="X22" s="7">
        <f t="shared" si="3"/>
        <v>100</v>
      </c>
      <c r="Y22" s="1" t="s">
        <v>30</v>
      </c>
      <c r="Z22" s="1" t="s">
        <v>30</v>
      </c>
      <c r="AA22" s="1" t="s">
        <v>31</v>
      </c>
      <c r="AB22" s="1">
        <v>0.0</v>
      </c>
      <c r="AC22" s="1">
        <v>0.0</v>
      </c>
    </row>
    <row r="23" ht="15.75" customHeight="1">
      <c r="A23" s="1">
        <v>22.0</v>
      </c>
      <c r="B23" s="1" t="s">
        <v>29</v>
      </c>
      <c r="C23" s="1" t="s">
        <v>30</v>
      </c>
      <c r="D23" s="1" t="s">
        <v>30</v>
      </c>
      <c r="E23" s="1" t="s">
        <v>31</v>
      </c>
      <c r="F23" s="1" t="s">
        <v>31</v>
      </c>
      <c r="H23" s="1" t="s">
        <v>77</v>
      </c>
      <c r="I23" s="1" t="s">
        <v>78</v>
      </c>
      <c r="J23" s="1" t="s">
        <v>34</v>
      </c>
      <c r="K23" s="1" t="s">
        <v>34</v>
      </c>
      <c r="L23" s="1">
        <v>0.0</v>
      </c>
      <c r="M23" s="1">
        <v>0.0</v>
      </c>
      <c r="N23" s="1">
        <v>0.0</v>
      </c>
      <c r="O23" s="1" t="s">
        <v>35</v>
      </c>
      <c r="P23" s="3">
        <v>0.21</v>
      </c>
      <c r="Q23" s="1" t="s">
        <v>36</v>
      </c>
      <c r="R23" s="1">
        <v>0.0</v>
      </c>
      <c r="S23" s="1">
        <v>0.0</v>
      </c>
      <c r="T23" s="4">
        <f t="shared" si="1"/>
        <v>132.231405</v>
      </c>
      <c r="U23" s="5">
        <v>164.843019</v>
      </c>
      <c r="V23" s="6"/>
      <c r="W23" s="1">
        <f t="shared" si="2"/>
        <v>160</v>
      </c>
      <c r="X23" s="7">
        <f t="shared" si="3"/>
        <v>160</v>
      </c>
      <c r="Y23" s="1" t="s">
        <v>30</v>
      </c>
      <c r="Z23" s="1" t="s">
        <v>30</v>
      </c>
      <c r="AA23" s="1" t="s">
        <v>31</v>
      </c>
      <c r="AB23" s="1">
        <v>0.0</v>
      </c>
      <c r="AC23" s="1">
        <v>0.0</v>
      </c>
    </row>
    <row r="24" ht="15.75" customHeight="1">
      <c r="A24" s="1">
        <v>23.0</v>
      </c>
      <c r="B24" s="1" t="s">
        <v>29</v>
      </c>
      <c r="C24" s="1" t="s">
        <v>30</v>
      </c>
      <c r="D24" s="1" t="s">
        <v>30</v>
      </c>
      <c r="E24" s="1" t="s">
        <v>31</v>
      </c>
      <c r="F24" s="1" t="s">
        <v>31</v>
      </c>
      <c r="H24" s="1" t="s">
        <v>79</v>
      </c>
      <c r="I24" s="1" t="s">
        <v>80</v>
      </c>
      <c r="J24" s="1" t="s">
        <v>34</v>
      </c>
      <c r="K24" s="1" t="s">
        <v>34</v>
      </c>
      <c r="L24" s="1">
        <v>0.0</v>
      </c>
      <c r="M24" s="1">
        <v>0.0</v>
      </c>
      <c r="N24" s="1">
        <v>0.0</v>
      </c>
      <c r="O24" s="1" t="s">
        <v>35</v>
      </c>
      <c r="P24" s="3">
        <v>0.21</v>
      </c>
      <c r="Q24" s="1" t="s">
        <v>36</v>
      </c>
      <c r="R24" s="1">
        <v>0.0</v>
      </c>
      <c r="S24" s="1">
        <v>0.0</v>
      </c>
      <c r="T24" s="4">
        <f t="shared" si="1"/>
        <v>132.231405</v>
      </c>
      <c r="U24" s="5">
        <v>162.55203525000002</v>
      </c>
      <c r="V24" s="6"/>
      <c r="W24" s="1">
        <f t="shared" si="2"/>
        <v>160</v>
      </c>
      <c r="X24" s="7">
        <f t="shared" si="3"/>
        <v>160</v>
      </c>
      <c r="Y24" s="1" t="s">
        <v>30</v>
      </c>
      <c r="Z24" s="1" t="s">
        <v>30</v>
      </c>
      <c r="AA24" s="1" t="s">
        <v>31</v>
      </c>
      <c r="AB24" s="1">
        <v>0.0</v>
      </c>
      <c r="AC24" s="1">
        <v>0.0</v>
      </c>
    </row>
    <row r="25" ht="15.75" customHeight="1">
      <c r="A25" s="1">
        <v>24.0</v>
      </c>
      <c r="B25" s="1" t="s">
        <v>29</v>
      </c>
      <c r="C25" s="1" t="s">
        <v>30</v>
      </c>
      <c r="D25" s="1" t="s">
        <v>30</v>
      </c>
      <c r="E25" s="1" t="s">
        <v>31</v>
      </c>
      <c r="F25" s="1" t="s">
        <v>31</v>
      </c>
      <c r="H25" s="1" t="s">
        <v>81</v>
      </c>
      <c r="I25" s="1" t="s">
        <v>82</v>
      </c>
      <c r="J25" s="1" t="s">
        <v>34</v>
      </c>
      <c r="K25" s="1" t="s">
        <v>34</v>
      </c>
      <c r="L25" s="1">
        <v>0.0</v>
      </c>
      <c r="M25" s="1">
        <v>0.0</v>
      </c>
      <c r="N25" s="1">
        <v>0.0</v>
      </c>
      <c r="O25" s="1" t="s">
        <v>35</v>
      </c>
      <c r="P25" s="3">
        <v>0.21</v>
      </c>
      <c r="Q25" s="1" t="s">
        <v>36</v>
      </c>
      <c r="R25" s="1">
        <v>0.0</v>
      </c>
      <c r="S25" s="1">
        <v>0.0</v>
      </c>
      <c r="T25" s="4">
        <f t="shared" si="1"/>
        <v>74.38016529</v>
      </c>
      <c r="U25" s="5">
        <v>89.85148424999998</v>
      </c>
      <c r="V25" s="6"/>
      <c r="W25" s="1">
        <f t="shared" si="2"/>
        <v>90</v>
      </c>
      <c r="X25" s="7">
        <f t="shared" si="3"/>
        <v>90</v>
      </c>
      <c r="Y25" s="1" t="s">
        <v>30</v>
      </c>
      <c r="Z25" s="1" t="s">
        <v>30</v>
      </c>
      <c r="AA25" s="1" t="s">
        <v>31</v>
      </c>
      <c r="AB25" s="1">
        <v>0.0</v>
      </c>
      <c r="AC25" s="1">
        <v>0.0</v>
      </c>
    </row>
    <row r="26" ht="15.75" customHeight="1">
      <c r="A26" s="1">
        <v>25.0</v>
      </c>
      <c r="B26" s="1" t="s">
        <v>29</v>
      </c>
      <c r="C26" s="1" t="s">
        <v>30</v>
      </c>
      <c r="D26" s="1" t="s">
        <v>30</v>
      </c>
      <c r="E26" s="1" t="s">
        <v>31</v>
      </c>
      <c r="F26" s="1" t="s">
        <v>31</v>
      </c>
      <c r="H26" s="1" t="s">
        <v>83</v>
      </c>
      <c r="I26" s="1" t="s">
        <v>84</v>
      </c>
      <c r="J26" s="1" t="s">
        <v>34</v>
      </c>
      <c r="K26" s="1" t="s">
        <v>34</v>
      </c>
      <c r="L26" s="1">
        <v>0.0</v>
      </c>
      <c r="M26" s="1">
        <v>0.0</v>
      </c>
      <c r="N26" s="1">
        <v>0.0</v>
      </c>
      <c r="O26" s="1" t="s">
        <v>35</v>
      </c>
      <c r="P26" s="3">
        <v>0.21</v>
      </c>
      <c r="Q26" s="1" t="s">
        <v>36</v>
      </c>
      <c r="R26" s="1">
        <v>0.0</v>
      </c>
      <c r="S26" s="1">
        <v>0.0</v>
      </c>
      <c r="T26" s="4">
        <f t="shared" si="1"/>
        <v>41.32231405</v>
      </c>
      <c r="U26" s="5">
        <v>49.386422249999995</v>
      </c>
      <c r="V26" s="6"/>
      <c r="W26" s="1">
        <f t="shared" si="2"/>
        <v>50</v>
      </c>
      <c r="X26" s="7">
        <f t="shared" si="3"/>
        <v>50</v>
      </c>
      <c r="Y26" s="1" t="s">
        <v>30</v>
      </c>
      <c r="Z26" s="1" t="s">
        <v>30</v>
      </c>
      <c r="AA26" s="1" t="s">
        <v>31</v>
      </c>
      <c r="AB26" s="1">
        <v>0.0</v>
      </c>
      <c r="AC26" s="1">
        <v>0.0</v>
      </c>
    </row>
    <row r="27" ht="15.75" customHeight="1">
      <c r="A27" s="1">
        <v>26.0</v>
      </c>
      <c r="B27" s="1" t="s">
        <v>29</v>
      </c>
      <c r="C27" s="1" t="s">
        <v>30</v>
      </c>
      <c r="D27" s="1" t="s">
        <v>30</v>
      </c>
      <c r="E27" s="1" t="s">
        <v>31</v>
      </c>
      <c r="F27" s="1" t="s">
        <v>31</v>
      </c>
      <c r="H27" s="1" t="s">
        <v>85</v>
      </c>
      <c r="I27" s="1" t="s">
        <v>86</v>
      </c>
      <c r="J27" s="1" t="s">
        <v>34</v>
      </c>
      <c r="K27" s="1" t="s">
        <v>34</v>
      </c>
      <c r="L27" s="1">
        <v>0.0</v>
      </c>
      <c r="M27" s="1">
        <v>0.0</v>
      </c>
      <c r="N27" s="1">
        <v>0.0</v>
      </c>
      <c r="O27" s="1" t="s">
        <v>35</v>
      </c>
      <c r="P27" s="3">
        <v>0.21</v>
      </c>
      <c r="Q27" s="1" t="s">
        <v>36</v>
      </c>
      <c r="R27" s="1">
        <v>0.0</v>
      </c>
      <c r="S27" s="1">
        <v>0.0</v>
      </c>
      <c r="T27" s="4">
        <f t="shared" si="1"/>
        <v>49.58677686</v>
      </c>
      <c r="U27" s="5">
        <v>58.756995</v>
      </c>
      <c r="V27" s="6"/>
      <c r="W27" s="1">
        <f t="shared" si="2"/>
        <v>60</v>
      </c>
      <c r="X27" s="7">
        <f t="shared" si="3"/>
        <v>60</v>
      </c>
      <c r="Y27" s="1" t="s">
        <v>30</v>
      </c>
      <c r="Z27" s="1" t="s">
        <v>30</v>
      </c>
      <c r="AA27" s="1" t="s">
        <v>31</v>
      </c>
      <c r="AB27" s="1">
        <v>0.0</v>
      </c>
      <c r="AC27" s="1">
        <v>0.0</v>
      </c>
    </row>
    <row r="28" ht="15.75" customHeight="1">
      <c r="A28" s="1">
        <v>27.0</v>
      </c>
      <c r="B28" s="1" t="s">
        <v>29</v>
      </c>
      <c r="C28" s="1" t="s">
        <v>30</v>
      </c>
      <c r="D28" s="1" t="s">
        <v>30</v>
      </c>
      <c r="E28" s="1" t="s">
        <v>31</v>
      </c>
      <c r="F28" s="1" t="s">
        <v>31</v>
      </c>
      <c r="H28" s="1" t="s">
        <v>87</v>
      </c>
      <c r="I28" s="1" t="s">
        <v>88</v>
      </c>
      <c r="J28" s="1" t="s">
        <v>34</v>
      </c>
      <c r="K28" s="1" t="s">
        <v>34</v>
      </c>
      <c r="L28" s="1">
        <v>0.0</v>
      </c>
      <c r="M28" s="1">
        <v>0.0</v>
      </c>
      <c r="N28" s="1">
        <v>0.0</v>
      </c>
      <c r="O28" s="1" t="s">
        <v>35</v>
      </c>
      <c r="P28" s="3">
        <v>0.21</v>
      </c>
      <c r="Q28" s="1" t="s">
        <v>36</v>
      </c>
      <c r="R28" s="1">
        <v>0.0</v>
      </c>
      <c r="S28" s="1">
        <v>0.0</v>
      </c>
      <c r="T28" s="4">
        <f t="shared" si="1"/>
        <v>181.8181818</v>
      </c>
      <c r="U28" s="5">
        <v>218.79344024999997</v>
      </c>
      <c r="V28" s="6"/>
      <c r="W28" s="1">
        <f t="shared" si="2"/>
        <v>220</v>
      </c>
      <c r="X28" s="7">
        <f t="shared" si="3"/>
        <v>220</v>
      </c>
      <c r="Y28" s="1" t="s">
        <v>30</v>
      </c>
      <c r="Z28" s="1" t="s">
        <v>30</v>
      </c>
      <c r="AA28" s="1" t="s">
        <v>31</v>
      </c>
      <c r="AB28" s="1">
        <v>0.0</v>
      </c>
      <c r="AC28" s="1">
        <v>0.0</v>
      </c>
    </row>
    <row r="29" ht="15.75" customHeight="1">
      <c r="A29" s="1">
        <v>28.0</v>
      </c>
      <c r="B29" s="1" t="s">
        <v>29</v>
      </c>
      <c r="C29" s="1" t="s">
        <v>30</v>
      </c>
      <c r="D29" s="1" t="s">
        <v>30</v>
      </c>
      <c r="E29" s="1" t="s">
        <v>31</v>
      </c>
      <c r="F29" s="1" t="s">
        <v>31</v>
      </c>
      <c r="H29" s="1" t="s">
        <v>89</v>
      </c>
      <c r="I29" s="1" t="s">
        <v>90</v>
      </c>
      <c r="J29" s="1" t="s">
        <v>34</v>
      </c>
      <c r="K29" s="1" t="s">
        <v>34</v>
      </c>
      <c r="L29" s="1">
        <v>0.0</v>
      </c>
      <c r="M29" s="1">
        <v>0.0</v>
      </c>
      <c r="N29" s="1">
        <v>0.0</v>
      </c>
      <c r="O29" s="1" t="s">
        <v>35</v>
      </c>
      <c r="P29" s="3">
        <v>0.21</v>
      </c>
      <c r="Q29" s="1" t="s">
        <v>36</v>
      </c>
      <c r="R29" s="1">
        <v>0.0</v>
      </c>
      <c r="S29" s="1">
        <v>0.0</v>
      </c>
      <c r="T29" s="4">
        <f t="shared" si="1"/>
        <v>181.8181818</v>
      </c>
      <c r="U29" s="5">
        <v>218.79344024999997</v>
      </c>
      <c r="V29" s="6"/>
      <c r="W29" s="1">
        <f t="shared" si="2"/>
        <v>220</v>
      </c>
      <c r="X29" s="7">
        <f t="shared" si="3"/>
        <v>220</v>
      </c>
      <c r="Y29" s="1" t="s">
        <v>30</v>
      </c>
      <c r="Z29" s="1" t="s">
        <v>30</v>
      </c>
      <c r="AA29" s="1" t="s">
        <v>31</v>
      </c>
      <c r="AB29" s="1">
        <v>0.0</v>
      </c>
      <c r="AC29" s="1">
        <v>0.0</v>
      </c>
    </row>
    <row r="30" ht="15.75" customHeight="1">
      <c r="A30" s="1">
        <v>29.0</v>
      </c>
      <c r="B30" s="1" t="s">
        <v>29</v>
      </c>
      <c r="C30" s="1" t="s">
        <v>30</v>
      </c>
      <c r="D30" s="1" t="s">
        <v>30</v>
      </c>
      <c r="E30" s="1" t="s">
        <v>31</v>
      </c>
      <c r="F30" s="1" t="s">
        <v>31</v>
      </c>
      <c r="H30" s="1" t="s">
        <v>91</v>
      </c>
      <c r="I30" s="1" t="s">
        <v>92</v>
      </c>
      <c r="J30" s="1" t="s">
        <v>34</v>
      </c>
      <c r="K30" s="1" t="s">
        <v>34</v>
      </c>
      <c r="L30" s="1">
        <v>0.0</v>
      </c>
      <c r="M30" s="1">
        <v>0.0</v>
      </c>
      <c r="N30" s="1">
        <v>0.0</v>
      </c>
      <c r="O30" s="1" t="s">
        <v>35</v>
      </c>
      <c r="P30" s="3">
        <v>0.21</v>
      </c>
      <c r="Q30" s="1" t="s">
        <v>36</v>
      </c>
      <c r="R30" s="1">
        <v>0.0</v>
      </c>
      <c r="S30" s="1">
        <v>0.0</v>
      </c>
      <c r="T30" s="4">
        <f t="shared" si="1"/>
        <v>165.2892562</v>
      </c>
      <c r="U30" s="5">
        <v>203.70888449999998</v>
      </c>
      <c r="V30" s="6"/>
      <c r="W30" s="1">
        <f t="shared" si="2"/>
        <v>200</v>
      </c>
      <c r="X30" s="7">
        <f t="shared" si="3"/>
        <v>200</v>
      </c>
      <c r="Y30" s="1" t="s">
        <v>30</v>
      </c>
      <c r="Z30" s="1" t="s">
        <v>30</v>
      </c>
      <c r="AA30" s="1" t="s">
        <v>31</v>
      </c>
      <c r="AB30" s="1">
        <v>0.0</v>
      </c>
      <c r="AC30" s="1">
        <v>0.0</v>
      </c>
    </row>
    <row r="31" ht="15.75" customHeight="1">
      <c r="A31" s="1">
        <v>30.0</v>
      </c>
      <c r="B31" s="1" t="s">
        <v>29</v>
      </c>
      <c r="C31" s="1" t="s">
        <v>30</v>
      </c>
      <c r="D31" s="1" t="s">
        <v>30</v>
      </c>
      <c r="E31" s="1" t="s">
        <v>31</v>
      </c>
      <c r="F31" s="1" t="s">
        <v>31</v>
      </c>
      <c r="H31" s="1" t="s">
        <v>93</v>
      </c>
      <c r="I31" s="1" t="s">
        <v>94</v>
      </c>
      <c r="J31" s="1" t="s">
        <v>34</v>
      </c>
      <c r="K31" s="1" t="s">
        <v>34</v>
      </c>
      <c r="L31" s="1">
        <v>0.0</v>
      </c>
      <c r="M31" s="1">
        <v>0.0</v>
      </c>
      <c r="N31" s="1">
        <v>0.0</v>
      </c>
      <c r="O31" s="1" t="s">
        <v>35</v>
      </c>
      <c r="P31" s="3">
        <v>0.21</v>
      </c>
      <c r="Q31" s="1" t="s">
        <v>36</v>
      </c>
      <c r="R31" s="1">
        <v>0.0</v>
      </c>
      <c r="S31" s="1">
        <v>0.0</v>
      </c>
      <c r="T31" s="4">
        <f t="shared" si="1"/>
        <v>181.8181818</v>
      </c>
      <c r="U31" s="5">
        <v>218.79344024999997</v>
      </c>
      <c r="V31" s="6"/>
      <c r="W31" s="1">
        <f t="shared" si="2"/>
        <v>220</v>
      </c>
      <c r="X31" s="7">
        <f t="shared" si="3"/>
        <v>220</v>
      </c>
      <c r="Y31" s="1" t="s">
        <v>30</v>
      </c>
      <c r="Z31" s="1" t="s">
        <v>30</v>
      </c>
      <c r="AA31" s="1" t="s">
        <v>31</v>
      </c>
      <c r="AB31" s="1">
        <v>0.0</v>
      </c>
      <c r="AC31" s="1">
        <v>0.0</v>
      </c>
    </row>
    <row r="32" ht="15.75" customHeight="1">
      <c r="A32" s="1">
        <v>31.0</v>
      </c>
      <c r="B32" s="1" t="s">
        <v>29</v>
      </c>
      <c r="C32" s="1" t="s">
        <v>30</v>
      </c>
      <c r="D32" s="1" t="s">
        <v>30</v>
      </c>
      <c r="E32" s="1" t="s">
        <v>31</v>
      </c>
      <c r="F32" s="1" t="s">
        <v>31</v>
      </c>
      <c r="H32" s="1" t="s">
        <v>95</v>
      </c>
      <c r="I32" s="1" t="s">
        <v>96</v>
      </c>
      <c r="J32" s="1" t="s">
        <v>34</v>
      </c>
      <c r="K32" s="1" t="s">
        <v>34</v>
      </c>
      <c r="L32" s="1">
        <v>0.0</v>
      </c>
      <c r="M32" s="1">
        <v>0.0</v>
      </c>
      <c r="N32" s="1">
        <v>0.0</v>
      </c>
      <c r="O32" s="1" t="s">
        <v>35</v>
      </c>
      <c r="P32" s="3">
        <v>0.21</v>
      </c>
      <c r="Q32" s="1" t="s">
        <v>36</v>
      </c>
      <c r="R32" s="1">
        <v>0.0</v>
      </c>
      <c r="S32" s="1">
        <v>0.0</v>
      </c>
      <c r="T32" s="4">
        <f t="shared" si="1"/>
        <v>157.0247934</v>
      </c>
      <c r="U32" s="5">
        <v>187.69895099999997</v>
      </c>
      <c r="V32" s="6"/>
      <c r="W32" s="1">
        <f t="shared" si="2"/>
        <v>190</v>
      </c>
      <c r="X32" s="7">
        <f t="shared" si="3"/>
        <v>190</v>
      </c>
      <c r="Y32" s="1" t="s">
        <v>30</v>
      </c>
      <c r="Z32" s="1" t="s">
        <v>30</v>
      </c>
      <c r="AA32" s="1" t="s">
        <v>31</v>
      </c>
      <c r="AB32" s="1">
        <v>0.0</v>
      </c>
      <c r="AC32" s="1">
        <v>0.0</v>
      </c>
    </row>
    <row r="33" ht="15.75" customHeight="1">
      <c r="A33" s="1">
        <v>32.0</v>
      </c>
      <c r="B33" s="1" t="s">
        <v>29</v>
      </c>
      <c r="C33" s="1" t="s">
        <v>30</v>
      </c>
      <c r="D33" s="1" t="s">
        <v>30</v>
      </c>
      <c r="E33" s="1" t="s">
        <v>31</v>
      </c>
      <c r="F33" s="1" t="s">
        <v>31</v>
      </c>
      <c r="H33" s="1" t="s">
        <v>97</v>
      </c>
      <c r="I33" s="1" t="s">
        <v>98</v>
      </c>
      <c r="J33" s="1" t="s">
        <v>34</v>
      </c>
      <c r="K33" s="1" t="s">
        <v>34</v>
      </c>
      <c r="L33" s="1">
        <v>0.0</v>
      </c>
      <c r="M33" s="1">
        <v>0.0</v>
      </c>
      <c r="N33" s="1">
        <v>0.0</v>
      </c>
      <c r="O33" s="1" t="s">
        <v>35</v>
      </c>
      <c r="P33" s="3">
        <v>0.21</v>
      </c>
      <c r="Q33" s="1" t="s">
        <v>36</v>
      </c>
      <c r="R33" s="1">
        <v>0.0</v>
      </c>
      <c r="S33" s="1">
        <v>0.0</v>
      </c>
      <c r="T33" s="4">
        <f t="shared" si="1"/>
        <v>115.7024793</v>
      </c>
      <c r="U33" s="5">
        <v>136.03052925</v>
      </c>
      <c r="V33" s="6"/>
      <c r="W33" s="1">
        <f t="shared" si="2"/>
        <v>140</v>
      </c>
      <c r="X33" s="7">
        <f t="shared" si="3"/>
        <v>140</v>
      </c>
      <c r="Y33" s="1" t="s">
        <v>30</v>
      </c>
      <c r="Z33" s="1" t="s">
        <v>30</v>
      </c>
      <c r="AA33" s="1" t="s">
        <v>31</v>
      </c>
      <c r="AB33" s="1">
        <v>0.0</v>
      </c>
      <c r="AC33" s="1">
        <v>0.0</v>
      </c>
    </row>
    <row r="34" ht="15.75" customHeight="1">
      <c r="A34" s="1">
        <v>33.0</v>
      </c>
      <c r="B34" s="1" t="s">
        <v>29</v>
      </c>
      <c r="C34" s="1" t="s">
        <v>30</v>
      </c>
      <c r="D34" s="1" t="s">
        <v>30</v>
      </c>
      <c r="E34" s="1" t="s">
        <v>31</v>
      </c>
      <c r="F34" s="1" t="s">
        <v>31</v>
      </c>
      <c r="H34" s="1" t="s">
        <v>99</v>
      </c>
      <c r="I34" s="1" t="s">
        <v>100</v>
      </c>
      <c r="J34" s="1" t="s">
        <v>34</v>
      </c>
      <c r="K34" s="1" t="s">
        <v>34</v>
      </c>
      <c r="L34" s="1">
        <v>0.0</v>
      </c>
      <c r="M34" s="1">
        <v>0.0</v>
      </c>
      <c r="N34" s="1">
        <v>0.0</v>
      </c>
      <c r="O34" s="1" t="s">
        <v>35</v>
      </c>
      <c r="P34" s="3">
        <v>0.21</v>
      </c>
      <c r="Q34" s="1" t="s">
        <v>36</v>
      </c>
      <c r="R34" s="1">
        <v>0.0</v>
      </c>
      <c r="S34" s="1">
        <v>0.0</v>
      </c>
      <c r="T34" s="4">
        <f t="shared" si="1"/>
        <v>115.7024793</v>
      </c>
      <c r="U34" s="5">
        <v>136.03052925</v>
      </c>
      <c r="V34" s="6"/>
      <c r="W34" s="1">
        <f t="shared" si="2"/>
        <v>140</v>
      </c>
      <c r="X34" s="7">
        <f t="shared" si="3"/>
        <v>140</v>
      </c>
      <c r="Y34" s="1" t="s">
        <v>30</v>
      </c>
      <c r="Z34" s="1" t="s">
        <v>30</v>
      </c>
      <c r="AA34" s="1" t="s">
        <v>31</v>
      </c>
      <c r="AB34" s="1">
        <v>0.0</v>
      </c>
      <c r="AC34" s="1">
        <v>0.0</v>
      </c>
    </row>
    <row r="35" ht="15.75" customHeight="1">
      <c r="A35" s="1">
        <v>34.0</v>
      </c>
      <c r="B35" s="1" t="s">
        <v>29</v>
      </c>
      <c r="C35" s="1" t="s">
        <v>30</v>
      </c>
      <c r="D35" s="1" t="s">
        <v>30</v>
      </c>
      <c r="E35" s="1" t="s">
        <v>31</v>
      </c>
      <c r="F35" s="1" t="s">
        <v>31</v>
      </c>
      <c r="H35" s="1" t="s">
        <v>101</v>
      </c>
      <c r="I35" s="1" t="s">
        <v>102</v>
      </c>
      <c r="J35" s="1" t="s">
        <v>34</v>
      </c>
      <c r="K35" s="1" t="s">
        <v>34</v>
      </c>
      <c r="L35" s="1">
        <v>0.0</v>
      </c>
      <c r="M35" s="1">
        <v>0.0</v>
      </c>
      <c r="N35" s="1">
        <v>0.0</v>
      </c>
      <c r="O35" s="1" t="s">
        <v>35</v>
      </c>
      <c r="P35" s="3">
        <v>0.21</v>
      </c>
      <c r="Q35" s="1" t="s">
        <v>36</v>
      </c>
      <c r="R35" s="1">
        <v>0.0</v>
      </c>
      <c r="S35" s="1">
        <v>0.0</v>
      </c>
      <c r="T35" s="4">
        <f t="shared" si="1"/>
        <v>90.90909091</v>
      </c>
      <c r="U35" s="5">
        <v>107.68522049999999</v>
      </c>
      <c r="V35" s="6"/>
      <c r="W35" s="1">
        <f t="shared" si="2"/>
        <v>110</v>
      </c>
      <c r="X35" s="7">
        <f t="shared" si="3"/>
        <v>110</v>
      </c>
      <c r="Y35" s="1" t="s">
        <v>30</v>
      </c>
      <c r="Z35" s="1" t="s">
        <v>30</v>
      </c>
      <c r="AA35" s="1" t="s">
        <v>31</v>
      </c>
      <c r="AB35" s="1">
        <v>0.0</v>
      </c>
      <c r="AC35" s="1">
        <v>0.0</v>
      </c>
    </row>
    <row r="36" ht="15.75" customHeight="1">
      <c r="A36" s="1">
        <v>35.0</v>
      </c>
      <c r="B36" s="1" t="s">
        <v>29</v>
      </c>
      <c r="C36" s="1" t="s">
        <v>30</v>
      </c>
      <c r="D36" s="1" t="s">
        <v>30</v>
      </c>
      <c r="E36" s="1" t="s">
        <v>31</v>
      </c>
      <c r="F36" s="1" t="s">
        <v>31</v>
      </c>
      <c r="H36" s="1" t="s">
        <v>103</v>
      </c>
      <c r="I36" s="1" t="s">
        <v>104</v>
      </c>
      <c r="J36" s="1" t="s">
        <v>34</v>
      </c>
      <c r="K36" s="1" t="s">
        <v>34</v>
      </c>
      <c r="L36" s="1">
        <v>0.0</v>
      </c>
      <c r="M36" s="1">
        <v>0.0</v>
      </c>
      <c r="N36" s="1">
        <v>0.0</v>
      </c>
      <c r="O36" s="1" t="s">
        <v>35</v>
      </c>
      <c r="P36" s="3">
        <v>0.21</v>
      </c>
      <c r="Q36" s="1" t="s">
        <v>36</v>
      </c>
      <c r="R36" s="1">
        <v>0.0</v>
      </c>
      <c r="S36" s="1">
        <v>0.0</v>
      </c>
      <c r="T36" s="4">
        <f t="shared" si="1"/>
        <v>115.7024793</v>
      </c>
      <c r="U36" s="5">
        <v>136.03052925</v>
      </c>
      <c r="V36" s="6"/>
      <c r="W36" s="1">
        <f t="shared" si="2"/>
        <v>140</v>
      </c>
      <c r="X36" s="7">
        <f t="shared" si="3"/>
        <v>140</v>
      </c>
      <c r="Y36" s="1" t="s">
        <v>30</v>
      </c>
      <c r="Z36" s="1" t="s">
        <v>30</v>
      </c>
      <c r="AA36" s="1" t="s">
        <v>31</v>
      </c>
      <c r="AB36" s="1">
        <v>0.0</v>
      </c>
      <c r="AC36" s="1">
        <v>0.0</v>
      </c>
    </row>
    <row r="37" ht="15.75" customHeight="1">
      <c r="A37" s="1">
        <v>36.0</v>
      </c>
      <c r="B37" s="1" t="s">
        <v>29</v>
      </c>
      <c r="C37" s="1" t="s">
        <v>30</v>
      </c>
      <c r="D37" s="1" t="s">
        <v>30</v>
      </c>
      <c r="E37" s="1" t="s">
        <v>31</v>
      </c>
      <c r="F37" s="1" t="s">
        <v>31</v>
      </c>
      <c r="H37" s="1" t="s">
        <v>105</v>
      </c>
      <c r="I37" s="1" t="s">
        <v>106</v>
      </c>
      <c r="J37" s="1" t="s">
        <v>34</v>
      </c>
      <c r="K37" s="1" t="s">
        <v>34</v>
      </c>
      <c r="L37" s="1">
        <v>0.0</v>
      </c>
      <c r="M37" s="1">
        <v>0.0</v>
      </c>
      <c r="N37" s="1">
        <v>0.0</v>
      </c>
      <c r="O37" s="1" t="s">
        <v>35</v>
      </c>
      <c r="P37" s="3">
        <v>0.21</v>
      </c>
      <c r="Q37" s="1" t="s">
        <v>36</v>
      </c>
      <c r="R37" s="1">
        <v>0.0</v>
      </c>
      <c r="S37" s="1">
        <v>0.0</v>
      </c>
      <c r="T37" s="4">
        <f t="shared" si="1"/>
        <v>90.90909091</v>
      </c>
      <c r="U37" s="5">
        <v>107.68522049999999</v>
      </c>
      <c r="V37" s="6"/>
      <c r="W37" s="1">
        <f t="shared" si="2"/>
        <v>110</v>
      </c>
      <c r="X37" s="7">
        <f t="shared" si="3"/>
        <v>110</v>
      </c>
      <c r="Y37" s="1" t="s">
        <v>30</v>
      </c>
      <c r="Z37" s="1" t="s">
        <v>30</v>
      </c>
      <c r="AA37" s="1" t="s">
        <v>31</v>
      </c>
      <c r="AB37" s="1">
        <v>0.0</v>
      </c>
      <c r="AC37" s="1">
        <v>0.0</v>
      </c>
    </row>
    <row r="38" ht="15.75" customHeight="1">
      <c r="A38" s="1">
        <v>37.0</v>
      </c>
      <c r="B38" s="1" t="s">
        <v>29</v>
      </c>
      <c r="C38" s="1" t="s">
        <v>30</v>
      </c>
      <c r="D38" s="1" t="s">
        <v>30</v>
      </c>
      <c r="E38" s="1" t="s">
        <v>31</v>
      </c>
      <c r="F38" s="1" t="s">
        <v>31</v>
      </c>
      <c r="H38" s="1" t="s">
        <v>107</v>
      </c>
      <c r="I38" s="1" t="s">
        <v>108</v>
      </c>
      <c r="J38" s="1" t="s">
        <v>34</v>
      </c>
      <c r="K38" s="1" t="s">
        <v>34</v>
      </c>
      <c r="L38" s="1">
        <v>0.0</v>
      </c>
      <c r="M38" s="1">
        <v>0.0</v>
      </c>
      <c r="N38" s="1">
        <v>0.0</v>
      </c>
      <c r="O38" s="1" t="s">
        <v>35</v>
      </c>
      <c r="P38" s="3">
        <v>0.21</v>
      </c>
      <c r="Q38" s="1" t="s">
        <v>36</v>
      </c>
      <c r="R38" s="1">
        <v>0.0</v>
      </c>
      <c r="S38" s="1">
        <v>0.0</v>
      </c>
      <c r="T38" s="4">
        <f t="shared" si="1"/>
        <v>173.553719</v>
      </c>
      <c r="U38" s="5">
        <v>205.76627774999997</v>
      </c>
      <c r="V38" s="6"/>
      <c r="W38" s="1">
        <f t="shared" si="2"/>
        <v>210</v>
      </c>
      <c r="X38" s="7">
        <f t="shared" si="3"/>
        <v>210</v>
      </c>
      <c r="Y38" s="1" t="s">
        <v>30</v>
      </c>
      <c r="Z38" s="1" t="s">
        <v>30</v>
      </c>
      <c r="AA38" s="1" t="s">
        <v>31</v>
      </c>
      <c r="AB38" s="1">
        <v>0.0</v>
      </c>
      <c r="AC38" s="1">
        <v>0.0</v>
      </c>
    </row>
    <row r="39" ht="15.75" customHeight="1">
      <c r="A39" s="1">
        <v>38.0</v>
      </c>
      <c r="B39" s="1" t="s">
        <v>29</v>
      </c>
      <c r="C39" s="1" t="s">
        <v>30</v>
      </c>
      <c r="D39" s="1" t="s">
        <v>30</v>
      </c>
      <c r="E39" s="1" t="s">
        <v>31</v>
      </c>
      <c r="F39" s="1" t="s">
        <v>31</v>
      </c>
      <c r="H39" s="1" t="s">
        <v>109</v>
      </c>
      <c r="I39" s="1" t="s">
        <v>110</v>
      </c>
      <c r="J39" s="1" t="s">
        <v>34</v>
      </c>
      <c r="K39" s="1" t="s">
        <v>34</v>
      </c>
      <c r="L39" s="1">
        <v>0.0</v>
      </c>
      <c r="M39" s="1">
        <v>0.0</v>
      </c>
      <c r="N39" s="1">
        <v>0.0</v>
      </c>
      <c r="O39" s="1" t="s">
        <v>35</v>
      </c>
      <c r="P39" s="3">
        <v>0.21</v>
      </c>
      <c r="Q39" s="1" t="s">
        <v>36</v>
      </c>
      <c r="R39" s="1">
        <v>0.0</v>
      </c>
      <c r="S39" s="1">
        <v>0.0</v>
      </c>
      <c r="T39" s="4">
        <f t="shared" si="1"/>
        <v>107.4380165</v>
      </c>
      <c r="U39" s="5">
        <v>132.60753</v>
      </c>
      <c r="V39" s="6"/>
      <c r="W39" s="1">
        <f t="shared" si="2"/>
        <v>130</v>
      </c>
      <c r="X39" s="7">
        <f t="shared" si="3"/>
        <v>130</v>
      </c>
      <c r="Y39" s="1" t="s">
        <v>30</v>
      </c>
      <c r="Z39" s="1" t="s">
        <v>30</v>
      </c>
      <c r="AA39" s="1" t="s">
        <v>31</v>
      </c>
      <c r="AB39" s="1">
        <v>0.0</v>
      </c>
      <c r="AC39" s="1">
        <v>0.0</v>
      </c>
    </row>
    <row r="40" ht="15.75" customHeight="1">
      <c r="A40" s="1">
        <v>39.0</v>
      </c>
      <c r="B40" s="1" t="s">
        <v>29</v>
      </c>
      <c r="C40" s="1" t="s">
        <v>30</v>
      </c>
      <c r="D40" s="1" t="s">
        <v>30</v>
      </c>
      <c r="E40" s="1" t="s">
        <v>31</v>
      </c>
      <c r="F40" s="1" t="s">
        <v>31</v>
      </c>
      <c r="H40" s="1" t="s">
        <v>111</v>
      </c>
      <c r="I40" s="1" t="s">
        <v>112</v>
      </c>
      <c r="J40" s="1" t="s">
        <v>34</v>
      </c>
      <c r="K40" s="1" t="s">
        <v>34</v>
      </c>
      <c r="L40" s="1">
        <v>0.0</v>
      </c>
      <c r="M40" s="1">
        <v>0.0</v>
      </c>
      <c r="N40" s="1">
        <v>0.0</v>
      </c>
      <c r="O40" s="1" t="s">
        <v>35</v>
      </c>
      <c r="P40" s="3">
        <v>0.21</v>
      </c>
      <c r="Q40" s="1" t="s">
        <v>36</v>
      </c>
      <c r="R40" s="1">
        <v>0.0</v>
      </c>
      <c r="S40" s="1">
        <v>0.0</v>
      </c>
      <c r="T40" s="4">
        <f t="shared" si="1"/>
        <v>132.231405</v>
      </c>
      <c r="U40" s="5">
        <v>157.06265849999997</v>
      </c>
      <c r="V40" s="6"/>
      <c r="W40" s="1">
        <f t="shared" si="2"/>
        <v>160</v>
      </c>
      <c r="X40" s="7">
        <f t="shared" si="3"/>
        <v>160</v>
      </c>
      <c r="Y40" s="1" t="s">
        <v>30</v>
      </c>
      <c r="Z40" s="1" t="s">
        <v>30</v>
      </c>
      <c r="AA40" s="1" t="s">
        <v>31</v>
      </c>
      <c r="AB40" s="1">
        <v>0.0</v>
      </c>
      <c r="AC40" s="1">
        <v>0.0</v>
      </c>
    </row>
    <row r="41" ht="15.75" customHeight="1">
      <c r="A41" s="1">
        <v>40.0</v>
      </c>
      <c r="B41" s="1" t="s">
        <v>29</v>
      </c>
      <c r="C41" s="1" t="s">
        <v>30</v>
      </c>
      <c r="D41" s="1" t="s">
        <v>30</v>
      </c>
      <c r="E41" s="1" t="s">
        <v>31</v>
      </c>
      <c r="F41" s="1" t="s">
        <v>31</v>
      </c>
      <c r="H41" s="1" t="s">
        <v>113</v>
      </c>
      <c r="I41" s="1" t="s">
        <v>114</v>
      </c>
      <c r="J41" s="1" t="s">
        <v>34</v>
      </c>
      <c r="K41" s="1" t="s">
        <v>34</v>
      </c>
      <c r="L41" s="1">
        <v>0.0</v>
      </c>
      <c r="M41" s="1">
        <v>0.0</v>
      </c>
      <c r="N41" s="1">
        <v>0.0</v>
      </c>
      <c r="O41" s="1" t="s">
        <v>35</v>
      </c>
      <c r="P41" s="3">
        <v>0.21</v>
      </c>
      <c r="Q41" s="1" t="s">
        <v>36</v>
      </c>
      <c r="R41" s="1">
        <v>0.0</v>
      </c>
      <c r="S41" s="1">
        <v>0.0</v>
      </c>
      <c r="T41" s="4">
        <f t="shared" si="1"/>
        <v>41.32231405</v>
      </c>
      <c r="U41" s="5">
        <v>49.386422249999995</v>
      </c>
      <c r="V41" s="6"/>
      <c r="W41" s="1">
        <f t="shared" si="2"/>
        <v>50</v>
      </c>
      <c r="X41" s="7">
        <f t="shared" si="3"/>
        <v>50</v>
      </c>
      <c r="Y41" s="1" t="s">
        <v>30</v>
      </c>
      <c r="Z41" s="1" t="s">
        <v>30</v>
      </c>
      <c r="AA41" s="1" t="s">
        <v>31</v>
      </c>
      <c r="AB41" s="1">
        <v>0.0</v>
      </c>
      <c r="AC41" s="1">
        <v>0.0</v>
      </c>
    </row>
    <row r="42" ht="15.75" customHeight="1">
      <c r="A42" s="1">
        <v>41.0</v>
      </c>
      <c r="B42" s="1" t="s">
        <v>29</v>
      </c>
      <c r="C42" s="1" t="s">
        <v>30</v>
      </c>
      <c r="D42" s="1" t="s">
        <v>30</v>
      </c>
      <c r="E42" s="1" t="s">
        <v>31</v>
      </c>
      <c r="F42" s="1" t="s">
        <v>31</v>
      </c>
      <c r="H42" s="1" t="s">
        <v>115</v>
      </c>
      <c r="I42" s="1" t="s">
        <v>116</v>
      </c>
      <c r="J42" s="1" t="s">
        <v>34</v>
      </c>
      <c r="K42" s="1" t="s">
        <v>34</v>
      </c>
      <c r="L42" s="1">
        <v>0.0</v>
      </c>
      <c r="M42" s="1">
        <v>0.0</v>
      </c>
      <c r="N42" s="1">
        <v>0.0</v>
      </c>
      <c r="O42" s="1" t="s">
        <v>35</v>
      </c>
      <c r="P42" s="3">
        <v>0.21</v>
      </c>
      <c r="Q42" s="1" t="s">
        <v>36</v>
      </c>
      <c r="R42" s="1">
        <v>0.0</v>
      </c>
      <c r="S42" s="1">
        <v>0.0</v>
      </c>
      <c r="T42" s="4">
        <f t="shared" si="1"/>
        <v>49.58677686</v>
      </c>
      <c r="U42" s="5">
        <v>58.756995</v>
      </c>
      <c r="V42" s="6"/>
      <c r="W42" s="1">
        <f t="shared" si="2"/>
        <v>60</v>
      </c>
      <c r="X42" s="7">
        <f t="shared" si="3"/>
        <v>60</v>
      </c>
      <c r="Y42" s="1" t="s">
        <v>30</v>
      </c>
      <c r="Z42" s="1" t="s">
        <v>30</v>
      </c>
      <c r="AA42" s="1" t="s">
        <v>31</v>
      </c>
      <c r="AB42" s="1">
        <v>0.0</v>
      </c>
      <c r="AC42" s="1">
        <v>0.0</v>
      </c>
    </row>
    <row r="43" ht="15.75" customHeight="1">
      <c r="A43" s="1">
        <v>42.0</v>
      </c>
      <c r="B43" s="1" t="s">
        <v>29</v>
      </c>
      <c r="C43" s="1" t="s">
        <v>30</v>
      </c>
      <c r="D43" s="1" t="s">
        <v>30</v>
      </c>
      <c r="E43" s="1" t="s">
        <v>31</v>
      </c>
      <c r="F43" s="1" t="s">
        <v>31</v>
      </c>
      <c r="H43" s="1" t="s">
        <v>117</v>
      </c>
      <c r="I43" s="1" t="s">
        <v>118</v>
      </c>
      <c r="J43" s="1" t="s">
        <v>34</v>
      </c>
      <c r="K43" s="1" t="s">
        <v>34</v>
      </c>
      <c r="L43" s="1">
        <v>0.0</v>
      </c>
      <c r="M43" s="1">
        <v>0.0</v>
      </c>
      <c r="N43" s="1">
        <v>0.0</v>
      </c>
      <c r="O43" s="1" t="s">
        <v>35</v>
      </c>
      <c r="P43" s="3">
        <v>0.21</v>
      </c>
      <c r="Q43" s="1" t="s">
        <v>36</v>
      </c>
      <c r="R43" s="1">
        <v>0.0</v>
      </c>
      <c r="S43" s="1">
        <v>0.0</v>
      </c>
      <c r="T43" s="4">
        <f t="shared" si="1"/>
        <v>107.4380165</v>
      </c>
      <c r="U43" s="5">
        <v>130.31654625</v>
      </c>
      <c r="V43" s="6"/>
      <c r="W43" s="1">
        <f t="shared" si="2"/>
        <v>130</v>
      </c>
      <c r="X43" s="7">
        <f t="shared" si="3"/>
        <v>130</v>
      </c>
      <c r="Y43" s="1" t="s">
        <v>30</v>
      </c>
      <c r="Z43" s="1" t="s">
        <v>30</v>
      </c>
      <c r="AA43" s="1" t="s">
        <v>31</v>
      </c>
      <c r="AB43" s="1">
        <v>0.0</v>
      </c>
      <c r="AC43" s="1">
        <v>0.0</v>
      </c>
    </row>
    <row r="44" ht="15.75" customHeight="1">
      <c r="A44" s="1">
        <v>43.0</v>
      </c>
      <c r="B44" s="1" t="s">
        <v>29</v>
      </c>
      <c r="C44" s="1" t="s">
        <v>30</v>
      </c>
      <c r="D44" s="1" t="s">
        <v>30</v>
      </c>
      <c r="E44" s="1" t="s">
        <v>31</v>
      </c>
      <c r="F44" s="1" t="s">
        <v>31</v>
      </c>
      <c r="H44" s="1" t="s">
        <v>119</v>
      </c>
      <c r="I44" s="1" t="s">
        <v>120</v>
      </c>
      <c r="J44" s="1" t="s">
        <v>34</v>
      </c>
      <c r="K44" s="1" t="s">
        <v>34</v>
      </c>
      <c r="L44" s="1">
        <v>0.0</v>
      </c>
      <c r="M44" s="1">
        <v>0.0</v>
      </c>
      <c r="N44" s="1">
        <v>0.0</v>
      </c>
      <c r="O44" s="1" t="s">
        <v>35</v>
      </c>
      <c r="P44" s="3">
        <v>0.21</v>
      </c>
      <c r="Q44" s="1" t="s">
        <v>36</v>
      </c>
      <c r="R44" s="1">
        <v>0.0</v>
      </c>
      <c r="S44" s="1">
        <v>0.0</v>
      </c>
      <c r="T44" s="4">
        <f t="shared" si="1"/>
        <v>289.2561983</v>
      </c>
      <c r="U44" s="5">
        <v>348.20257724999993</v>
      </c>
      <c r="V44" s="6"/>
      <c r="W44" s="1">
        <f t="shared" si="2"/>
        <v>350</v>
      </c>
      <c r="X44" s="7">
        <f t="shared" si="3"/>
        <v>350</v>
      </c>
      <c r="Y44" s="1" t="s">
        <v>30</v>
      </c>
      <c r="Z44" s="1" t="s">
        <v>30</v>
      </c>
      <c r="AA44" s="1" t="s">
        <v>31</v>
      </c>
      <c r="AB44" s="1">
        <v>0.0</v>
      </c>
      <c r="AC44" s="1">
        <v>0.0</v>
      </c>
    </row>
    <row r="45" ht="15.75" customHeight="1">
      <c r="A45" s="1">
        <v>44.0</v>
      </c>
      <c r="B45" s="1" t="s">
        <v>29</v>
      </c>
      <c r="C45" s="1" t="s">
        <v>30</v>
      </c>
      <c r="D45" s="1" t="s">
        <v>30</v>
      </c>
      <c r="E45" s="1" t="s">
        <v>31</v>
      </c>
      <c r="F45" s="1" t="s">
        <v>31</v>
      </c>
      <c r="H45" s="1" t="s">
        <v>121</v>
      </c>
      <c r="I45" s="1" t="s">
        <v>122</v>
      </c>
      <c r="J45" s="1" t="s">
        <v>34</v>
      </c>
      <c r="K45" s="1" t="s">
        <v>34</v>
      </c>
      <c r="L45" s="1">
        <v>0.0</v>
      </c>
      <c r="M45" s="1">
        <v>0.0</v>
      </c>
      <c r="N45" s="1">
        <v>0.0</v>
      </c>
      <c r="O45" s="1" t="s">
        <v>35</v>
      </c>
      <c r="P45" s="3">
        <v>0.21</v>
      </c>
      <c r="Q45" s="1" t="s">
        <v>36</v>
      </c>
      <c r="R45" s="1">
        <v>0.0</v>
      </c>
      <c r="S45" s="1">
        <v>0.0</v>
      </c>
      <c r="T45" s="4">
        <f t="shared" si="1"/>
        <v>190.0826446</v>
      </c>
      <c r="U45" s="5">
        <v>227.98432799999998</v>
      </c>
      <c r="V45" s="6"/>
      <c r="W45" s="1">
        <f t="shared" si="2"/>
        <v>230</v>
      </c>
      <c r="X45" s="7">
        <f t="shared" si="3"/>
        <v>230</v>
      </c>
      <c r="Y45" s="1" t="s">
        <v>30</v>
      </c>
      <c r="Z45" s="1" t="s">
        <v>30</v>
      </c>
      <c r="AA45" s="1" t="s">
        <v>31</v>
      </c>
      <c r="AB45" s="1">
        <v>0.0</v>
      </c>
      <c r="AC45" s="1">
        <v>0.0</v>
      </c>
    </row>
    <row r="46" ht="15.75" customHeight="1">
      <c r="A46" s="1">
        <v>45.0</v>
      </c>
      <c r="B46" s="1" t="s">
        <v>29</v>
      </c>
      <c r="C46" s="1" t="s">
        <v>30</v>
      </c>
      <c r="D46" s="1" t="s">
        <v>30</v>
      </c>
      <c r="E46" s="1" t="s">
        <v>31</v>
      </c>
      <c r="F46" s="1" t="s">
        <v>31</v>
      </c>
      <c r="H46" s="1" t="s">
        <v>123</v>
      </c>
      <c r="I46" s="1" t="s">
        <v>124</v>
      </c>
      <c r="J46" s="1" t="s">
        <v>34</v>
      </c>
      <c r="K46" s="1" t="s">
        <v>34</v>
      </c>
      <c r="L46" s="1">
        <v>0.0</v>
      </c>
      <c r="M46" s="1">
        <v>0.0</v>
      </c>
      <c r="N46" s="1">
        <v>0.0</v>
      </c>
      <c r="O46" s="1" t="s">
        <v>35</v>
      </c>
      <c r="P46" s="3">
        <v>0.21</v>
      </c>
      <c r="Q46" s="1" t="s">
        <v>36</v>
      </c>
      <c r="R46" s="1">
        <v>0.0</v>
      </c>
      <c r="S46" s="1">
        <v>0.0</v>
      </c>
      <c r="T46" s="4">
        <f t="shared" si="1"/>
        <v>206.6115702</v>
      </c>
      <c r="U46" s="5">
        <v>246.26727674999998</v>
      </c>
      <c r="V46" s="6"/>
      <c r="W46" s="1">
        <f t="shared" si="2"/>
        <v>250</v>
      </c>
      <c r="X46" s="7">
        <f t="shared" si="3"/>
        <v>250</v>
      </c>
      <c r="Y46" s="1" t="s">
        <v>30</v>
      </c>
      <c r="Z46" s="1" t="s">
        <v>30</v>
      </c>
      <c r="AA46" s="1" t="s">
        <v>31</v>
      </c>
      <c r="AB46" s="1">
        <v>0.0</v>
      </c>
      <c r="AC46" s="1">
        <v>0.0</v>
      </c>
    </row>
    <row r="47" ht="15.75" customHeight="1">
      <c r="A47" s="1">
        <v>46.0</v>
      </c>
      <c r="B47" s="1" t="s">
        <v>29</v>
      </c>
      <c r="C47" s="1" t="s">
        <v>30</v>
      </c>
      <c r="D47" s="1" t="s">
        <v>30</v>
      </c>
      <c r="E47" s="1" t="s">
        <v>31</v>
      </c>
      <c r="F47" s="1" t="s">
        <v>31</v>
      </c>
      <c r="H47" s="1" t="s">
        <v>125</v>
      </c>
      <c r="I47" s="1" t="s">
        <v>126</v>
      </c>
      <c r="J47" s="1" t="s">
        <v>34</v>
      </c>
      <c r="K47" s="1" t="s">
        <v>34</v>
      </c>
      <c r="L47" s="1">
        <v>0.0</v>
      </c>
      <c r="M47" s="1">
        <v>0.0</v>
      </c>
      <c r="N47" s="1">
        <v>0.0</v>
      </c>
      <c r="O47" s="1" t="s">
        <v>35</v>
      </c>
      <c r="P47" s="3">
        <v>0.21</v>
      </c>
      <c r="Q47" s="1" t="s">
        <v>36</v>
      </c>
      <c r="R47" s="1">
        <v>0.0</v>
      </c>
      <c r="S47" s="1">
        <v>0.0</v>
      </c>
      <c r="T47" s="4">
        <f t="shared" si="1"/>
        <v>487.6033058</v>
      </c>
      <c r="U47" s="5">
        <v>590.86716975</v>
      </c>
      <c r="V47" s="6"/>
      <c r="W47" s="1">
        <f t="shared" si="2"/>
        <v>590</v>
      </c>
      <c r="X47" s="7">
        <f t="shared" si="3"/>
        <v>590</v>
      </c>
      <c r="Y47" s="1" t="s">
        <v>30</v>
      </c>
      <c r="Z47" s="1" t="s">
        <v>30</v>
      </c>
      <c r="AA47" s="1" t="s">
        <v>31</v>
      </c>
      <c r="AB47" s="1">
        <v>0.0</v>
      </c>
      <c r="AC47" s="1">
        <v>0.0</v>
      </c>
    </row>
    <row r="48" ht="15.75" customHeight="1">
      <c r="A48" s="1">
        <v>47.0</v>
      </c>
      <c r="B48" s="1" t="s">
        <v>29</v>
      </c>
      <c r="C48" s="1" t="s">
        <v>30</v>
      </c>
      <c r="D48" s="1" t="s">
        <v>30</v>
      </c>
      <c r="E48" s="1" t="s">
        <v>31</v>
      </c>
      <c r="F48" s="1" t="s">
        <v>31</v>
      </c>
      <c r="H48" s="1" t="s">
        <v>127</v>
      </c>
      <c r="I48" s="1" t="s">
        <v>128</v>
      </c>
      <c r="J48" s="1" t="s">
        <v>34</v>
      </c>
      <c r="K48" s="1" t="s">
        <v>34</v>
      </c>
      <c r="L48" s="1">
        <v>0.0</v>
      </c>
      <c r="M48" s="1">
        <v>0.0</v>
      </c>
      <c r="N48" s="1">
        <v>0.0</v>
      </c>
      <c r="O48" s="1" t="s">
        <v>35</v>
      </c>
      <c r="P48" s="3">
        <v>0.21</v>
      </c>
      <c r="Q48" s="1" t="s">
        <v>36</v>
      </c>
      <c r="R48" s="1">
        <v>0.0</v>
      </c>
      <c r="S48" s="1">
        <v>0.0</v>
      </c>
      <c r="T48" s="4">
        <f t="shared" si="1"/>
        <v>305.785124</v>
      </c>
      <c r="U48" s="5">
        <v>365.6410065</v>
      </c>
      <c r="V48" s="6"/>
      <c r="W48" s="1">
        <f t="shared" si="2"/>
        <v>370</v>
      </c>
      <c r="X48" s="7">
        <f t="shared" si="3"/>
        <v>370</v>
      </c>
      <c r="Y48" s="1" t="s">
        <v>30</v>
      </c>
      <c r="Z48" s="1" t="s">
        <v>30</v>
      </c>
      <c r="AA48" s="1" t="s">
        <v>31</v>
      </c>
      <c r="AB48" s="1">
        <v>0.0</v>
      </c>
      <c r="AC48" s="1">
        <v>0.0</v>
      </c>
    </row>
    <row r="49" ht="15.75" customHeight="1">
      <c r="A49" s="1">
        <v>48.0</v>
      </c>
      <c r="B49" s="1" t="s">
        <v>29</v>
      </c>
      <c r="C49" s="1" t="s">
        <v>30</v>
      </c>
      <c r="D49" s="1" t="s">
        <v>30</v>
      </c>
      <c r="E49" s="1" t="s">
        <v>31</v>
      </c>
      <c r="F49" s="1" t="s">
        <v>31</v>
      </c>
      <c r="H49" s="1" t="s">
        <v>129</v>
      </c>
      <c r="I49" s="1" t="s">
        <v>130</v>
      </c>
      <c r="J49" s="1" t="s">
        <v>34</v>
      </c>
      <c r="K49" s="1" t="s">
        <v>34</v>
      </c>
      <c r="L49" s="1">
        <v>0.0</v>
      </c>
      <c r="M49" s="1">
        <v>0.0</v>
      </c>
      <c r="N49" s="1">
        <v>0.0</v>
      </c>
      <c r="O49" s="1" t="s">
        <v>35</v>
      </c>
      <c r="P49" s="3">
        <v>0.21</v>
      </c>
      <c r="Q49" s="1" t="s">
        <v>36</v>
      </c>
      <c r="R49" s="1">
        <v>0.0</v>
      </c>
      <c r="S49" s="1">
        <v>0.0</v>
      </c>
      <c r="T49" s="4">
        <f t="shared" si="1"/>
        <v>404.9586777</v>
      </c>
      <c r="U49" s="5">
        <v>489.83927850000003</v>
      </c>
      <c r="V49" s="6"/>
      <c r="W49" s="1">
        <f t="shared" si="2"/>
        <v>490</v>
      </c>
      <c r="X49" s="7">
        <f t="shared" si="3"/>
        <v>490</v>
      </c>
      <c r="Y49" s="1" t="s">
        <v>30</v>
      </c>
      <c r="Z49" s="1" t="s">
        <v>30</v>
      </c>
      <c r="AA49" s="1" t="s">
        <v>31</v>
      </c>
      <c r="AB49" s="1">
        <v>0.0</v>
      </c>
      <c r="AC49" s="1">
        <v>0.0</v>
      </c>
    </row>
    <row r="50" ht="15.75" customHeight="1">
      <c r="A50" s="1">
        <v>49.0</v>
      </c>
      <c r="B50" s="1" t="s">
        <v>29</v>
      </c>
      <c r="C50" s="1" t="s">
        <v>30</v>
      </c>
      <c r="D50" s="1" t="s">
        <v>30</v>
      </c>
      <c r="E50" s="1" t="s">
        <v>31</v>
      </c>
      <c r="F50" s="1" t="s">
        <v>31</v>
      </c>
      <c r="H50" s="1" t="s">
        <v>131</v>
      </c>
      <c r="I50" s="1" t="s">
        <v>132</v>
      </c>
      <c r="J50" s="1" t="s">
        <v>34</v>
      </c>
      <c r="K50" s="1" t="s">
        <v>34</v>
      </c>
      <c r="L50" s="1">
        <v>0.0</v>
      </c>
      <c r="M50" s="1">
        <v>0.0</v>
      </c>
      <c r="N50" s="1">
        <v>0.0</v>
      </c>
      <c r="O50" s="1" t="s">
        <v>35</v>
      </c>
      <c r="P50" s="3">
        <v>0.21</v>
      </c>
      <c r="Q50" s="1" t="s">
        <v>36</v>
      </c>
      <c r="R50" s="1">
        <v>0.0</v>
      </c>
      <c r="S50" s="1">
        <v>0.0</v>
      </c>
      <c r="T50" s="4">
        <f t="shared" si="1"/>
        <v>90.90909091</v>
      </c>
      <c r="U50" s="5">
        <v>114.45036075</v>
      </c>
      <c r="V50" s="6"/>
      <c r="W50" s="1">
        <f t="shared" si="2"/>
        <v>110</v>
      </c>
      <c r="X50" s="7">
        <f t="shared" si="3"/>
        <v>110</v>
      </c>
      <c r="Y50" s="1" t="s">
        <v>30</v>
      </c>
      <c r="Z50" s="1" t="s">
        <v>30</v>
      </c>
      <c r="AA50" s="1" t="s">
        <v>31</v>
      </c>
      <c r="AB50" s="1">
        <v>0.0</v>
      </c>
      <c r="AC50" s="1">
        <v>0.0</v>
      </c>
    </row>
    <row r="51" ht="15.75" customHeight="1">
      <c r="A51" s="1">
        <v>50.0</v>
      </c>
      <c r="B51" s="1" t="s">
        <v>29</v>
      </c>
      <c r="C51" s="1" t="s">
        <v>30</v>
      </c>
      <c r="D51" s="1" t="s">
        <v>30</v>
      </c>
      <c r="E51" s="1" t="s">
        <v>31</v>
      </c>
      <c r="F51" s="1" t="s">
        <v>31</v>
      </c>
      <c r="H51" s="1" t="s">
        <v>133</v>
      </c>
      <c r="I51" s="1" t="s">
        <v>134</v>
      </c>
      <c r="J51" s="1" t="s">
        <v>34</v>
      </c>
      <c r="K51" s="1" t="s">
        <v>34</v>
      </c>
      <c r="L51" s="1">
        <v>0.0</v>
      </c>
      <c r="M51" s="1">
        <v>0.0</v>
      </c>
      <c r="N51" s="1">
        <v>0.0</v>
      </c>
      <c r="O51" s="1" t="s">
        <v>35</v>
      </c>
      <c r="P51" s="3">
        <v>0.21</v>
      </c>
      <c r="Q51" s="1" t="s">
        <v>36</v>
      </c>
      <c r="R51" s="1">
        <v>0.0</v>
      </c>
      <c r="S51" s="1">
        <v>0.0</v>
      </c>
      <c r="T51" s="4">
        <f t="shared" si="1"/>
        <v>107.4380165</v>
      </c>
      <c r="U51" s="5">
        <v>125.81543699999999</v>
      </c>
      <c r="V51" s="6"/>
      <c r="W51" s="1">
        <f t="shared" si="2"/>
        <v>130</v>
      </c>
      <c r="X51" s="7">
        <f t="shared" si="3"/>
        <v>130</v>
      </c>
      <c r="Y51" s="1" t="s">
        <v>30</v>
      </c>
      <c r="Z51" s="1" t="s">
        <v>30</v>
      </c>
      <c r="AA51" s="1" t="s">
        <v>31</v>
      </c>
      <c r="AB51" s="1">
        <v>0.0</v>
      </c>
      <c r="AC51" s="1">
        <v>0.0</v>
      </c>
    </row>
    <row r="52" ht="15.75" customHeight="1">
      <c r="A52" s="1">
        <v>51.0</v>
      </c>
      <c r="B52" s="1" t="s">
        <v>29</v>
      </c>
      <c r="C52" s="1" t="s">
        <v>30</v>
      </c>
      <c r="D52" s="1" t="s">
        <v>30</v>
      </c>
      <c r="E52" s="1" t="s">
        <v>31</v>
      </c>
      <c r="F52" s="1" t="s">
        <v>31</v>
      </c>
      <c r="H52" s="1" t="s">
        <v>135</v>
      </c>
      <c r="I52" s="1" t="s">
        <v>136</v>
      </c>
      <c r="J52" s="1" t="s">
        <v>34</v>
      </c>
      <c r="K52" s="1" t="s">
        <v>34</v>
      </c>
      <c r="L52" s="1">
        <v>0.0</v>
      </c>
      <c r="M52" s="1">
        <v>0.0</v>
      </c>
      <c r="N52" s="1">
        <v>0.0</v>
      </c>
      <c r="O52" s="1" t="s">
        <v>35</v>
      </c>
      <c r="P52" s="3">
        <v>0.21</v>
      </c>
      <c r="Q52" s="1" t="s">
        <v>36</v>
      </c>
      <c r="R52" s="1">
        <v>0.0</v>
      </c>
      <c r="S52" s="1">
        <v>0.0</v>
      </c>
      <c r="T52" s="4">
        <f t="shared" si="1"/>
        <v>107.4380165</v>
      </c>
      <c r="U52" s="5">
        <v>132.31104975</v>
      </c>
      <c r="V52" s="6"/>
      <c r="W52" s="1">
        <f t="shared" si="2"/>
        <v>130</v>
      </c>
      <c r="X52" s="7">
        <f t="shared" si="3"/>
        <v>130</v>
      </c>
      <c r="Y52" s="1" t="s">
        <v>30</v>
      </c>
      <c r="Z52" s="1" t="s">
        <v>30</v>
      </c>
      <c r="AA52" s="1" t="s">
        <v>31</v>
      </c>
      <c r="AB52" s="1">
        <v>0.0</v>
      </c>
      <c r="AC52" s="1">
        <v>0.0</v>
      </c>
    </row>
    <row r="53" ht="15.75" customHeight="1">
      <c r="A53" s="1">
        <v>52.0</v>
      </c>
      <c r="B53" s="1" t="s">
        <v>29</v>
      </c>
      <c r="C53" s="1" t="s">
        <v>30</v>
      </c>
      <c r="D53" s="1" t="s">
        <v>30</v>
      </c>
      <c r="E53" s="1" t="s">
        <v>31</v>
      </c>
      <c r="F53" s="1" t="s">
        <v>31</v>
      </c>
      <c r="H53" s="1" t="s">
        <v>137</v>
      </c>
      <c r="I53" s="1" t="s">
        <v>138</v>
      </c>
      <c r="J53" s="1" t="s">
        <v>34</v>
      </c>
      <c r="K53" s="1" t="s">
        <v>34</v>
      </c>
      <c r="L53" s="1">
        <v>0.0</v>
      </c>
      <c r="M53" s="1">
        <v>0.0</v>
      </c>
      <c r="N53" s="1">
        <v>0.0</v>
      </c>
      <c r="O53" s="1" t="s">
        <v>35</v>
      </c>
      <c r="P53" s="3">
        <v>0.21</v>
      </c>
      <c r="Q53" s="1" t="s">
        <v>36</v>
      </c>
      <c r="R53" s="1">
        <v>0.0</v>
      </c>
      <c r="S53" s="1">
        <v>0.0</v>
      </c>
      <c r="T53" s="4">
        <f t="shared" si="1"/>
        <v>173.553719</v>
      </c>
      <c r="U53" s="5">
        <v>214.69662225</v>
      </c>
      <c r="V53" s="6"/>
      <c r="W53" s="1">
        <f t="shared" si="2"/>
        <v>210</v>
      </c>
      <c r="X53" s="7">
        <f t="shared" si="3"/>
        <v>210</v>
      </c>
      <c r="Y53" s="1" t="s">
        <v>30</v>
      </c>
      <c r="Z53" s="1" t="s">
        <v>30</v>
      </c>
      <c r="AA53" s="1" t="s">
        <v>31</v>
      </c>
      <c r="AB53" s="1">
        <v>0.0</v>
      </c>
      <c r="AC53" s="1">
        <v>0.0</v>
      </c>
    </row>
    <row r="54" ht="15.75" customHeight="1">
      <c r="A54" s="1">
        <v>53.0</v>
      </c>
      <c r="B54" s="1" t="s">
        <v>29</v>
      </c>
      <c r="C54" s="1" t="s">
        <v>30</v>
      </c>
      <c r="D54" s="1" t="s">
        <v>30</v>
      </c>
      <c r="E54" s="1" t="s">
        <v>31</v>
      </c>
      <c r="F54" s="1" t="s">
        <v>31</v>
      </c>
      <c r="H54" s="1" t="s">
        <v>139</v>
      </c>
      <c r="I54" s="1" t="s">
        <v>140</v>
      </c>
      <c r="J54" s="1" t="s">
        <v>34</v>
      </c>
      <c r="K54" s="1" t="s">
        <v>34</v>
      </c>
      <c r="L54" s="1">
        <v>0.0</v>
      </c>
      <c r="M54" s="1">
        <v>0.0</v>
      </c>
      <c r="N54" s="1">
        <v>0.0</v>
      </c>
      <c r="O54" s="1" t="s">
        <v>35</v>
      </c>
      <c r="P54" s="3">
        <v>0.21</v>
      </c>
      <c r="Q54" s="1" t="s">
        <v>36</v>
      </c>
      <c r="R54" s="1">
        <v>0.0</v>
      </c>
      <c r="S54" s="1">
        <v>0.0</v>
      </c>
      <c r="T54" s="4">
        <f t="shared" si="1"/>
        <v>528.9256198</v>
      </c>
      <c r="U54" s="5">
        <v>641.259828</v>
      </c>
      <c r="V54" s="6"/>
      <c r="W54" s="1">
        <f t="shared" si="2"/>
        <v>640</v>
      </c>
      <c r="X54" s="7">
        <f t="shared" si="3"/>
        <v>640</v>
      </c>
      <c r="Y54" s="1" t="s">
        <v>30</v>
      </c>
      <c r="Z54" s="1" t="s">
        <v>30</v>
      </c>
      <c r="AA54" s="1" t="s">
        <v>31</v>
      </c>
      <c r="AB54" s="1">
        <v>0.0</v>
      </c>
      <c r="AC54" s="1">
        <v>0.0</v>
      </c>
    </row>
    <row r="55" ht="15.75" customHeight="1">
      <c r="A55" s="1">
        <v>54.0</v>
      </c>
      <c r="B55" s="1" t="s">
        <v>29</v>
      </c>
      <c r="C55" s="1" t="s">
        <v>30</v>
      </c>
      <c r="D55" s="1" t="s">
        <v>30</v>
      </c>
      <c r="E55" s="1" t="s">
        <v>31</v>
      </c>
      <c r="F55" s="1" t="s">
        <v>31</v>
      </c>
      <c r="H55" s="1" t="s">
        <v>141</v>
      </c>
      <c r="I55" s="1" t="s">
        <v>142</v>
      </c>
      <c r="J55" s="1" t="s">
        <v>34</v>
      </c>
      <c r="K55" s="1" t="s">
        <v>34</v>
      </c>
      <c r="L55" s="1">
        <v>0.0</v>
      </c>
      <c r="M55" s="1">
        <v>0.0</v>
      </c>
      <c r="N55" s="1">
        <v>0.0</v>
      </c>
      <c r="O55" s="1" t="s">
        <v>35</v>
      </c>
      <c r="P55" s="3">
        <v>0.21</v>
      </c>
      <c r="Q55" s="1" t="s">
        <v>36</v>
      </c>
      <c r="R55" s="1">
        <v>0.0</v>
      </c>
      <c r="S55" s="1">
        <v>0.0</v>
      </c>
      <c r="T55" s="4">
        <f t="shared" si="1"/>
        <v>74.38016529</v>
      </c>
      <c r="U55" s="5">
        <v>93.3463575</v>
      </c>
      <c r="V55" s="6"/>
      <c r="W55" s="1">
        <f t="shared" si="2"/>
        <v>90</v>
      </c>
      <c r="X55" s="7">
        <f t="shared" si="3"/>
        <v>90</v>
      </c>
      <c r="Y55" s="1" t="s">
        <v>30</v>
      </c>
      <c r="Z55" s="1" t="s">
        <v>30</v>
      </c>
      <c r="AA55" s="1" t="s">
        <v>31</v>
      </c>
      <c r="AB55" s="1">
        <v>0.0</v>
      </c>
      <c r="AC55" s="1">
        <v>0.0</v>
      </c>
    </row>
    <row r="56" ht="15.75" customHeight="1">
      <c r="A56" s="1">
        <v>55.0</v>
      </c>
      <c r="B56" s="1" t="s">
        <v>29</v>
      </c>
      <c r="C56" s="1" t="s">
        <v>30</v>
      </c>
      <c r="D56" s="1" t="s">
        <v>30</v>
      </c>
      <c r="E56" s="1" t="s">
        <v>31</v>
      </c>
      <c r="F56" s="1" t="s">
        <v>31</v>
      </c>
      <c r="H56" s="1" t="s">
        <v>143</v>
      </c>
      <c r="I56" s="1" t="s">
        <v>144</v>
      </c>
      <c r="J56" s="1" t="s">
        <v>34</v>
      </c>
      <c r="K56" s="1" t="s">
        <v>34</v>
      </c>
      <c r="L56" s="1">
        <v>0.0</v>
      </c>
      <c r="M56" s="1">
        <v>0.0</v>
      </c>
      <c r="N56" s="1">
        <v>0.0</v>
      </c>
      <c r="O56" s="1" t="s">
        <v>35</v>
      </c>
      <c r="P56" s="3">
        <v>0.21</v>
      </c>
      <c r="Q56" s="1" t="s">
        <v>36</v>
      </c>
      <c r="R56" s="1">
        <v>0.0</v>
      </c>
      <c r="S56" s="1">
        <v>0.0</v>
      </c>
      <c r="T56" s="4">
        <f t="shared" si="1"/>
        <v>123.9669421</v>
      </c>
      <c r="U56" s="5">
        <v>147.737007</v>
      </c>
      <c r="V56" s="6"/>
      <c r="W56" s="1">
        <f t="shared" si="2"/>
        <v>150</v>
      </c>
      <c r="X56" s="7">
        <f t="shared" si="3"/>
        <v>150</v>
      </c>
      <c r="Y56" s="1" t="s">
        <v>30</v>
      </c>
      <c r="Z56" s="1" t="s">
        <v>30</v>
      </c>
      <c r="AA56" s="1" t="s">
        <v>31</v>
      </c>
      <c r="AB56" s="1">
        <v>0.0</v>
      </c>
      <c r="AC56" s="1">
        <v>0.0</v>
      </c>
    </row>
    <row r="57" ht="15.75" customHeight="1">
      <c r="A57" s="1">
        <v>56.0</v>
      </c>
      <c r="B57" s="1" t="s">
        <v>29</v>
      </c>
      <c r="C57" s="1" t="s">
        <v>30</v>
      </c>
      <c r="D57" s="1" t="s">
        <v>30</v>
      </c>
      <c r="E57" s="1" t="s">
        <v>31</v>
      </c>
      <c r="F57" s="1" t="s">
        <v>31</v>
      </c>
      <c r="H57" s="1" t="s">
        <v>145</v>
      </c>
      <c r="I57" s="1" t="s">
        <v>146</v>
      </c>
      <c r="J57" s="1" t="s">
        <v>34</v>
      </c>
      <c r="K57" s="1" t="s">
        <v>34</v>
      </c>
      <c r="L57" s="1">
        <v>0.0</v>
      </c>
      <c r="M57" s="1">
        <v>0.0</v>
      </c>
      <c r="N57" s="1">
        <v>0.0</v>
      </c>
      <c r="O57" s="1" t="s">
        <v>35</v>
      </c>
      <c r="P57" s="3">
        <v>0.21</v>
      </c>
      <c r="Q57" s="1" t="s">
        <v>36</v>
      </c>
      <c r="R57" s="1">
        <v>0.0</v>
      </c>
      <c r="S57" s="1">
        <v>0.0</v>
      </c>
      <c r="T57" s="4">
        <f t="shared" si="1"/>
        <v>223.1404959</v>
      </c>
      <c r="U57" s="5">
        <v>273.55244400000004</v>
      </c>
      <c r="V57" s="6"/>
      <c r="W57" s="1">
        <f t="shared" si="2"/>
        <v>270</v>
      </c>
      <c r="X57" s="7">
        <f t="shared" si="3"/>
        <v>270</v>
      </c>
      <c r="Y57" s="1" t="s">
        <v>30</v>
      </c>
      <c r="Z57" s="1" t="s">
        <v>30</v>
      </c>
      <c r="AA57" s="1" t="s">
        <v>31</v>
      </c>
      <c r="AB57" s="1">
        <v>0.0</v>
      </c>
      <c r="AC57" s="1">
        <v>0.0</v>
      </c>
    </row>
    <row r="58" ht="15.75" customHeight="1">
      <c r="A58" s="1">
        <v>57.0</v>
      </c>
      <c r="B58" s="1" t="s">
        <v>29</v>
      </c>
      <c r="C58" s="1" t="s">
        <v>30</v>
      </c>
      <c r="D58" s="1" t="s">
        <v>30</v>
      </c>
      <c r="E58" s="1" t="s">
        <v>31</v>
      </c>
      <c r="F58" s="1" t="s">
        <v>31</v>
      </c>
      <c r="H58" s="1" t="s">
        <v>147</v>
      </c>
      <c r="I58" s="1" t="s">
        <v>148</v>
      </c>
      <c r="J58" s="1" t="s">
        <v>34</v>
      </c>
      <c r="K58" s="1" t="s">
        <v>34</v>
      </c>
      <c r="L58" s="1">
        <v>0.0</v>
      </c>
      <c r="M58" s="1">
        <v>0.0</v>
      </c>
      <c r="N58" s="1">
        <v>0.0</v>
      </c>
      <c r="O58" s="1" t="s">
        <v>35</v>
      </c>
      <c r="P58" s="3">
        <v>0.21</v>
      </c>
      <c r="Q58" s="1" t="s">
        <v>36</v>
      </c>
      <c r="R58" s="1">
        <v>0.0</v>
      </c>
      <c r="S58" s="1">
        <v>0.0</v>
      </c>
      <c r="T58" s="4">
        <f t="shared" si="1"/>
        <v>82.6446281</v>
      </c>
      <c r="U58" s="5">
        <v>98.21582099999999</v>
      </c>
      <c r="V58" s="6"/>
      <c r="W58" s="1">
        <f t="shared" si="2"/>
        <v>100</v>
      </c>
      <c r="X58" s="7">
        <f t="shared" si="3"/>
        <v>100</v>
      </c>
      <c r="Y58" s="1" t="s">
        <v>30</v>
      </c>
      <c r="Z58" s="1" t="s">
        <v>30</v>
      </c>
      <c r="AA58" s="1" t="s">
        <v>31</v>
      </c>
      <c r="AB58" s="1">
        <v>0.0</v>
      </c>
      <c r="AC58" s="1">
        <v>0.0</v>
      </c>
    </row>
    <row r="59" ht="15.75" customHeight="1">
      <c r="A59" s="1">
        <v>58.0</v>
      </c>
      <c r="B59" s="1" t="s">
        <v>29</v>
      </c>
      <c r="C59" s="1" t="s">
        <v>30</v>
      </c>
      <c r="D59" s="1" t="s">
        <v>30</v>
      </c>
      <c r="E59" s="1" t="s">
        <v>31</v>
      </c>
      <c r="F59" s="1" t="s">
        <v>31</v>
      </c>
      <c r="H59" s="1" t="s">
        <v>149</v>
      </c>
      <c r="I59" s="1" t="s">
        <v>150</v>
      </c>
      <c r="J59" s="1" t="s">
        <v>34</v>
      </c>
      <c r="K59" s="1" t="s">
        <v>34</v>
      </c>
      <c r="L59" s="1">
        <v>0.0</v>
      </c>
      <c r="M59" s="1">
        <v>0.0</v>
      </c>
      <c r="N59" s="1">
        <v>0.0</v>
      </c>
      <c r="O59" s="1" t="s">
        <v>35</v>
      </c>
      <c r="P59" s="3">
        <v>0.21</v>
      </c>
      <c r="Q59" s="1" t="s">
        <v>36</v>
      </c>
      <c r="R59" s="1">
        <v>0.0</v>
      </c>
      <c r="S59" s="1">
        <v>0.0</v>
      </c>
      <c r="T59" s="4">
        <f t="shared" si="1"/>
        <v>132.231405</v>
      </c>
      <c r="U59" s="5">
        <v>157.475934</v>
      </c>
      <c r="V59" s="6"/>
      <c r="W59" s="1">
        <f t="shared" si="2"/>
        <v>160</v>
      </c>
      <c r="X59" s="7">
        <f t="shared" si="3"/>
        <v>160</v>
      </c>
      <c r="Y59" s="1" t="s">
        <v>30</v>
      </c>
      <c r="Z59" s="1" t="s">
        <v>30</v>
      </c>
      <c r="AA59" s="1" t="s">
        <v>31</v>
      </c>
      <c r="AB59" s="1">
        <v>0.0</v>
      </c>
      <c r="AC59" s="1">
        <v>0.0</v>
      </c>
    </row>
    <row r="60" ht="15.75" customHeight="1">
      <c r="A60" s="1">
        <v>59.0</v>
      </c>
      <c r="B60" s="1" t="s">
        <v>29</v>
      </c>
      <c r="C60" s="1" t="s">
        <v>30</v>
      </c>
      <c r="D60" s="1" t="s">
        <v>30</v>
      </c>
      <c r="E60" s="1" t="s">
        <v>31</v>
      </c>
      <c r="F60" s="1" t="s">
        <v>31</v>
      </c>
      <c r="H60" s="1" t="s">
        <v>151</v>
      </c>
      <c r="I60" s="1" t="s">
        <v>152</v>
      </c>
      <c r="J60" s="1" t="s">
        <v>34</v>
      </c>
      <c r="K60" s="1" t="s">
        <v>34</v>
      </c>
      <c r="L60" s="1">
        <v>0.0</v>
      </c>
      <c r="M60" s="1">
        <v>0.0</v>
      </c>
      <c r="N60" s="1">
        <v>0.0</v>
      </c>
      <c r="O60" s="1" t="s">
        <v>35</v>
      </c>
      <c r="P60" s="3">
        <v>0.21</v>
      </c>
      <c r="Q60" s="1" t="s">
        <v>36</v>
      </c>
      <c r="R60" s="1">
        <v>0.0</v>
      </c>
      <c r="S60" s="1">
        <v>0.0</v>
      </c>
      <c r="T60" s="4">
        <f t="shared" si="1"/>
        <v>223.1404959</v>
      </c>
      <c r="U60" s="5">
        <v>274.76531775</v>
      </c>
      <c r="V60" s="6"/>
      <c r="W60" s="1">
        <f t="shared" si="2"/>
        <v>270</v>
      </c>
      <c r="X60" s="7">
        <f t="shared" si="3"/>
        <v>270</v>
      </c>
      <c r="Y60" s="1" t="s">
        <v>30</v>
      </c>
      <c r="Z60" s="1" t="s">
        <v>30</v>
      </c>
      <c r="AA60" s="1" t="s">
        <v>31</v>
      </c>
      <c r="AB60" s="1">
        <v>0.0</v>
      </c>
      <c r="AC60" s="1">
        <v>0.0</v>
      </c>
    </row>
    <row r="61" ht="15.75" customHeight="1">
      <c r="A61" s="1">
        <v>60.0</v>
      </c>
      <c r="B61" s="1" t="s">
        <v>29</v>
      </c>
      <c r="C61" s="1" t="s">
        <v>30</v>
      </c>
      <c r="D61" s="1" t="s">
        <v>30</v>
      </c>
      <c r="E61" s="1" t="s">
        <v>31</v>
      </c>
      <c r="F61" s="1" t="s">
        <v>31</v>
      </c>
      <c r="H61" s="1" t="s">
        <v>153</v>
      </c>
      <c r="I61" s="1" t="s">
        <v>154</v>
      </c>
      <c r="J61" s="1" t="s">
        <v>34</v>
      </c>
      <c r="K61" s="1" t="s">
        <v>34</v>
      </c>
      <c r="L61" s="1">
        <v>0.0</v>
      </c>
      <c r="M61" s="1">
        <v>0.0</v>
      </c>
      <c r="N61" s="1">
        <v>0.0</v>
      </c>
      <c r="O61" s="1" t="s">
        <v>35</v>
      </c>
      <c r="P61" s="3">
        <v>0.21</v>
      </c>
      <c r="Q61" s="1" t="s">
        <v>36</v>
      </c>
      <c r="R61" s="1">
        <v>0.0</v>
      </c>
      <c r="S61" s="1">
        <v>0.0</v>
      </c>
      <c r="T61" s="4">
        <f t="shared" si="1"/>
        <v>760.3305785</v>
      </c>
      <c r="U61" s="5">
        <v>922.5207584999999</v>
      </c>
      <c r="V61" s="6"/>
      <c r="W61" s="1">
        <f t="shared" si="2"/>
        <v>920</v>
      </c>
      <c r="X61" s="7">
        <f t="shared" si="3"/>
        <v>920</v>
      </c>
      <c r="Y61" s="1" t="s">
        <v>30</v>
      </c>
      <c r="Z61" s="1" t="s">
        <v>30</v>
      </c>
      <c r="AA61" s="1" t="s">
        <v>31</v>
      </c>
      <c r="AB61" s="1">
        <v>0.0</v>
      </c>
      <c r="AC61" s="1">
        <v>0.0</v>
      </c>
    </row>
    <row r="62" ht="15.75" customHeight="1">
      <c r="A62" s="1">
        <v>61.0</v>
      </c>
      <c r="B62" s="1" t="s">
        <v>29</v>
      </c>
      <c r="C62" s="1" t="s">
        <v>30</v>
      </c>
      <c r="D62" s="1" t="s">
        <v>30</v>
      </c>
      <c r="E62" s="1" t="s">
        <v>31</v>
      </c>
      <c r="F62" s="1" t="s">
        <v>31</v>
      </c>
      <c r="H62" s="1" t="s">
        <v>155</v>
      </c>
      <c r="I62" s="1" t="s">
        <v>156</v>
      </c>
      <c r="J62" s="1" t="s">
        <v>34</v>
      </c>
      <c r="K62" s="1" t="s">
        <v>34</v>
      </c>
      <c r="L62" s="1">
        <v>0.0</v>
      </c>
      <c r="M62" s="1">
        <v>0.0</v>
      </c>
      <c r="N62" s="1">
        <v>0.0</v>
      </c>
      <c r="O62" s="1" t="s">
        <v>35</v>
      </c>
      <c r="P62" s="3">
        <v>0.21</v>
      </c>
      <c r="Q62" s="1" t="s">
        <v>36</v>
      </c>
      <c r="R62" s="1">
        <v>0.0</v>
      </c>
      <c r="S62" s="1">
        <v>0.0</v>
      </c>
      <c r="T62" s="4">
        <f t="shared" si="1"/>
        <v>776.8595041</v>
      </c>
      <c r="U62" s="5">
        <v>942.40290375</v>
      </c>
      <c r="V62" s="6"/>
      <c r="W62" s="1">
        <f t="shared" si="2"/>
        <v>940</v>
      </c>
      <c r="X62" s="7">
        <f t="shared" si="3"/>
        <v>940</v>
      </c>
      <c r="Y62" s="1" t="s">
        <v>30</v>
      </c>
      <c r="Z62" s="1" t="s">
        <v>30</v>
      </c>
      <c r="AA62" s="1" t="s">
        <v>31</v>
      </c>
      <c r="AB62" s="1">
        <v>0.0</v>
      </c>
      <c r="AC62" s="1">
        <v>0.0</v>
      </c>
    </row>
    <row r="63" ht="15.75" customHeight="1">
      <c r="A63" s="1">
        <v>62.0</v>
      </c>
      <c r="B63" s="1" t="s">
        <v>29</v>
      </c>
      <c r="C63" s="1" t="s">
        <v>30</v>
      </c>
      <c r="D63" s="1" t="s">
        <v>30</v>
      </c>
      <c r="E63" s="1" t="s">
        <v>31</v>
      </c>
      <c r="F63" s="1" t="s">
        <v>31</v>
      </c>
      <c r="H63" s="1" t="s">
        <v>157</v>
      </c>
      <c r="I63" s="1" t="s">
        <v>158</v>
      </c>
      <c r="J63" s="1" t="s">
        <v>34</v>
      </c>
      <c r="K63" s="1" t="s">
        <v>34</v>
      </c>
      <c r="L63" s="1">
        <v>0.0</v>
      </c>
      <c r="M63" s="1">
        <v>0.0</v>
      </c>
      <c r="N63" s="1">
        <v>0.0</v>
      </c>
      <c r="O63" s="1" t="s">
        <v>35</v>
      </c>
      <c r="P63" s="3">
        <v>0.21</v>
      </c>
      <c r="Q63" s="1" t="s">
        <v>36</v>
      </c>
      <c r="R63" s="1">
        <v>0.0</v>
      </c>
      <c r="S63" s="1">
        <v>0.0</v>
      </c>
      <c r="T63" s="4">
        <f t="shared" si="1"/>
        <v>851.2396694</v>
      </c>
      <c r="U63" s="5">
        <v>1031.29307325</v>
      </c>
      <c r="V63" s="6"/>
      <c r="W63" s="1">
        <f t="shared" si="2"/>
        <v>1030</v>
      </c>
      <c r="X63" s="7">
        <f t="shared" si="3"/>
        <v>1030</v>
      </c>
      <c r="Y63" s="1" t="s">
        <v>30</v>
      </c>
      <c r="Z63" s="1" t="s">
        <v>30</v>
      </c>
      <c r="AA63" s="1" t="s">
        <v>31</v>
      </c>
      <c r="AB63" s="1">
        <v>0.0</v>
      </c>
      <c r="AC63" s="1">
        <v>0.0</v>
      </c>
    </row>
    <row r="64" ht="15.75" customHeight="1">
      <c r="A64" s="1">
        <v>63.0</v>
      </c>
      <c r="B64" s="1" t="s">
        <v>29</v>
      </c>
      <c r="C64" s="1" t="s">
        <v>30</v>
      </c>
      <c r="D64" s="1" t="s">
        <v>30</v>
      </c>
      <c r="E64" s="1" t="s">
        <v>31</v>
      </c>
      <c r="F64" s="1" t="s">
        <v>31</v>
      </c>
      <c r="H64" s="1" t="s">
        <v>159</v>
      </c>
      <c r="I64" s="1" t="s">
        <v>160</v>
      </c>
      <c r="J64" s="1" t="s">
        <v>34</v>
      </c>
      <c r="K64" s="1" t="s">
        <v>34</v>
      </c>
      <c r="L64" s="1">
        <v>0.0</v>
      </c>
      <c r="M64" s="1">
        <v>0.0</v>
      </c>
      <c r="N64" s="1">
        <v>0.0</v>
      </c>
      <c r="O64" s="1" t="s">
        <v>35</v>
      </c>
      <c r="P64" s="3">
        <v>0.21</v>
      </c>
      <c r="Q64" s="1" t="s">
        <v>36</v>
      </c>
      <c r="R64" s="1">
        <v>0.0</v>
      </c>
      <c r="S64" s="1">
        <v>0.0</v>
      </c>
      <c r="T64" s="4">
        <f t="shared" si="1"/>
        <v>289.2561983</v>
      </c>
      <c r="U64" s="5">
        <v>350.6642617499999</v>
      </c>
      <c r="V64" s="6"/>
      <c r="W64" s="1">
        <f t="shared" si="2"/>
        <v>350</v>
      </c>
      <c r="X64" s="7">
        <f t="shared" si="3"/>
        <v>350</v>
      </c>
      <c r="Y64" s="1" t="s">
        <v>30</v>
      </c>
      <c r="Z64" s="1" t="s">
        <v>30</v>
      </c>
      <c r="AA64" s="1" t="s">
        <v>31</v>
      </c>
      <c r="AB64" s="1">
        <v>0.0</v>
      </c>
      <c r="AC64" s="1">
        <v>0.0</v>
      </c>
    </row>
    <row r="65" ht="15.75" customHeight="1">
      <c r="A65" s="1">
        <v>64.0</v>
      </c>
      <c r="B65" s="1" t="s">
        <v>29</v>
      </c>
      <c r="C65" s="1" t="s">
        <v>30</v>
      </c>
      <c r="D65" s="1" t="s">
        <v>30</v>
      </c>
      <c r="E65" s="1" t="s">
        <v>31</v>
      </c>
      <c r="F65" s="1" t="s">
        <v>31</v>
      </c>
      <c r="H65" s="1" t="s">
        <v>161</v>
      </c>
      <c r="I65" s="1" t="s">
        <v>162</v>
      </c>
      <c r="J65" s="1" t="s">
        <v>34</v>
      </c>
      <c r="K65" s="1" t="s">
        <v>34</v>
      </c>
      <c r="L65" s="1">
        <v>0.0</v>
      </c>
      <c r="M65" s="1">
        <v>0.0</v>
      </c>
      <c r="N65" s="1">
        <v>0.0</v>
      </c>
      <c r="O65" s="1" t="s">
        <v>35</v>
      </c>
      <c r="P65" s="3">
        <v>0.21</v>
      </c>
      <c r="Q65" s="1" t="s">
        <v>36</v>
      </c>
      <c r="R65" s="1">
        <v>0.0</v>
      </c>
      <c r="S65" s="1">
        <v>0.0</v>
      </c>
      <c r="T65" s="4">
        <f t="shared" si="1"/>
        <v>289.2561983</v>
      </c>
      <c r="U65" s="5">
        <v>350.6642617499999</v>
      </c>
      <c r="V65" s="6"/>
      <c r="W65" s="1">
        <f t="shared" si="2"/>
        <v>350</v>
      </c>
      <c r="X65" s="7">
        <f t="shared" si="3"/>
        <v>350</v>
      </c>
      <c r="Y65" s="1" t="s">
        <v>30</v>
      </c>
      <c r="Z65" s="1" t="s">
        <v>30</v>
      </c>
      <c r="AA65" s="1" t="s">
        <v>31</v>
      </c>
      <c r="AB65" s="1">
        <v>0.0</v>
      </c>
      <c r="AC65" s="1">
        <v>0.0</v>
      </c>
    </row>
    <row r="66" ht="15.75" customHeight="1">
      <c r="A66" s="1">
        <v>65.0</v>
      </c>
      <c r="B66" s="1" t="s">
        <v>29</v>
      </c>
      <c r="C66" s="1" t="s">
        <v>30</v>
      </c>
      <c r="D66" s="1" t="s">
        <v>30</v>
      </c>
      <c r="E66" s="1" t="s">
        <v>31</v>
      </c>
      <c r="F66" s="1" t="s">
        <v>31</v>
      </c>
      <c r="H66" s="1" t="s">
        <v>163</v>
      </c>
      <c r="I66" s="1" t="s">
        <v>164</v>
      </c>
      <c r="J66" s="1" t="s">
        <v>34</v>
      </c>
      <c r="K66" s="1" t="s">
        <v>34</v>
      </c>
      <c r="L66" s="1">
        <v>0.0</v>
      </c>
      <c r="M66" s="1">
        <v>0.0</v>
      </c>
      <c r="N66" s="1">
        <v>0.0</v>
      </c>
      <c r="O66" s="1" t="s">
        <v>35</v>
      </c>
      <c r="P66" s="3">
        <v>0.21</v>
      </c>
      <c r="Q66" s="1" t="s">
        <v>36</v>
      </c>
      <c r="R66" s="1">
        <v>0.0</v>
      </c>
      <c r="S66" s="1">
        <v>0.0</v>
      </c>
      <c r="T66" s="4">
        <f t="shared" si="1"/>
        <v>82.6446281</v>
      </c>
      <c r="U66" s="5">
        <v>97.81152975</v>
      </c>
      <c r="V66" s="6"/>
      <c r="W66" s="1">
        <f t="shared" si="2"/>
        <v>100</v>
      </c>
      <c r="X66" s="7">
        <f t="shared" si="3"/>
        <v>100</v>
      </c>
      <c r="Y66" s="1" t="s">
        <v>30</v>
      </c>
      <c r="Z66" s="1" t="s">
        <v>30</v>
      </c>
      <c r="AA66" s="1" t="s">
        <v>31</v>
      </c>
      <c r="AB66" s="1">
        <v>0.0</v>
      </c>
      <c r="AC66" s="1">
        <v>0.0</v>
      </c>
    </row>
    <row r="67" ht="15.75" customHeight="1">
      <c r="A67" s="1">
        <v>66.0</v>
      </c>
      <c r="B67" s="1" t="s">
        <v>29</v>
      </c>
      <c r="C67" s="1" t="s">
        <v>30</v>
      </c>
      <c r="D67" s="1" t="s">
        <v>30</v>
      </c>
      <c r="E67" s="1" t="s">
        <v>31</v>
      </c>
      <c r="F67" s="1" t="s">
        <v>31</v>
      </c>
      <c r="H67" s="1" t="s">
        <v>165</v>
      </c>
      <c r="I67" s="1" t="s">
        <v>166</v>
      </c>
      <c r="J67" s="1" t="s">
        <v>34</v>
      </c>
      <c r="K67" s="1" t="s">
        <v>34</v>
      </c>
      <c r="L67" s="1">
        <v>0.0</v>
      </c>
      <c r="M67" s="1">
        <v>0.0</v>
      </c>
      <c r="N67" s="1">
        <v>0.0</v>
      </c>
      <c r="O67" s="1" t="s">
        <v>35</v>
      </c>
      <c r="P67" s="3">
        <v>0.21</v>
      </c>
      <c r="Q67" s="1" t="s">
        <v>36</v>
      </c>
      <c r="R67" s="1">
        <v>0.0</v>
      </c>
      <c r="S67" s="1">
        <v>0.0</v>
      </c>
      <c r="T67" s="4">
        <f t="shared" si="1"/>
        <v>66.11570248</v>
      </c>
      <c r="U67" s="5">
        <v>84.8292885</v>
      </c>
      <c r="V67" s="6"/>
      <c r="W67" s="1">
        <f t="shared" si="2"/>
        <v>80</v>
      </c>
      <c r="X67" s="7">
        <f t="shared" si="3"/>
        <v>80</v>
      </c>
      <c r="Y67" s="1" t="s">
        <v>30</v>
      </c>
      <c r="Z67" s="1" t="s">
        <v>30</v>
      </c>
      <c r="AA67" s="1" t="s">
        <v>31</v>
      </c>
      <c r="AB67" s="1">
        <v>0.0</v>
      </c>
      <c r="AC67" s="1">
        <v>0.0</v>
      </c>
    </row>
    <row r="68" ht="15.75" customHeight="1">
      <c r="A68" s="1">
        <v>67.0</v>
      </c>
      <c r="B68" s="1" t="s">
        <v>29</v>
      </c>
      <c r="C68" s="1" t="s">
        <v>30</v>
      </c>
      <c r="D68" s="1" t="s">
        <v>30</v>
      </c>
      <c r="E68" s="1" t="s">
        <v>31</v>
      </c>
      <c r="F68" s="1" t="s">
        <v>31</v>
      </c>
      <c r="H68" s="1" t="s">
        <v>167</v>
      </c>
      <c r="I68" s="1" t="s">
        <v>168</v>
      </c>
      <c r="J68" s="1" t="s">
        <v>34</v>
      </c>
      <c r="K68" s="1" t="s">
        <v>34</v>
      </c>
      <c r="L68" s="1">
        <v>0.0</v>
      </c>
      <c r="M68" s="1">
        <v>0.0</v>
      </c>
      <c r="N68" s="1">
        <v>0.0</v>
      </c>
      <c r="O68" s="1" t="s">
        <v>35</v>
      </c>
      <c r="P68" s="3">
        <v>0.21</v>
      </c>
      <c r="Q68" s="1" t="s">
        <v>36</v>
      </c>
      <c r="R68" s="1">
        <v>0.0</v>
      </c>
      <c r="S68" s="1">
        <v>0.0</v>
      </c>
      <c r="T68" s="4">
        <f t="shared" si="1"/>
        <v>82.6446281</v>
      </c>
      <c r="U68" s="5">
        <v>98.21582099999999</v>
      </c>
      <c r="V68" s="6"/>
      <c r="W68" s="1">
        <f t="shared" si="2"/>
        <v>100</v>
      </c>
      <c r="X68" s="7">
        <f t="shared" si="3"/>
        <v>100</v>
      </c>
      <c r="Y68" s="1" t="s">
        <v>30</v>
      </c>
      <c r="Z68" s="1" t="s">
        <v>30</v>
      </c>
      <c r="AA68" s="1" t="s">
        <v>31</v>
      </c>
      <c r="AB68" s="1">
        <v>0.0</v>
      </c>
      <c r="AC68" s="1">
        <v>0.0</v>
      </c>
    </row>
    <row r="69" ht="15.75" customHeight="1">
      <c r="A69" s="1">
        <v>68.0</v>
      </c>
      <c r="B69" s="1" t="s">
        <v>29</v>
      </c>
      <c r="C69" s="1" t="s">
        <v>30</v>
      </c>
      <c r="D69" s="1" t="s">
        <v>30</v>
      </c>
      <c r="E69" s="1" t="s">
        <v>31</v>
      </c>
      <c r="F69" s="1" t="s">
        <v>31</v>
      </c>
      <c r="H69" s="1" t="s">
        <v>169</v>
      </c>
      <c r="I69" s="1" t="s">
        <v>170</v>
      </c>
      <c r="J69" s="1" t="s">
        <v>34</v>
      </c>
      <c r="K69" s="1" t="s">
        <v>34</v>
      </c>
      <c r="L69" s="1">
        <v>0.0</v>
      </c>
      <c r="M69" s="1">
        <v>0.0</v>
      </c>
      <c r="N69" s="1">
        <v>0.0</v>
      </c>
      <c r="O69" s="1" t="s">
        <v>35</v>
      </c>
      <c r="P69" s="3">
        <v>0.21</v>
      </c>
      <c r="Q69" s="1" t="s">
        <v>36</v>
      </c>
      <c r="R69" s="1">
        <v>0.0</v>
      </c>
      <c r="S69" s="1">
        <v>0.0</v>
      </c>
      <c r="T69" s="4">
        <f t="shared" si="1"/>
        <v>140.4958678</v>
      </c>
      <c r="U69" s="5">
        <v>165.58871175</v>
      </c>
      <c r="V69" s="6"/>
      <c r="W69" s="1">
        <f t="shared" si="2"/>
        <v>170</v>
      </c>
      <c r="X69" s="7">
        <f t="shared" si="3"/>
        <v>170</v>
      </c>
      <c r="Y69" s="1" t="s">
        <v>30</v>
      </c>
      <c r="Z69" s="1" t="s">
        <v>30</v>
      </c>
      <c r="AA69" s="1" t="s">
        <v>31</v>
      </c>
      <c r="AB69" s="1">
        <v>0.0</v>
      </c>
      <c r="AC69" s="1">
        <v>0.0</v>
      </c>
    </row>
    <row r="70" ht="15.75" customHeight="1">
      <c r="A70" s="1">
        <v>69.0</v>
      </c>
      <c r="B70" s="1" t="s">
        <v>29</v>
      </c>
      <c r="C70" s="1" t="s">
        <v>30</v>
      </c>
      <c r="D70" s="1" t="s">
        <v>30</v>
      </c>
      <c r="E70" s="1" t="s">
        <v>31</v>
      </c>
      <c r="F70" s="1" t="s">
        <v>31</v>
      </c>
      <c r="H70" s="1" t="s">
        <v>171</v>
      </c>
      <c r="I70" s="1" t="s">
        <v>172</v>
      </c>
      <c r="J70" s="1" t="s">
        <v>34</v>
      </c>
      <c r="K70" s="1" t="s">
        <v>34</v>
      </c>
      <c r="L70" s="1">
        <v>0.0</v>
      </c>
      <c r="M70" s="1">
        <v>0.0</v>
      </c>
      <c r="N70" s="1">
        <v>0.0</v>
      </c>
      <c r="O70" s="1" t="s">
        <v>35</v>
      </c>
      <c r="P70" s="3">
        <v>0.21</v>
      </c>
      <c r="Q70" s="1" t="s">
        <v>36</v>
      </c>
      <c r="R70" s="1">
        <v>0.0</v>
      </c>
      <c r="S70" s="1">
        <v>0.0</v>
      </c>
      <c r="T70" s="4">
        <f t="shared" si="1"/>
        <v>314.0495868</v>
      </c>
      <c r="U70" s="5">
        <v>377.8595865</v>
      </c>
      <c r="V70" s="6"/>
      <c r="W70" s="1">
        <f t="shared" si="2"/>
        <v>380</v>
      </c>
      <c r="X70" s="7">
        <f t="shared" si="3"/>
        <v>380</v>
      </c>
      <c r="Y70" s="1" t="s">
        <v>30</v>
      </c>
      <c r="Z70" s="1" t="s">
        <v>30</v>
      </c>
      <c r="AA70" s="1" t="s">
        <v>31</v>
      </c>
      <c r="AB70" s="1">
        <v>0.0</v>
      </c>
      <c r="AC70" s="1">
        <v>0.0</v>
      </c>
    </row>
    <row r="71" ht="15.75" customHeight="1">
      <c r="A71" s="1">
        <v>70.0</v>
      </c>
      <c r="B71" s="1" t="s">
        <v>29</v>
      </c>
      <c r="C71" s="1" t="s">
        <v>30</v>
      </c>
      <c r="D71" s="1" t="s">
        <v>30</v>
      </c>
      <c r="E71" s="1" t="s">
        <v>31</v>
      </c>
      <c r="F71" s="1" t="s">
        <v>31</v>
      </c>
      <c r="H71" s="1" t="s">
        <v>173</v>
      </c>
      <c r="I71" s="1" t="s">
        <v>174</v>
      </c>
      <c r="J71" s="1" t="s">
        <v>34</v>
      </c>
      <c r="K71" s="1" t="s">
        <v>34</v>
      </c>
      <c r="L71" s="1">
        <v>0.0</v>
      </c>
      <c r="M71" s="1">
        <v>0.0</v>
      </c>
      <c r="N71" s="1">
        <v>0.0</v>
      </c>
      <c r="O71" s="1" t="s">
        <v>35</v>
      </c>
      <c r="P71" s="3">
        <v>0.21</v>
      </c>
      <c r="Q71" s="1" t="s">
        <v>36</v>
      </c>
      <c r="R71" s="1">
        <v>0.0</v>
      </c>
      <c r="S71" s="1">
        <v>0.0</v>
      </c>
      <c r="T71" s="4">
        <f t="shared" si="1"/>
        <v>446.2809917</v>
      </c>
      <c r="U71" s="5">
        <v>537.761268</v>
      </c>
      <c r="V71" s="6"/>
      <c r="W71" s="1">
        <f t="shared" si="2"/>
        <v>540</v>
      </c>
      <c r="X71" s="7">
        <f t="shared" si="3"/>
        <v>540</v>
      </c>
      <c r="Y71" s="1" t="s">
        <v>30</v>
      </c>
      <c r="Z71" s="1" t="s">
        <v>30</v>
      </c>
      <c r="AA71" s="1" t="s">
        <v>31</v>
      </c>
      <c r="AB71" s="1">
        <v>0.0</v>
      </c>
      <c r="AC71" s="1">
        <v>0.0</v>
      </c>
    </row>
    <row r="72" ht="15.75" customHeight="1">
      <c r="A72" s="1">
        <v>71.0</v>
      </c>
      <c r="B72" s="1" t="s">
        <v>29</v>
      </c>
      <c r="C72" s="1" t="s">
        <v>30</v>
      </c>
      <c r="D72" s="1" t="s">
        <v>30</v>
      </c>
      <c r="E72" s="1" t="s">
        <v>31</v>
      </c>
      <c r="F72" s="1" t="s">
        <v>31</v>
      </c>
      <c r="H72" s="1" t="s">
        <v>175</v>
      </c>
      <c r="I72" s="1" t="s">
        <v>176</v>
      </c>
      <c r="J72" s="1" t="s">
        <v>34</v>
      </c>
      <c r="K72" s="1" t="s">
        <v>34</v>
      </c>
      <c r="L72" s="1">
        <v>0.0</v>
      </c>
      <c r="M72" s="1">
        <v>0.0</v>
      </c>
      <c r="N72" s="1">
        <v>0.0</v>
      </c>
      <c r="O72" s="1" t="s">
        <v>35</v>
      </c>
      <c r="P72" s="3">
        <v>0.21</v>
      </c>
      <c r="Q72" s="1" t="s">
        <v>36</v>
      </c>
      <c r="R72" s="1">
        <v>0.0</v>
      </c>
      <c r="S72" s="1">
        <v>0.0</v>
      </c>
      <c r="T72" s="4">
        <f t="shared" si="1"/>
        <v>735.5371901</v>
      </c>
      <c r="U72" s="5">
        <v>890.0516789999999</v>
      </c>
      <c r="V72" s="6"/>
      <c r="W72" s="1">
        <f t="shared" si="2"/>
        <v>890</v>
      </c>
      <c r="X72" s="7">
        <f t="shared" si="3"/>
        <v>890</v>
      </c>
      <c r="Y72" s="1" t="s">
        <v>30</v>
      </c>
      <c r="Z72" s="1" t="s">
        <v>30</v>
      </c>
      <c r="AA72" s="1" t="s">
        <v>31</v>
      </c>
      <c r="AB72" s="1">
        <v>0.0</v>
      </c>
      <c r="AC72" s="1">
        <v>0.0</v>
      </c>
    </row>
    <row r="73" ht="15.75" customHeight="1">
      <c r="A73" s="1">
        <v>72.0</v>
      </c>
      <c r="B73" s="1" t="s">
        <v>29</v>
      </c>
      <c r="C73" s="1" t="s">
        <v>30</v>
      </c>
      <c r="D73" s="1" t="s">
        <v>30</v>
      </c>
      <c r="E73" s="1" t="s">
        <v>31</v>
      </c>
      <c r="F73" s="1" t="s">
        <v>31</v>
      </c>
      <c r="H73" s="1" t="s">
        <v>177</v>
      </c>
      <c r="I73" s="1" t="s">
        <v>178</v>
      </c>
      <c r="J73" s="1" t="s">
        <v>34</v>
      </c>
      <c r="K73" s="1" t="s">
        <v>34</v>
      </c>
      <c r="L73" s="1">
        <v>0.0</v>
      </c>
      <c r="M73" s="1">
        <v>0.0</v>
      </c>
      <c r="N73" s="1">
        <v>0.0</v>
      </c>
      <c r="O73" s="1" t="s">
        <v>35</v>
      </c>
      <c r="P73" s="3">
        <v>0.21</v>
      </c>
      <c r="Q73" s="1" t="s">
        <v>36</v>
      </c>
      <c r="R73" s="1">
        <v>0.0</v>
      </c>
      <c r="S73" s="1">
        <v>0.0</v>
      </c>
      <c r="T73" s="4">
        <f t="shared" si="1"/>
        <v>314.0495868</v>
      </c>
      <c r="U73" s="5">
        <v>377.8595865</v>
      </c>
      <c r="V73" s="6"/>
      <c r="W73" s="1">
        <f t="shared" si="2"/>
        <v>380</v>
      </c>
      <c r="X73" s="7">
        <f t="shared" si="3"/>
        <v>380</v>
      </c>
      <c r="Y73" s="1" t="s">
        <v>30</v>
      </c>
      <c r="Z73" s="1" t="s">
        <v>30</v>
      </c>
      <c r="AA73" s="1" t="s">
        <v>31</v>
      </c>
      <c r="AB73" s="1">
        <v>0.0</v>
      </c>
      <c r="AC73" s="1">
        <v>0.0</v>
      </c>
    </row>
    <row r="74" ht="15.75" customHeight="1">
      <c r="A74" s="1">
        <v>73.0</v>
      </c>
      <c r="B74" s="1" t="s">
        <v>29</v>
      </c>
      <c r="C74" s="1" t="s">
        <v>30</v>
      </c>
      <c r="D74" s="1" t="s">
        <v>30</v>
      </c>
      <c r="E74" s="1" t="s">
        <v>31</v>
      </c>
      <c r="F74" s="1" t="s">
        <v>31</v>
      </c>
      <c r="H74" s="1" t="s">
        <v>179</v>
      </c>
      <c r="I74" s="1" t="s">
        <v>180</v>
      </c>
      <c r="J74" s="1" t="s">
        <v>34</v>
      </c>
      <c r="K74" s="1" t="s">
        <v>34</v>
      </c>
      <c r="L74" s="1">
        <v>0.0</v>
      </c>
      <c r="M74" s="1">
        <v>0.0</v>
      </c>
      <c r="N74" s="1">
        <v>0.0</v>
      </c>
      <c r="O74" s="1" t="s">
        <v>35</v>
      </c>
      <c r="P74" s="3">
        <v>0.21</v>
      </c>
      <c r="Q74" s="1" t="s">
        <v>36</v>
      </c>
      <c r="R74" s="1">
        <v>0.0</v>
      </c>
      <c r="S74" s="1">
        <v>0.0</v>
      </c>
      <c r="T74" s="4">
        <f t="shared" si="1"/>
        <v>446.2809917</v>
      </c>
      <c r="U74" s="5">
        <v>537.761268</v>
      </c>
      <c r="V74" s="6"/>
      <c r="W74" s="1">
        <f t="shared" si="2"/>
        <v>540</v>
      </c>
      <c r="X74" s="7">
        <f t="shared" si="3"/>
        <v>540</v>
      </c>
      <c r="Y74" s="1" t="s">
        <v>30</v>
      </c>
      <c r="Z74" s="1" t="s">
        <v>30</v>
      </c>
      <c r="AA74" s="1" t="s">
        <v>31</v>
      </c>
      <c r="AB74" s="1">
        <v>0.0</v>
      </c>
      <c r="AC74" s="1">
        <v>0.0</v>
      </c>
    </row>
    <row r="75" ht="15.75" customHeight="1">
      <c r="A75" s="1">
        <v>74.0</v>
      </c>
      <c r="B75" s="1" t="s">
        <v>29</v>
      </c>
      <c r="C75" s="1" t="s">
        <v>30</v>
      </c>
      <c r="D75" s="1" t="s">
        <v>30</v>
      </c>
      <c r="E75" s="1" t="s">
        <v>31</v>
      </c>
      <c r="F75" s="1" t="s">
        <v>31</v>
      </c>
      <c r="H75" s="1" t="s">
        <v>181</v>
      </c>
      <c r="I75" s="1" t="s">
        <v>182</v>
      </c>
      <c r="J75" s="1" t="s">
        <v>34</v>
      </c>
      <c r="K75" s="1" t="s">
        <v>34</v>
      </c>
      <c r="L75" s="1">
        <v>0.0</v>
      </c>
      <c r="M75" s="1">
        <v>0.0</v>
      </c>
      <c r="N75" s="1">
        <v>0.0</v>
      </c>
      <c r="O75" s="1" t="s">
        <v>35</v>
      </c>
      <c r="P75" s="3">
        <v>0.21</v>
      </c>
      <c r="Q75" s="1" t="s">
        <v>36</v>
      </c>
      <c r="R75" s="1">
        <v>0.0</v>
      </c>
      <c r="S75" s="1">
        <v>0.0</v>
      </c>
      <c r="T75" s="4">
        <f t="shared" si="1"/>
        <v>735.5371901</v>
      </c>
      <c r="U75" s="5">
        <v>890.0516789999999</v>
      </c>
      <c r="V75" s="6"/>
      <c r="W75" s="1">
        <f t="shared" si="2"/>
        <v>890</v>
      </c>
      <c r="X75" s="7">
        <f t="shared" si="3"/>
        <v>890</v>
      </c>
      <c r="Y75" s="1" t="s">
        <v>30</v>
      </c>
      <c r="Z75" s="1" t="s">
        <v>30</v>
      </c>
      <c r="AA75" s="1" t="s">
        <v>31</v>
      </c>
      <c r="AB75" s="1">
        <v>0.0</v>
      </c>
      <c r="AC75" s="1">
        <v>0.0</v>
      </c>
    </row>
    <row r="76" ht="15.75" customHeight="1">
      <c r="A76" s="1">
        <v>75.0</v>
      </c>
      <c r="B76" s="1" t="s">
        <v>29</v>
      </c>
      <c r="C76" s="1" t="s">
        <v>30</v>
      </c>
      <c r="D76" s="1" t="s">
        <v>30</v>
      </c>
      <c r="E76" s="1" t="s">
        <v>31</v>
      </c>
      <c r="F76" s="1" t="s">
        <v>31</v>
      </c>
      <c r="H76" s="1" t="s">
        <v>183</v>
      </c>
      <c r="I76" s="1" t="s">
        <v>184</v>
      </c>
      <c r="J76" s="1" t="s">
        <v>34</v>
      </c>
      <c r="K76" s="1" t="s">
        <v>34</v>
      </c>
      <c r="L76" s="1">
        <v>0.0</v>
      </c>
      <c r="M76" s="1">
        <v>0.0</v>
      </c>
      <c r="N76" s="1">
        <v>0.0</v>
      </c>
      <c r="O76" s="1" t="s">
        <v>35</v>
      </c>
      <c r="P76" s="3">
        <v>0.21</v>
      </c>
      <c r="Q76" s="1" t="s">
        <v>36</v>
      </c>
      <c r="R76" s="1">
        <v>0.0</v>
      </c>
      <c r="S76" s="1">
        <v>0.0</v>
      </c>
      <c r="T76" s="4">
        <f t="shared" si="1"/>
        <v>314.0495868</v>
      </c>
      <c r="U76" s="5">
        <v>377.8595865</v>
      </c>
      <c r="V76" s="6"/>
      <c r="W76" s="1">
        <f t="shared" si="2"/>
        <v>380</v>
      </c>
      <c r="X76" s="7">
        <f t="shared" si="3"/>
        <v>380</v>
      </c>
      <c r="Y76" s="1" t="s">
        <v>30</v>
      </c>
      <c r="Z76" s="1" t="s">
        <v>30</v>
      </c>
      <c r="AA76" s="1" t="s">
        <v>31</v>
      </c>
      <c r="AB76" s="1">
        <v>0.0</v>
      </c>
      <c r="AC76" s="1">
        <v>0.0</v>
      </c>
    </row>
    <row r="77" ht="15.75" customHeight="1">
      <c r="A77" s="1">
        <v>76.0</v>
      </c>
      <c r="B77" s="1" t="s">
        <v>29</v>
      </c>
      <c r="C77" s="1" t="s">
        <v>30</v>
      </c>
      <c r="D77" s="1" t="s">
        <v>30</v>
      </c>
      <c r="E77" s="1" t="s">
        <v>31</v>
      </c>
      <c r="F77" s="1" t="s">
        <v>31</v>
      </c>
      <c r="H77" s="1" t="s">
        <v>185</v>
      </c>
      <c r="I77" s="1" t="s">
        <v>186</v>
      </c>
      <c r="J77" s="1" t="s">
        <v>34</v>
      </c>
      <c r="K77" s="1" t="s">
        <v>34</v>
      </c>
      <c r="L77" s="1">
        <v>0.0</v>
      </c>
      <c r="M77" s="1">
        <v>0.0</v>
      </c>
      <c r="N77" s="1">
        <v>0.0</v>
      </c>
      <c r="O77" s="1" t="s">
        <v>35</v>
      </c>
      <c r="P77" s="3">
        <v>0.21</v>
      </c>
      <c r="Q77" s="1" t="s">
        <v>36</v>
      </c>
      <c r="R77" s="1">
        <v>0.0</v>
      </c>
      <c r="S77" s="1">
        <v>0.0</v>
      </c>
      <c r="T77" s="4">
        <f t="shared" si="1"/>
        <v>446.2809917</v>
      </c>
      <c r="U77" s="5">
        <v>537.761268</v>
      </c>
      <c r="V77" s="6"/>
      <c r="W77" s="1">
        <f t="shared" si="2"/>
        <v>540</v>
      </c>
      <c r="X77" s="7">
        <f t="shared" si="3"/>
        <v>540</v>
      </c>
      <c r="Y77" s="1" t="s">
        <v>30</v>
      </c>
      <c r="Z77" s="1" t="s">
        <v>30</v>
      </c>
      <c r="AA77" s="1" t="s">
        <v>31</v>
      </c>
      <c r="AB77" s="1">
        <v>0.0</v>
      </c>
      <c r="AC77" s="1">
        <v>0.0</v>
      </c>
    </row>
    <row r="78" ht="15.75" customHeight="1">
      <c r="A78" s="1">
        <v>77.0</v>
      </c>
      <c r="B78" s="1" t="s">
        <v>29</v>
      </c>
      <c r="C78" s="1" t="s">
        <v>30</v>
      </c>
      <c r="D78" s="1" t="s">
        <v>30</v>
      </c>
      <c r="E78" s="1" t="s">
        <v>31</v>
      </c>
      <c r="F78" s="1" t="s">
        <v>31</v>
      </c>
      <c r="H78" s="1" t="s">
        <v>187</v>
      </c>
      <c r="I78" s="1" t="s">
        <v>188</v>
      </c>
      <c r="J78" s="1" t="s">
        <v>34</v>
      </c>
      <c r="K78" s="1" t="s">
        <v>34</v>
      </c>
      <c r="L78" s="1">
        <v>0.0</v>
      </c>
      <c r="M78" s="1">
        <v>0.0</v>
      </c>
      <c r="N78" s="1">
        <v>0.0</v>
      </c>
      <c r="O78" s="1" t="s">
        <v>35</v>
      </c>
      <c r="P78" s="3">
        <v>0.21</v>
      </c>
      <c r="Q78" s="1" t="s">
        <v>36</v>
      </c>
      <c r="R78" s="1">
        <v>0.0</v>
      </c>
      <c r="S78" s="1">
        <v>0.0</v>
      </c>
      <c r="T78" s="4">
        <f t="shared" si="1"/>
        <v>735.5371901</v>
      </c>
      <c r="U78" s="5">
        <v>890.0516789999999</v>
      </c>
      <c r="V78" s="6"/>
      <c r="W78" s="1">
        <f t="shared" si="2"/>
        <v>890</v>
      </c>
      <c r="X78" s="7">
        <f t="shared" si="3"/>
        <v>890</v>
      </c>
      <c r="Y78" s="1" t="s">
        <v>30</v>
      </c>
      <c r="Z78" s="1" t="s">
        <v>30</v>
      </c>
      <c r="AA78" s="1" t="s">
        <v>31</v>
      </c>
      <c r="AB78" s="1">
        <v>0.0</v>
      </c>
      <c r="AC78" s="1">
        <v>0.0</v>
      </c>
    </row>
    <row r="79" ht="15.75" customHeight="1">
      <c r="A79" s="1">
        <v>78.0</v>
      </c>
      <c r="B79" s="1" t="s">
        <v>29</v>
      </c>
      <c r="C79" s="1" t="s">
        <v>30</v>
      </c>
      <c r="D79" s="1" t="s">
        <v>30</v>
      </c>
      <c r="E79" s="1" t="s">
        <v>31</v>
      </c>
      <c r="F79" s="1" t="s">
        <v>31</v>
      </c>
      <c r="H79" s="1" t="s">
        <v>189</v>
      </c>
      <c r="I79" s="1" t="s">
        <v>190</v>
      </c>
      <c r="J79" s="1" t="s">
        <v>34</v>
      </c>
      <c r="K79" s="1" t="s">
        <v>34</v>
      </c>
      <c r="L79" s="1">
        <v>0.0</v>
      </c>
      <c r="M79" s="1">
        <v>0.0</v>
      </c>
      <c r="N79" s="1">
        <v>0.0</v>
      </c>
      <c r="O79" s="1" t="s">
        <v>35</v>
      </c>
      <c r="P79" s="3">
        <v>0.21</v>
      </c>
      <c r="Q79" s="1" t="s">
        <v>36</v>
      </c>
      <c r="R79" s="1">
        <v>0.0</v>
      </c>
      <c r="S79" s="1">
        <v>0.0</v>
      </c>
      <c r="T79" s="4">
        <f t="shared" si="1"/>
        <v>314.0495868</v>
      </c>
      <c r="U79" s="5">
        <v>377.8595865</v>
      </c>
      <c r="V79" s="6"/>
      <c r="W79" s="1">
        <f t="shared" si="2"/>
        <v>380</v>
      </c>
      <c r="X79" s="7">
        <f t="shared" si="3"/>
        <v>380</v>
      </c>
      <c r="Y79" s="1" t="s">
        <v>30</v>
      </c>
      <c r="Z79" s="1" t="s">
        <v>30</v>
      </c>
      <c r="AA79" s="1" t="s">
        <v>31</v>
      </c>
      <c r="AB79" s="1">
        <v>0.0</v>
      </c>
      <c r="AC79" s="1">
        <v>0.0</v>
      </c>
    </row>
    <row r="80" ht="15.75" customHeight="1">
      <c r="A80" s="1">
        <v>79.0</v>
      </c>
      <c r="B80" s="1" t="s">
        <v>29</v>
      </c>
      <c r="C80" s="1" t="s">
        <v>30</v>
      </c>
      <c r="D80" s="1" t="s">
        <v>30</v>
      </c>
      <c r="E80" s="1" t="s">
        <v>31</v>
      </c>
      <c r="F80" s="1" t="s">
        <v>31</v>
      </c>
      <c r="H80" s="1" t="s">
        <v>191</v>
      </c>
      <c r="I80" s="1" t="s">
        <v>192</v>
      </c>
      <c r="J80" s="1" t="s">
        <v>34</v>
      </c>
      <c r="K80" s="1" t="s">
        <v>34</v>
      </c>
      <c r="L80" s="1">
        <v>0.0</v>
      </c>
      <c r="M80" s="1">
        <v>0.0</v>
      </c>
      <c r="N80" s="1">
        <v>0.0</v>
      </c>
      <c r="O80" s="1" t="s">
        <v>35</v>
      </c>
      <c r="P80" s="3">
        <v>0.21</v>
      </c>
      <c r="Q80" s="1" t="s">
        <v>36</v>
      </c>
      <c r="R80" s="1">
        <v>0.0</v>
      </c>
      <c r="S80" s="1">
        <v>0.0</v>
      </c>
      <c r="T80" s="4">
        <f t="shared" si="1"/>
        <v>446.2809917</v>
      </c>
      <c r="U80" s="5">
        <v>537.761268</v>
      </c>
      <c r="V80" s="6"/>
      <c r="W80" s="1">
        <f t="shared" si="2"/>
        <v>540</v>
      </c>
      <c r="X80" s="7">
        <f t="shared" si="3"/>
        <v>540</v>
      </c>
      <c r="Y80" s="1" t="s">
        <v>30</v>
      </c>
      <c r="Z80" s="1" t="s">
        <v>30</v>
      </c>
      <c r="AA80" s="1" t="s">
        <v>31</v>
      </c>
      <c r="AB80" s="1">
        <v>0.0</v>
      </c>
      <c r="AC80" s="1">
        <v>0.0</v>
      </c>
    </row>
    <row r="81" ht="15.75" customHeight="1">
      <c r="A81" s="1">
        <v>80.0</v>
      </c>
      <c r="B81" s="1" t="s">
        <v>29</v>
      </c>
      <c r="C81" s="1" t="s">
        <v>30</v>
      </c>
      <c r="D81" s="1" t="s">
        <v>30</v>
      </c>
      <c r="E81" s="1" t="s">
        <v>31</v>
      </c>
      <c r="F81" s="1" t="s">
        <v>31</v>
      </c>
      <c r="H81" s="1" t="s">
        <v>193</v>
      </c>
      <c r="I81" s="1" t="s">
        <v>194</v>
      </c>
      <c r="J81" s="1" t="s">
        <v>34</v>
      </c>
      <c r="K81" s="1" t="s">
        <v>34</v>
      </c>
      <c r="L81" s="1">
        <v>0.0</v>
      </c>
      <c r="M81" s="1">
        <v>0.0</v>
      </c>
      <c r="N81" s="1">
        <v>0.0</v>
      </c>
      <c r="O81" s="1" t="s">
        <v>35</v>
      </c>
      <c r="P81" s="3">
        <v>0.21</v>
      </c>
      <c r="Q81" s="1" t="s">
        <v>36</v>
      </c>
      <c r="R81" s="1">
        <v>0.0</v>
      </c>
      <c r="S81" s="1">
        <v>0.0</v>
      </c>
      <c r="T81" s="4">
        <f t="shared" si="1"/>
        <v>735.5371901</v>
      </c>
      <c r="U81" s="5">
        <v>890.0516789999999</v>
      </c>
      <c r="V81" s="6"/>
      <c r="W81" s="1">
        <f t="shared" si="2"/>
        <v>890</v>
      </c>
      <c r="X81" s="7">
        <f t="shared" si="3"/>
        <v>890</v>
      </c>
      <c r="Y81" s="1" t="s">
        <v>30</v>
      </c>
      <c r="Z81" s="1" t="s">
        <v>30</v>
      </c>
      <c r="AA81" s="1" t="s">
        <v>31</v>
      </c>
      <c r="AB81" s="1">
        <v>0.0</v>
      </c>
      <c r="AC81" s="1">
        <v>0.0</v>
      </c>
    </row>
    <row r="82" ht="15.75" customHeight="1">
      <c r="A82" s="1">
        <v>81.0</v>
      </c>
      <c r="B82" s="1" t="s">
        <v>29</v>
      </c>
      <c r="C82" s="1" t="s">
        <v>30</v>
      </c>
      <c r="D82" s="1" t="s">
        <v>30</v>
      </c>
      <c r="E82" s="1" t="s">
        <v>31</v>
      </c>
      <c r="F82" s="1" t="s">
        <v>31</v>
      </c>
      <c r="H82" s="1" t="s">
        <v>195</v>
      </c>
      <c r="I82" s="1" t="s">
        <v>196</v>
      </c>
      <c r="J82" s="1" t="s">
        <v>34</v>
      </c>
      <c r="K82" s="1" t="s">
        <v>34</v>
      </c>
      <c r="L82" s="1">
        <v>0.0</v>
      </c>
      <c r="M82" s="1">
        <v>0.0</v>
      </c>
      <c r="N82" s="1">
        <v>0.0</v>
      </c>
      <c r="O82" s="1" t="s">
        <v>35</v>
      </c>
      <c r="P82" s="3">
        <v>0.21</v>
      </c>
      <c r="Q82" s="1" t="s">
        <v>36</v>
      </c>
      <c r="R82" s="1">
        <v>0.0</v>
      </c>
      <c r="S82" s="1">
        <v>0.0</v>
      </c>
      <c r="T82" s="4">
        <f t="shared" si="1"/>
        <v>123.9669421</v>
      </c>
      <c r="U82" s="5">
        <v>150.17173875</v>
      </c>
      <c r="V82" s="6"/>
      <c r="W82" s="1">
        <f t="shared" si="2"/>
        <v>150</v>
      </c>
      <c r="X82" s="7">
        <f t="shared" si="3"/>
        <v>150</v>
      </c>
      <c r="Y82" s="1" t="s">
        <v>30</v>
      </c>
      <c r="Z82" s="1" t="s">
        <v>30</v>
      </c>
      <c r="AA82" s="1" t="s">
        <v>31</v>
      </c>
      <c r="AB82" s="1">
        <v>0.0</v>
      </c>
      <c r="AC82" s="1">
        <v>0.0</v>
      </c>
    </row>
    <row r="83" ht="15.75" customHeight="1">
      <c r="A83" s="1">
        <v>82.0</v>
      </c>
      <c r="B83" s="1" t="s">
        <v>29</v>
      </c>
      <c r="C83" s="1" t="s">
        <v>30</v>
      </c>
      <c r="D83" s="1" t="s">
        <v>30</v>
      </c>
      <c r="E83" s="1" t="s">
        <v>31</v>
      </c>
      <c r="F83" s="1" t="s">
        <v>31</v>
      </c>
      <c r="H83" s="1" t="s">
        <v>197</v>
      </c>
      <c r="I83" s="1" t="s">
        <v>198</v>
      </c>
      <c r="J83" s="1" t="s">
        <v>34</v>
      </c>
      <c r="K83" s="1" t="s">
        <v>34</v>
      </c>
      <c r="L83" s="1">
        <v>0.0</v>
      </c>
      <c r="M83" s="1">
        <v>0.0</v>
      </c>
      <c r="N83" s="1">
        <v>0.0</v>
      </c>
      <c r="O83" s="1" t="s">
        <v>35</v>
      </c>
      <c r="P83" s="3">
        <v>0.21</v>
      </c>
      <c r="Q83" s="1" t="s">
        <v>36</v>
      </c>
      <c r="R83" s="1">
        <v>0.0</v>
      </c>
      <c r="S83" s="1">
        <v>0.0</v>
      </c>
      <c r="T83" s="4">
        <f t="shared" si="1"/>
        <v>148.7603306</v>
      </c>
      <c r="U83" s="5">
        <v>182.64081824999997</v>
      </c>
      <c r="V83" s="6"/>
      <c r="W83" s="1">
        <f t="shared" si="2"/>
        <v>180</v>
      </c>
      <c r="X83" s="7">
        <f t="shared" si="3"/>
        <v>180</v>
      </c>
      <c r="Y83" s="1" t="s">
        <v>30</v>
      </c>
      <c r="Z83" s="1" t="s">
        <v>30</v>
      </c>
      <c r="AA83" s="1" t="s">
        <v>31</v>
      </c>
      <c r="AB83" s="1">
        <v>0.0</v>
      </c>
      <c r="AC83" s="1">
        <v>0.0</v>
      </c>
    </row>
    <row r="84" ht="15.75" customHeight="1">
      <c r="A84" s="1">
        <v>83.0</v>
      </c>
      <c r="B84" s="1" t="s">
        <v>29</v>
      </c>
      <c r="C84" s="1" t="s">
        <v>30</v>
      </c>
      <c r="D84" s="1" t="s">
        <v>30</v>
      </c>
      <c r="E84" s="1" t="s">
        <v>31</v>
      </c>
      <c r="F84" s="1" t="s">
        <v>31</v>
      </c>
      <c r="H84" s="1" t="s">
        <v>199</v>
      </c>
      <c r="I84" s="1" t="s">
        <v>200</v>
      </c>
      <c r="J84" s="1" t="s">
        <v>34</v>
      </c>
      <c r="K84" s="1" t="s">
        <v>34</v>
      </c>
      <c r="L84" s="1">
        <v>0.0</v>
      </c>
      <c r="M84" s="1">
        <v>0.0</v>
      </c>
      <c r="N84" s="1">
        <v>0.0</v>
      </c>
      <c r="O84" s="1" t="s">
        <v>35</v>
      </c>
      <c r="P84" s="3">
        <v>0.21</v>
      </c>
      <c r="Q84" s="1" t="s">
        <v>36</v>
      </c>
      <c r="R84" s="1">
        <v>0.0</v>
      </c>
      <c r="S84" s="1">
        <v>0.0</v>
      </c>
      <c r="T84" s="4">
        <f t="shared" si="1"/>
        <v>148.7603306</v>
      </c>
      <c r="U84" s="5">
        <v>182.64081824999997</v>
      </c>
      <c r="V84" s="6"/>
      <c r="W84" s="1">
        <f t="shared" si="2"/>
        <v>180</v>
      </c>
      <c r="X84" s="7">
        <f t="shared" si="3"/>
        <v>180</v>
      </c>
      <c r="Y84" s="1" t="s">
        <v>30</v>
      </c>
      <c r="Z84" s="1" t="s">
        <v>30</v>
      </c>
      <c r="AA84" s="1" t="s">
        <v>31</v>
      </c>
      <c r="AB84" s="1">
        <v>0.0</v>
      </c>
      <c r="AC84" s="1">
        <v>0.0</v>
      </c>
    </row>
    <row r="85" ht="15.75" customHeight="1">
      <c r="A85" s="1">
        <v>84.0</v>
      </c>
      <c r="B85" s="1" t="s">
        <v>29</v>
      </c>
      <c r="C85" s="1" t="s">
        <v>30</v>
      </c>
      <c r="D85" s="1" t="s">
        <v>30</v>
      </c>
      <c r="E85" s="1" t="s">
        <v>31</v>
      </c>
      <c r="F85" s="1" t="s">
        <v>31</v>
      </c>
      <c r="H85" s="1" t="s">
        <v>201</v>
      </c>
      <c r="I85" s="1" t="s">
        <v>202</v>
      </c>
      <c r="J85" s="1" t="s">
        <v>34</v>
      </c>
      <c r="K85" s="1" t="s">
        <v>34</v>
      </c>
      <c r="L85" s="1">
        <v>0.0</v>
      </c>
      <c r="M85" s="1">
        <v>0.0</v>
      </c>
      <c r="N85" s="1">
        <v>0.0</v>
      </c>
      <c r="O85" s="1" t="s">
        <v>35</v>
      </c>
      <c r="P85" s="3">
        <v>0.21</v>
      </c>
      <c r="Q85" s="1" t="s">
        <v>36</v>
      </c>
      <c r="R85" s="1">
        <v>0.0</v>
      </c>
      <c r="S85" s="1">
        <v>0.0</v>
      </c>
      <c r="T85" s="4">
        <f t="shared" si="1"/>
        <v>49.58677686</v>
      </c>
      <c r="U85" s="5">
        <v>56.412105749999995</v>
      </c>
      <c r="V85" s="6"/>
      <c r="W85" s="1">
        <f t="shared" si="2"/>
        <v>60</v>
      </c>
      <c r="X85" s="7">
        <f t="shared" si="3"/>
        <v>60</v>
      </c>
      <c r="Y85" s="1" t="s">
        <v>30</v>
      </c>
      <c r="Z85" s="1" t="s">
        <v>30</v>
      </c>
      <c r="AA85" s="1" t="s">
        <v>31</v>
      </c>
      <c r="AB85" s="1">
        <v>0.0</v>
      </c>
      <c r="AC85" s="1">
        <v>0.0</v>
      </c>
    </row>
    <row r="86" ht="15.75" customHeight="1">
      <c r="A86" s="1">
        <v>85.0</v>
      </c>
      <c r="B86" s="1" t="s">
        <v>29</v>
      </c>
      <c r="C86" s="1" t="s">
        <v>30</v>
      </c>
      <c r="D86" s="1" t="s">
        <v>30</v>
      </c>
      <c r="E86" s="1" t="s">
        <v>31</v>
      </c>
      <c r="F86" s="1" t="s">
        <v>31</v>
      </c>
      <c r="H86" s="1" t="s">
        <v>203</v>
      </c>
      <c r="I86" s="1" t="s">
        <v>204</v>
      </c>
      <c r="J86" s="1" t="s">
        <v>34</v>
      </c>
      <c r="K86" s="1" t="s">
        <v>34</v>
      </c>
      <c r="L86" s="1">
        <v>0.0</v>
      </c>
      <c r="M86" s="1">
        <v>0.0</v>
      </c>
      <c r="N86" s="1">
        <v>0.0</v>
      </c>
      <c r="O86" s="1" t="s">
        <v>35</v>
      </c>
      <c r="P86" s="3">
        <v>0.21</v>
      </c>
      <c r="Q86" s="1" t="s">
        <v>36</v>
      </c>
      <c r="R86" s="1">
        <v>0.0</v>
      </c>
      <c r="S86" s="1">
        <v>0.0</v>
      </c>
      <c r="T86" s="4">
        <f t="shared" si="1"/>
        <v>49.58677686</v>
      </c>
      <c r="U86" s="5">
        <v>64.1295765</v>
      </c>
      <c r="V86" s="6"/>
      <c r="W86" s="1">
        <f t="shared" si="2"/>
        <v>60</v>
      </c>
      <c r="X86" s="7">
        <f t="shared" si="3"/>
        <v>60</v>
      </c>
      <c r="Y86" s="1" t="s">
        <v>30</v>
      </c>
      <c r="Z86" s="1" t="s">
        <v>30</v>
      </c>
      <c r="AA86" s="1" t="s">
        <v>31</v>
      </c>
      <c r="AB86" s="1">
        <v>0.0</v>
      </c>
      <c r="AC86" s="1">
        <v>0.0</v>
      </c>
    </row>
    <row r="87" ht="15.75" customHeight="1">
      <c r="A87" s="1">
        <v>86.0</v>
      </c>
      <c r="B87" s="1" t="s">
        <v>29</v>
      </c>
      <c r="C87" s="1" t="s">
        <v>30</v>
      </c>
      <c r="D87" s="1" t="s">
        <v>30</v>
      </c>
      <c r="E87" s="1" t="s">
        <v>31</v>
      </c>
      <c r="F87" s="1" t="s">
        <v>31</v>
      </c>
      <c r="H87" s="1" t="s">
        <v>205</v>
      </c>
      <c r="I87" s="1" t="s">
        <v>206</v>
      </c>
      <c r="J87" s="1" t="s">
        <v>34</v>
      </c>
      <c r="K87" s="1" t="s">
        <v>34</v>
      </c>
      <c r="L87" s="1">
        <v>0.0</v>
      </c>
      <c r="M87" s="1">
        <v>0.0</v>
      </c>
      <c r="N87" s="1">
        <v>0.0</v>
      </c>
      <c r="O87" s="1" t="s">
        <v>35</v>
      </c>
      <c r="P87" s="3">
        <v>0.21</v>
      </c>
      <c r="Q87" s="1" t="s">
        <v>36</v>
      </c>
      <c r="R87" s="1">
        <v>0.0</v>
      </c>
      <c r="S87" s="1">
        <v>0.0</v>
      </c>
      <c r="T87" s="4">
        <f t="shared" si="1"/>
        <v>66.11570248</v>
      </c>
      <c r="U87" s="5">
        <v>84.8292885</v>
      </c>
      <c r="V87" s="6"/>
      <c r="W87" s="1">
        <f t="shared" si="2"/>
        <v>80</v>
      </c>
      <c r="X87" s="7">
        <f t="shared" si="3"/>
        <v>80</v>
      </c>
      <c r="Y87" s="1" t="s">
        <v>30</v>
      </c>
      <c r="Z87" s="1" t="s">
        <v>30</v>
      </c>
      <c r="AA87" s="1" t="s">
        <v>31</v>
      </c>
      <c r="AB87" s="1">
        <v>0.0</v>
      </c>
      <c r="AC87" s="1">
        <v>0.0</v>
      </c>
    </row>
    <row r="88" ht="15.75" customHeight="1">
      <c r="A88" s="1">
        <v>87.0</v>
      </c>
      <c r="B88" s="1" t="s">
        <v>29</v>
      </c>
      <c r="C88" s="1" t="s">
        <v>30</v>
      </c>
      <c r="D88" s="1" t="s">
        <v>30</v>
      </c>
      <c r="E88" s="1" t="s">
        <v>31</v>
      </c>
      <c r="F88" s="1" t="s">
        <v>31</v>
      </c>
      <c r="H88" s="1" t="s">
        <v>207</v>
      </c>
      <c r="I88" s="1" t="s">
        <v>208</v>
      </c>
      <c r="J88" s="1" t="s">
        <v>34</v>
      </c>
      <c r="K88" s="1" t="s">
        <v>34</v>
      </c>
      <c r="L88" s="1">
        <v>0.0</v>
      </c>
      <c r="M88" s="1">
        <v>0.0</v>
      </c>
      <c r="N88" s="1">
        <v>0.0</v>
      </c>
      <c r="O88" s="1" t="s">
        <v>35</v>
      </c>
      <c r="P88" s="3">
        <v>0.21</v>
      </c>
      <c r="Q88" s="1" t="s">
        <v>36</v>
      </c>
      <c r="R88" s="1">
        <v>0.0</v>
      </c>
      <c r="S88" s="1">
        <v>0.0</v>
      </c>
      <c r="T88" s="4">
        <f t="shared" si="1"/>
        <v>247.9338843</v>
      </c>
      <c r="U88" s="5">
        <v>304.70083875</v>
      </c>
      <c r="V88" s="6"/>
      <c r="W88" s="1">
        <f t="shared" si="2"/>
        <v>300</v>
      </c>
      <c r="X88" s="7">
        <f t="shared" si="3"/>
        <v>300</v>
      </c>
      <c r="Y88" s="1" t="s">
        <v>30</v>
      </c>
      <c r="Z88" s="1" t="s">
        <v>30</v>
      </c>
      <c r="AA88" s="1" t="s">
        <v>31</v>
      </c>
      <c r="AB88" s="1">
        <v>0.0</v>
      </c>
      <c r="AC88" s="1">
        <v>0.0</v>
      </c>
    </row>
    <row r="89" ht="15.75" customHeight="1">
      <c r="A89" s="1">
        <v>88.0</v>
      </c>
      <c r="B89" s="1" t="s">
        <v>29</v>
      </c>
      <c r="C89" s="1" t="s">
        <v>30</v>
      </c>
      <c r="D89" s="1" t="s">
        <v>30</v>
      </c>
      <c r="E89" s="1" t="s">
        <v>31</v>
      </c>
      <c r="F89" s="1" t="s">
        <v>31</v>
      </c>
      <c r="H89" s="1" t="s">
        <v>209</v>
      </c>
      <c r="I89" s="1" t="s">
        <v>210</v>
      </c>
      <c r="J89" s="1" t="s">
        <v>34</v>
      </c>
      <c r="K89" s="1" t="s">
        <v>34</v>
      </c>
      <c r="L89" s="1">
        <v>0.0</v>
      </c>
      <c r="M89" s="1">
        <v>0.0</v>
      </c>
      <c r="N89" s="1">
        <v>0.0</v>
      </c>
      <c r="O89" s="1" t="s">
        <v>35</v>
      </c>
      <c r="P89" s="3">
        <v>0.21</v>
      </c>
      <c r="Q89" s="1" t="s">
        <v>36</v>
      </c>
      <c r="R89" s="1">
        <v>0.0</v>
      </c>
      <c r="S89" s="1">
        <v>0.0</v>
      </c>
      <c r="T89" s="4">
        <f t="shared" si="1"/>
        <v>74.38016529</v>
      </c>
      <c r="U89" s="5">
        <v>90.10304325</v>
      </c>
      <c r="V89" s="6"/>
      <c r="W89" s="1">
        <f t="shared" si="2"/>
        <v>90</v>
      </c>
      <c r="X89" s="7">
        <f t="shared" si="3"/>
        <v>90</v>
      </c>
      <c r="Y89" s="1" t="s">
        <v>30</v>
      </c>
      <c r="Z89" s="1" t="s">
        <v>30</v>
      </c>
      <c r="AA89" s="1" t="s">
        <v>31</v>
      </c>
      <c r="AB89" s="1">
        <v>0.0</v>
      </c>
      <c r="AC89" s="1">
        <v>0.0</v>
      </c>
    </row>
    <row r="90" ht="15.75" customHeight="1">
      <c r="A90" s="1">
        <v>89.0</v>
      </c>
      <c r="B90" s="1" t="s">
        <v>29</v>
      </c>
      <c r="C90" s="1" t="s">
        <v>30</v>
      </c>
      <c r="D90" s="1" t="s">
        <v>30</v>
      </c>
      <c r="E90" s="1" t="s">
        <v>31</v>
      </c>
      <c r="F90" s="1" t="s">
        <v>31</v>
      </c>
      <c r="H90" s="1" t="s">
        <v>211</v>
      </c>
      <c r="I90" s="1" t="s">
        <v>212</v>
      </c>
      <c r="J90" s="1" t="s">
        <v>34</v>
      </c>
      <c r="K90" s="1" t="s">
        <v>34</v>
      </c>
      <c r="L90" s="1">
        <v>0.0</v>
      </c>
      <c r="M90" s="1">
        <v>0.0</v>
      </c>
      <c r="N90" s="1">
        <v>0.0</v>
      </c>
      <c r="O90" s="1" t="s">
        <v>35</v>
      </c>
      <c r="P90" s="3">
        <v>0.21</v>
      </c>
      <c r="Q90" s="1" t="s">
        <v>36</v>
      </c>
      <c r="R90" s="1">
        <v>0.0</v>
      </c>
      <c r="S90" s="1">
        <v>0.0</v>
      </c>
      <c r="T90" s="4">
        <f t="shared" si="1"/>
        <v>99.17355372</v>
      </c>
      <c r="U90" s="5">
        <v>117.046809</v>
      </c>
      <c r="V90" s="6"/>
      <c r="W90" s="1">
        <f t="shared" si="2"/>
        <v>120</v>
      </c>
      <c r="X90" s="7">
        <f t="shared" si="3"/>
        <v>120</v>
      </c>
      <c r="Y90" s="1" t="s">
        <v>30</v>
      </c>
      <c r="Z90" s="1" t="s">
        <v>30</v>
      </c>
      <c r="AA90" s="1" t="s">
        <v>31</v>
      </c>
      <c r="AB90" s="1">
        <v>0.0</v>
      </c>
      <c r="AC90" s="1">
        <v>0.0</v>
      </c>
    </row>
    <row r="91" ht="15.75" customHeight="1">
      <c r="A91" s="1">
        <v>90.0</v>
      </c>
      <c r="B91" s="1" t="s">
        <v>29</v>
      </c>
      <c r="C91" s="1" t="s">
        <v>30</v>
      </c>
      <c r="D91" s="1" t="s">
        <v>30</v>
      </c>
      <c r="E91" s="1" t="s">
        <v>31</v>
      </c>
      <c r="F91" s="1" t="s">
        <v>31</v>
      </c>
      <c r="H91" s="1" t="s">
        <v>213</v>
      </c>
      <c r="I91" s="1" t="s">
        <v>214</v>
      </c>
      <c r="J91" s="1" t="s">
        <v>34</v>
      </c>
      <c r="K91" s="1" t="s">
        <v>34</v>
      </c>
      <c r="L91" s="1">
        <v>0.0</v>
      </c>
      <c r="M91" s="1">
        <v>0.0</v>
      </c>
      <c r="N91" s="1">
        <v>0.0</v>
      </c>
      <c r="O91" s="1" t="s">
        <v>35</v>
      </c>
      <c r="P91" s="3">
        <v>0.21</v>
      </c>
      <c r="Q91" s="1" t="s">
        <v>36</v>
      </c>
      <c r="R91" s="1">
        <v>0.0</v>
      </c>
      <c r="S91" s="1">
        <v>0.0</v>
      </c>
      <c r="T91" s="4">
        <f t="shared" si="1"/>
        <v>148.7603306</v>
      </c>
      <c r="U91" s="5">
        <v>175.74091425</v>
      </c>
      <c r="V91" s="6"/>
      <c r="W91" s="1">
        <f t="shared" si="2"/>
        <v>180</v>
      </c>
      <c r="X91" s="7">
        <f t="shared" si="3"/>
        <v>180</v>
      </c>
      <c r="Y91" s="1" t="s">
        <v>30</v>
      </c>
      <c r="Z91" s="1" t="s">
        <v>30</v>
      </c>
      <c r="AA91" s="1" t="s">
        <v>31</v>
      </c>
      <c r="AB91" s="1">
        <v>0.0</v>
      </c>
      <c r="AC91" s="1">
        <v>0.0</v>
      </c>
    </row>
    <row r="92" ht="15.75" customHeight="1">
      <c r="A92" s="1">
        <v>91.0</v>
      </c>
      <c r="B92" s="1" t="s">
        <v>29</v>
      </c>
      <c r="C92" s="1" t="s">
        <v>30</v>
      </c>
      <c r="D92" s="1" t="s">
        <v>30</v>
      </c>
      <c r="E92" s="1" t="s">
        <v>31</v>
      </c>
      <c r="F92" s="1" t="s">
        <v>31</v>
      </c>
      <c r="H92" s="1" t="s">
        <v>215</v>
      </c>
      <c r="I92" s="1" t="s">
        <v>216</v>
      </c>
      <c r="J92" s="1" t="s">
        <v>34</v>
      </c>
      <c r="K92" s="1" t="s">
        <v>34</v>
      </c>
      <c r="L92" s="1">
        <v>0.0</v>
      </c>
      <c r="M92" s="1">
        <v>0.0</v>
      </c>
      <c r="N92" s="1">
        <v>0.0</v>
      </c>
      <c r="O92" s="1" t="s">
        <v>35</v>
      </c>
      <c r="P92" s="3">
        <v>0.21</v>
      </c>
      <c r="Q92" s="1" t="s">
        <v>36</v>
      </c>
      <c r="R92" s="1">
        <v>0.0</v>
      </c>
      <c r="S92" s="1">
        <v>0.0</v>
      </c>
      <c r="T92" s="4">
        <f t="shared" si="1"/>
        <v>190.0826446</v>
      </c>
      <c r="U92" s="5">
        <v>226.87926525</v>
      </c>
      <c r="V92" s="6"/>
      <c r="W92" s="1">
        <f t="shared" si="2"/>
        <v>230</v>
      </c>
      <c r="X92" s="7">
        <f t="shared" si="3"/>
        <v>230</v>
      </c>
      <c r="Y92" s="1" t="s">
        <v>30</v>
      </c>
      <c r="Z92" s="1" t="s">
        <v>30</v>
      </c>
      <c r="AA92" s="1" t="s">
        <v>31</v>
      </c>
      <c r="AB92" s="1">
        <v>0.0</v>
      </c>
      <c r="AC92" s="1">
        <v>0.0</v>
      </c>
    </row>
    <row r="93" ht="15.75" customHeight="1">
      <c r="A93" s="1">
        <v>92.0</v>
      </c>
      <c r="B93" s="1" t="s">
        <v>29</v>
      </c>
      <c r="C93" s="1" t="s">
        <v>30</v>
      </c>
      <c r="D93" s="1" t="s">
        <v>30</v>
      </c>
      <c r="E93" s="1" t="s">
        <v>31</v>
      </c>
      <c r="F93" s="1" t="s">
        <v>31</v>
      </c>
      <c r="H93" s="1" t="s">
        <v>217</v>
      </c>
      <c r="I93" s="1" t="s">
        <v>218</v>
      </c>
      <c r="J93" s="1" t="s">
        <v>34</v>
      </c>
      <c r="K93" s="1" t="s">
        <v>34</v>
      </c>
      <c r="L93" s="1">
        <v>0.0</v>
      </c>
      <c r="M93" s="1">
        <v>0.0</v>
      </c>
      <c r="N93" s="1">
        <v>0.0</v>
      </c>
      <c r="O93" s="1" t="s">
        <v>35</v>
      </c>
      <c r="P93" s="3">
        <v>0.21</v>
      </c>
      <c r="Q93" s="1" t="s">
        <v>36</v>
      </c>
      <c r="R93" s="1">
        <v>0.0</v>
      </c>
      <c r="S93" s="1">
        <v>0.0</v>
      </c>
      <c r="T93" s="4">
        <f t="shared" si="1"/>
        <v>206.6115702</v>
      </c>
      <c r="U93" s="5">
        <v>247.57897724999998</v>
      </c>
      <c r="V93" s="6"/>
      <c r="W93" s="1">
        <f t="shared" si="2"/>
        <v>250</v>
      </c>
      <c r="X93" s="7">
        <f t="shared" si="3"/>
        <v>250</v>
      </c>
      <c r="Y93" s="1" t="s">
        <v>30</v>
      </c>
      <c r="Z93" s="1" t="s">
        <v>30</v>
      </c>
      <c r="AA93" s="1" t="s">
        <v>31</v>
      </c>
      <c r="AB93" s="1">
        <v>0.0</v>
      </c>
      <c r="AC93" s="1">
        <v>0.0</v>
      </c>
    </row>
    <row r="94" ht="15.75" customHeight="1">
      <c r="A94" s="1">
        <v>93.0</v>
      </c>
      <c r="B94" s="1" t="s">
        <v>29</v>
      </c>
      <c r="C94" s="1" t="s">
        <v>30</v>
      </c>
      <c r="D94" s="1" t="s">
        <v>30</v>
      </c>
      <c r="E94" s="1" t="s">
        <v>31</v>
      </c>
      <c r="F94" s="1" t="s">
        <v>31</v>
      </c>
      <c r="H94" s="1" t="s">
        <v>219</v>
      </c>
      <c r="I94" s="1" t="s">
        <v>220</v>
      </c>
      <c r="J94" s="1" t="s">
        <v>34</v>
      </c>
      <c r="K94" s="1" t="s">
        <v>34</v>
      </c>
      <c r="L94" s="1">
        <v>0.0</v>
      </c>
      <c r="M94" s="1">
        <v>0.0</v>
      </c>
      <c r="N94" s="1">
        <v>0.0</v>
      </c>
      <c r="O94" s="1" t="s">
        <v>35</v>
      </c>
      <c r="P94" s="3">
        <v>0.21</v>
      </c>
      <c r="Q94" s="1" t="s">
        <v>36</v>
      </c>
      <c r="R94" s="1">
        <v>0.0</v>
      </c>
      <c r="S94" s="1">
        <v>0.0</v>
      </c>
      <c r="T94" s="4">
        <f t="shared" si="1"/>
        <v>280.9917355</v>
      </c>
      <c r="U94" s="5">
        <v>344.93231025</v>
      </c>
      <c r="V94" s="6"/>
      <c r="W94" s="1">
        <f t="shared" si="2"/>
        <v>340</v>
      </c>
      <c r="X94" s="7">
        <f t="shared" si="3"/>
        <v>340</v>
      </c>
      <c r="Y94" s="1" t="s">
        <v>30</v>
      </c>
      <c r="Z94" s="1" t="s">
        <v>30</v>
      </c>
      <c r="AA94" s="1" t="s">
        <v>31</v>
      </c>
      <c r="AB94" s="1">
        <v>0.0</v>
      </c>
      <c r="AC94" s="1">
        <v>0.0</v>
      </c>
    </row>
    <row r="95" ht="15.75" customHeight="1">
      <c r="A95" s="1">
        <v>94.0</v>
      </c>
      <c r="B95" s="1" t="s">
        <v>29</v>
      </c>
      <c r="C95" s="1" t="s">
        <v>30</v>
      </c>
      <c r="D95" s="1" t="s">
        <v>30</v>
      </c>
      <c r="E95" s="1" t="s">
        <v>31</v>
      </c>
      <c r="F95" s="1" t="s">
        <v>31</v>
      </c>
      <c r="H95" s="1" t="s">
        <v>221</v>
      </c>
      <c r="I95" s="1" t="s">
        <v>222</v>
      </c>
      <c r="J95" s="1" t="s">
        <v>34</v>
      </c>
      <c r="K95" s="1" t="s">
        <v>34</v>
      </c>
      <c r="L95" s="1">
        <v>0.0</v>
      </c>
      <c r="M95" s="1">
        <v>0.0</v>
      </c>
      <c r="N95" s="1">
        <v>0.0</v>
      </c>
      <c r="O95" s="1" t="s">
        <v>35</v>
      </c>
      <c r="P95" s="3">
        <v>0.21</v>
      </c>
      <c r="Q95" s="1" t="s">
        <v>36</v>
      </c>
      <c r="R95" s="1">
        <v>0.0</v>
      </c>
      <c r="S95" s="1">
        <v>0.0</v>
      </c>
      <c r="T95" s="4">
        <f t="shared" si="1"/>
        <v>82.6446281</v>
      </c>
      <c r="U95" s="5">
        <v>101.46811949999999</v>
      </c>
      <c r="V95" s="6"/>
      <c r="W95" s="1">
        <f t="shared" si="2"/>
        <v>100</v>
      </c>
      <c r="X95" s="7">
        <f t="shared" si="3"/>
        <v>100</v>
      </c>
      <c r="Y95" s="1" t="s">
        <v>30</v>
      </c>
      <c r="Z95" s="1" t="s">
        <v>30</v>
      </c>
      <c r="AA95" s="1" t="s">
        <v>31</v>
      </c>
      <c r="AB95" s="1">
        <v>0.0</v>
      </c>
      <c r="AC95" s="1">
        <v>0.0</v>
      </c>
    </row>
    <row r="96" ht="15.75" customHeight="1">
      <c r="A96" s="1">
        <v>95.0</v>
      </c>
      <c r="B96" s="1" t="s">
        <v>29</v>
      </c>
      <c r="C96" s="1" t="s">
        <v>30</v>
      </c>
      <c r="D96" s="1" t="s">
        <v>30</v>
      </c>
      <c r="E96" s="1" t="s">
        <v>31</v>
      </c>
      <c r="F96" s="1" t="s">
        <v>31</v>
      </c>
      <c r="H96" s="1" t="s">
        <v>223</v>
      </c>
      <c r="I96" s="1" t="s">
        <v>224</v>
      </c>
      <c r="J96" s="1" t="s">
        <v>34</v>
      </c>
      <c r="K96" s="1" t="s">
        <v>34</v>
      </c>
      <c r="L96" s="1">
        <v>0.0</v>
      </c>
      <c r="M96" s="1">
        <v>0.0</v>
      </c>
      <c r="N96" s="1">
        <v>0.0</v>
      </c>
      <c r="O96" s="1" t="s">
        <v>35</v>
      </c>
      <c r="P96" s="3">
        <v>0.21</v>
      </c>
      <c r="Q96" s="1" t="s">
        <v>36</v>
      </c>
      <c r="R96" s="1">
        <v>0.0</v>
      </c>
      <c r="S96" s="1">
        <v>0.0</v>
      </c>
      <c r="T96" s="4">
        <f t="shared" si="1"/>
        <v>90.90909091</v>
      </c>
      <c r="U96" s="5">
        <v>108.3680235</v>
      </c>
      <c r="V96" s="6"/>
      <c r="W96" s="1">
        <f t="shared" si="2"/>
        <v>110</v>
      </c>
      <c r="X96" s="7">
        <f t="shared" si="3"/>
        <v>110</v>
      </c>
      <c r="Y96" s="1" t="s">
        <v>30</v>
      </c>
      <c r="Z96" s="1" t="s">
        <v>30</v>
      </c>
      <c r="AA96" s="1" t="s">
        <v>31</v>
      </c>
      <c r="AB96" s="1">
        <v>0.0</v>
      </c>
      <c r="AC96" s="1">
        <v>0.0</v>
      </c>
    </row>
    <row r="97" ht="15.75" customHeight="1">
      <c r="A97" s="1">
        <v>96.0</v>
      </c>
      <c r="B97" s="1" t="s">
        <v>29</v>
      </c>
      <c r="C97" s="1" t="s">
        <v>30</v>
      </c>
      <c r="D97" s="1" t="s">
        <v>30</v>
      </c>
      <c r="E97" s="1" t="s">
        <v>31</v>
      </c>
      <c r="F97" s="1" t="s">
        <v>31</v>
      </c>
      <c r="H97" s="1" t="s">
        <v>225</v>
      </c>
      <c r="I97" s="1" t="s">
        <v>226</v>
      </c>
      <c r="J97" s="1" t="s">
        <v>34</v>
      </c>
      <c r="K97" s="1" t="s">
        <v>34</v>
      </c>
      <c r="L97" s="1">
        <v>0.0</v>
      </c>
      <c r="M97" s="1">
        <v>0.0</v>
      </c>
      <c r="N97" s="1">
        <v>0.0</v>
      </c>
      <c r="O97" s="1" t="s">
        <v>35</v>
      </c>
      <c r="P97" s="3">
        <v>0.21</v>
      </c>
      <c r="Q97" s="1" t="s">
        <v>36</v>
      </c>
      <c r="R97" s="1">
        <v>0.0</v>
      </c>
      <c r="S97" s="1">
        <v>0.0</v>
      </c>
      <c r="T97" s="4">
        <f t="shared" si="1"/>
        <v>165.2892562</v>
      </c>
      <c r="U97" s="5">
        <v>195.21876825</v>
      </c>
      <c r="V97" s="6"/>
      <c r="W97" s="1">
        <f t="shared" si="2"/>
        <v>200</v>
      </c>
      <c r="X97" s="7">
        <f t="shared" si="3"/>
        <v>200</v>
      </c>
      <c r="Y97" s="1" t="s">
        <v>30</v>
      </c>
      <c r="Z97" s="1" t="s">
        <v>30</v>
      </c>
      <c r="AA97" s="1" t="s">
        <v>31</v>
      </c>
      <c r="AB97" s="1">
        <v>0.0</v>
      </c>
      <c r="AC97" s="1">
        <v>0.0</v>
      </c>
    </row>
    <row r="98" ht="15.75" customHeight="1">
      <c r="A98" s="1">
        <v>97.0</v>
      </c>
      <c r="B98" s="1" t="s">
        <v>29</v>
      </c>
      <c r="C98" s="1" t="s">
        <v>30</v>
      </c>
      <c r="D98" s="1" t="s">
        <v>30</v>
      </c>
      <c r="E98" s="1" t="s">
        <v>31</v>
      </c>
      <c r="F98" s="1" t="s">
        <v>31</v>
      </c>
      <c r="H98" s="1" t="s">
        <v>227</v>
      </c>
      <c r="I98" s="1" t="s">
        <v>228</v>
      </c>
      <c r="J98" s="1" t="s">
        <v>34</v>
      </c>
      <c r="K98" s="1" t="s">
        <v>34</v>
      </c>
      <c r="L98" s="1">
        <v>0.0</v>
      </c>
      <c r="M98" s="1">
        <v>0.0</v>
      </c>
      <c r="N98" s="1">
        <v>0.0</v>
      </c>
      <c r="O98" s="1" t="s">
        <v>35</v>
      </c>
      <c r="P98" s="3">
        <v>0.21</v>
      </c>
      <c r="Q98" s="1" t="s">
        <v>36</v>
      </c>
      <c r="R98" s="1">
        <v>0.0</v>
      </c>
      <c r="S98" s="1">
        <v>0.0</v>
      </c>
      <c r="T98" s="4">
        <f t="shared" si="1"/>
        <v>190.0826446</v>
      </c>
      <c r="U98" s="5">
        <v>232.9616025</v>
      </c>
      <c r="V98" s="6"/>
      <c r="W98" s="1">
        <f t="shared" si="2"/>
        <v>230</v>
      </c>
      <c r="X98" s="7">
        <f t="shared" si="3"/>
        <v>230</v>
      </c>
      <c r="Y98" s="1" t="s">
        <v>30</v>
      </c>
      <c r="Z98" s="1" t="s">
        <v>30</v>
      </c>
      <c r="AA98" s="1" t="s">
        <v>31</v>
      </c>
      <c r="AB98" s="1">
        <v>0.0</v>
      </c>
      <c r="AC98" s="1">
        <v>0.0</v>
      </c>
    </row>
    <row r="99" ht="15.75" customHeight="1">
      <c r="A99" s="1">
        <v>98.0</v>
      </c>
      <c r="B99" s="1" t="s">
        <v>29</v>
      </c>
      <c r="C99" s="1" t="s">
        <v>30</v>
      </c>
      <c r="D99" s="1" t="s">
        <v>30</v>
      </c>
      <c r="E99" s="1" t="s">
        <v>31</v>
      </c>
      <c r="F99" s="1" t="s">
        <v>31</v>
      </c>
      <c r="H99" s="1" t="s">
        <v>229</v>
      </c>
      <c r="I99" s="1" t="s">
        <v>230</v>
      </c>
      <c r="J99" s="1" t="s">
        <v>34</v>
      </c>
      <c r="K99" s="1" t="s">
        <v>34</v>
      </c>
      <c r="L99" s="1">
        <v>0.0</v>
      </c>
      <c r="M99" s="1">
        <v>0.0</v>
      </c>
      <c r="N99" s="1">
        <v>0.0</v>
      </c>
      <c r="O99" s="1" t="s">
        <v>35</v>
      </c>
      <c r="P99" s="3">
        <v>0.21</v>
      </c>
      <c r="Q99" s="1" t="s">
        <v>36</v>
      </c>
      <c r="R99" s="1">
        <v>0.0</v>
      </c>
      <c r="S99" s="1">
        <v>0.0</v>
      </c>
      <c r="T99" s="4">
        <f t="shared" si="1"/>
        <v>223.1404959</v>
      </c>
      <c r="U99" s="5">
        <v>273.55244400000004</v>
      </c>
      <c r="V99" s="6"/>
      <c r="W99" s="1">
        <f t="shared" si="2"/>
        <v>270</v>
      </c>
      <c r="X99" s="7">
        <f t="shared" si="3"/>
        <v>270</v>
      </c>
      <c r="Y99" s="1" t="s">
        <v>30</v>
      </c>
      <c r="Z99" s="1" t="s">
        <v>30</v>
      </c>
      <c r="AA99" s="1" t="s">
        <v>31</v>
      </c>
      <c r="AB99" s="1">
        <v>0.0</v>
      </c>
      <c r="AC99" s="1">
        <v>0.0</v>
      </c>
    </row>
    <row r="100" ht="15.75" customHeight="1">
      <c r="A100" s="1">
        <v>99.0</v>
      </c>
      <c r="B100" s="1" t="s">
        <v>29</v>
      </c>
      <c r="C100" s="1" t="s">
        <v>30</v>
      </c>
      <c r="D100" s="1" t="s">
        <v>30</v>
      </c>
      <c r="E100" s="1" t="s">
        <v>31</v>
      </c>
      <c r="F100" s="1" t="s">
        <v>31</v>
      </c>
      <c r="H100" s="1" t="s">
        <v>231</v>
      </c>
      <c r="I100" s="1" t="s">
        <v>232</v>
      </c>
      <c r="J100" s="1" t="s">
        <v>34</v>
      </c>
      <c r="K100" s="1" t="s">
        <v>34</v>
      </c>
      <c r="L100" s="1">
        <v>0.0</v>
      </c>
      <c r="M100" s="1">
        <v>0.0</v>
      </c>
      <c r="N100" s="1">
        <v>0.0</v>
      </c>
      <c r="O100" s="1" t="s">
        <v>35</v>
      </c>
      <c r="P100" s="3">
        <v>0.21</v>
      </c>
      <c r="Q100" s="1" t="s">
        <v>36</v>
      </c>
      <c r="R100" s="1">
        <v>0.0</v>
      </c>
      <c r="S100" s="1">
        <v>0.0</v>
      </c>
      <c r="T100" s="4">
        <f t="shared" si="1"/>
        <v>380.1652893</v>
      </c>
      <c r="U100" s="5">
        <v>458.23268699999994</v>
      </c>
      <c r="V100" s="6"/>
      <c r="W100" s="1">
        <f t="shared" si="2"/>
        <v>460</v>
      </c>
      <c r="X100" s="7">
        <f t="shared" si="3"/>
        <v>460</v>
      </c>
      <c r="Y100" s="1" t="s">
        <v>30</v>
      </c>
      <c r="Z100" s="1" t="s">
        <v>30</v>
      </c>
      <c r="AA100" s="1" t="s">
        <v>31</v>
      </c>
      <c r="AB100" s="1">
        <v>0.0</v>
      </c>
      <c r="AC100" s="1">
        <v>0.0</v>
      </c>
    </row>
    <row r="101" ht="15.75" customHeight="1">
      <c r="A101" s="1">
        <v>100.0</v>
      </c>
      <c r="B101" s="1" t="s">
        <v>29</v>
      </c>
      <c r="C101" s="1" t="s">
        <v>30</v>
      </c>
      <c r="D101" s="1" t="s">
        <v>30</v>
      </c>
      <c r="E101" s="1" t="s">
        <v>31</v>
      </c>
      <c r="F101" s="1" t="s">
        <v>31</v>
      </c>
      <c r="H101" s="1" t="s">
        <v>233</v>
      </c>
      <c r="I101" s="1" t="s">
        <v>234</v>
      </c>
      <c r="J101" s="1" t="s">
        <v>34</v>
      </c>
      <c r="K101" s="1" t="s">
        <v>34</v>
      </c>
      <c r="L101" s="1">
        <v>0.0</v>
      </c>
      <c r="M101" s="1">
        <v>0.0</v>
      </c>
      <c r="N101" s="1">
        <v>0.0</v>
      </c>
      <c r="O101" s="1" t="s">
        <v>35</v>
      </c>
      <c r="P101" s="3">
        <v>0.21</v>
      </c>
      <c r="Q101" s="1" t="s">
        <v>36</v>
      </c>
      <c r="R101" s="1">
        <v>0.0</v>
      </c>
      <c r="S101" s="1">
        <v>0.0</v>
      </c>
      <c r="T101" s="4">
        <f t="shared" si="1"/>
        <v>181.8181818</v>
      </c>
      <c r="U101" s="5">
        <v>222.41409299999995</v>
      </c>
      <c r="V101" s="6"/>
      <c r="W101" s="1">
        <f t="shared" si="2"/>
        <v>220</v>
      </c>
      <c r="X101" s="7">
        <f t="shared" si="3"/>
        <v>220</v>
      </c>
      <c r="Y101" s="1" t="s">
        <v>30</v>
      </c>
      <c r="Z101" s="1" t="s">
        <v>30</v>
      </c>
      <c r="AA101" s="1" t="s">
        <v>31</v>
      </c>
      <c r="AB101" s="1">
        <v>0.0</v>
      </c>
      <c r="AC101" s="1">
        <v>0.0</v>
      </c>
    </row>
    <row r="102" ht="15.75" customHeight="1">
      <c r="A102" s="1">
        <v>101.0</v>
      </c>
      <c r="B102" s="1" t="s">
        <v>29</v>
      </c>
      <c r="C102" s="1" t="s">
        <v>30</v>
      </c>
      <c r="D102" s="1" t="s">
        <v>30</v>
      </c>
      <c r="E102" s="1" t="s">
        <v>31</v>
      </c>
      <c r="F102" s="1" t="s">
        <v>31</v>
      </c>
      <c r="H102" s="1" t="s">
        <v>235</v>
      </c>
      <c r="I102" s="1" t="s">
        <v>236</v>
      </c>
      <c r="J102" s="1" t="s">
        <v>34</v>
      </c>
      <c r="K102" s="1" t="s">
        <v>34</v>
      </c>
      <c r="L102" s="1">
        <v>0.0</v>
      </c>
      <c r="M102" s="1">
        <v>0.0</v>
      </c>
      <c r="N102" s="1">
        <v>0.0</v>
      </c>
      <c r="O102" s="1" t="s">
        <v>35</v>
      </c>
      <c r="P102" s="3">
        <v>0.21</v>
      </c>
      <c r="Q102" s="1" t="s">
        <v>36</v>
      </c>
      <c r="R102" s="1">
        <v>0.0</v>
      </c>
      <c r="S102" s="1">
        <v>0.0</v>
      </c>
      <c r="T102" s="4">
        <f t="shared" si="1"/>
        <v>223.1404959</v>
      </c>
      <c r="U102" s="5">
        <v>271.11771225</v>
      </c>
      <c r="V102" s="6"/>
      <c r="W102" s="1">
        <f t="shared" si="2"/>
        <v>270</v>
      </c>
      <c r="X102" s="7">
        <f t="shared" si="3"/>
        <v>270</v>
      </c>
      <c r="Y102" s="1" t="s">
        <v>30</v>
      </c>
      <c r="Z102" s="1" t="s">
        <v>30</v>
      </c>
      <c r="AA102" s="1" t="s">
        <v>31</v>
      </c>
      <c r="AB102" s="1">
        <v>0.0</v>
      </c>
      <c r="AC102" s="1">
        <v>0.0</v>
      </c>
    </row>
    <row r="103" ht="15.75" customHeight="1">
      <c r="A103" s="1">
        <v>102.0</v>
      </c>
      <c r="B103" s="1" t="s">
        <v>29</v>
      </c>
      <c r="C103" s="1" t="s">
        <v>30</v>
      </c>
      <c r="D103" s="1" t="s">
        <v>30</v>
      </c>
      <c r="E103" s="1" t="s">
        <v>31</v>
      </c>
      <c r="F103" s="1" t="s">
        <v>31</v>
      </c>
      <c r="H103" s="1" t="s">
        <v>237</v>
      </c>
      <c r="I103" s="1" t="s">
        <v>238</v>
      </c>
      <c r="J103" s="1" t="s">
        <v>34</v>
      </c>
      <c r="K103" s="1" t="s">
        <v>34</v>
      </c>
      <c r="L103" s="1">
        <v>0.0</v>
      </c>
      <c r="M103" s="1">
        <v>0.0</v>
      </c>
      <c r="N103" s="1">
        <v>0.0</v>
      </c>
      <c r="O103" s="1" t="s">
        <v>35</v>
      </c>
      <c r="P103" s="3">
        <v>0.21</v>
      </c>
      <c r="Q103" s="1" t="s">
        <v>36</v>
      </c>
      <c r="R103" s="1">
        <v>0.0</v>
      </c>
      <c r="S103" s="1">
        <v>0.0</v>
      </c>
      <c r="T103" s="4">
        <f t="shared" si="1"/>
        <v>223.1404959</v>
      </c>
      <c r="U103" s="5">
        <v>273.95673525</v>
      </c>
      <c r="V103" s="6"/>
      <c r="W103" s="1">
        <f t="shared" si="2"/>
        <v>270</v>
      </c>
      <c r="X103" s="7">
        <f t="shared" si="3"/>
        <v>270</v>
      </c>
      <c r="Y103" s="1" t="s">
        <v>30</v>
      </c>
      <c r="Z103" s="1" t="s">
        <v>30</v>
      </c>
      <c r="AA103" s="1" t="s">
        <v>31</v>
      </c>
      <c r="AB103" s="1">
        <v>0.0</v>
      </c>
      <c r="AC103" s="1">
        <v>0.0</v>
      </c>
    </row>
    <row r="104" ht="15.75" customHeight="1">
      <c r="A104" s="1">
        <v>103.0</v>
      </c>
      <c r="B104" s="1" t="s">
        <v>29</v>
      </c>
      <c r="C104" s="1" t="s">
        <v>30</v>
      </c>
      <c r="D104" s="1" t="s">
        <v>30</v>
      </c>
      <c r="E104" s="1" t="s">
        <v>31</v>
      </c>
      <c r="F104" s="1" t="s">
        <v>31</v>
      </c>
      <c r="H104" s="1" t="s">
        <v>239</v>
      </c>
      <c r="I104" s="1" t="s">
        <v>240</v>
      </c>
      <c r="J104" s="1" t="s">
        <v>34</v>
      </c>
      <c r="K104" s="1" t="s">
        <v>34</v>
      </c>
      <c r="L104" s="1">
        <v>0.0</v>
      </c>
      <c r="M104" s="1">
        <v>0.0</v>
      </c>
      <c r="N104" s="1">
        <v>0.0</v>
      </c>
      <c r="O104" s="1" t="s">
        <v>35</v>
      </c>
      <c r="P104" s="3">
        <v>0.21</v>
      </c>
      <c r="Q104" s="1" t="s">
        <v>36</v>
      </c>
      <c r="R104" s="1">
        <v>0.0</v>
      </c>
      <c r="S104" s="1">
        <v>0.0</v>
      </c>
      <c r="T104" s="4">
        <f t="shared" si="1"/>
        <v>247.9338843</v>
      </c>
      <c r="U104" s="5">
        <v>298.30405275</v>
      </c>
      <c r="V104" s="6"/>
      <c r="W104" s="1">
        <f t="shared" si="2"/>
        <v>300</v>
      </c>
      <c r="X104" s="7">
        <f t="shared" si="3"/>
        <v>300</v>
      </c>
      <c r="Y104" s="1" t="s">
        <v>30</v>
      </c>
      <c r="Z104" s="1" t="s">
        <v>30</v>
      </c>
      <c r="AA104" s="1" t="s">
        <v>31</v>
      </c>
      <c r="AB104" s="1">
        <v>0.0</v>
      </c>
      <c r="AC104" s="1">
        <v>0.0</v>
      </c>
    </row>
    <row r="105" ht="15.75" customHeight="1">
      <c r="A105" s="1">
        <v>104.0</v>
      </c>
      <c r="B105" s="1" t="s">
        <v>29</v>
      </c>
      <c r="C105" s="1" t="s">
        <v>30</v>
      </c>
      <c r="D105" s="1" t="s">
        <v>30</v>
      </c>
      <c r="E105" s="1" t="s">
        <v>31</v>
      </c>
      <c r="F105" s="1" t="s">
        <v>31</v>
      </c>
      <c r="H105" s="1" t="s">
        <v>241</v>
      </c>
      <c r="I105" s="1" t="s">
        <v>242</v>
      </c>
      <c r="J105" s="1" t="s">
        <v>34</v>
      </c>
      <c r="K105" s="1" t="s">
        <v>34</v>
      </c>
      <c r="L105" s="1">
        <v>0.0</v>
      </c>
      <c r="M105" s="1">
        <v>0.0</v>
      </c>
      <c r="N105" s="1">
        <v>0.0</v>
      </c>
      <c r="O105" s="1" t="s">
        <v>35</v>
      </c>
      <c r="P105" s="3">
        <v>0.21</v>
      </c>
      <c r="Q105" s="1" t="s">
        <v>36</v>
      </c>
      <c r="R105" s="1">
        <v>0.0</v>
      </c>
      <c r="S105" s="1">
        <v>0.0</v>
      </c>
      <c r="T105" s="4">
        <f t="shared" si="1"/>
        <v>297.5206612</v>
      </c>
      <c r="U105" s="5">
        <v>360.4031887499999</v>
      </c>
      <c r="V105" s="6"/>
      <c r="W105" s="1">
        <f t="shared" si="2"/>
        <v>360</v>
      </c>
      <c r="X105" s="7">
        <f t="shared" si="3"/>
        <v>360</v>
      </c>
      <c r="Y105" s="1" t="s">
        <v>30</v>
      </c>
      <c r="Z105" s="1" t="s">
        <v>30</v>
      </c>
      <c r="AA105" s="1" t="s">
        <v>31</v>
      </c>
      <c r="AB105" s="1">
        <v>0.0</v>
      </c>
      <c r="AC105" s="1">
        <v>0.0</v>
      </c>
    </row>
    <row r="106" ht="15.75" customHeight="1">
      <c r="A106" s="1">
        <v>105.0</v>
      </c>
      <c r="B106" s="1" t="s">
        <v>29</v>
      </c>
      <c r="C106" s="1" t="s">
        <v>30</v>
      </c>
      <c r="D106" s="1" t="s">
        <v>30</v>
      </c>
      <c r="E106" s="1" t="s">
        <v>31</v>
      </c>
      <c r="F106" s="1" t="s">
        <v>31</v>
      </c>
      <c r="H106" s="1" t="s">
        <v>243</v>
      </c>
      <c r="I106" s="1" t="s">
        <v>244</v>
      </c>
      <c r="J106" s="1" t="s">
        <v>34</v>
      </c>
      <c r="K106" s="1" t="s">
        <v>34</v>
      </c>
      <c r="L106" s="1">
        <v>0.0</v>
      </c>
      <c r="M106" s="1">
        <v>0.0</v>
      </c>
      <c r="N106" s="1">
        <v>0.0</v>
      </c>
      <c r="O106" s="1" t="s">
        <v>35</v>
      </c>
      <c r="P106" s="3">
        <v>0.21</v>
      </c>
      <c r="Q106" s="1" t="s">
        <v>36</v>
      </c>
      <c r="R106" s="1">
        <v>0.0</v>
      </c>
      <c r="S106" s="1">
        <v>0.0</v>
      </c>
      <c r="T106" s="4">
        <f t="shared" si="1"/>
        <v>57.85123967</v>
      </c>
      <c r="U106" s="5">
        <v>74.677086</v>
      </c>
      <c r="V106" s="6"/>
      <c r="W106" s="1">
        <f t="shared" si="2"/>
        <v>70</v>
      </c>
      <c r="X106" s="7">
        <f t="shared" si="3"/>
        <v>70</v>
      </c>
      <c r="Y106" s="1" t="s">
        <v>30</v>
      </c>
      <c r="Z106" s="1" t="s">
        <v>30</v>
      </c>
      <c r="AA106" s="1" t="s">
        <v>31</v>
      </c>
      <c r="AB106" s="1">
        <v>0.0</v>
      </c>
      <c r="AC106" s="1">
        <v>0.0</v>
      </c>
    </row>
    <row r="107" ht="15.75" customHeight="1">
      <c r="A107" s="1">
        <v>106.0</v>
      </c>
      <c r="B107" s="1" t="s">
        <v>29</v>
      </c>
      <c r="C107" s="1" t="s">
        <v>30</v>
      </c>
      <c r="D107" s="1" t="s">
        <v>30</v>
      </c>
      <c r="E107" s="1" t="s">
        <v>31</v>
      </c>
      <c r="F107" s="1" t="s">
        <v>31</v>
      </c>
      <c r="H107" s="1" t="s">
        <v>245</v>
      </c>
      <c r="I107" s="1" t="s">
        <v>246</v>
      </c>
      <c r="J107" s="1" t="s">
        <v>34</v>
      </c>
      <c r="K107" s="1" t="s">
        <v>34</v>
      </c>
      <c r="L107" s="1">
        <v>0.0</v>
      </c>
      <c r="M107" s="1">
        <v>0.0</v>
      </c>
      <c r="N107" s="1">
        <v>0.0</v>
      </c>
      <c r="O107" s="1" t="s">
        <v>35</v>
      </c>
      <c r="P107" s="3">
        <v>0.21</v>
      </c>
      <c r="Q107" s="1" t="s">
        <v>36</v>
      </c>
      <c r="R107" s="1">
        <v>0.0</v>
      </c>
      <c r="S107" s="1">
        <v>0.0</v>
      </c>
      <c r="T107" s="4">
        <f t="shared" si="1"/>
        <v>74.38016529</v>
      </c>
      <c r="U107" s="5">
        <v>90.10304325</v>
      </c>
      <c r="V107" s="6"/>
      <c r="W107" s="1">
        <f t="shared" si="2"/>
        <v>90</v>
      </c>
      <c r="X107" s="7">
        <f t="shared" si="3"/>
        <v>90</v>
      </c>
      <c r="Y107" s="1" t="s">
        <v>30</v>
      </c>
      <c r="Z107" s="1" t="s">
        <v>30</v>
      </c>
      <c r="AA107" s="1" t="s">
        <v>31</v>
      </c>
      <c r="AB107" s="1">
        <v>0.0</v>
      </c>
      <c r="AC107" s="1">
        <v>0.0</v>
      </c>
    </row>
    <row r="108" ht="15.75" customHeight="1">
      <c r="A108" s="1">
        <v>107.0</v>
      </c>
      <c r="B108" s="1" t="s">
        <v>29</v>
      </c>
      <c r="C108" s="1" t="s">
        <v>30</v>
      </c>
      <c r="D108" s="1" t="s">
        <v>30</v>
      </c>
      <c r="E108" s="1" t="s">
        <v>31</v>
      </c>
      <c r="F108" s="1" t="s">
        <v>31</v>
      </c>
      <c r="H108" s="1" t="s">
        <v>247</v>
      </c>
      <c r="I108" s="1" t="s">
        <v>248</v>
      </c>
      <c r="J108" s="1" t="s">
        <v>34</v>
      </c>
      <c r="K108" s="1" t="s">
        <v>34</v>
      </c>
      <c r="L108" s="1">
        <v>0.0</v>
      </c>
      <c r="M108" s="1">
        <v>0.0</v>
      </c>
      <c r="N108" s="1">
        <v>0.0</v>
      </c>
      <c r="O108" s="1" t="s">
        <v>35</v>
      </c>
      <c r="P108" s="3">
        <v>0.21</v>
      </c>
      <c r="Q108" s="1" t="s">
        <v>36</v>
      </c>
      <c r="R108" s="1">
        <v>0.0</v>
      </c>
      <c r="S108" s="1">
        <v>0.0</v>
      </c>
      <c r="T108" s="4">
        <f t="shared" si="1"/>
        <v>90.90909091</v>
      </c>
      <c r="U108" s="5">
        <v>107.55045674999998</v>
      </c>
      <c r="V108" s="6"/>
      <c r="W108" s="1">
        <f t="shared" si="2"/>
        <v>110</v>
      </c>
      <c r="X108" s="7">
        <f t="shared" si="3"/>
        <v>110</v>
      </c>
      <c r="Y108" s="1" t="s">
        <v>30</v>
      </c>
      <c r="Z108" s="1" t="s">
        <v>30</v>
      </c>
      <c r="AA108" s="1" t="s">
        <v>31</v>
      </c>
      <c r="AB108" s="1">
        <v>0.0</v>
      </c>
      <c r="AC108" s="1">
        <v>0.0</v>
      </c>
    </row>
    <row r="109" ht="15.75" customHeight="1">
      <c r="A109" s="1">
        <v>108.0</v>
      </c>
      <c r="B109" s="1" t="s">
        <v>29</v>
      </c>
      <c r="C109" s="1" t="s">
        <v>30</v>
      </c>
      <c r="D109" s="1" t="s">
        <v>30</v>
      </c>
      <c r="E109" s="1" t="s">
        <v>31</v>
      </c>
      <c r="F109" s="1" t="s">
        <v>31</v>
      </c>
      <c r="H109" s="1" t="s">
        <v>249</v>
      </c>
      <c r="I109" s="1" t="s">
        <v>250</v>
      </c>
      <c r="J109" s="1" t="s">
        <v>34</v>
      </c>
      <c r="K109" s="1" t="s">
        <v>34</v>
      </c>
      <c r="L109" s="1">
        <v>0.0</v>
      </c>
      <c r="M109" s="1">
        <v>0.0</v>
      </c>
      <c r="N109" s="1">
        <v>0.0</v>
      </c>
      <c r="O109" s="1" t="s">
        <v>35</v>
      </c>
      <c r="P109" s="3">
        <v>0.21</v>
      </c>
      <c r="Q109" s="1" t="s">
        <v>36</v>
      </c>
      <c r="R109" s="1">
        <v>0.0</v>
      </c>
      <c r="S109" s="1">
        <v>0.0</v>
      </c>
      <c r="T109" s="4">
        <f t="shared" si="1"/>
        <v>49.58677686</v>
      </c>
      <c r="U109" s="5">
        <v>56.412105749999995</v>
      </c>
      <c r="V109" s="6"/>
      <c r="W109" s="1">
        <f t="shared" si="2"/>
        <v>60</v>
      </c>
      <c r="X109" s="7">
        <f t="shared" si="3"/>
        <v>60</v>
      </c>
      <c r="Y109" s="1" t="s">
        <v>30</v>
      </c>
      <c r="Z109" s="1" t="s">
        <v>30</v>
      </c>
      <c r="AA109" s="1" t="s">
        <v>31</v>
      </c>
      <c r="AB109" s="1">
        <v>0.0</v>
      </c>
      <c r="AC109" s="1">
        <v>0.0</v>
      </c>
    </row>
    <row r="110" ht="15.75" customHeight="1">
      <c r="A110" s="1">
        <v>109.0</v>
      </c>
      <c r="B110" s="1" t="s">
        <v>29</v>
      </c>
      <c r="C110" s="1" t="s">
        <v>30</v>
      </c>
      <c r="D110" s="1" t="s">
        <v>30</v>
      </c>
      <c r="E110" s="1" t="s">
        <v>31</v>
      </c>
      <c r="F110" s="1" t="s">
        <v>31</v>
      </c>
      <c r="H110" s="1" t="s">
        <v>251</v>
      </c>
      <c r="I110" s="1" t="s">
        <v>252</v>
      </c>
      <c r="J110" s="1" t="s">
        <v>34</v>
      </c>
      <c r="K110" s="1" t="s">
        <v>34</v>
      </c>
      <c r="L110" s="1">
        <v>0.0</v>
      </c>
      <c r="M110" s="1">
        <v>0.0</v>
      </c>
      <c r="N110" s="1">
        <v>0.0</v>
      </c>
      <c r="O110" s="1" t="s">
        <v>35</v>
      </c>
      <c r="P110" s="3">
        <v>0.21</v>
      </c>
      <c r="Q110" s="1" t="s">
        <v>36</v>
      </c>
      <c r="R110" s="1">
        <v>0.0</v>
      </c>
      <c r="S110" s="1">
        <v>0.0</v>
      </c>
      <c r="T110" s="4">
        <f t="shared" si="1"/>
        <v>49.58677686</v>
      </c>
      <c r="U110" s="5">
        <v>64.1295765</v>
      </c>
      <c r="V110" s="6"/>
      <c r="W110" s="1">
        <f t="shared" si="2"/>
        <v>60</v>
      </c>
      <c r="X110" s="7">
        <f t="shared" si="3"/>
        <v>60</v>
      </c>
      <c r="Y110" s="1" t="s">
        <v>30</v>
      </c>
      <c r="Z110" s="1" t="s">
        <v>30</v>
      </c>
      <c r="AA110" s="1" t="s">
        <v>31</v>
      </c>
      <c r="AB110" s="1">
        <v>0.0</v>
      </c>
      <c r="AC110" s="1">
        <v>0.0</v>
      </c>
    </row>
    <row r="111" ht="15.75" customHeight="1">
      <c r="A111" s="1">
        <v>110.0</v>
      </c>
      <c r="B111" s="1" t="s">
        <v>29</v>
      </c>
      <c r="C111" s="1" t="s">
        <v>30</v>
      </c>
      <c r="D111" s="1" t="s">
        <v>30</v>
      </c>
      <c r="E111" s="1" t="s">
        <v>31</v>
      </c>
      <c r="F111" s="1" t="s">
        <v>31</v>
      </c>
      <c r="H111" s="1" t="s">
        <v>253</v>
      </c>
      <c r="I111" s="1" t="s">
        <v>254</v>
      </c>
      <c r="J111" s="1" t="s">
        <v>34</v>
      </c>
      <c r="K111" s="1" t="s">
        <v>34</v>
      </c>
      <c r="L111" s="1">
        <v>0.0</v>
      </c>
      <c r="M111" s="1">
        <v>0.0</v>
      </c>
      <c r="N111" s="1">
        <v>0.0</v>
      </c>
      <c r="O111" s="1" t="s">
        <v>35</v>
      </c>
      <c r="P111" s="3">
        <v>0.21</v>
      </c>
      <c r="Q111" s="1" t="s">
        <v>36</v>
      </c>
      <c r="R111" s="1">
        <v>0.0</v>
      </c>
      <c r="S111" s="1">
        <v>0.0</v>
      </c>
      <c r="T111" s="4">
        <f t="shared" si="1"/>
        <v>66.11570248</v>
      </c>
      <c r="U111" s="5">
        <v>84.8292885</v>
      </c>
      <c r="V111" s="6"/>
      <c r="W111" s="1">
        <f t="shared" si="2"/>
        <v>80</v>
      </c>
      <c r="X111" s="7">
        <f t="shared" si="3"/>
        <v>80</v>
      </c>
      <c r="Y111" s="1" t="s">
        <v>30</v>
      </c>
      <c r="Z111" s="1" t="s">
        <v>30</v>
      </c>
      <c r="AA111" s="1" t="s">
        <v>31</v>
      </c>
      <c r="AB111" s="1">
        <v>0.0</v>
      </c>
      <c r="AC111" s="1">
        <v>0.0</v>
      </c>
    </row>
    <row r="112" ht="15.75" customHeight="1">
      <c r="A112" s="1">
        <v>111.0</v>
      </c>
      <c r="B112" s="1" t="s">
        <v>29</v>
      </c>
      <c r="C112" s="1" t="s">
        <v>30</v>
      </c>
      <c r="D112" s="1" t="s">
        <v>30</v>
      </c>
      <c r="E112" s="1" t="s">
        <v>31</v>
      </c>
      <c r="F112" s="1" t="s">
        <v>31</v>
      </c>
      <c r="H112" s="1" t="s">
        <v>255</v>
      </c>
      <c r="I112" s="1" t="s">
        <v>256</v>
      </c>
      <c r="J112" s="1" t="s">
        <v>34</v>
      </c>
      <c r="K112" s="1" t="s">
        <v>34</v>
      </c>
      <c r="L112" s="1">
        <v>0.0</v>
      </c>
      <c r="M112" s="1">
        <v>0.0</v>
      </c>
      <c r="N112" s="1">
        <v>0.0</v>
      </c>
      <c r="O112" s="1" t="s">
        <v>35</v>
      </c>
      <c r="P112" s="3">
        <v>0.21</v>
      </c>
      <c r="Q112" s="1" t="s">
        <v>36</v>
      </c>
      <c r="R112" s="1">
        <v>0.0</v>
      </c>
      <c r="S112" s="1">
        <v>0.0</v>
      </c>
      <c r="T112" s="4">
        <f t="shared" si="1"/>
        <v>181.8181818</v>
      </c>
      <c r="U112" s="5">
        <v>224.031258</v>
      </c>
      <c r="V112" s="6"/>
      <c r="W112" s="1">
        <f t="shared" si="2"/>
        <v>220</v>
      </c>
      <c r="X112" s="7">
        <f t="shared" si="3"/>
        <v>220</v>
      </c>
      <c r="Y112" s="1" t="s">
        <v>30</v>
      </c>
      <c r="Z112" s="1" t="s">
        <v>30</v>
      </c>
      <c r="AA112" s="1" t="s">
        <v>31</v>
      </c>
      <c r="AB112" s="1">
        <v>0.0</v>
      </c>
      <c r="AC112" s="1">
        <v>0.0</v>
      </c>
    </row>
    <row r="113" ht="15.75" customHeight="1">
      <c r="A113" s="1">
        <v>112.0</v>
      </c>
      <c r="B113" s="1" t="s">
        <v>29</v>
      </c>
      <c r="C113" s="1" t="s">
        <v>30</v>
      </c>
      <c r="D113" s="1" t="s">
        <v>30</v>
      </c>
      <c r="E113" s="1" t="s">
        <v>31</v>
      </c>
      <c r="F113" s="1" t="s">
        <v>31</v>
      </c>
      <c r="H113" s="1" t="s">
        <v>257</v>
      </c>
      <c r="I113" s="1" t="s">
        <v>258</v>
      </c>
      <c r="J113" s="1" t="s">
        <v>34</v>
      </c>
      <c r="K113" s="1" t="s">
        <v>34</v>
      </c>
      <c r="L113" s="1">
        <v>0.0</v>
      </c>
      <c r="M113" s="1">
        <v>0.0</v>
      </c>
      <c r="N113" s="1">
        <v>0.0</v>
      </c>
      <c r="O113" s="1" t="s">
        <v>35</v>
      </c>
      <c r="P113" s="3">
        <v>0.21</v>
      </c>
      <c r="Q113" s="1" t="s">
        <v>36</v>
      </c>
      <c r="R113" s="1">
        <v>0.0</v>
      </c>
      <c r="S113" s="1">
        <v>0.0</v>
      </c>
      <c r="T113" s="4">
        <f t="shared" si="1"/>
        <v>570.2479339</v>
      </c>
      <c r="U113" s="5">
        <v>691.9938877499999</v>
      </c>
      <c r="V113" s="6"/>
      <c r="W113" s="1">
        <f t="shared" si="2"/>
        <v>690</v>
      </c>
      <c r="X113" s="7">
        <f t="shared" si="3"/>
        <v>690</v>
      </c>
      <c r="Y113" s="1" t="s">
        <v>30</v>
      </c>
      <c r="Z113" s="1" t="s">
        <v>30</v>
      </c>
      <c r="AA113" s="1" t="s">
        <v>31</v>
      </c>
      <c r="AB113" s="1">
        <v>0.0</v>
      </c>
      <c r="AC113" s="1">
        <v>0.0</v>
      </c>
    </row>
    <row r="114" ht="15.75" customHeight="1">
      <c r="A114" s="1">
        <v>113.0</v>
      </c>
      <c r="B114" s="1" t="s">
        <v>29</v>
      </c>
      <c r="C114" s="1" t="s">
        <v>30</v>
      </c>
      <c r="D114" s="1" t="s">
        <v>30</v>
      </c>
      <c r="E114" s="1" t="s">
        <v>31</v>
      </c>
      <c r="F114" s="1" t="s">
        <v>31</v>
      </c>
      <c r="H114" s="1" t="s">
        <v>259</v>
      </c>
      <c r="I114" s="1" t="s">
        <v>260</v>
      </c>
      <c r="J114" s="1" t="s">
        <v>34</v>
      </c>
      <c r="K114" s="1" t="s">
        <v>34</v>
      </c>
      <c r="L114" s="1">
        <v>0.0</v>
      </c>
      <c r="M114" s="1">
        <v>0.0</v>
      </c>
      <c r="N114" s="1">
        <v>0.0</v>
      </c>
      <c r="O114" s="1" t="s">
        <v>35</v>
      </c>
      <c r="P114" s="3">
        <v>0.21</v>
      </c>
      <c r="Q114" s="1" t="s">
        <v>36</v>
      </c>
      <c r="R114" s="1">
        <v>0.0</v>
      </c>
      <c r="S114" s="1">
        <v>0.0</v>
      </c>
      <c r="T114" s="4">
        <f t="shared" si="1"/>
        <v>570.2479339</v>
      </c>
      <c r="U114" s="5">
        <v>691.9938877499999</v>
      </c>
      <c r="V114" s="6"/>
      <c r="W114" s="1">
        <f t="shared" si="2"/>
        <v>690</v>
      </c>
      <c r="X114" s="7">
        <f t="shared" si="3"/>
        <v>690</v>
      </c>
      <c r="Y114" s="1" t="s">
        <v>30</v>
      </c>
      <c r="Z114" s="1" t="s">
        <v>30</v>
      </c>
      <c r="AA114" s="1" t="s">
        <v>31</v>
      </c>
      <c r="AB114" s="1">
        <v>0.0</v>
      </c>
      <c r="AC114" s="1">
        <v>0.0</v>
      </c>
    </row>
    <row r="115" ht="15.75" customHeight="1">
      <c r="A115" s="1">
        <v>114.0</v>
      </c>
      <c r="B115" s="1" t="s">
        <v>29</v>
      </c>
      <c r="C115" s="1" t="s">
        <v>30</v>
      </c>
      <c r="D115" s="1" t="s">
        <v>30</v>
      </c>
      <c r="E115" s="1" t="s">
        <v>31</v>
      </c>
      <c r="F115" s="1" t="s">
        <v>31</v>
      </c>
      <c r="H115" s="1" t="s">
        <v>261</v>
      </c>
      <c r="I115" s="1" t="s">
        <v>262</v>
      </c>
      <c r="J115" s="1" t="s">
        <v>34</v>
      </c>
      <c r="K115" s="1" t="s">
        <v>34</v>
      </c>
      <c r="L115" s="1">
        <v>0.0</v>
      </c>
      <c r="M115" s="1">
        <v>0.0</v>
      </c>
      <c r="N115" s="1">
        <v>0.0</v>
      </c>
      <c r="O115" s="1" t="s">
        <v>35</v>
      </c>
      <c r="P115" s="3">
        <v>0.21</v>
      </c>
      <c r="Q115" s="1" t="s">
        <v>36</v>
      </c>
      <c r="R115" s="1">
        <v>0.0</v>
      </c>
      <c r="S115" s="1">
        <v>0.0</v>
      </c>
      <c r="T115" s="4">
        <f t="shared" si="1"/>
        <v>140.4958678</v>
      </c>
      <c r="U115" s="5">
        <v>169.24530149999998</v>
      </c>
      <c r="V115" s="6"/>
      <c r="W115" s="1">
        <f t="shared" si="2"/>
        <v>170</v>
      </c>
      <c r="X115" s="7">
        <f t="shared" si="3"/>
        <v>170</v>
      </c>
      <c r="Y115" s="1" t="s">
        <v>30</v>
      </c>
      <c r="Z115" s="1" t="s">
        <v>30</v>
      </c>
      <c r="AA115" s="1" t="s">
        <v>31</v>
      </c>
      <c r="AB115" s="1">
        <v>0.0</v>
      </c>
      <c r="AC115" s="1">
        <v>0.0</v>
      </c>
    </row>
    <row r="116" ht="15.75" customHeight="1">
      <c r="A116" s="1">
        <v>115.0</v>
      </c>
      <c r="B116" s="1" t="s">
        <v>29</v>
      </c>
      <c r="C116" s="1" t="s">
        <v>30</v>
      </c>
      <c r="D116" s="1" t="s">
        <v>30</v>
      </c>
      <c r="E116" s="1" t="s">
        <v>31</v>
      </c>
      <c r="F116" s="1" t="s">
        <v>31</v>
      </c>
      <c r="H116" s="1" t="s">
        <v>263</v>
      </c>
      <c r="I116" s="1" t="s">
        <v>264</v>
      </c>
      <c r="J116" s="1" t="s">
        <v>34</v>
      </c>
      <c r="K116" s="1" t="s">
        <v>34</v>
      </c>
      <c r="L116" s="1">
        <v>0.0</v>
      </c>
      <c r="M116" s="1">
        <v>0.0</v>
      </c>
      <c r="N116" s="1">
        <v>0.0</v>
      </c>
      <c r="O116" s="1" t="s">
        <v>35</v>
      </c>
      <c r="P116" s="3">
        <v>0.21</v>
      </c>
      <c r="Q116" s="1" t="s">
        <v>36</v>
      </c>
      <c r="R116" s="1">
        <v>0.0</v>
      </c>
      <c r="S116" s="1">
        <v>0.0</v>
      </c>
      <c r="T116" s="4">
        <f t="shared" si="1"/>
        <v>181.8181818</v>
      </c>
      <c r="U116" s="5">
        <v>222.41409299999995</v>
      </c>
      <c r="V116" s="6"/>
      <c r="W116" s="1">
        <f t="shared" si="2"/>
        <v>220</v>
      </c>
      <c r="X116" s="7">
        <f t="shared" si="3"/>
        <v>220</v>
      </c>
      <c r="Y116" s="1" t="s">
        <v>30</v>
      </c>
      <c r="Z116" s="1" t="s">
        <v>30</v>
      </c>
      <c r="AA116" s="1" t="s">
        <v>31</v>
      </c>
      <c r="AB116" s="1">
        <v>0.0</v>
      </c>
      <c r="AC116" s="1">
        <v>0.0</v>
      </c>
    </row>
    <row r="117" ht="15.75" customHeight="1">
      <c r="A117" s="1">
        <v>116.0</v>
      </c>
      <c r="B117" s="1" t="s">
        <v>29</v>
      </c>
      <c r="C117" s="1" t="s">
        <v>30</v>
      </c>
      <c r="D117" s="1" t="s">
        <v>30</v>
      </c>
      <c r="E117" s="1" t="s">
        <v>31</v>
      </c>
      <c r="F117" s="1" t="s">
        <v>31</v>
      </c>
      <c r="H117" s="1" t="s">
        <v>265</v>
      </c>
      <c r="I117" s="1" t="s">
        <v>266</v>
      </c>
      <c r="J117" s="1" t="s">
        <v>34</v>
      </c>
      <c r="K117" s="1" t="s">
        <v>34</v>
      </c>
      <c r="L117" s="1">
        <v>0.0</v>
      </c>
      <c r="M117" s="1">
        <v>0.0</v>
      </c>
      <c r="N117" s="1">
        <v>0.0</v>
      </c>
      <c r="O117" s="1" t="s">
        <v>35</v>
      </c>
      <c r="P117" s="3">
        <v>0.21</v>
      </c>
      <c r="Q117" s="1" t="s">
        <v>36</v>
      </c>
      <c r="R117" s="1">
        <v>0.0</v>
      </c>
      <c r="S117" s="1">
        <v>0.0</v>
      </c>
      <c r="T117" s="4">
        <f t="shared" si="1"/>
        <v>305.785124</v>
      </c>
      <c r="U117" s="5">
        <v>374.607288</v>
      </c>
      <c r="V117" s="6"/>
      <c r="W117" s="1">
        <f t="shared" si="2"/>
        <v>370</v>
      </c>
      <c r="X117" s="7">
        <f t="shared" si="3"/>
        <v>370</v>
      </c>
      <c r="Y117" s="1" t="s">
        <v>30</v>
      </c>
      <c r="Z117" s="1" t="s">
        <v>30</v>
      </c>
      <c r="AA117" s="1" t="s">
        <v>31</v>
      </c>
      <c r="AB117" s="1">
        <v>0.0</v>
      </c>
      <c r="AC117" s="1">
        <v>0.0</v>
      </c>
    </row>
    <row r="118" ht="15.75" customHeight="1">
      <c r="A118" s="1">
        <v>117.0</v>
      </c>
      <c r="B118" s="1" t="s">
        <v>29</v>
      </c>
      <c r="C118" s="1" t="s">
        <v>30</v>
      </c>
      <c r="D118" s="1" t="s">
        <v>30</v>
      </c>
      <c r="E118" s="1" t="s">
        <v>31</v>
      </c>
      <c r="F118" s="1" t="s">
        <v>31</v>
      </c>
      <c r="H118" s="1" t="s">
        <v>267</v>
      </c>
      <c r="I118" s="1" t="s">
        <v>268</v>
      </c>
      <c r="J118" s="1" t="s">
        <v>34</v>
      </c>
      <c r="K118" s="1" t="s">
        <v>34</v>
      </c>
      <c r="L118" s="1">
        <v>0.0</v>
      </c>
      <c r="M118" s="1">
        <v>0.0</v>
      </c>
      <c r="N118" s="1">
        <v>0.0</v>
      </c>
      <c r="O118" s="1" t="s">
        <v>35</v>
      </c>
      <c r="P118" s="3">
        <v>0.21</v>
      </c>
      <c r="Q118" s="1" t="s">
        <v>36</v>
      </c>
      <c r="R118" s="1">
        <v>0.0</v>
      </c>
      <c r="S118" s="1">
        <v>0.0</v>
      </c>
      <c r="T118" s="4">
        <f t="shared" si="1"/>
        <v>280.9917355</v>
      </c>
      <c r="U118" s="5">
        <v>335.64259574999994</v>
      </c>
      <c r="V118" s="6"/>
      <c r="W118" s="1">
        <f t="shared" si="2"/>
        <v>340</v>
      </c>
      <c r="X118" s="7">
        <f t="shared" si="3"/>
        <v>340</v>
      </c>
      <c r="Y118" s="1" t="s">
        <v>30</v>
      </c>
      <c r="Z118" s="1" t="s">
        <v>30</v>
      </c>
      <c r="AA118" s="1" t="s">
        <v>31</v>
      </c>
      <c r="AB118" s="1">
        <v>0.0</v>
      </c>
      <c r="AC118" s="1">
        <v>0.0</v>
      </c>
    </row>
    <row r="119" ht="15.75" customHeight="1">
      <c r="A119" s="1">
        <v>118.0</v>
      </c>
      <c r="B119" s="1" t="s">
        <v>29</v>
      </c>
      <c r="C119" s="1" t="s">
        <v>30</v>
      </c>
      <c r="D119" s="1" t="s">
        <v>30</v>
      </c>
      <c r="E119" s="1" t="s">
        <v>31</v>
      </c>
      <c r="F119" s="1" t="s">
        <v>31</v>
      </c>
      <c r="H119" s="1" t="s">
        <v>269</v>
      </c>
      <c r="I119" s="1" t="s">
        <v>270</v>
      </c>
      <c r="J119" s="1" t="s">
        <v>34</v>
      </c>
      <c r="K119" s="1" t="s">
        <v>34</v>
      </c>
      <c r="L119" s="1">
        <v>0.0</v>
      </c>
      <c r="M119" s="1">
        <v>0.0</v>
      </c>
      <c r="N119" s="1">
        <v>0.0</v>
      </c>
      <c r="O119" s="1" t="s">
        <v>35</v>
      </c>
      <c r="P119" s="3">
        <v>0.21</v>
      </c>
      <c r="Q119" s="1" t="s">
        <v>36</v>
      </c>
      <c r="R119" s="1">
        <v>0.0</v>
      </c>
      <c r="S119" s="1">
        <v>0.0</v>
      </c>
      <c r="T119" s="4">
        <f t="shared" si="1"/>
        <v>305.785124</v>
      </c>
      <c r="U119" s="5">
        <v>372.5768475</v>
      </c>
      <c r="V119" s="6"/>
      <c r="W119" s="1">
        <f t="shared" si="2"/>
        <v>370</v>
      </c>
      <c r="X119" s="7">
        <f t="shared" si="3"/>
        <v>370</v>
      </c>
      <c r="Y119" s="1" t="s">
        <v>30</v>
      </c>
      <c r="Z119" s="1" t="s">
        <v>30</v>
      </c>
      <c r="AA119" s="1" t="s">
        <v>31</v>
      </c>
      <c r="AB119" s="1">
        <v>0.0</v>
      </c>
      <c r="AC119" s="1">
        <v>0.0</v>
      </c>
    </row>
    <row r="120" ht="15.75" customHeight="1">
      <c r="A120" s="1">
        <v>119.0</v>
      </c>
      <c r="B120" s="1" t="s">
        <v>29</v>
      </c>
      <c r="C120" s="1" t="s">
        <v>30</v>
      </c>
      <c r="D120" s="1" t="s">
        <v>30</v>
      </c>
      <c r="E120" s="1" t="s">
        <v>31</v>
      </c>
      <c r="F120" s="1" t="s">
        <v>31</v>
      </c>
      <c r="H120" s="1" t="s">
        <v>271</v>
      </c>
      <c r="I120" s="1" t="s">
        <v>272</v>
      </c>
      <c r="J120" s="1" t="s">
        <v>34</v>
      </c>
      <c r="K120" s="1" t="s">
        <v>34</v>
      </c>
      <c r="L120" s="1">
        <v>0.0</v>
      </c>
      <c r="M120" s="1">
        <v>0.0</v>
      </c>
      <c r="N120" s="1">
        <v>0.0</v>
      </c>
      <c r="O120" s="1" t="s">
        <v>35</v>
      </c>
      <c r="P120" s="3">
        <v>0.21</v>
      </c>
      <c r="Q120" s="1" t="s">
        <v>36</v>
      </c>
      <c r="R120" s="1">
        <v>0.0</v>
      </c>
      <c r="S120" s="1">
        <v>0.0</v>
      </c>
      <c r="T120" s="4">
        <f t="shared" si="1"/>
        <v>520.661157</v>
      </c>
      <c r="U120" s="5">
        <v>630.299043</v>
      </c>
      <c r="V120" s="6"/>
      <c r="W120" s="1">
        <f t="shared" si="2"/>
        <v>630</v>
      </c>
      <c r="X120" s="7">
        <f t="shared" si="3"/>
        <v>630</v>
      </c>
      <c r="Y120" s="1" t="s">
        <v>30</v>
      </c>
      <c r="Z120" s="1" t="s">
        <v>30</v>
      </c>
      <c r="AA120" s="1" t="s">
        <v>31</v>
      </c>
      <c r="AB120" s="1">
        <v>0.0</v>
      </c>
      <c r="AC120" s="1">
        <v>0.0</v>
      </c>
    </row>
    <row r="121" ht="15.75" customHeight="1">
      <c r="A121" s="1">
        <v>120.0</v>
      </c>
      <c r="B121" s="1" t="s">
        <v>29</v>
      </c>
      <c r="C121" s="1" t="s">
        <v>30</v>
      </c>
      <c r="D121" s="1" t="s">
        <v>30</v>
      </c>
      <c r="E121" s="1" t="s">
        <v>31</v>
      </c>
      <c r="F121" s="1" t="s">
        <v>31</v>
      </c>
      <c r="H121" s="1" t="s">
        <v>273</v>
      </c>
      <c r="I121" s="1" t="s">
        <v>274</v>
      </c>
      <c r="J121" s="1" t="s">
        <v>34</v>
      </c>
      <c r="K121" s="1" t="s">
        <v>34</v>
      </c>
      <c r="L121" s="1">
        <v>0.0</v>
      </c>
      <c r="M121" s="1">
        <v>0.0</v>
      </c>
      <c r="N121" s="1">
        <v>0.0</v>
      </c>
      <c r="O121" s="1" t="s">
        <v>35</v>
      </c>
      <c r="P121" s="3">
        <v>0.21</v>
      </c>
      <c r="Q121" s="1" t="s">
        <v>36</v>
      </c>
      <c r="R121" s="1">
        <v>0.0</v>
      </c>
      <c r="S121" s="1">
        <v>0.0</v>
      </c>
      <c r="T121" s="4">
        <f t="shared" si="1"/>
        <v>140.4958678</v>
      </c>
      <c r="U121" s="5">
        <v>170.017947</v>
      </c>
      <c r="V121" s="6"/>
      <c r="W121" s="1">
        <f t="shared" si="2"/>
        <v>170</v>
      </c>
      <c r="X121" s="7">
        <f t="shared" si="3"/>
        <v>170</v>
      </c>
      <c r="Y121" s="1" t="s">
        <v>30</v>
      </c>
      <c r="Z121" s="1" t="s">
        <v>30</v>
      </c>
      <c r="AA121" s="1" t="s">
        <v>31</v>
      </c>
      <c r="AB121" s="1">
        <v>0.0</v>
      </c>
      <c r="AC121" s="1">
        <v>0.0</v>
      </c>
    </row>
    <row r="122" ht="15.75" customHeight="1">
      <c r="A122" s="1">
        <v>121.0</v>
      </c>
      <c r="B122" s="1" t="s">
        <v>29</v>
      </c>
      <c r="C122" s="1" t="s">
        <v>30</v>
      </c>
      <c r="D122" s="1" t="s">
        <v>30</v>
      </c>
      <c r="E122" s="1" t="s">
        <v>31</v>
      </c>
      <c r="F122" s="1" t="s">
        <v>31</v>
      </c>
      <c r="H122" s="1" t="s">
        <v>275</v>
      </c>
      <c r="I122" s="1" t="s">
        <v>276</v>
      </c>
      <c r="J122" s="1" t="s">
        <v>34</v>
      </c>
      <c r="K122" s="1" t="s">
        <v>34</v>
      </c>
      <c r="L122" s="1">
        <v>0.0</v>
      </c>
      <c r="M122" s="1">
        <v>0.0</v>
      </c>
      <c r="N122" s="1">
        <v>0.0</v>
      </c>
      <c r="O122" s="1" t="s">
        <v>35</v>
      </c>
      <c r="P122" s="3">
        <v>0.21</v>
      </c>
      <c r="Q122" s="1" t="s">
        <v>36</v>
      </c>
      <c r="R122" s="1">
        <v>0.0</v>
      </c>
      <c r="S122" s="1">
        <v>0.0</v>
      </c>
      <c r="T122" s="4">
        <f t="shared" si="1"/>
        <v>173.553719</v>
      </c>
      <c r="U122" s="5">
        <v>213.95092949999997</v>
      </c>
      <c r="V122" s="6"/>
      <c r="W122" s="1">
        <f t="shared" si="2"/>
        <v>210</v>
      </c>
      <c r="X122" s="7">
        <f t="shared" si="3"/>
        <v>210</v>
      </c>
      <c r="Y122" s="1" t="s">
        <v>30</v>
      </c>
      <c r="Z122" s="1" t="s">
        <v>30</v>
      </c>
      <c r="AA122" s="1" t="s">
        <v>31</v>
      </c>
      <c r="AB122" s="1">
        <v>0.0</v>
      </c>
      <c r="AC122" s="1">
        <v>0.0</v>
      </c>
    </row>
    <row r="123" ht="15.75" customHeight="1">
      <c r="A123" s="1">
        <v>122.0</v>
      </c>
      <c r="B123" s="1" t="s">
        <v>29</v>
      </c>
      <c r="C123" s="1" t="s">
        <v>30</v>
      </c>
      <c r="D123" s="1" t="s">
        <v>30</v>
      </c>
      <c r="E123" s="1" t="s">
        <v>31</v>
      </c>
      <c r="F123" s="1" t="s">
        <v>31</v>
      </c>
      <c r="H123" s="1" t="s">
        <v>277</v>
      </c>
      <c r="I123" s="1" t="s">
        <v>278</v>
      </c>
      <c r="J123" s="1" t="s">
        <v>34</v>
      </c>
      <c r="K123" s="1" t="s">
        <v>34</v>
      </c>
      <c r="L123" s="1">
        <v>0.0</v>
      </c>
      <c r="M123" s="1">
        <v>0.0</v>
      </c>
      <c r="N123" s="1">
        <v>0.0</v>
      </c>
      <c r="O123" s="1" t="s">
        <v>35</v>
      </c>
      <c r="P123" s="3">
        <v>0.21</v>
      </c>
      <c r="Q123" s="1" t="s">
        <v>36</v>
      </c>
      <c r="R123" s="1">
        <v>0.0</v>
      </c>
      <c r="S123" s="1">
        <v>0.0</v>
      </c>
      <c r="T123" s="4">
        <f t="shared" si="1"/>
        <v>214.8760331</v>
      </c>
      <c r="U123" s="5">
        <v>258.82725825</v>
      </c>
      <c r="V123" s="6"/>
      <c r="W123" s="1">
        <f t="shared" si="2"/>
        <v>260</v>
      </c>
      <c r="X123" s="7">
        <f t="shared" si="3"/>
        <v>260</v>
      </c>
      <c r="Y123" s="1" t="s">
        <v>30</v>
      </c>
      <c r="Z123" s="1" t="s">
        <v>30</v>
      </c>
      <c r="AA123" s="1" t="s">
        <v>31</v>
      </c>
      <c r="AB123" s="1">
        <v>0.0</v>
      </c>
      <c r="AC123" s="1">
        <v>0.0</v>
      </c>
    </row>
    <row r="124" ht="15.75" customHeight="1">
      <c r="A124" s="1">
        <v>123.0</v>
      </c>
      <c r="B124" s="1" t="s">
        <v>29</v>
      </c>
      <c r="C124" s="1" t="s">
        <v>30</v>
      </c>
      <c r="D124" s="1" t="s">
        <v>30</v>
      </c>
      <c r="E124" s="1" t="s">
        <v>31</v>
      </c>
      <c r="F124" s="1" t="s">
        <v>31</v>
      </c>
      <c r="H124" s="1" t="s">
        <v>279</v>
      </c>
      <c r="I124" s="1" t="s">
        <v>280</v>
      </c>
      <c r="J124" s="1" t="s">
        <v>34</v>
      </c>
      <c r="K124" s="1" t="s">
        <v>34</v>
      </c>
      <c r="L124" s="1">
        <v>0.0</v>
      </c>
      <c r="M124" s="1">
        <v>0.0</v>
      </c>
      <c r="N124" s="1">
        <v>0.0</v>
      </c>
      <c r="O124" s="1" t="s">
        <v>35</v>
      </c>
      <c r="P124" s="3">
        <v>0.21</v>
      </c>
      <c r="Q124" s="1" t="s">
        <v>36</v>
      </c>
      <c r="R124" s="1">
        <v>0.0</v>
      </c>
      <c r="S124" s="1">
        <v>0.0</v>
      </c>
      <c r="T124" s="4">
        <f t="shared" si="1"/>
        <v>223.1404959</v>
      </c>
      <c r="U124" s="5">
        <v>268.62009075</v>
      </c>
      <c r="V124" s="6"/>
      <c r="W124" s="1">
        <f t="shared" si="2"/>
        <v>270</v>
      </c>
      <c r="X124" s="7">
        <f t="shared" si="3"/>
        <v>270</v>
      </c>
      <c r="Y124" s="1" t="s">
        <v>30</v>
      </c>
      <c r="Z124" s="1" t="s">
        <v>30</v>
      </c>
      <c r="AA124" s="1" t="s">
        <v>31</v>
      </c>
      <c r="AB124" s="1">
        <v>0.0</v>
      </c>
      <c r="AC124" s="1">
        <v>0.0</v>
      </c>
    </row>
    <row r="125" ht="15.75" customHeight="1">
      <c r="A125" s="1">
        <v>124.0</v>
      </c>
      <c r="B125" s="1" t="s">
        <v>29</v>
      </c>
      <c r="C125" s="1" t="s">
        <v>30</v>
      </c>
      <c r="D125" s="1" t="s">
        <v>30</v>
      </c>
      <c r="E125" s="1" t="s">
        <v>31</v>
      </c>
      <c r="F125" s="1" t="s">
        <v>31</v>
      </c>
      <c r="H125" s="1" t="s">
        <v>281</v>
      </c>
      <c r="I125" s="1" t="s">
        <v>282</v>
      </c>
      <c r="J125" s="1" t="s">
        <v>34</v>
      </c>
      <c r="K125" s="1" t="s">
        <v>34</v>
      </c>
      <c r="L125" s="1">
        <v>0.0</v>
      </c>
      <c r="M125" s="1">
        <v>0.0</v>
      </c>
      <c r="N125" s="1">
        <v>0.0</v>
      </c>
      <c r="O125" s="1" t="s">
        <v>35</v>
      </c>
      <c r="P125" s="3">
        <v>0.21</v>
      </c>
      <c r="Q125" s="1" t="s">
        <v>36</v>
      </c>
      <c r="R125" s="1">
        <v>0.0</v>
      </c>
      <c r="S125" s="1">
        <v>0.0</v>
      </c>
      <c r="T125" s="4">
        <f t="shared" si="1"/>
        <v>280.9917355</v>
      </c>
      <c r="U125" s="5">
        <v>339.96402</v>
      </c>
      <c r="V125" s="6"/>
      <c r="W125" s="1">
        <f t="shared" si="2"/>
        <v>340</v>
      </c>
      <c r="X125" s="7">
        <f t="shared" si="3"/>
        <v>340</v>
      </c>
      <c r="Y125" s="1" t="s">
        <v>30</v>
      </c>
      <c r="Z125" s="1" t="s">
        <v>30</v>
      </c>
      <c r="AA125" s="1" t="s">
        <v>31</v>
      </c>
      <c r="AB125" s="1">
        <v>0.0</v>
      </c>
      <c r="AC125" s="1">
        <v>0.0</v>
      </c>
    </row>
    <row r="126" ht="15.75" customHeight="1">
      <c r="A126" s="1">
        <v>125.0</v>
      </c>
      <c r="B126" s="1" t="s">
        <v>29</v>
      </c>
      <c r="C126" s="1" t="s">
        <v>30</v>
      </c>
      <c r="D126" s="1" t="s">
        <v>30</v>
      </c>
      <c r="E126" s="1" t="s">
        <v>31</v>
      </c>
      <c r="F126" s="1" t="s">
        <v>31</v>
      </c>
      <c r="H126" s="1" t="s">
        <v>283</v>
      </c>
      <c r="I126" s="1" t="s">
        <v>284</v>
      </c>
      <c r="J126" s="1" t="s">
        <v>34</v>
      </c>
      <c r="K126" s="1" t="s">
        <v>34</v>
      </c>
      <c r="L126" s="1">
        <v>0.0</v>
      </c>
      <c r="M126" s="1">
        <v>0.0</v>
      </c>
      <c r="N126" s="1">
        <v>0.0</v>
      </c>
      <c r="O126" s="1" t="s">
        <v>35</v>
      </c>
      <c r="P126" s="3">
        <v>0.21</v>
      </c>
      <c r="Q126" s="1" t="s">
        <v>36</v>
      </c>
      <c r="R126" s="1">
        <v>0.0</v>
      </c>
      <c r="S126" s="1">
        <v>0.0</v>
      </c>
      <c r="T126" s="4">
        <f t="shared" si="1"/>
        <v>421.4876033</v>
      </c>
      <c r="U126" s="5">
        <v>509.9639985</v>
      </c>
      <c r="V126" s="6"/>
      <c r="W126" s="1">
        <f t="shared" si="2"/>
        <v>510</v>
      </c>
      <c r="X126" s="7">
        <f t="shared" si="3"/>
        <v>510</v>
      </c>
      <c r="Y126" s="1" t="s">
        <v>30</v>
      </c>
      <c r="Z126" s="1" t="s">
        <v>30</v>
      </c>
      <c r="AA126" s="1" t="s">
        <v>31</v>
      </c>
      <c r="AB126" s="1">
        <v>0.0</v>
      </c>
      <c r="AC126" s="1">
        <v>0.0</v>
      </c>
    </row>
    <row r="127" ht="15.75" customHeight="1">
      <c r="A127" s="1">
        <v>126.0</v>
      </c>
      <c r="B127" s="1" t="s">
        <v>29</v>
      </c>
      <c r="C127" s="1" t="s">
        <v>30</v>
      </c>
      <c r="D127" s="1" t="s">
        <v>30</v>
      </c>
      <c r="E127" s="1" t="s">
        <v>31</v>
      </c>
      <c r="F127" s="1" t="s">
        <v>31</v>
      </c>
      <c r="H127" s="1" t="s">
        <v>285</v>
      </c>
      <c r="I127" s="1" t="s">
        <v>286</v>
      </c>
      <c r="J127" s="1" t="s">
        <v>34</v>
      </c>
      <c r="K127" s="1" t="s">
        <v>34</v>
      </c>
      <c r="L127" s="1">
        <v>0.0</v>
      </c>
      <c r="M127" s="1">
        <v>0.0</v>
      </c>
      <c r="N127" s="1">
        <v>0.0</v>
      </c>
      <c r="O127" s="1" t="s">
        <v>35</v>
      </c>
      <c r="P127" s="3">
        <v>0.21</v>
      </c>
      <c r="Q127" s="1" t="s">
        <v>36</v>
      </c>
      <c r="R127" s="1">
        <v>0.0</v>
      </c>
      <c r="S127" s="1">
        <v>0.0</v>
      </c>
      <c r="T127" s="4">
        <f t="shared" si="1"/>
        <v>99.17355372</v>
      </c>
      <c r="U127" s="5">
        <v>118.87061175</v>
      </c>
      <c r="V127" s="6"/>
      <c r="W127" s="1">
        <f t="shared" si="2"/>
        <v>120</v>
      </c>
      <c r="X127" s="7">
        <f t="shared" si="3"/>
        <v>120</v>
      </c>
      <c r="Y127" s="1" t="s">
        <v>30</v>
      </c>
      <c r="Z127" s="1" t="s">
        <v>30</v>
      </c>
      <c r="AA127" s="1" t="s">
        <v>31</v>
      </c>
      <c r="AB127" s="1">
        <v>0.0</v>
      </c>
      <c r="AC127" s="1">
        <v>0.0</v>
      </c>
    </row>
    <row r="128" ht="15.75" customHeight="1">
      <c r="A128" s="1">
        <v>127.0</v>
      </c>
      <c r="B128" s="1" t="s">
        <v>29</v>
      </c>
      <c r="C128" s="1" t="s">
        <v>30</v>
      </c>
      <c r="D128" s="1" t="s">
        <v>30</v>
      </c>
      <c r="E128" s="1" t="s">
        <v>31</v>
      </c>
      <c r="F128" s="1" t="s">
        <v>31</v>
      </c>
      <c r="H128" s="1" t="s">
        <v>287</v>
      </c>
      <c r="I128" s="1" t="s">
        <v>288</v>
      </c>
      <c r="J128" s="1" t="s">
        <v>34</v>
      </c>
      <c r="K128" s="1" t="s">
        <v>34</v>
      </c>
      <c r="L128" s="1">
        <v>0.0</v>
      </c>
      <c r="M128" s="1">
        <v>0.0</v>
      </c>
      <c r="N128" s="1">
        <v>0.0</v>
      </c>
      <c r="O128" s="1" t="s">
        <v>35</v>
      </c>
      <c r="P128" s="3">
        <v>0.21</v>
      </c>
      <c r="Q128" s="1" t="s">
        <v>36</v>
      </c>
      <c r="R128" s="1">
        <v>0.0</v>
      </c>
      <c r="S128" s="1">
        <v>0.0</v>
      </c>
      <c r="T128" s="4">
        <f t="shared" si="1"/>
        <v>157.0247934</v>
      </c>
      <c r="U128" s="5">
        <v>193.72738274999998</v>
      </c>
      <c r="V128" s="6"/>
      <c r="W128" s="1">
        <f t="shared" si="2"/>
        <v>190</v>
      </c>
      <c r="X128" s="7">
        <f t="shared" si="3"/>
        <v>190</v>
      </c>
      <c r="Y128" s="1" t="s">
        <v>30</v>
      </c>
      <c r="Z128" s="1" t="s">
        <v>30</v>
      </c>
      <c r="AA128" s="1" t="s">
        <v>31</v>
      </c>
      <c r="AB128" s="1">
        <v>0.0</v>
      </c>
      <c r="AC128" s="1">
        <v>0.0</v>
      </c>
    </row>
    <row r="129" ht="15.75" customHeight="1">
      <c r="A129" s="1">
        <v>128.0</v>
      </c>
      <c r="B129" s="1" t="s">
        <v>29</v>
      </c>
      <c r="C129" s="1" t="s">
        <v>30</v>
      </c>
      <c r="D129" s="1" t="s">
        <v>30</v>
      </c>
      <c r="E129" s="1" t="s">
        <v>31</v>
      </c>
      <c r="F129" s="1" t="s">
        <v>31</v>
      </c>
      <c r="H129" s="1" t="s">
        <v>289</v>
      </c>
      <c r="I129" s="1" t="s">
        <v>290</v>
      </c>
      <c r="J129" s="1" t="s">
        <v>34</v>
      </c>
      <c r="K129" s="1" t="s">
        <v>34</v>
      </c>
      <c r="L129" s="1">
        <v>0.0</v>
      </c>
      <c r="M129" s="1">
        <v>0.0</v>
      </c>
      <c r="N129" s="1">
        <v>0.0</v>
      </c>
      <c r="O129" s="1" t="s">
        <v>35</v>
      </c>
      <c r="P129" s="3">
        <v>0.21</v>
      </c>
      <c r="Q129" s="1" t="s">
        <v>36</v>
      </c>
      <c r="R129" s="1">
        <v>0.0</v>
      </c>
      <c r="S129" s="1">
        <v>0.0</v>
      </c>
      <c r="T129" s="4">
        <f t="shared" si="1"/>
        <v>239.6694215</v>
      </c>
      <c r="U129" s="5">
        <v>287.3342835</v>
      </c>
      <c r="V129" s="6"/>
      <c r="W129" s="1">
        <f t="shared" si="2"/>
        <v>290</v>
      </c>
      <c r="X129" s="7">
        <f t="shared" si="3"/>
        <v>290</v>
      </c>
      <c r="Y129" s="1" t="s">
        <v>30</v>
      </c>
      <c r="Z129" s="1" t="s">
        <v>30</v>
      </c>
      <c r="AA129" s="1" t="s">
        <v>31</v>
      </c>
      <c r="AB129" s="1">
        <v>0.0</v>
      </c>
      <c r="AC129" s="1">
        <v>0.0</v>
      </c>
    </row>
    <row r="130" ht="15.75" customHeight="1">
      <c r="A130" s="1">
        <v>129.0</v>
      </c>
      <c r="B130" s="1" t="s">
        <v>29</v>
      </c>
      <c r="C130" s="1" t="s">
        <v>30</v>
      </c>
      <c r="D130" s="1" t="s">
        <v>30</v>
      </c>
      <c r="E130" s="1" t="s">
        <v>31</v>
      </c>
      <c r="F130" s="1" t="s">
        <v>31</v>
      </c>
      <c r="H130" s="1" t="s">
        <v>291</v>
      </c>
      <c r="I130" s="1" t="s">
        <v>292</v>
      </c>
      <c r="J130" s="1" t="s">
        <v>34</v>
      </c>
      <c r="K130" s="1" t="s">
        <v>34</v>
      </c>
      <c r="L130" s="1">
        <v>0.0</v>
      </c>
      <c r="M130" s="1">
        <v>0.0</v>
      </c>
      <c r="N130" s="1">
        <v>0.0</v>
      </c>
      <c r="O130" s="1" t="s">
        <v>35</v>
      </c>
      <c r="P130" s="3">
        <v>0.21</v>
      </c>
      <c r="Q130" s="1" t="s">
        <v>36</v>
      </c>
      <c r="R130" s="1">
        <v>0.0</v>
      </c>
      <c r="S130" s="1">
        <v>0.0</v>
      </c>
      <c r="T130" s="4">
        <f t="shared" si="1"/>
        <v>719.0082645</v>
      </c>
      <c r="U130" s="5">
        <v>873.0355095</v>
      </c>
      <c r="V130" s="6"/>
      <c r="W130" s="1">
        <f t="shared" si="2"/>
        <v>870</v>
      </c>
      <c r="X130" s="7">
        <f t="shared" si="3"/>
        <v>870</v>
      </c>
      <c r="Y130" s="1" t="s">
        <v>30</v>
      </c>
      <c r="Z130" s="1" t="s">
        <v>30</v>
      </c>
      <c r="AA130" s="1" t="s">
        <v>31</v>
      </c>
      <c r="AB130" s="1">
        <v>0.0</v>
      </c>
      <c r="AC130" s="1">
        <v>0.0</v>
      </c>
    </row>
    <row r="131" ht="15.75" customHeight="1">
      <c r="A131" s="1">
        <v>130.0</v>
      </c>
      <c r="B131" s="1" t="s">
        <v>29</v>
      </c>
      <c r="C131" s="1" t="s">
        <v>30</v>
      </c>
      <c r="D131" s="1" t="s">
        <v>30</v>
      </c>
      <c r="E131" s="1" t="s">
        <v>31</v>
      </c>
      <c r="F131" s="1" t="s">
        <v>31</v>
      </c>
      <c r="H131" s="1" t="s">
        <v>293</v>
      </c>
      <c r="I131" s="1" t="s">
        <v>294</v>
      </c>
      <c r="J131" s="1" t="s">
        <v>34</v>
      </c>
      <c r="K131" s="1" t="s">
        <v>34</v>
      </c>
      <c r="L131" s="1">
        <v>0.0</v>
      </c>
      <c r="M131" s="1">
        <v>0.0</v>
      </c>
      <c r="N131" s="1">
        <v>0.0</v>
      </c>
      <c r="O131" s="1" t="s">
        <v>35</v>
      </c>
      <c r="P131" s="3">
        <v>0.21</v>
      </c>
      <c r="Q131" s="1" t="s">
        <v>36</v>
      </c>
      <c r="R131" s="1">
        <v>0.0</v>
      </c>
      <c r="S131" s="1">
        <v>0.0</v>
      </c>
      <c r="T131" s="4">
        <f t="shared" si="1"/>
        <v>975.2066116</v>
      </c>
      <c r="U131" s="5">
        <v>1183.4233785000001</v>
      </c>
      <c r="V131" s="6"/>
      <c r="W131" s="1">
        <f t="shared" si="2"/>
        <v>1180</v>
      </c>
      <c r="X131" s="7">
        <f t="shared" si="3"/>
        <v>1180</v>
      </c>
      <c r="Y131" s="1" t="s">
        <v>30</v>
      </c>
      <c r="Z131" s="1" t="s">
        <v>30</v>
      </c>
      <c r="AA131" s="1" t="s">
        <v>31</v>
      </c>
      <c r="AB131" s="1">
        <v>0.0</v>
      </c>
      <c r="AC131" s="1">
        <v>0.0</v>
      </c>
    </row>
    <row r="132" ht="15.75" customHeight="1">
      <c r="A132" s="1">
        <v>131.0</v>
      </c>
      <c r="B132" s="1" t="s">
        <v>29</v>
      </c>
      <c r="C132" s="1" t="s">
        <v>30</v>
      </c>
      <c r="D132" s="1" t="s">
        <v>30</v>
      </c>
      <c r="E132" s="1" t="s">
        <v>31</v>
      </c>
      <c r="F132" s="1" t="s">
        <v>31</v>
      </c>
      <c r="H132" s="1" t="s">
        <v>295</v>
      </c>
      <c r="I132" s="1" t="s">
        <v>296</v>
      </c>
      <c r="J132" s="1" t="s">
        <v>34</v>
      </c>
      <c r="K132" s="1" t="s">
        <v>34</v>
      </c>
      <c r="L132" s="1">
        <v>0.0</v>
      </c>
      <c r="M132" s="1">
        <v>0.0</v>
      </c>
      <c r="N132" s="1">
        <v>0.0</v>
      </c>
      <c r="O132" s="1" t="s">
        <v>35</v>
      </c>
      <c r="P132" s="3">
        <v>0.21</v>
      </c>
      <c r="Q132" s="1" t="s">
        <v>36</v>
      </c>
      <c r="R132" s="1">
        <v>0.0</v>
      </c>
      <c r="S132" s="1">
        <v>0.0</v>
      </c>
      <c r="T132" s="4">
        <f t="shared" si="1"/>
        <v>1041.322314</v>
      </c>
      <c r="U132" s="5">
        <v>1257.0762599999998</v>
      </c>
      <c r="V132" s="6"/>
      <c r="W132" s="1">
        <f t="shared" si="2"/>
        <v>1260</v>
      </c>
      <c r="X132" s="7">
        <f t="shared" si="3"/>
        <v>1260</v>
      </c>
      <c r="Y132" s="1" t="s">
        <v>30</v>
      </c>
      <c r="Z132" s="1" t="s">
        <v>30</v>
      </c>
      <c r="AA132" s="1" t="s">
        <v>31</v>
      </c>
      <c r="AB132" s="1">
        <v>0.0</v>
      </c>
      <c r="AC132" s="1">
        <v>0.0</v>
      </c>
    </row>
    <row r="133" ht="15.75" customHeight="1">
      <c r="A133" s="1">
        <v>132.0</v>
      </c>
      <c r="B133" s="1" t="s">
        <v>29</v>
      </c>
      <c r="C133" s="1" t="s">
        <v>30</v>
      </c>
      <c r="D133" s="1" t="s">
        <v>30</v>
      </c>
      <c r="E133" s="1" t="s">
        <v>31</v>
      </c>
      <c r="F133" s="1" t="s">
        <v>31</v>
      </c>
      <c r="H133" s="1" t="s">
        <v>297</v>
      </c>
      <c r="I133" s="1" t="s">
        <v>298</v>
      </c>
      <c r="J133" s="1" t="s">
        <v>34</v>
      </c>
      <c r="K133" s="1" t="s">
        <v>34</v>
      </c>
      <c r="L133" s="1">
        <v>0.0</v>
      </c>
      <c r="M133" s="1">
        <v>0.0</v>
      </c>
      <c r="N133" s="1">
        <v>0.0</v>
      </c>
      <c r="O133" s="1" t="s">
        <v>35</v>
      </c>
      <c r="P133" s="3">
        <v>0.21</v>
      </c>
      <c r="Q133" s="1" t="s">
        <v>36</v>
      </c>
      <c r="R133" s="1">
        <v>0.0</v>
      </c>
      <c r="S133" s="1">
        <v>0.0</v>
      </c>
      <c r="T133" s="4">
        <f t="shared" si="1"/>
        <v>1636.363636</v>
      </c>
      <c r="U133" s="5">
        <v>1975.0795515</v>
      </c>
      <c r="V133" s="6"/>
      <c r="W133" s="1">
        <f t="shared" si="2"/>
        <v>1980</v>
      </c>
      <c r="X133" s="7">
        <f t="shared" si="3"/>
        <v>1980</v>
      </c>
      <c r="Y133" s="1" t="s">
        <v>30</v>
      </c>
      <c r="Z133" s="1" t="s">
        <v>30</v>
      </c>
      <c r="AA133" s="1" t="s">
        <v>31</v>
      </c>
      <c r="AB133" s="1">
        <v>0.0</v>
      </c>
      <c r="AC133" s="1">
        <v>0.0</v>
      </c>
    </row>
    <row r="134" ht="15.75" customHeight="1">
      <c r="A134" s="1">
        <v>133.0</v>
      </c>
      <c r="B134" s="1" t="s">
        <v>29</v>
      </c>
      <c r="C134" s="1" t="s">
        <v>30</v>
      </c>
      <c r="D134" s="1" t="s">
        <v>30</v>
      </c>
      <c r="E134" s="1" t="s">
        <v>31</v>
      </c>
      <c r="F134" s="1" t="s">
        <v>31</v>
      </c>
      <c r="H134" s="1" t="s">
        <v>299</v>
      </c>
      <c r="I134" s="1" t="s">
        <v>300</v>
      </c>
      <c r="J134" s="1" t="s">
        <v>34</v>
      </c>
      <c r="K134" s="1" t="s">
        <v>34</v>
      </c>
      <c r="L134" s="1">
        <v>0.0</v>
      </c>
      <c r="M134" s="1">
        <v>0.0</v>
      </c>
      <c r="N134" s="1">
        <v>0.0</v>
      </c>
      <c r="O134" s="1" t="s">
        <v>35</v>
      </c>
      <c r="P134" s="3">
        <v>0.21</v>
      </c>
      <c r="Q134" s="1" t="s">
        <v>36</v>
      </c>
      <c r="R134" s="1">
        <v>0.0</v>
      </c>
      <c r="S134" s="1">
        <v>0.0</v>
      </c>
      <c r="T134" s="4">
        <f t="shared" si="1"/>
        <v>1942.14876</v>
      </c>
      <c r="U134" s="5">
        <v>2354.9336415</v>
      </c>
      <c r="V134" s="6"/>
      <c r="W134" s="1">
        <f t="shared" si="2"/>
        <v>2350</v>
      </c>
      <c r="X134" s="7">
        <f t="shared" si="3"/>
        <v>2350</v>
      </c>
      <c r="Y134" s="1" t="s">
        <v>30</v>
      </c>
      <c r="Z134" s="1" t="s">
        <v>30</v>
      </c>
      <c r="AA134" s="1" t="s">
        <v>31</v>
      </c>
      <c r="AB134" s="1">
        <v>0.0</v>
      </c>
      <c r="AC134" s="1">
        <v>0.0</v>
      </c>
    </row>
    <row r="135" ht="15.75" customHeight="1">
      <c r="A135" s="1">
        <v>134.0</v>
      </c>
      <c r="B135" s="1" t="s">
        <v>29</v>
      </c>
      <c r="C135" s="1" t="s">
        <v>30</v>
      </c>
      <c r="D135" s="1" t="s">
        <v>30</v>
      </c>
      <c r="E135" s="1" t="s">
        <v>31</v>
      </c>
      <c r="F135" s="1" t="s">
        <v>31</v>
      </c>
      <c r="H135" s="1" t="s">
        <v>301</v>
      </c>
      <c r="I135" s="1" t="s">
        <v>302</v>
      </c>
      <c r="J135" s="1" t="s">
        <v>34</v>
      </c>
      <c r="K135" s="1" t="s">
        <v>34</v>
      </c>
      <c r="L135" s="1">
        <v>0.0</v>
      </c>
      <c r="M135" s="1">
        <v>0.0</v>
      </c>
      <c r="N135" s="1">
        <v>0.0</v>
      </c>
      <c r="O135" s="1" t="s">
        <v>35</v>
      </c>
      <c r="P135" s="3">
        <v>0.21</v>
      </c>
      <c r="Q135" s="1" t="s">
        <v>36</v>
      </c>
      <c r="R135" s="1">
        <v>0.0</v>
      </c>
      <c r="S135" s="1">
        <v>0.0</v>
      </c>
      <c r="T135" s="4">
        <f t="shared" si="1"/>
        <v>826.446281</v>
      </c>
      <c r="U135" s="5">
        <v>1003.7383785</v>
      </c>
      <c r="V135" s="6"/>
      <c r="W135" s="1">
        <f t="shared" si="2"/>
        <v>1000</v>
      </c>
      <c r="X135" s="7">
        <f t="shared" si="3"/>
        <v>1000</v>
      </c>
      <c r="Y135" s="1" t="s">
        <v>30</v>
      </c>
      <c r="Z135" s="1" t="s">
        <v>30</v>
      </c>
      <c r="AA135" s="1" t="s">
        <v>31</v>
      </c>
      <c r="AB135" s="1">
        <v>0.0</v>
      </c>
      <c r="AC135" s="1">
        <v>0.0</v>
      </c>
    </row>
    <row r="136" ht="15.75" customHeight="1">
      <c r="A136" s="1">
        <v>135.0</v>
      </c>
      <c r="B136" s="1" t="s">
        <v>29</v>
      </c>
      <c r="C136" s="1" t="s">
        <v>30</v>
      </c>
      <c r="D136" s="1" t="s">
        <v>30</v>
      </c>
      <c r="E136" s="1" t="s">
        <v>31</v>
      </c>
      <c r="F136" s="1" t="s">
        <v>31</v>
      </c>
      <c r="H136" s="1" t="s">
        <v>303</v>
      </c>
      <c r="I136" s="1" t="s">
        <v>304</v>
      </c>
      <c r="J136" s="1" t="s">
        <v>34</v>
      </c>
      <c r="K136" s="1" t="s">
        <v>34</v>
      </c>
      <c r="L136" s="1">
        <v>0.0</v>
      </c>
      <c r="M136" s="1">
        <v>0.0</v>
      </c>
      <c r="N136" s="1">
        <v>0.0</v>
      </c>
      <c r="O136" s="1" t="s">
        <v>35</v>
      </c>
      <c r="P136" s="3">
        <v>0.21</v>
      </c>
      <c r="Q136" s="1" t="s">
        <v>36</v>
      </c>
      <c r="R136" s="1">
        <v>0.0</v>
      </c>
      <c r="S136" s="1">
        <v>0.0</v>
      </c>
      <c r="T136" s="4">
        <f t="shared" si="1"/>
        <v>1132.231405</v>
      </c>
      <c r="U136" s="5">
        <v>1368.3192435</v>
      </c>
      <c r="V136" s="6"/>
      <c r="W136" s="1">
        <f t="shared" si="2"/>
        <v>1370</v>
      </c>
      <c r="X136" s="7">
        <f t="shared" si="3"/>
        <v>1370</v>
      </c>
      <c r="Y136" s="1" t="s">
        <v>30</v>
      </c>
      <c r="Z136" s="1" t="s">
        <v>30</v>
      </c>
      <c r="AA136" s="1" t="s">
        <v>31</v>
      </c>
      <c r="AB136" s="1">
        <v>0.0</v>
      </c>
      <c r="AC136" s="1">
        <v>0.0</v>
      </c>
    </row>
    <row r="137" ht="15.75" customHeight="1">
      <c r="A137" s="1">
        <v>136.0</v>
      </c>
      <c r="B137" s="1" t="s">
        <v>29</v>
      </c>
      <c r="C137" s="1" t="s">
        <v>30</v>
      </c>
      <c r="D137" s="1" t="s">
        <v>30</v>
      </c>
      <c r="E137" s="1" t="s">
        <v>31</v>
      </c>
      <c r="F137" s="1" t="s">
        <v>31</v>
      </c>
      <c r="H137" s="1" t="s">
        <v>305</v>
      </c>
      <c r="I137" s="1" t="s">
        <v>306</v>
      </c>
      <c r="J137" s="1" t="s">
        <v>34</v>
      </c>
      <c r="K137" s="1" t="s">
        <v>34</v>
      </c>
      <c r="L137" s="1">
        <v>0.0</v>
      </c>
      <c r="M137" s="1">
        <v>0.0</v>
      </c>
      <c r="N137" s="1">
        <v>0.0</v>
      </c>
      <c r="O137" s="1" t="s">
        <v>35</v>
      </c>
      <c r="P137" s="3">
        <v>0.21</v>
      </c>
      <c r="Q137" s="1" t="s">
        <v>36</v>
      </c>
      <c r="R137" s="1">
        <v>0.0</v>
      </c>
      <c r="S137" s="1">
        <v>0.0</v>
      </c>
      <c r="T137" s="4">
        <f t="shared" si="1"/>
        <v>1173.553719</v>
      </c>
      <c r="U137" s="5">
        <v>1416.6545084999998</v>
      </c>
      <c r="V137" s="6"/>
      <c r="W137" s="1">
        <f t="shared" si="2"/>
        <v>1420</v>
      </c>
      <c r="X137" s="7">
        <f t="shared" si="3"/>
        <v>1420</v>
      </c>
      <c r="Y137" s="1" t="s">
        <v>30</v>
      </c>
      <c r="Z137" s="1" t="s">
        <v>30</v>
      </c>
      <c r="AA137" s="1" t="s">
        <v>31</v>
      </c>
      <c r="AB137" s="1">
        <v>0.0</v>
      </c>
      <c r="AC137" s="1">
        <v>0.0</v>
      </c>
    </row>
    <row r="138" ht="15.75" customHeight="1">
      <c r="A138" s="1">
        <v>137.0</v>
      </c>
      <c r="B138" s="1" t="s">
        <v>29</v>
      </c>
      <c r="C138" s="1" t="s">
        <v>30</v>
      </c>
      <c r="D138" s="1" t="s">
        <v>30</v>
      </c>
      <c r="E138" s="1" t="s">
        <v>31</v>
      </c>
      <c r="F138" s="1" t="s">
        <v>31</v>
      </c>
      <c r="H138" s="1" t="s">
        <v>307</v>
      </c>
      <c r="I138" s="1" t="s">
        <v>308</v>
      </c>
      <c r="J138" s="1" t="s">
        <v>34</v>
      </c>
      <c r="K138" s="1" t="s">
        <v>34</v>
      </c>
      <c r="L138" s="1">
        <v>0.0</v>
      </c>
      <c r="M138" s="1">
        <v>0.0</v>
      </c>
      <c r="N138" s="1">
        <v>0.0</v>
      </c>
      <c r="O138" s="1" t="s">
        <v>35</v>
      </c>
      <c r="P138" s="3">
        <v>0.21</v>
      </c>
      <c r="Q138" s="1" t="s">
        <v>36</v>
      </c>
      <c r="R138" s="1">
        <v>0.0</v>
      </c>
      <c r="S138" s="1">
        <v>0.0</v>
      </c>
      <c r="T138" s="4">
        <f t="shared" si="1"/>
        <v>1752.066116</v>
      </c>
      <c r="U138" s="5">
        <v>2117.5607722499994</v>
      </c>
      <c r="V138" s="6"/>
      <c r="W138" s="1">
        <f t="shared" si="2"/>
        <v>2120</v>
      </c>
      <c r="X138" s="7">
        <f t="shared" si="3"/>
        <v>2120</v>
      </c>
      <c r="Y138" s="1" t="s">
        <v>30</v>
      </c>
      <c r="Z138" s="1" t="s">
        <v>30</v>
      </c>
      <c r="AA138" s="1" t="s">
        <v>31</v>
      </c>
      <c r="AB138" s="1">
        <v>0.0</v>
      </c>
      <c r="AC138" s="1">
        <v>0.0</v>
      </c>
    </row>
    <row r="139" ht="15.75" customHeight="1">
      <c r="A139" s="1">
        <v>138.0</v>
      </c>
      <c r="B139" s="1" t="s">
        <v>29</v>
      </c>
      <c r="C139" s="1" t="s">
        <v>30</v>
      </c>
      <c r="D139" s="1" t="s">
        <v>30</v>
      </c>
      <c r="E139" s="1" t="s">
        <v>31</v>
      </c>
      <c r="F139" s="1" t="s">
        <v>31</v>
      </c>
      <c r="H139" s="1" t="s">
        <v>309</v>
      </c>
      <c r="I139" s="1" t="s">
        <v>310</v>
      </c>
      <c r="J139" s="1" t="s">
        <v>34</v>
      </c>
      <c r="K139" s="1" t="s">
        <v>34</v>
      </c>
      <c r="L139" s="1">
        <v>0.0</v>
      </c>
      <c r="M139" s="1">
        <v>0.0</v>
      </c>
      <c r="N139" s="1">
        <v>0.0</v>
      </c>
      <c r="O139" s="1" t="s">
        <v>35</v>
      </c>
      <c r="P139" s="3">
        <v>0.21</v>
      </c>
      <c r="Q139" s="1" t="s">
        <v>36</v>
      </c>
      <c r="R139" s="1">
        <v>0.0</v>
      </c>
      <c r="S139" s="1">
        <v>0.0</v>
      </c>
      <c r="T139" s="4">
        <f t="shared" si="1"/>
        <v>2214.876033</v>
      </c>
      <c r="U139" s="5">
        <v>2684.34116775</v>
      </c>
      <c r="V139" s="6"/>
      <c r="W139" s="1">
        <f t="shared" si="2"/>
        <v>2680</v>
      </c>
      <c r="X139" s="7">
        <f t="shared" si="3"/>
        <v>2680</v>
      </c>
      <c r="Y139" s="1" t="s">
        <v>30</v>
      </c>
      <c r="Z139" s="1" t="s">
        <v>30</v>
      </c>
      <c r="AA139" s="1" t="s">
        <v>31</v>
      </c>
      <c r="AB139" s="1">
        <v>0.0</v>
      </c>
      <c r="AC139" s="1">
        <v>0.0</v>
      </c>
    </row>
    <row r="140" ht="15.75" customHeight="1">
      <c r="A140" s="1">
        <v>139.0</v>
      </c>
      <c r="B140" s="1" t="s">
        <v>29</v>
      </c>
      <c r="C140" s="1" t="s">
        <v>30</v>
      </c>
      <c r="D140" s="1" t="s">
        <v>30</v>
      </c>
      <c r="E140" s="1" t="s">
        <v>31</v>
      </c>
      <c r="F140" s="1" t="s">
        <v>31</v>
      </c>
      <c r="H140" s="1" t="s">
        <v>311</v>
      </c>
      <c r="I140" s="1" t="s">
        <v>312</v>
      </c>
      <c r="J140" s="1" t="s">
        <v>34</v>
      </c>
      <c r="K140" s="1" t="s">
        <v>34</v>
      </c>
      <c r="L140" s="1">
        <v>0.0</v>
      </c>
      <c r="M140" s="1">
        <v>0.0</v>
      </c>
      <c r="N140" s="1">
        <v>0.0</v>
      </c>
      <c r="O140" s="1" t="s">
        <v>35</v>
      </c>
      <c r="P140" s="3">
        <v>0.21</v>
      </c>
      <c r="Q140" s="1" t="s">
        <v>36</v>
      </c>
      <c r="R140" s="1">
        <v>0.0</v>
      </c>
      <c r="S140" s="1">
        <v>0.0</v>
      </c>
      <c r="T140" s="4">
        <f t="shared" si="1"/>
        <v>74.38016529</v>
      </c>
      <c r="U140" s="5">
        <v>88.476894</v>
      </c>
      <c r="V140" s="6"/>
      <c r="W140" s="1">
        <f t="shared" si="2"/>
        <v>90</v>
      </c>
      <c r="X140" s="7">
        <f t="shared" si="3"/>
        <v>90</v>
      </c>
      <c r="Y140" s="1" t="s">
        <v>30</v>
      </c>
      <c r="Z140" s="1" t="s">
        <v>30</v>
      </c>
      <c r="AA140" s="1" t="s">
        <v>31</v>
      </c>
      <c r="AB140" s="1">
        <v>0.0</v>
      </c>
      <c r="AC140" s="1">
        <v>0.0</v>
      </c>
    </row>
    <row r="141" ht="15.75" customHeight="1">
      <c r="A141" s="1">
        <v>140.0</v>
      </c>
      <c r="B141" s="1" t="s">
        <v>29</v>
      </c>
      <c r="C141" s="1" t="s">
        <v>30</v>
      </c>
      <c r="D141" s="1" t="s">
        <v>30</v>
      </c>
      <c r="E141" s="1" t="s">
        <v>31</v>
      </c>
      <c r="F141" s="1" t="s">
        <v>31</v>
      </c>
      <c r="H141" s="1" t="s">
        <v>313</v>
      </c>
      <c r="I141" s="1" t="s">
        <v>314</v>
      </c>
      <c r="J141" s="1" t="s">
        <v>34</v>
      </c>
      <c r="K141" s="1" t="s">
        <v>34</v>
      </c>
      <c r="L141" s="1">
        <v>0.0</v>
      </c>
      <c r="M141" s="1">
        <v>0.0</v>
      </c>
      <c r="N141" s="1">
        <v>0.0</v>
      </c>
      <c r="O141" s="1" t="s">
        <v>35</v>
      </c>
      <c r="P141" s="3">
        <v>0.21</v>
      </c>
      <c r="Q141" s="1" t="s">
        <v>36</v>
      </c>
      <c r="R141" s="1">
        <v>0.0</v>
      </c>
      <c r="S141" s="1">
        <v>0.0</v>
      </c>
      <c r="T141" s="4">
        <f t="shared" si="1"/>
        <v>115.7024793</v>
      </c>
      <c r="U141" s="5">
        <v>139.52540249999998</v>
      </c>
      <c r="V141" s="6"/>
      <c r="W141" s="1">
        <f t="shared" si="2"/>
        <v>140</v>
      </c>
      <c r="X141" s="7">
        <f t="shared" si="3"/>
        <v>140</v>
      </c>
      <c r="Y141" s="1" t="s">
        <v>30</v>
      </c>
      <c r="Z141" s="1" t="s">
        <v>30</v>
      </c>
      <c r="AA141" s="1" t="s">
        <v>31</v>
      </c>
      <c r="AB141" s="1">
        <v>0.0</v>
      </c>
      <c r="AC141" s="1">
        <v>0.0</v>
      </c>
    </row>
    <row r="142" ht="15.75" customHeight="1">
      <c r="A142" s="1">
        <v>141.0</v>
      </c>
      <c r="B142" s="1" t="s">
        <v>29</v>
      </c>
      <c r="C142" s="1" t="s">
        <v>30</v>
      </c>
      <c r="D142" s="1" t="s">
        <v>30</v>
      </c>
      <c r="E142" s="1" t="s">
        <v>31</v>
      </c>
      <c r="F142" s="1" t="s">
        <v>31</v>
      </c>
      <c r="H142" s="1" t="s">
        <v>315</v>
      </c>
      <c r="I142" s="1" t="s">
        <v>316</v>
      </c>
      <c r="J142" s="1" t="s">
        <v>34</v>
      </c>
      <c r="K142" s="1" t="s">
        <v>34</v>
      </c>
      <c r="L142" s="1">
        <v>0.0</v>
      </c>
      <c r="M142" s="1">
        <v>0.0</v>
      </c>
      <c r="N142" s="1">
        <v>0.0</v>
      </c>
      <c r="O142" s="1" t="s">
        <v>35</v>
      </c>
      <c r="P142" s="3">
        <v>0.21</v>
      </c>
      <c r="Q142" s="1" t="s">
        <v>36</v>
      </c>
      <c r="R142" s="1">
        <v>0.0</v>
      </c>
      <c r="S142" s="1">
        <v>0.0</v>
      </c>
      <c r="T142" s="4">
        <f t="shared" si="1"/>
        <v>157.0247934</v>
      </c>
      <c r="U142" s="5">
        <v>193.8262095</v>
      </c>
      <c r="V142" s="6"/>
      <c r="W142" s="1">
        <f t="shared" si="2"/>
        <v>190</v>
      </c>
      <c r="X142" s="7">
        <f t="shared" si="3"/>
        <v>190</v>
      </c>
      <c r="Y142" s="1" t="s">
        <v>30</v>
      </c>
      <c r="Z142" s="1" t="s">
        <v>30</v>
      </c>
      <c r="AA142" s="1" t="s">
        <v>31</v>
      </c>
      <c r="AB142" s="1">
        <v>0.0</v>
      </c>
      <c r="AC142" s="1">
        <v>0.0</v>
      </c>
    </row>
    <row r="143" ht="15.75" customHeight="1">
      <c r="A143" s="1">
        <v>142.0</v>
      </c>
      <c r="B143" s="1" t="s">
        <v>29</v>
      </c>
      <c r="C143" s="1" t="s">
        <v>30</v>
      </c>
      <c r="D143" s="1" t="s">
        <v>30</v>
      </c>
      <c r="E143" s="1" t="s">
        <v>31</v>
      </c>
      <c r="F143" s="1" t="s">
        <v>31</v>
      </c>
      <c r="H143" s="1" t="s">
        <v>317</v>
      </c>
      <c r="I143" s="1" t="s">
        <v>318</v>
      </c>
      <c r="J143" s="1" t="s">
        <v>34</v>
      </c>
      <c r="K143" s="1" t="s">
        <v>34</v>
      </c>
      <c r="L143" s="1">
        <v>0.0</v>
      </c>
      <c r="M143" s="1">
        <v>0.0</v>
      </c>
      <c r="N143" s="1">
        <v>0.0</v>
      </c>
      <c r="O143" s="1" t="s">
        <v>35</v>
      </c>
      <c r="P143" s="3">
        <v>0.21</v>
      </c>
      <c r="Q143" s="1" t="s">
        <v>36</v>
      </c>
      <c r="R143" s="1">
        <v>0.0</v>
      </c>
      <c r="S143" s="1">
        <v>0.0</v>
      </c>
      <c r="T143" s="4">
        <f t="shared" si="1"/>
        <v>644.6280992</v>
      </c>
      <c r="U143" s="5">
        <v>784.971891</v>
      </c>
      <c r="V143" s="6"/>
      <c r="W143" s="1">
        <f t="shared" si="2"/>
        <v>780</v>
      </c>
      <c r="X143" s="7">
        <f t="shared" si="3"/>
        <v>780</v>
      </c>
      <c r="Y143" s="1" t="s">
        <v>30</v>
      </c>
      <c r="Z143" s="1" t="s">
        <v>30</v>
      </c>
      <c r="AA143" s="1" t="s">
        <v>31</v>
      </c>
      <c r="AB143" s="1">
        <v>0.0</v>
      </c>
      <c r="AC143" s="1">
        <v>0.0</v>
      </c>
    </row>
    <row r="144" ht="15.75" customHeight="1">
      <c r="A144" s="1">
        <v>143.0</v>
      </c>
      <c r="B144" s="1" t="s">
        <v>29</v>
      </c>
      <c r="C144" s="1" t="s">
        <v>30</v>
      </c>
      <c r="D144" s="1" t="s">
        <v>30</v>
      </c>
      <c r="E144" s="1" t="s">
        <v>31</v>
      </c>
      <c r="F144" s="1" t="s">
        <v>31</v>
      </c>
      <c r="H144" s="1" t="s">
        <v>319</v>
      </c>
      <c r="I144" s="1" t="s">
        <v>320</v>
      </c>
      <c r="J144" s="1" t="s">
        <v>34</v>
      </c>
      <c r="K144" s="1" t="s">
        <v>34</v>
      </c>
      <c r="L144" s="1">
        <v>0.0</v>
      </c>
      <c r="M144" s="1">
        <v>0.0</v>
      </c>
      <c r="N144" s="1">
        <v>0.0</v>
      </c>
      <c r="O144" s="1" t="s">
        <v>35</v>
      </c>
      <c r="P144" s="3">
        <v>0.21</v>
      </c>
      <c r="Q144" s="1" t="s">
        <v>36</v>
      </c>
      <c r="R144" s="1">
        <v>0.0</v>
      </c>
      <c r="S144" s="1">
        <v>0.0</v>
      </c>
      <c r="T144" s="4">
        <f t="shared" si="1"/>
        <v>652.892562</v>
      </c>
      <c r="U144" s="5">
        <v>788.3589532499999</v>
      </c>
      <c r="V144" s="6"/>
      <c r="W144" s="1">
        <f t="shared" si="2"/>
        <v>790</v>
      </c>
      <c r="X144" s="7">
        <f t="shared" si="3"/>
        <v>790</v>
      </c>
      <c r="Y144" s="1" t="s">
        <v>30</v>
      </c>
      <c r="Z144" s="1" t="s">
        <v>30</v>
      </c>
      <c r="AA144" s="1" t="s">
        <v>31</v>
      </c>
      <c r="AB144" s="1">
        <v>0.0</v>
      </c>
      <c r="AC144" s="1">
        <v>0.0</v>
      </c>
    </row>
    <row r="145" ht="15.75" customHeight="1">
      <c r="A145" s="1">
        <v>144.0</v>
      </c>
      <c r="B145" s="1" t="s">
        <v>29</v>
      </c>
      <c r="C145" s="1" t="s">
        <v>30</v>
      </c>
      <c r="D145" s="1" t="s">
        <v>30</v>
      </c>
      <c r="E145" s="1" t="s">
        <v>31</v>
      </c>
      <c r="F145" s="1" t="s">
        <v>31</v>
      </c>
      <c r="H145" s="1" t="s">
        <v>321</v>
      </c>
      <c r="I145" s="1" t="s">
        <v>322</v>
      </c>
      <c r="J145" s="1" t="s">
        <v>34</v>
      </c>
      <c r="K145" s="1" t="s">
        <v>34</v>
      </c>
      <c r="L145" s="1">
        <v>0.0</v>
      </c>
      <c r="M145" s="1">
        <v>0.0</v>
      </c>
      <c r="N145" s="1">
        <v>0.0</v>
      </c>
      <c r="O145" s="1" t="s">
        <v>35</v>
      </c>
      <c r="P145" s="3">
        <v>0.21</v>
      </c>
      <c r="Q145" s="1" t="s">
        <v>36</v>
      </c>
      <c r="R145" s="1">
        <v>0.0</v>
      </c>
      <c r="S145" s="1">
        <v>0.0</v>
      </c>
      <c r="T145" s="4">
        <f t="shared" si="1"/>
        <v>842.9752066</v>
      </c>
      <c r="U145" s="5">
        <v>1016.6307772499999</v>
      </c>
      <c r="V145" s="6"/>
      <c r="W145" s="1">
        <f t="shared" si="2"/>
        <v>1020</v>
      </c>
      <c r="X145" s="7">
        <f t="shared" si="3"/>
        <v>1020</v>
      </c>
      <c r="Y145" s="1" t="s">
        <v>30</v>
      </c>
      <c r="Z145" s="1" t="s">
        <v>30</v>
      </c>
      <c r="AA145" s="1" t="s">
        <v>31</v>
      </c>
      <c r="AB145" s="1">
        <v>0.0</v>
      </c>
      <c r="AC145" s="1">
        <v>0.0</v>
      </c>
    </row>
    <row r="146" ht="15.75" customHeight="1">
      <c r="A146" s="1">
        <v>145.0</v>
      </c>
      <c r="B146" s="1" t="s">
        <v>29</v>
      </c>
      <c r="C146" s="1" t="s">
        <v>30</v>
      </c>
      <c r="D146" s="1" t="s">
        <v>30</v>
      </c>
      <c r="E146" s="1" t="s">
        <v>31</v>
      </c>
      <c r="F146" s="1" t="s">
        <v>31</v>
      </c>
      <c r="H146" s="1" t="s">
        <v>323</v>
      </c>
      <c r="I146" s="1" t="s">
        <v>324</v>
      </c>
      <c r="J146" s="1" t="s">
        <v>34</v>
      </c>
      <c r="K146" s="1" t="s">
        <v>34</v>
      </c>
      <c r="L146" s="1">
        <v>0.0</v>
      </c>
      <c r="M146" s="1">
        <v>0.0</v>
      </c>
      <c r="N146" s="1">
        <v>0.0</v>
      </c>
      <c r="O146" s="1" t="s">
        <v>35</v>
      </c>
      <c r="P146" s="3">
        <v>0.21</v>
      </c>
      <c r="Q146" s="1" t="s">
        <v>36</v>
      </c>
      <c r="R146" s="1">
        <v>0.0</v>
      </c>
      <c r="S146" s="1">
        <v>0.0</v>
      </c>
      <c r="T146" s="4">
        <f t="shared" si="1"/>
        <v>950.4132231</v>
      </c>
      <c r="U146" s="5">
        <v>1150.1457165</v>
      </c>
      <c r="V146" s="6"/>
      <c r="W146" s="1">
        <f t="shared" si="2"/>
        <v>1150</v>
      </c>
      <c r="X146" s="7">
        <f t="shared" si="3"/>
        <v>1150</v>
      </c>
      <c r="Y146" s="1" t="s">
        <v>30</v>
      </c>
      <c r="Z146" s="1" t="s">
        <v>30</v>
      </c>
      <c r="AA146" s="1" t="s">
        <v>31</v>
      </c>
      <c r="AB146" s="1">
        <v>0.0</v>
      </c>
      <c r="AC146" s="1">
        <v>0.0</v>
      </c>
    </row>
    <row r="147" ht="15.75" customHeight="1">
      <c r="A147" s="1">
        <v>146.0</v>
      </c>
      <c r="B147" s="1" t="s">
        <v>29</v>
      </c>
      <c r="C147" s="1" t="s">
        <v>30</v>
      </c>
      <c r="D147" s="1" t="s">
        <v>30</v>
      </c>
      <c r="E147" s="1" t="s">
        <v>31</v>
      </c>
      <c r="F147" s="1" t="s">
        <v>31</v>
      </c>
      <c r="H147" s="1" t="s">
        <v>325</v>
      </c>
      <c r="I147" s="1" t="s">
        <v>326</v>
      </c>
      <c r="J147" s="1" t="s">
        <v>34</v>
      </c>
      <c r="K147" s="1" t="s">
        <v>34</v>
      </c>
      <c r="L147" s="1">
        <v>0.0</v>
      </c>
      <c r="M147" s="1">
        <v>0.0</v>
      </c>
      <c r="N147" s="1">
        <v>0.0</v>
      </c>
      <c r="O147" s="1" t="s">
        <v>35</v>
      </c>
      <c r="P147" s="3">
        <v>0.21</v>
      </c>
      <c r="Q147" s="1" t="s">
        <v>36</v>
      </c>
      <c r="R147" s="1">
        <v>0.0</v>
      </c>
      <c r="S147" s="1">
        <v>0.0</v>
      </c>
      <c r="T147" s="4">
        <f t="shared" si="1"/>
        <v>1520.661157</v>
      </c>
      <c r="U147" s="5">
        <v>1836.28187325</v>
      </c>
      <c r="V147" s="6"/>
      <c r="W147" s="1">
        <f t="shared" si="2"/>
        <v>1840</v>
      </c>
      <c r="X147" s="7">
        <f t="shared" si="3"/>
        <v>1840</v>
      </c>
      <c r="Y147" s="1" t="s">
        <v>30</v>
      </c>
      <c r="Z147" s="1" t="s">
        <v>30</v>
      </c>
      <c r="AA147" s="1" t="s">
        <v>31</v>
      </c>
      <c r="AB147" s="1">
        <v>0.0</v>
      </c>
      <c r="AC147" s="1">
        <v>0.0</v>
      </c>
    </row>
    <row r="148" ht="15.75" customHeight="1">
      <c r="A148" s="1">
        <v>147.0</v>
      </c>
      <c r="B148" s="1" t="s">
        <v>29</v>
      </c>
      <c r="C148" s="1" t="s">
        <v>30</v>
      </c>
      <c r="D148" s="1" t="s">
        <v>30</v>
      </c>
      <c r="E148" s="1" t="s">
        <v>31</v>
      </c>
      <c r="F148" s="1" t="s">
        <v>31</v>
      </c>
      <c r="H148" s="1" t="s">
        <v>327</v>
      </c>
      <c r="I148" s="1" t="s">
        <v>328</v>
      </c>
      <c r="J148" s="1" t="s">
        <v>34</v>
      </c>
      <c r="K148" s="1" t="s">
        <v>34</v>
      </c>
      <c r="L148" s="1">
        <v>0.0</v>
      </c>
      <c r="M148" s="1">
        <v>0.0</v>
      </c>
      <c r="N148" s="1">
        <v>0.0</v>
      </c>
      <c r="O148" s="1" t="s">
        <v>35</v>
      </c>
      <c r="P148" s="3">
        <v>0.21</v>
      </c>
      <c r="Q148" s="1" t="s">
        <v>36</v>
      </c>
      <c r="R148" s="1">
        <v>0.0</v>
      </c>
      <c r="S148" s="1">
        <v>0.0</v>
      </c>
      <c r="T148" s="4">
        <f t="shared" si="1"/>
        <v>1892.561983</v>
      </c>
      <c r="U148" s="5">
        <v>2288.0908215000004</v>
      </c>
      <c r="V148" s="6"/>
      <c r="W148" s="1">
        <f t="shared" si="2"/>
        <v>2290</v>
      </c>
      <c r="X148" s="7">
        <f t="shared" si="3"/>
        <v>2290</v>
      </c>
      <c r="Y148" s="1" t="s">
        <v>30</v>
      </c>
      <c r="Z148" s="1" t="s">
        <v>30</v>
      </c>
      <c r="AA148" s="1" t="s">
        <v>31</v>
      </c>
      <c r="AB148" s="1">
        <v>0.0</v>
      </c>
      <c r="AC148" s="1">
        <v>0.0</v>
      </c>
    </row>
    <row r="149" ht="15.75" customHeight="1">
      <c r="A149" s="1">
        <v>148.0</v>
      </c>
      <c r="B149" s="1" t="s">
        <v>29</v>
      </c>
      <c r="C149" s="1" t="s">
        <v>30</v>
      </c>
      <c r="D149" s="1" t="s">
        <v>30</v>
      </c>
      <c r="E149" s="1" t="s">
        <v>31</v>
      </c>
      <c r="F149" s="1" t="s">
        <v>31</v>
      </c>
      <c r="H149" s="1" t="s">
        <v>329</v>
      </c>
      <c r="I149" s="1" t="s">
        <v>330</v>
      </c>
      <c r="J149" s="1" t="s">
        <v>34</v>
      </c>
      <c r="K149" s="1" t="s">
        <v>34</v>
      </c>
      <c r="L149" s="1">
        <v>0.0</v>
      </c>
      <c r="M149" s="1">
        <v>0.0</v>
      </c>
      <c r="N149" s="1">
        <v>0.0</v>
      </c>
      <c r="O149" s="1" t="s">
        <v>35</v>
      </c>
      <c r="P149" s="3">
        <v>0.21</v>
      </c>
      <c r="Q149" s="1" t="s">
        <v>36</v>
      </c>
      <c r="R149" s="1">
        <v>0.0</v>
      </c>
      <c r="S149" s="1">
        <v>0.0</v>
      </c>
      <c r="T149" s="4">
        <f t="shared" si="1"/>
        <v>834.7107438</v>
      </c>
      <c r="U149" s="5">
        <v>1008.07777125</v>
      </c>
      <c r="V149" s="6"/>
      <c r="W149" s="1">
        <f t="shared" si="2"/>
        <v>1010</v>
      </c>
      <c r="X149" s="7">
        <f t="shared" si="3"/>
        <v>1010</v>
      </c>
      <c r="Y149" s="1" t="s">
        <v>30</v>
      </c>
      <c r="Z149" s="1" t="s">
        <v>30</v>
      </c>
      <c r="AA149" s="1" t="s">
        <v>31</v>
      </c>
      <c r="AB149" s="1">
        <v>0.0</v>
      </c>
      <c r="AC149" s="1">
        <v>0.0</v>
      </c>
    </row>
    <row r="150" ht="15.75" customHeight="1">
      <c r="A150" s="1">
        <v>149.0</v>
      </c>
      <c r="B150" s="1" t="s">
        <v>29</v>
      </c>
      <c r="C150" s="1" t="s">
        <v>30</v>
      </c>
      <c r="D150" s="1" t="s">
        <v>30</v>
      </c>
      <c r="E150" s="1" t="s">
        <v>31</v>
      </c>
      <c r="F150" s="1" t="s">
        <v>31</v>
      </c>
      <c r="H150" s="1" t="s">
        <v>331</v>
      </c>
      <c r="I150" s="1" t="s">
        <v>332</v>
      </c>
      <c r="J150" s="1" t="s">
        <v>34</v>
      </c>
      <c r="K150" s="1" t="s">
        <v>34</v>
      </c>
      <c r="L150" s="1">
        <v>0.0</v>
      </c>
      <c r="M150" s="1">
        <v>0.0</v>
      </c>
      <c r="N150" s="1">
        <v>0.0</v>
      </c>
      <c r="O150" s="1" t="s">
        <v>35</v>
      </c>
      <c r="P150" s="3">
        <v>0.21</v>
      </c>
      <c r="Q150" s="1" t="s">
        <v>36</v>
      </c>
      <c r="R150" s="1">
        <v>0.0</v>
      </c>
      <c r="S150" s="1">
        <v>0.0</v>
      </c>
      <c r="T150" s="4">
        <f t="shared" si="1"/>
        <v>975.2066116</v>
      </c>
      <c r="U150" s="5">
        <v>1178.194545</v>
      </c>
      <c r="V150" s="6"/>
      <c r="W150" s="1">
        <f t="shared" si="2"/>
        <v>1180</v>
      </c>
      <c r="X150" s="7">
        <f t="shared" si="3"/>
        <v>1180</v>
      </c>
      <c r="Y150" s="1" t="s">
        <v>30</v>
      </c>
      <c r="Z150" s="1" t="s">
        <v>30</v>
      </c>
      <c r="AA150" s="1" t="s">
        <v>31</v>
      </c>
      <c r="AB150" s="1">
        <v>0.0</v>
      </c>
      <c r="AC150" s="1">
        <v>0.0</v>
      </c>
    </row>
    <row r="151" ht="15.75" customHeight="1">
      <c r="A151" s="1">
        <v>150.0</v>
      </c>
      <c r="B151" s="1" t="s">
        <v>29</v>
      </c>
      <c r="C151" s="1" t="s">
        <v>30</v>
      </c>
      <c r="D151" s="1" t="s">
        <v>30</v>
      </c>
      <c r="E151" s="1" t="s">
        <v>31</v>
      </c>
      <c r="F151" s="1" t="s">
        <v>31</v>
      </c>
      <c r="H151" s="1" t="s">
        <v>333</v>
      </c>
      <c r="I151" s="1" t="s">
        <v>334</v>
      </c>
      <c r="J151" s="1" t="s">
        <v>34</v>
      </c>
      <c r="K151" s="1" t="s">
        <v>34</v>
      </c>
      <c r="L151" s="1">
        <v>0.0</v>
      </c>
      <c r="M151" s="1">
        <v>0.0</v>
      </c>
      <c r="N151" s="1">
        <v>0.0</v>
      </c>
      <c r="O151" s="1" t="s">
        <v>35</v>
      </c>
      <c r="P151" s="3">
        <v>0.21</v>
      </c>
      <c r="Q151" s="1" t="s">
        <v>36</v>
      </c>
      <c r="R151" s="1">
        <v>0.0</v>
      </c>
      <c r="S151" s="1">
        <v>0.0</v>
      </c>
      <c r="T151" s="4">
        <f t="shared" si="1"/>
        <v>909.0909091</v>
      </c>
      <c r="U151" s="5">
        <v>1099.1421292500002</v>
      </c>
      <c r="V151" s="6"/>
      <c r="W151" s="1">
        <f t="shared" si="2"/>
        <v>1100</v>
      </c>
      <c r="X151" s="7">
        <f t="shared" si="3"/>
        <v>1100</v>
      </c>
      <c r="Y151" s="1" t="s">
        <v>30</v>
      </c>
      <c r="Z151" s="1" t="s">
        <v>30</v>
      </c>
      <c r="AA151" s="1" t="s">
        <v>31</v>
      </c>
      <c r="AB151" s="1">
        <v>0.0</v>
      </c>
      <c r="AC151" s="1">
        <v>0.0</v>
      </c>
    </row>
    <row r="152" ht="15.75" customHeight="1">
      <c r="A152" s="1">
        <v>151.0</v>
      </c>
      <c r="B152" s="1" t="s">
        <v>29</v>
      </c>
      <c r="C152" s="1" t="s">
        <v>30</v>
      </c>
      <c r="D152" s="1" t="s">
        <v>30</v>
      </c>
      <c r="E152" s="1" t="s">
        <v>31</v>
      </c>
      <c r="F152" s="1" t="s">
        <v>31</v>
      </c>
      <c r="H152" s="1" t="s">
        <v>335</v>
      </c>
      <c r="I152" s="1" t="s">
        <v>336</v>
      </c>
      <c r="J152" s="1" t="s">
        <v>34</v>
      </c>
      <c r="K152" s="1" t="s">
        <v>34</v>
      </c>
      <c r="L152" s="1">
        <v>0.0</v>
      </c>
      <c r="M152" s="1">
        <v>0.0</v>
      </c>
      <c r="N152" s="1">
        <v>0.0</v>
      </c>
      <c r="O152" s="1" t="s">
        <v>35</v>
      </c>
      <c r="P152" s="3">
        <v>0.21</v>
      </c>
      <c r="Q152" s="1" t="s">
        <v>36</v>
      </c>
      <c r="R152" s="1">
        <v>0.0</v>
      </c>
      <c r="S152" s="1">
        <v>0.0</v>
      </c>
      <c r="T152" s="4">
        <f t="shared" si="1"/>
        <v>1090.909091</v>
      </c>
      <c r="U152" s="5">
        <v>1319.5886715</v>
      </c>
      <c r="V152" s="6"/>
      <c r="W152" s="1">
        <f t="shared" si="2"/>
        <v>1320</v>
      </c>
      <c r="X152" s="7">
        <f t="shared" si="3"/>
        <v>1320</v>
      </c>
      <c r="Y152" s="1" t="s">
        <v>30</v>
      </c>
      <c r="Z152" s="1" t="s">
        <v>30</v>
      </c>
      <c r="AA152" s="1" t="s">
        <v>31</v>
      </c>
      <c r="AB152" s="1">
        <v>0.0</v>
      </c>
      <c r="AC152" s="1">
        <v>0.0</v>
      </c>
    </row>
    <row r="153" ht="15.75" customHeight="1">
      <c r="A153" s="1">
        <v>152.0</v>
      </c>
      <c r="B153" s="1" t="s">
        <v>29</v>
      </c>
      <c r="C153" s="1" t="s">
        <v>30</v>
      </c>
      <c r="D153" s="1" t="s">
        <v>30</v>
      </c>
      <c r="E153" s="1" t="s">
        <v>31</v>
      </c>
      <c r="F153" s="1" t="s">
        <v>31</v>
      </c>
      <c r="H153" s="1" t="s">
        <v>337</v>
      </c>
      <c r="I153" s="1" t="s">
        <v>338</v>
      </c>
      <c r="J153" s="1" t="s">
        <v>34</v>
      </c>
      <c r="K153" s="1" t="s">
        <v>34</v>
      </c>
      <c r="L153" s="1">
        <v>0.0</v>
      </c>
      <c r="M153" s="1">
        <v>0.0</v>
      </c>
      <c r="N153" s="1">
        <v>0.0</v>
      </c>
      <c r="O153" s="1" t="s">
        <v>35</v>
      </c>
      <c r="P153" s="3">
        <v>0.21</v>
      </c>
      <c r="Q153" s="1" t="s">
        <v>36</v>
      </c>
      <c r="R153" s="1">
        <v>0.0</v>
      </c>
      <c r="S153" s="1">
        <v>0.0</v>
      </c>
      <c r="T153" s="4">
        <f t="shared" si="1"/>
        <v>1669.421488</v>
      </c>
      <c r="U153" s="5">
        <v>2024.48394225</v>
      </c>
      <c r="V153" s="6"/>
      <c r="W153" s="1">
        <f t="shared" si="2"/>
        <v>2020</v>
      </c>
      <c r="X153" s="7">
        <f t="shared" si="3"/>
        <v>2020</v>
      </c>
      <c r="Y153" s="1" t="s">
        <v>30</v>
      </c>
      <c r="Z153" s="1" t="s">
        <v>30</v>
      </c>
      <c r="AA153" s="1" t="s">
        <v>31</v>
      </c>
      <c r="AB153" s="1">
        <v>0.0</v>
      </c>
      <c r="AC153" s="1">
        <v>0.0</v>
      </c>
    </row>
    <row r="154" ht="15.75" customHeight="1">
      <c r="A154" s="1">
        <v>153.0</v>
      </c>
      <c r="B154" s="1" t="s">
        <v>29</v>
      </c>
      <c r="C154" s="1" t="s">
        <v>30</v>
      </c>
      <c r="D154" s="1" t="s">
        <v>30</v>
      </c>
      <c r="E154" s="1" t="s">
        <v>31</v>
      </c>
      <c r="F154" s="1" t="s">
        <v>31</v>
      </c>
      <c r="H154" s="1" t="s">
        <v>339</v>
      </c>
      <c r="I154" s="1" t="s">
        <v>340</v>
      </c>
      <c r="J154" s="1" t="s">
        <v>34</v>
      </c>
      <c r="K154" s="1" t="s">
        <v>34</v>
      </c>
      <c r="L154" s="1">
        <v>0.0</v>
      </c>
      <c r="M154" s="1">
        <v>0.0</v>
      </c>
      <c r="N154" s="1">
        <v>0.0</v>
      </c>
      <c r="O154" s="1" t="s">
        <v>35</v>
      </c>
      <c r="P154" s="3">
        <v>0.21</v>
      </c>
      <c r="Q154" s="1" t="s">
        <v>36</v>
      </c>
      <c r="R154" s="1">
        <v>0.0</v>
      </c>
      <c r="S154" s="1">
        <v>0.0</v>
      </c>
      <c r="T154" s="4">
        <f t="shared" si="1"/>
        <v>2479.338843</v>
      </c>
      <c r="U154" s="5">
        <v>2999.6524057499996</v>
      </c>
      <c r="V154" s="6"/>
      <c r="W154" s="1">
        <f t="shared" si="2"/>
        <v>3000</v>
      </c>
      <c r="X154" s="7">
        <f t="shared" si="3"/>
        <v>3000</v>
      </c>
      <c r="Y154" s="1" t="s">
        <v>30</v>
      </c>
      <c r="Z154" s="1" t="s">
        <v>30</v>
      </c>
      <c r="AA154" s="1" t="s">
        <v>31</v>
      </c>
      <c r="AB154" s="1">
        <v>0.0</v>
      </c>
      <c r="AC154" s="1">
        <v>0.0</v>
      </c>
    </row>
    <row r="155" ht="15.75" customHeight="1">
      <c r="A155" s="1">
        <v>154.0</v>
      </c>
      <c r="B155" s="1" t="s">
        <v>29</v>
      </c>
      <c r="C155" s="1" t="s">
        <v>30</v>
      </c>
      <c r="D155" s="1" t="s">
        <v>30</v>
      </c>
      <c r="E155" s="1" t="s">
        <v>31</v>
      </c>
      <c r="F155" s="1" t="s">
        <v>31</v>
      </c>
      <c r="H155" s="1" t="s">
        <v>341</v>
      </c>
      <c r="I155" s="1" t="s">
        <v>342</v>
      </c>
      <c r="J155" s="1" t="s">
        <v>34</v>
      </c>
      <c r="K155" s="1" t="s">
        <v>34</v>
      </c>
      <c r="L155" s="1">
        <v>0.0</v>
      </c>
      <c r="M155" s="1">
        <v>0.0</v>
      </c>
      <c r="N155" s="1">
        <v>0.0</v>
      </c>
      <c r="O155" s="1" t="s">
        <v>35</v>
      </c>
      <c r="P155" s="3">
        <v>0.21</v>
      </c>
      <c r="Q155" s="1" t="s">
        <v>36</v>
      </c>
      <c r="R155" s="1">
        <v>0.0</v>
      </c>
      <c r="S155" s="1">
        <v>0.0</v>
      </c>
      <c r="T155" s="4">
        <f t="shared" si="1"/>
        <v>140.4958678</v>
      </c>
      <c r="U155" s="5">
        <v>170.20661625</v>
      </c>
      <c r="V155" s="6"/>
      <c r="W155" s="1">
        <f t="shared" si="2"/>
        <v>170</v>
      </c>
      <c r="X155" s="7">
        <f t="shared" si="3"/>
        <v>170</v>
      </c>
      <c r="Y155" s="1" t="s">
        <v>30</v>
      </c>
      <c r="Z155" s="1" t="s">
        <v>30</v>
      </c>
      <c r="AA155" s="1" t="s">
        <v>31</v>
      </c>
      <c r="AB155" s="1">
        <v>0.0</v>
      </c>
      <c r="AC155" s="1">
        <v>0.0</v>
      </c>
    </row>
    <row r="156" ht="15.75" customHeight="1">
      <c r="A156" s="1">
        <v>155.0</v>
      </c>
      <c r="B156" s="1" t="s">
        <v>29</v>
      </c>
      <c r="C156" s="1" t="s">
        <v>30</v>
      </c>
      <c r="D156" s="1" t="s">
        <v>30</v>
      </c>
      <c r="E156" s="1" t="s">
        <v>31</v>
      </c>
      <c r="F156" s="1" t="s">
        <v>31</v>
      </c>
      <c r="H156" s="1" t="s">
        <v>343</v>
      </c>
      <c r="I156" s="1" t="s">
        <v>344</v>
      </c>
      <c r="J156" s="1" t="s">
        <v>34</v>
      </c>
      <c r="K156" s="1" t="s">
        <v>34</v>
      </c>
      <c r="L156" s="1">
        <v>0.0</v>
      </c>
      <c r="M156" s="1">
        <v>0.0</v>
      </c>
      <c r="N156" s="1">
        <v>0.0</v>
      </c>
      <c r="O156" s="1" t="s">
        <v>35</v>
      </c>
      <c r="P156" s="3">
        <v>0.21</v>
      </c>
      <c r="Q156" s="1" t="s">
        <v>36</v>
      </c>
      <c r="R156" s="1">
        <v>0.0</v>
      </c>
      <c r="S156" s="1">
        <v>0.0</v>
      </c>
      <c r="T156" s="4">
        <f t="shared" si="1"/>
        <v>173.553719</v>
      </c>
      <c r="U156" s="5">
        <v>214.32826799999998</v>
      </c>
      <c r="V156" s="6"/>
      <c r="W156" s="1">
        <f t="shared" si="2"/>
        <v>210</v>
      </c>
      <c r="X156" s="7">
        <f t="shared" si="3"/>
        <v>210</v>
      </c>
      <c r="Y156" s="1" t="s">
        <v>30</v>
      </c>
      <c r="Z156" s="1" t="s">
        <v>30</v>
      </c>
      <c r="AA156" s="1" t="s">
        <v>31</v>
      </c>
      <c r="AB156" s="1">
        <v>0.0</v>
      </c>
      <c r="AC156" s="1">
        <v>0.0</v>
      </c>
    </row>
    <row r="157" ht="15.75" customHeight="1">
      <c r="A157" s="1">
        <v>156.0</v>
      </c>
      <c r="B157" s="1" t="s">
        <v>29</v>
      </c>
      <c r="C157" s="1" t="s">
        <v>30</v>
      </c>
      <c r="D157" s="1" t="s">
        <v>30</v>
      </c>
      <c r="E157" s="1" t="s">
        <v>31</v>
      </c>
      <c r="F157" s="1" t="s">
        <v>31</v>
      </c>
      <c r="H157" s="1" t="s">
        <v>345</v>
      </c>
      <c r="I157" s="1" t="s">
        <v>346</v>
      </c>
      <c r="J157" s="1" t="s">
        <v>34</v>
      </c>
      <c r="K157" s="1" t="s">
        <v>34</v>
      </c>
      <c r="L157" s="1">
        <v>0.0</v>
      </c>
      <c r="M157" s="1">
        <v>0.0</v>
      </c>
      <c r="N157" s="1">
        <v>0.0</v>
      </c>
      <c r="O157" s="1" t="s">
        <v>35</v>
      </c>
      <c r="P157" s="3">
        <v>0.21</v>
      </c>
      <c r="Q157" s="1" t="s">
        <v>36</v>
      </c>
      <c r="R157" s="1">
        <v>0.0</v>
      </c>
      <c r="S157" s="1">
        <v>0.0</v>
      </c>
      <c r="T157" s="4">
        <f t="shared" si="1"/>
        <v>214.8760331</v>
      </c>
      <c r="U157" s="5">
        <v>258.79132124999995</v>
      </c>
      <c r="V157" s="6"/>
      <c r="W157" s="1">
        <f t="shared" si="2"/>
        <v>260</v>
      </c>
      <c r="X157" s="7">
        <f t="shared" si="3"/>
        <v>260</v>
      </c>
      <c r="Y157" s="1" t="s">
        <v>30</v>
      </c>
      <c r="Z157" s="1" t="s">
        <v>30</v>
      </c>
      <c r="AA157" s="1" t="s">
        <v>31</v>
      </c>
      <c r="AB157" s="1">
        <v>0.0</v>
      </c>
      <c r="AC157" s="1">
        <v>0.0</v>
      </c>
    </row>
    <row r="158" ht="15.75" customHeight="1">
      <c r="A158" s="1">
        <v>157.0</v>
      </c>
      <c r="B158" s="1" t="s">
        <v>29</v>
      </c>
      <c r="C158" s="1" t="s">
        <v>30</v>
      </c>
      <c r="D158" s="1" t="s">
        <v>30</v>
      </c>
      <c r="E158" s="1" t="s">
        <v>31</v>
      </c>
      <c r="F158" s="1" t="s">
        <v>31</v>
      </c>
      <c r="H158" s="1" t="s">
        <v>347</v>
      </c>
      <c r="I158" s="1" t="s">
        <v>348</v>
      </c>
      <c r="J158" s="1" t="s">
        <v>34</v>
      </c>
      <c r="K158" s="1" t="s">
        <v>34</v>
      </c>
      <c r="L158" s="1">
        <v>0.0</v>
      </c>
      <c r="M158" s="1">
        <v>0.0</v>
      </c>
      <c r="N158" s="1">
        <v>0.0</v>
      </c>
      <c r="O158" s="1" t="s">
        <v>35</v>
      </c>
      <c r="P158" s="3">
        <v>0.21</v>
      </c>
      <c r="Q158" s="1" t="s">
        <v>36</v>
      </c>
      <c r="R158" s="1">
        <v>0.0</v>
      </c>
      <c r="S158" s="1">
        <v>0.0</v>
      </c>
      <c r="T158" s="4">
        <f t="shared" si="1"/>
        <v>4867.768595</v>
      </c>
      <c r="U158" s="5">
        <v>5888.088780749999</v>
      </c>
      <c r="V158" s="6"/>
      <c r="W158" s="1">
        <f t="shared" si="2"/>
        <v>5890</v>
      </c>
      <c r="X158" s="7">
        <f t="shared" si="3"/>
        <v>5890</v>
      </c>
      <c r="Y158" s="1" t="s">
        <v>30</v>
      </c>
      <c r="Z158" s="1" t="s">
        <v>30</v>
      </c>
      <c r="AA158" s="1" t="s">
        <v>31</v>
      </c>
      <c r="AB158" s="1">
        <v>0.0</v>
      </c>
      <c r="AC158" s="1">
        <v>0.0</v>
      </c>
    </row>
    <row r="159" ht="15.75" customHeight="1">
      <c r="A159" s="1">
        <v>158.0</v>
      </c>
      <c r="B159" s="1" t="s">
        <v>29</v>
      </c>
      <c r="C159" s="1" t="s">
        <v>30</v>
      </c>
      <c r="D159" s="1" t="s">
        <v>30</v>
      </c>
      <c r="E159" s="1" t="s">
        <v>31</v>
      </c>
      <c r="F159" s="1" t="s">
        <v>31</v>
      </c>
      <c r="H159" s="1" t="s">
        <v>349</v>
      </c>
      <c r="I159" s="1" t="s">
        <v>350</v>
      </c>
      <c r="J159" s="1" t="s">
        <v>34</v>
      </c>
      <c r="K159" s="1" t="s">
        <v>34</v>
      </c>
      <c r="L159" s="1">
        <v>0.0</v>
      </c>
      <c r="M159" s="1">
        <v>0.0</v>
      </c>
      <c r="N159" s="1">
        <v>0.0</v>
      </c>
      <c r="O159" s="1" t="s">
        <v>35</v>
      </c>
      <c r="P159" s="3">
        <v>0.21</v>
      </c>
      <c r="Q159" s="1" t="s">
        <v>36</v>
      </c>
      <c r="R159" s="1">
        <v>0.0</v>
      </c>
      <c r="S159" s="1">
        <v>0.0</v>
      </c>
      <c r="T159" s="4">
        <f t="shared" si="1"/>
        <v>5016.528926</v>
      </c>
      <c r="U159" s="5">
        <v>6069.193292249999</v>
      </c>
      <c r="V159" s="6"/>
      <c r="W159" s="1">
        <f t="shared" si="2"/>
        <v>6070</v>
      </c>
      <c r="X159" s="7">
        <f t="shared" si="3"/>
        <v>6070</v>
      </c>
      <c r="Y159" s="1" t="s">
        <v>30</v>
      </c>
      <c r="Z159" s="1" t="s">
        <v>30</v>
      </c>
      <c r="AA159" s="1" t="s">
        <v>31</v>
      </c>
      <c r="AB159" s="1">
        <v>0.0</v>
      </c>
      <c r="AC159" s="1">
        <v>0.0</v>
      </c>
    </row>
    <row r="160" ht="15.75" customHeight="1">
      <c r="A160" s="1">
        <v>159.0</v>
      </c>
      <c r="B160" s="1" t="s">
        <v>29</v>
      </c>
      <c r="C160" s="1" t="s">
        <v>30</v>
      </c>
      <c r="D160" s="1" t="s">
        <v>30</v>
      </c>
      <c r="E160" s="1" t="s">
        <v>31</v>
      </c>
      <c r="F160" s="1" t="s">
        <v>31</v>
      </c>
      <c r="H160" s="1" t="s">
        <v>351</v>
      </c>
      <c r="I160" s="1" t="s">
        <v>352</v>
      </c>
      <c r="J160" s="1" t="s">
        <v>34</v>
      </c>
      <c r="K160" s="1" t="s">
        <v>34</v>
      </c>
      <c r="L160" s="1">
        <v>0.0</v>
      </c>
      <c r="M160" s="1">
        <v>0.0</v>
      </c>
      <c r="N160" s="1">
        <v>0.0</v>
      </c>
      <c r="O160" s="1" t="s">
        <v>35</v>
      </c>
      <c r="P160" s="3">
        <v>0.21</v>
      </c>
      <c r="Q160" s="1" t="s">
        <v>36</v>
      </c>
      <c r="R160" s="1">
        <v>0.0</v>
      </c>
      <c r="S160" s="1">
        <v>0.0</v>
      </c>
      <c r="T160" s="4">
        <f t="shared" si="1"/>
        <v>5090.909091</v>
      </c>
      <c r="U160" s="5">
        <v>6164.0579880000005</v>
      </c>
      <c r="V160" s="6"/>
      <c r="W160" s="1">
        <f t="shared" si="2"/>
        <v>6160</v>
      </c>
      <c r="X160" s="7">
        <f t="shared" si="3"/>
        <v>6160</v>
      </c>
      <c r="Y160" s="1" t="s">
        <v>30</v>
      </c>
      <c r="Z160" s="1" t="s">
        <v>30</v>
      </c>
      <c r="AA160" s="1" t="s">
        <v>31</v>
      </c>
      <c r="AB160" s="1">
        <v>0.0</v>
      </c>
      <c r="AC160" s="1">
        <v>0.0</v>
      </c>
    </row>
    <row r="161" ht="15.75" customHeight="1">
      <c r="A161" s="1">
        <v>160.0</v>
      </c>
      <c r="B161" s="1" t="s">
        <v>29</v>
      </c>
      <c r="C161" s="1" t="s">
        <v>30</v>
      </c>
      <c r="D161" s="1" t="s">
        <v>30</v>
      </c>
      <c r="E161" s="1" t="s">
        <v>31</v>
      </c>
      <c r="F161" s="1" t="s">
        <v>31</v>
      </c>
      <c r="H161" s="1" t="s">
        <v>353</v>
      </c>
      <c r="I161" s="1" t="s">
        <v>354</v>
      </c>
      <c r="J161" s="1" t="s">
        <v>34</v>
      </c>
      <c r="K161" s="1" t="s">
        <v>34</v>
      </c>
      <c r="L161" s="1">
        <v>0.0</v>
      </c>
      <c r="M161" s="1">
        <v>0.0</v>
      </c>
      <c r="N161" s="1">
        <v>0.0</v>
      </c>
      <c r="O161" s="1" t="s">
        <v>35</v>
      </c>
      <c r="P161" s="3">
        <v>0.21</v>
      </c>
      <c r="Q161" s="1" t="s">
        <v>36</v>
      </c>
      <c r="R161" s="1">
        <v>0.0</v>
      </c>
      <c r="S161" s="1">
        <v>0.0</v>
      </c>
      <c r="T161" s="4">
        <f t="shared" si="1"/>
        <v>636.3636364</v>
      </c>
      <c r="U161" s="5">
        <v>769.77054</v>
      </c>
      <c r="V161" s="6"/>
      <c r="W161" s="1">
        <f t="shared" si="2"/>
        <v>770</v>
      </c>
      <c r="X161" s="7">
        <f t="shared" si="3"/>
        <v>770</v>
      </c>
      <c r="Y161" s="1" t="s">
        <v>30</v>
      </c>
      <c r="Z161" s="1" t="s">
        <v>30</v>
      </c>
      <c r="AA161" s="1" t="s">
        <v>31</v>
      </c>
      <c r="AB161" s="1">
        <v>0.0</v>
      </c>
      <c r="AC161" s="1">
        <v>0.0</v>
      </c>
    </row>
    <row r="162" ht="15.75" customHeight="1">
      <c r="A162" s="1">
        <v>161.0</v>
      </c>
      <c r="B162" s="1" t="s">
        <v>29</v>
      </c>
      <c r="C162" s="1" t="s">
        <v>30</v>
      </c>
      <c r="D162" s="1" t="s">
        <v>30</v>
      </c>
      <c r="E162" s="1" t="s">
        <v>31</v>
      </c>
      <c r="F162" s="1" t="s">
        <v>31</v>
      </c>
      <c r="H162" s="1" t="s">
        <v>355</v>
      </c>
      <c r="I162" s="1" t="s">
        <v>356</v>
      </c>
      <c r="J162" s="1" t="s">
        <v>34</v>
      </c>
      <c r="K162" s="1" t="s">
        <v>34</v>
      </c>
      <c r="L162" s="1">
        <v>0.0</v>
      </c>
      <c r="M162" s="1">
        <v>0.0</v>
      </c>
      <c r="N162" s="1">
        <v>0.0</v>
      </c>
      <c r="O162" s="1" t="s">
        <v>35</v>
      </c>
      <c r="P162" s="3">
        <v>0.21</v>
      </c>
      <c r="Q162" s="1" t="s">
        <v>36</v>
      </c>
      <c r="R162" s="1">
        <v>0.0</v>
      </c>
      <c r="S162" s="1">
        <v>0.0</v>
      </c>
      <c r="T162" s="4">
        <f t="shared" si="1"/>
        <v>975.2066116</v>
      </c>
      <c r="U162" s="5">
        <v>1180.4226390000001</v>
      </c>
      <c r="V162" s="6"/>
      <c r="W162" s="1">
        <f t="shared" si="2"/>
        <v>1180</v>
      </c>
      <c r="X162" s="7">
        <f t="shared" si="3"/>
        <v>1180</v>
      </c>
      <c r="Y162" s="1" t="s">
        <v>30</v>
      </c>
      <c r="Z162" s="1" t="s">
        <v>30</v>
      </c>
      <c r="AA162" s="1" t="s">
        <v>31</v>
      </c>
      <c r="AB162" s="1">
        <v>0.0</v>
      </c>
      <c r="AC162" s="1">
        <v>0.0</v>
      </c>
    </row>
    <row r="163" ht="15.75" customHeight="1">
      <c r="A163" s="1">
        <v>162.0</v>
      </c>
      <c r="B163" s="1" t="s">
        <v>29</v>
      </c>
      <c r="C163" s="1" t="s">
        <v>30</v>
      </c>
      <c r="D163" s="1" t="s">
        <v>30</v>
      </c>
      <c r="E163" s="1" t="s">
        <v>31</v>
      </c>
      <c r="F163" s="1" t="s">
        <v>31</v>
      </c>
      <c r="H163" s="1" t="s">
        <v>357</v>
      </c>
      <c r="I163" s="1" t="s">
        <v>358</v>
      </c>
      <c r="J163" s="1" t="s">
        <v>34</v>
      </c>
      <c r="K163" s="1" t="s">
        <v>34</v>
      </c>
      <c r="L163" s="1">
        <v>0.0</v>
      </c>
      <c r="M163" s="1">
        <v>0.0</v>
      </c>
      <c r="N163" s="1">
        <v>0.0</v>
      </c>
      <c r="O163" s="1" t="s">
        <v>35</v>
      </c>
      <c r="P163" s="3">
        <v>0.21</v>
      </c>
      <c r="Q163" s="1" t="s">
        <v>36</v>
      </c>
      <c r="R163" s="1">
        <v>0.0</v>
      </c>
      <c r="S163" s="1">
        <v>0.0</v>
      </c>
      <c r="T163" s="4">
        <f t="shared" si="1"/>
        <v>1446.280992</v>
      </c>
      <c r="U163" s="5">
        <v>1754.2377022499998</v>
      </c>
      <c r="V163" s="6"/>
      <c r="W163" s="1">
        <f t="shared" si="2"/>
        <v>1750</v>
      </c>
      <c r="X163" s="7">
        <f t="shared" si="3"/>
        <v>1750</v>
      </c>
      <c r="Y163" s="1" t="s">
        <v>30</v>
      </c>
      <c r="Z163" s="1" t="s">
        <v>30</v>
      </c>
      <c r="AA163" s="1" t="s">
        <v>31</v>
      </c>
      <c r="AB163" s="1">
        <v>0.0</v>
      </c>
      <c r="AC163" s="1">
        <v>0.0</v>
      </c>
    </row>
    <row r="164" ht="15.75" customHeight="1">
      <c r="A164" s="1">
        <v>163.0</v>
      </c>
      <c r="B164" s="1" t="s">
        <v>29</v>
      </c>
      <c r="C164" s="1" t="s">
        <v>30</v>
      </c>
      <c r="D164" s="1" t="s">
        <v>30</v>
      </c>
      <c r="E164" s="1" t="s">
        <v>31</v>
      </c>
      <c r="F164" s="1" t="s">
        <v>31</v>
      </c>
      <c r="H164" s="1" t="s">
        <v>359</v>
      </c>
      <c r="I164" s="1" t="s">
        <v>360</v>
      </c>
      <c r="J164" s="1" t="s">
        <v>34</v>
      </c>
      <c r="K164" s="1" t="s">
        <v>34</v>
      </c>
      <c r="L164" s="1">
        <v>0.0</v>
      </c>
      <c r="M164" s="1">
        <v>0.0</v>
      </c>
      <c r="N164" s="1">
        <v>0.0</v>
      </c>
      <c r="O164" s="1" t="s">
        <v>35</v>
      </c>
      <c r="P164" s="3">
        <v>0.21</v>
      </c>
      <c r="Q164" s="1" t="s">
        <v>36</v>
      </c>
      <c r="R164" s="1">
        <v>0.0</v>
      </c>
      <c r="S164" s="1">
        <v>0.0</v>
      </c>
      <c r="T164" s="4">
        <f t="shared" si="1"/>
        <v>3636.363636</v>
      </c>
      <c r="U164" s="5">
        <v>4397.92513875</v>
      </c>
      <c r="V164" s="6"/>
      <c r="W164" s="1">
        <f t="shared" si="2"/>
        <v>4400</v>
      </c>
      <c r="X164" s="7">
        <f t="shared" si="3"/>
        <v>4400</v>
      </c>
      <c r="Y164" s="1" t="s">
        <v>30</v>
      </c>
      <c r="Z164" s="1" t="s">
        <v>30</v>
      </c>
      <c r="AA164" s="1" t="s">
        <v>31</v>
      </c>
      <c r="AB164" s="1">
        <v>0.0</v>
      </c>
      <c r="AC164" s="1">
        <v>0.0</v>
      </c>
    </row>
    <row r="165" ht="15.75" customHeight="1">
      <c r="A165" s="1">
        <v>164.0</v>
      </c>
      <c r="B165" s="1" t="s">
        <v>29</v>
      </c>
      <c r="C165" s="1" t="s">
        <v>30</v>
      </c>
      <c r="D165" s="1" t="s">
        <v>30</v>
      </c>
      <c r="E165" s="1" t="s">
        <v>31</v>
      </c>
      <c r="F165" s="1" t="s">
        <v>31</v>
      </c>
      <c r="H165" s="1" t="s">
        <v>361</v>
      </c>
      <c r="I165" s="1" t="s">
        <v>362</v>
      </c>
      <c r="J165" s="1" t="s">
        <v>34</v>
      </c>
      <c r="K165" s="1" t="s">
        <v>34</v>
      </c>
      <c r="L165" s="1">
        <v>0.0</v>
      </c>
      <c r="M165" s="1">
        <v>0.0</v>
      </c>
      <c r="N165" s="1">
        <v>0.0</v>
      </c>
      <c r="O165" s="1" t="s">
        <v>35</v>
      </c>
      <c r="P165" s="3">
        <v>0.21</v>
      </c>
      <c r="Q165" s="1" t="s">
        <v>36</v>
      </c>
      <c r="R165" s="1">
        <v>0.0</v>
      </c>
      <c r="S165" s="1">
        <v>0.0</v>
      </c>
      <c r="T165" s="4">
        <f t="shared" si="1"/>
        <v>3801.652893</v>
      </c>
      <c r="U165" s="5">
        <v>4604.104692</v>
      </c>
      <c r="V165" s="6"/>
      <c r="W165" s="1">
        <f t="shared" si="2"/>
        <v>4600</v>
      </c>
      <c r="X165" s="7">
        <f t="shared" si="3"/>
        <v>4600</v>
      </c>
      <c r="Y165" s="1" t="s">
        <v>30</v>
      </c>
      <c r="Z165" s="1" t="s">
        <v>30</v>
      </c>
      <c r="AA165" s="1" t="s">
        <v>31</v>
      </c>
      <c r="AB165" s="1">
        <v>0.0</v>
      </c>
      <c r="AC165" s="1">
        <v>0.0</v>
      </c>
    </row>
    <row r="166" ht="15.75" customHeight="1">
      <c r="A166" s="1">
        <v>165.0</v>
      </c>
      <c r="B166" s="1" t="s">
        <v>29</v>
      </c>
      <c r="C166" s="1" t="s">
        <v>30</v>
      </c>
      <c r="D166" s="1" t="s">
        <v>30</v>
      </c>
      <c r="E166" s="1" t="s">
        <v>31</v>
      </c>
      <c r="F166" s="1" t="s">
        <v>31</v>
      </c>
      <c r="H166" s="1" t="s">
        <v>363</v>
      </c>
      <c r="I166" s="1" t="s">
        <v>364</v>
      </c>
      <c r="J166" s="1" t="s">
        <v>34</v>
      </c>
      <c r="K166" s="1" t="s">
        <v>34</v>
      </c>
      <c r="L166" s="1">
        <v>0.0</v>
      </c>
      <c r="M166" s="1">
        <v>0.0</v>
      </c>
      <c r="N166" s="1">
        <v>0.0</v>
      </c>
      <c r="O166" s="1" t="s">
        <v>35</v>
      </c>
      <c r="P166" s="3">
        <v>0.21</v>
      </c>
      <c r="Q166" s="1" t="s">
        <v>36</v>
      </c>
      <c r="R166" s="1">
        <v>0.0</v>
      </c>
      <c r="S166" s="1">
        <v>0.0</v>
      </c>
      <c r="T166" s="4">
        <f t="shared" si="1"/>
        <v>3975.206612</v>
      </c>
      <c r="U166" s="5">
        <v>4809.11629275</v>
      </c>
      <c r="V166" s="6"/>
      <c r="W166" s="1">
        <f t="shared" si="2"/>
        <v>4810</v>
      </c>
      <c r="X166" s="7">
        <f t="shared" si="3"/>
        <v>4810</v>
      </c>
      <c r="Y166" s="1" t="s">
        <v>30</v>
      </c>
      <c r="Z166" s="1" t="s">
        <v>30</v>
      </c>
      <c r="AA166" s="1" t="s">
        <v>31</v>
      </c>
      <c r="AB166" s="1">
        <v>0.0</v>
      </c>
      <c r="AC166" s="1">
        <v>0.0</v>
      </c>
    </row>
    <row r="167" ht="15.75" customHeight="1">
      <c r="A167" s="1">
        <v>166.0</v>
      </c>
      <c r="B167" s="1" t="s">
        <v>29</v>
      </c>
      <c r="C167" s="1" t="s">
        <v>30</v>
      </c>
      <c r="D167" s="1" t="s">
        <v>30</v>
      </c>
      <c r="E167" s="1" t="s">
        <v>31</v>
      </c>
      <c r="F167" s="1" t="s">
        <v>31</v>
      </c>
      <c r="H167" s="1" t="s">
        <v>365</v>
      </c>
      <c r="I167" s="1" t="s">
        <v>366</v>
      </c>
      <c r="J167" s="1" t="s">
        <v>34</v>
      </c>
      <c r="K167" s="1" t="s">
        <v>34</v>
      </c>
      <c r="L167" s="1">
        <v>0.0</v>
      </c>
      <c r="M167" s="1">
        <v>0.0</v>
      </c>
      <c r="N167" s="1">
        <v>0.0</v>
      </c>
      <c r="O167" s="1" t="s">
        <v>35</v>
      </c>
      <c r="P167" s="3">
        <v>0.21</v>
      </c>
      <c r="Q167" s="1" t="s">
        <v>36</v>
      </c>
      <c r="R167" s="1">
        <v>0.0</v>
      </c>
      <c r="S167" s="1">
        <v>0.0</v>
      </c>
      <c r="T167" s="4">
        <f t="shared" si="1"/>
        <v>347.107438</v>
      </c>
      <c r="U167" s="5">
        <v>422.85271050000006</v>
      </c>
      <c r="V167" s="6"/>
      <c r="W167" s="1">
        <f t="shared" si="2"/>
        <v>420</v>
      </c>
      <c r="X167" s="7">
        <f t="shared" si="3"/>
        <v>420</v>
      </c>
      <c r="Y167" s="1" t="s">
        <v>30</v>
      </c>
      <c r="Z167" s="1" t="s">
        <v>30</v>
      </c>
      <c r="AA167" s="1" t="s">
        <v>31</v>
      </c>
      <c r="AB167" s="1">
        <v>0.0</v>
      </c>
      <c r="AC167" s="1">
        <v>0.0</v>
      </c>
    </row>
    <row r="168" ht="15.75" customHeight="1">
      <c r="A168" s="1">
        <v>167.0</v>
      </c>
      <c r="B168" s="1" t="s">
        <v>29</v>
      </c>
      <c r="C168" s="1" t="s">
        <v>30</v>
      </c>
      <c r="D168" s="1" t="s">
        <v>30</v>
      </c>
      <c r="E168" s="1" t="s">
        <v>31</v>
      </c>
      <c r="F168" s="1" t="s">
        <v>31</v>
      </c>
      <c r="H168" s="1" t="s">
        <v>367</v>
      </c>
      <c r="I168" s="1" t="s">
        <v>368</v>
      </c>
      <c r="J168" s="1" t="s">
        <v>34</v>
      </c>
      <c r="K168" s="1" t="s">
        <v>34</v>
      </c>
      <c r="L168" s="1">
        <v>0.0</v>
      </c>
      <c r="M168" s="1">
        <v>0.0</v>
      </c>
      <c r="N168" s="1">
        <v>0.0</v>
      </c>
      <c r="O168" s="1" t="s">
        <v>35</v>
      </c>
      <c r="P168" s="3">
        <v>0.21</v>
      </c>
      <c r="Q168" s="1" t="s">
        <v>36</v>
      </c>
      <c r="R168" s="1">
        <v>0.0</v>
      </c>
      <c r="S168" s="1">
        <v>0.0</v>
      </c>
      <c r="T168" s="4">
        <f t="shared" si="1"/>
        <v>479.338843</v>
      </c>
      <c r="U168" s="5">
        <v>581.891904</v>
      </c>
      <c r="V168" s="6"/>
      <c r="W168" s="1">
        <f t="shared" si="2"/>
        <v>580</v>
      </c>
      <c r="X168" s="7">
        <f t="shared" si="3"/>
        <v>580</v>
      </c>
      <c r="Y168" s="1" t="s">
        <v>30</v>
      </c>
      <c r="Z168" s="1" t="s">
        <v>30</v>
      </c>
      <c r="AA168" s="1" t="s">
        <v>31</v>
      </c>
      <c r="AB168" s="1">
        <v>0.0</v>
      </c>
      <c r="AC168" s="1">
        <v>0.0</v>
      </c>
    </row>
    <row r="169" ht="15.75" customHeight="1">
      <c r="A169" s="1">
        <v>168.0</v>
      </c>
      <c r="B169" s="1" t="s">
        <v>29</v>
      </c>
      <c r="C169" s="1" t="s">
        <v>30</v>
      </c>
      <c r="D169" s="1" t="s">
        <v>30</v>
      </c>
      <c r="E169" s="1" t="s">
        <v>31</v>
      </c>
      <c r="F169" s="1" t="s">
        <v>31</v>
      </c>
      <c r="H169" s="1" t="s">
        <v>369</v>
      </c>
      <c r="I169" s="1" t="s">
        <v>370</v>
      </c>
      <c r="J169" s="1" t="s">
        <v>34</v>
      </c>
      <c r="K169" s="1" t="s">
        <v>34</v>
      </c>
      <c r="L169" s="1">
        <v>0.0</v>
      </c>
      <c r="M169" s="1">
        <v>0.0</v>
      </c>
      <c r="N169" s="1">
        <v>0.0</v>
      </c>
      <c r="O169" s="1" t="s">
        <v>35</v>
      </c>
      <c r="P169" s="3">
        <v>0.21</v>
      </c>
      <c r="Q169" s="1" t="s">
        <v>36</v>
      </c>
      <c r="R169" s="1">
        <v>0.0</v>
      </c>
      <c r="S169" s="1">
        <v>0.0</v>
      </c>
      <c r="T169" s="4">
        <f t="shared" si="1"/>
        <v>677.6859504</v>
      </c>
      <c r="U169" s="5">
        <v>823.8736935</v>
      </c>
      <c r="V169" s="6"/>
      <c r="W169" s="1">
        <f t="shared" si="2"/>
        <v>820</v>
      </c>
      <c r="X169" s="7">
        <f t="shared" si="3"/>
        <v>820</v>
      </c>
      <c r="Y169" s="1" t="s">
        <v>30</v>
      </c>
      <c r="Z169" s="1" t="s">
        <v>30</v>
      </c>
      <c r="AA169" s="1" t="s">
        <v>31</v>
      </c>
      <c r="AB169" s="1">
        <v>0.0</v>
      </c>
      <c r="AC169" s="1">
        <v>0.0</v>
      </c>
    </row>
    <row r="170" ht="15.75" customHeight="1">
      <c r="A170" s="1">
        <v>169.0</v>
      </c>
      <c r="B170" s="1" t="s">
        <v>29</v>
      </c>
      <c r="C170" s="1" t="s">
        <v>30</v>
      </c>
      <c r="D170" s="1" t="s">
        <v>30</v>
      </c>
      <c r="E170" s="1" t="s">
        <v>31</v>
      </c>
      <c r="F170" s="1" t="s">
        <v>31</v>
      </c>
      <c r="H170" s="1" t="s">
        <v>371</v>
      </c>
      <c r="I170" s="1" t="s">
        <v>372</v>
      </c>
      <c r="J170" s="1" t="s">
        <v>34</v>
      </c>
      <c r="K170" s="1" t="s">
        <v>34</v>
      </c>
      <c r="L170" s="1">
        <v>0.0</v>
      </c>
      <c r="M170" s="1">
        <v>0.0</v>
      </c>
      <c r="N170" s="1">
        <v>0.0</v>
      </c>
      <c r="O170" s="1" t="s">
        <v>35</v>
      </c>
      <c r="P170" s="3">
        <v>0.21</v>
      </c>
      <c r="Q170" s="1" t="s">
        <v>36</v>
      </c>
      <c r="R170" s="1">
        <v>0.0</v>
      </c>
      <c r="S170" s="1">
        <v>0.0</v>
      </c>
      <c r="T170" s="4">
        <f t="shared" si="1"/>
        <v>74.38016529</v>
      </c>
      <c r="U170" s="5">
        <v>88.476894</v>
      </c>
      <c r="V170" s="6"/>
      <c r="W170" s="1">
        <f t="shared" si="2"/>
        <v>90</v>
      </c>
      <c r="X170" s="7">
        <f t="shared" si="3"/>
        <v>90</v>
      </c>
      <c r="Y170" s="1" t="s">
        <v>30</v>
      </c>
      <c r="Z170" s="1" t="s">
        <v>30</v>
      </c>
      <c r="AA170" s="1" t="s">
        <v>31</v>
      </c>
      <c r="AB170" s="1">
        <v>0.0</v>
      </c>
      <c r="AC170" s="1">
        <v>0.0</v>
      </c>
    </row>
    <row r="171" ht="15.75" customHeight="1">
      <c r="A171" s="1">
        <v>170.0</v>
      </c>
      <c r="B171" s="1" t="s">
        <v>29</v>
      </c>
      <c r="C171" s="1" t="s">
        <v>30</v>
      </c>
      <c r="D171" s="1" t="s">
        <v>30</v>
      </c>
      <c r="E171" s="1" t="s">
        <v>31</v>
      </c>
      <c r="F171" s="1" t="s">
        <v>31</v>
      </c>
      <c r="H171" s="1" t="s">
        <v>373</v>
      </c>
      <c r="I171" s="1" t="s">
        <v>374</v>
      </c>
      <c r="J171" s="1" t="s">
        <v>34</v>
      </c>
      <c r="K171" s="1" t="s">
        <v>34</v>
      </c>
      <c r="L171" s="1">
        <v>0.0</v>
      </c>
      <c r="M171" s="1">
        <v>0.0</v>
      </c>
      <c r="N171" s="1">
        <v>0.0</v>
      </c>
      <c r="O171" s="1" t="s">
        <v>35</v>
      </c>
      <c r="P171" s="3">
        <v>0.21</v>
      </c>
      <c r="Q171" s="1" t="s">
        <v>36</v>
      </c>
      <c r="R171" s="1">
        <v>0.0</v>
      </c>
      <c r="S171" s="1">
        <v>0.0</v>
      </c>
      <c r="T171" s="4">
        <f t="shared" si="1"/>
        <v>123.9669421</v>
      </c>
      <c r="U171" s="5">
        <v>146.09288925</v>
      </c>
      <c r="V171" s="6"/>
      <c r="W171" s="1">
        <f t="shared" si="2"/>
        <v>150</v>
      </c>
      <c r="X171" s="7">
        <f t="shared" si="3"/>
        <v>150</v>
      </c>
      <c r="Y171" s="1" t="s">
        <v>30</v>
      </c>
      <c r="Z171" s="1" t="s">
        <v>30</v>
      </c>
      <c r="AA171" s="1" t="s">
        <v>31</v>
      </c>
      <c r="AB171" s="1">
        <v>0.0</v>
      </c>
      <c r="AC171" s="1">
        <v>0.0</v>
      </c>
    </row>
    <row r="172" ht="15.75" customHeight="1">
      <c r="A172" s="1">
        <v>171.0</v>
      </c>
      <c r="B172" s="1" t="s">
        <v>29</v>
      </c>
      <c r="C172" s="1" t="s">
        <v>30</v>
      </c>
      <c r="D172" s="1" t="s">
        <v>30</v>
      </c>
      <c r="E172" s="1" t="s">
        <v>31</v>
      </c>
      <c r="F172" s="1" t="s">
        <v>31</v>
      </c>
      <c r="H172" s="1" t="s">
        <v>375</v>
      </c>
      <c r="I172" s="1" t="s">
        <v>376</v>
      </c>
      <c r="J172" s="1" t="s">
        <v>34</v>
      </c>
      <c r="K172" s="1" t="s">
        <v>34</v>
      </c>
      <c r="L172" s="1">
        <v>0.0</v>
      </c>
      <c r="M172" s="1">
        <v>0.0</v>
      </c>
      <c r="N172" s="1">
        <v>0.0</v>
      </c>
      <c r="O172" s="1" t="s">
        <v>35</v>
      </c>
      <c r="P172" s="3">
        <v>0.21</v>
      </c>
      <c r="Q172" s="1" t="s">
        <v>36</v>
      </c>
      <c r="R172" s="1">
        <v>0.0</v>
      </c>
      <c r="S172" s="1">
        <v>0.0</v>
      </c>
      <c r="T172" s="4">
        <f t="shared" si="1"/>
        <v>173.553719</v>
      </c>
      <c r="U172" s="5">
        <v>212.06423699999996</v>
      </c>
      <c r="V172" s="6"/>
      <c r="W172" s="1">
        <f t="shared" si="2"/>
        <v>210</v>
      </c>
      <c r="X172" s="7">
        <f t="shared" si="3"/>
        <v>210</v>
      </c>
      <c r="Y172" s="1" t="s">
        <v>30</v>
      </c>
      <c r="Z172" s="1" t="s">
        <v>30</v>
      </c>
      <c r="AA172" s="1" t="s">
        <v>31</v>
      </c>
      <c r="AB172" s="1">
        <v>0.0</v>
      </c>
      <c r="AC172" s="1">
        <v>0.0</v>
      </c>
    </row>
    <row r="173" ht="15.75" customHeight="1">
      <c r="A173" s="1">
        <v>172.0</v>
      </c>
      <c r="B173" s="1" t="s">
        <v>29</v>
      </c>
      <c r="C173" s="1" t="s">
        <v>30</v>
      </c>
      <c r="D173" s="1" t="s">
        <v>30</v>
      </c>
      <c r="E173" s="1" t="s">
        <v>31</v>
      </c>
      <c r="F173" s="1" t="s">
        <v>31</v>
      </c>
      <c r="H173" s="1" t="s">
        <v>377</v>
      </c>
      <c r="I173" s="1" t="s">
        <v>378</v>
      </c>
      <c r="J173" s="1" t="s">
        <v>34</v>
      </c>
      <c r="K173" s="1" t="s">
        <v>34</v>
      </c>
      <c r="L173" s="1">
        <v>0.0</v>
      </c>
      <c r="M173" s="1">
        <v>0.0</v>
      </c>
      <c r="N173" s="1">
        <v>0.0</v>
      </c>
      <c r="O173" s="1" t="s">
        <v>35</v>
      </c>
      <c r="P173" s="3">
        <v>0.21</v>
      </c>
      <c r="Q173" s="1" t="s">
        <v>36</v>
      </c>
      <c r="R173" s="1">
        <v>0.0</v>
      </c>
      <c r="S173" s="1">
        <v>0.0</v>
      </c>
      <c r="T173" s="4">
        <f t="shared" si="1"/>
        <v>132.231405</v>
      </c>
      <c r="U173" s="5">
        <v>157.03570575</v>
      </c>
      <c r="V173" s="6"/>
      <c r="W173" s="1">
        <f t="shared" si="2"/>
        <v>160</v>
      </c>
      <c r="X173" s="7">
        <f t="shared" si="3"/>
        <v>160</v>
      </c>
      <c r="Y173" s="1" t="s">
        <v>30</v>
      </c>
      <c r="Z173" s="1" t="s">
        <v>30</v>
      </c>
      <c r="AA173" s="1" t="s">
        <v>31</v>
      </c>
      <c r="AB173" s="1">
        <v>0.0</v>
      </c>
      <c r="AC173" s="1">
        <v>0.0</v>
      </c>
    </row>
    <row r="174" ht="15.75" customHeight="1">
      <c r="A174" s="1">
        <v>173.0</v>
      </c>
      <c r="B174" s="1" t="s">
        <v>29</v>
      </c>
      <c r="C174" s="1" t="s">
        <v>30</v>
      </c>
      <c r="D174" s="1" t="s">
        <v>30</v>
      </c>
      <c r="E174" s="1" t="s">
        <v>31</v>
      </c>
      <c r="F174" s="1" t="s">
        <v>31</v>
      </c>
      <c r="H174" s="1" t="s">
        <v>379</v>
      </c>
      <c r="I174" s="1" t="s">
        <v>380</v>
      </c>
      <c r="J174" s="1" t="s">
        <v>34</v>
      </c>
      <c r="K174" s="1" t="s">
        <v>34</v>
      </c>
      <c r="L174" s="1">
        <v>0.0</v>
      </c>
      <c r="M174" s="1">
        <v>0.0</v>
      </c>
      <c r="N174" s="1">
        <v>0.0</v>
      </c>
      <c r="O174" s="1" t="s">
        <v>35</v>
      </c>
      <c r="P174" s="3">
        <v>0.21</v>
      </c>
      <c r="Q174" s="1" t="s">
        <v>36</v>
      </c>
      <c r="R174" s="1">
        <v>0.0</v>
      </c>
      <c r="S174" s="1">
        <v>0.0</v>
      </c>
      <c r="T174" s="4">
        <f t="shared" si="1"/>
        <v>214.8760331</v>
      </c>
      <c r="U174" s="5">
        <v>258.82725825</v>
      </c>
      <c r="V174" s="6"/>
      <c r="W174" s="1">
        <f t="shared" si="2"/>
        <v>260</v>
      </c>
      <c r="X174" s="7">
        <f t="shared" si="3"/>
        <v>260</v>
      </c>
      <c r="Y174" s="1" t="s">
        <v>30</v>
      </c>
      <c r="Z174" s="1" t="s">
        <v>30</v>
      </c>
      <c r="AA174" s="1" t="s">
        <v>31</v>
      </c>
      <c r="AB174" s="1">
        <v>0.0</v>
      </c>
      <c r="AC174" s="1">
        <v>0.0</v>
      </c>
    </row>
    <row r="175" ht="15.75" customHeight="1">
      <c r="A175" s="1">
        <v>174.0</v>
      </c>
      <c r="B175" s="1" t="s">
        <v>29</v>
      </c>
      <c r="C175" s="1" t="s">
        <v>30</v>
      </c>
      <c r="D175" s="1" t="s">
        <v>30</v>
      </c>
      <c r="E175" s="1" t="s">
        <v>31</v>
      </c>
      <c r="F175" s="1" t="s">
        <v>31</v>
      </c>
      <c r="H175" s="1" t="s">
        <v>381</v>
      </c>
      <c r="I175" s="1" t="s">
        <v>382</v>
      </c>
      <c r="J175" s="1" t="s">
        <v>34</v>
      </c>
      <c r="K175" s="1" t="s">
        <v>34</v>
      </c>
      <c r="L175" s="1">
        <v>0.0</v>
      </c>
      <c r="M175" s="1">
        <v>0.0</v>
      </c>
      <c r="N175" s="1">
        <v>0.0</v>
      </c>
      <c r="O175" s="1" t="s">
        <v>35</v>
      </c>
      <c r="P175" s="3">
        <v>0.21</v>
      </c>
      <c r="Q175" s="1" t="s">
        <v>36</v>
      </c>
      <c r="R175" s="1">
        <v>0.0</v>
      </c>
      <c r="S175" s="1">
        <v>0.0</v>
      </c>
      <c r="T175" s="4">
        <f t="shared" si="1"/>
        <v>347.107438</v>
      </c>
      <c r="U175" s="5">
        <v>418.94456175</v>
      </c>
      <c r="V175" s="6"/>
      <c r="W175" s="1">
        <f t="shared" si="2"/>
        <v>420</v>
      </c>
      <c r="X175" s="7">
        <f t="shared" si="3"/>
        <v>420</v>
      </c>
      <c r="Y175" s="1" t="s">
        <v>30</v>
      </c>
      <c r="Z175" s="1" t="s">
        <v>30</v>
      </c>
      <c r="AA175" s="1" t="s">
        <v>31</v>
      </c>
      <c r="AB175" s="1">
        <v>0.0</v>
      </c>
      <c r="AC175" s="1">
        <v>0.0</v>
      </c>
    </row>
    <row r="176" ht="15.75" customHeight="1">
      <c r="A176" s="1">
        <v>175.0</v>
      </c>
      <c r="B176" s="1" t="s">
        <v>29</v>
      </c>
      <c r="C176" s="1" t="s">
        <v>30</v>
      </c>
      <c r="D176" s="1" t="s">
        <v>30</v>
      </c>
      <c r="E176" s="1" t="s">
        <v>31</v>
      </c>
      <c r="F176" s="1" t="s">
        <v>31</v>
      </c>
      <c r="H176" s="1" t="s">
        <v>383</v>
      </c>
      <c r="I176" s="1" t="s">
        <v>384</v>
      </c>
      <c r="J176" s="1" t="s">
        <v>34</v>
      </c>
      <c r="K176" s="1" t="s">
        <v>34</v>
      </c>
      <c r="L176" s="1">
        <v>0.0</v>
      </c>
      <c r="M176" s="1">
        <v>0.0</v>
      </c>
      <c r="N176" s="1">
        <v>0.0</v>
      </c>
      <c r="O176" s="1" t="s">
        <v>35</v>
      </c>
      <c r="P176" s="3">
        <v>0.21</v>
      </c>
      <c r="Q176" s="1" t="s">
        <v>36</v>
      </c>
      <c r="R176" s="1">
        <v>0.0</v>
      </c>
      <c r="S176" s="1">
        <v>0.0</v>
      </c>
      <c r="T176" s="4">
        <f t="shared" si="1"/>
        <v>917.3553719</v>
      </c>
      <c r="U176" s="5">
        <v>1105.6826632500001</v>
      </c>
      <c r="V176" s="6"/>
      <c r="W176" s="1">
        <f t="shared" si="2"/>
        <v>1110</v>
      </c>
      <c r="X176" s="7">
        <f t="shared" si="3"/>
        <v>1110</v>
      </c>
      <c r="Y176" s="1" t="s">
        <v>30</v>
      </c>
      <c r="Z176" s="1" t="s">
        <v>30</v>
      </c>
      <c r="AA176" s="1" t="s">
        <v>31</v>
      </c>
      <c r="AB176" s="1">
        <v>0.0</v>
      </c>
      <c r="AC176" s="1">
        <v>0.0</v>
      </c>
    </row>
    <row r="177" ht="15.75" customHeight="1">
      <c r="A177" s="1">
        <v>176.0</v>
      </c>
      <c r="B177" s="1" t="s">
        <v>29</v>
      </c>
      <c r="C177" s="1" t="s">
        <v>30</v>
      </c>
      <c r="D177" s="1" t="s">
        <v>30</v>
      </c>
      <c r="E177" s="1" t="s">
        <v>31</v>
      </c>
      <c r="F177" s="1" t="s">
        <v>31</v>
      </c>
      <c r="H177" s="1" t="s">
        <v>385</v>
      </c>
      <c r="I177" s="1" t="s">
        <v>386</v>
      </c>
      <c r="J177" s="1" t="s">
        <v>34</v>
      </c>
      <c r="K177" s="1" t="s">
        <v>34</v>
      </c>
      <c r="L177" s="1">
        <v>0.0</v>
      </c>
      <c r="M177" s="1">
        <v>0.0</v>
      </c>
      <c r="N177" s="1">
        <v>0.0</v>
      </c>
      <c r="O177" s="1" t="s">
        <v>35</v>
      </c>
      <c r="P177" s="3">
        <v>0.21</v>
      </c>
      <c r="Q177" s="1" t="s">
        <v>36</v>
      </c>
      <c r="R177" s="1">
        <v>0.0</v>
      </c>
      <c r="S177" s="1">
        <v>0.0</v>
      </c>
      <c r="T177" s="4">
        <f t="shared" si="1"/>
        <v>1008.264463</v>
      </c>
      <c r="U177" s="5">
        <v>1223.6818027499999</v>
      </c>
      <c r="V177" s="6"/>
      <c r="W177" s="1">
        <f t="shared" si="2"/>
        <v>1220</v>
      </c>
      <c r="X177" s="7">
        <f t="shared" si="3"/>
        <v>1220</v>
      </c>
      <c r="Y177" s="1" t="s">
        <v>30</v>
      </c>
      <c r="Z177" s="1" t="s">
        <v>30</v>
      </c>
      <c r="AA177" s="1" t="s">
        <v>31</v>
      </c>
      <c r="AB177" s="1">
        <v>0.0</v>
      </c>
      <c r="AC177" s="1">
        <v>0.0</v>
      </c>
    </row>
    <row r="178" ht="15.75" customHeight="1">
      <c r="A178" s="1">
        <v>177.0</v>
      </c>
      <c r="B178" s="1" t="s">
        <v>29</v>
      </c>
      <c r="C178" s="1" t="s">
        <v>30</v>
      </c>
      <c r="D178" s="1" t="s">
        <v>30</v>
      </c>
      <c r="E178" s="1" t="s">
        <v>31</v>
      </c>
      <c r="F178" s="1" t="s">
        <v>31</v>
      </c>
      <c r="H178" s="1" t="s">
        <v>387</v>
      </c>
      <c r="I178" s="1" t="s">
        <v>388</v>
      </c>
      <c r="J178" s="1" t="s">
        <v>34</v>
      </c>
      <c r="K178" s="1" t="s">
        <v>34</v>
      </c>
      <c r="L178" s="1">
        <v>0.0</v>
      </c>
      <c r="M178" s="1">
        <v>0.0</v>
      </c>
      <c r="N178" s="1">
        <v>0.0</v>
      </c>
      <c r="O178" s="1" t="s">
        <v>35</v>
      </c>
      <c r="P178" s="3">
        <v>0.21</v>
      </c>
      <c r="Q178" s="1" t="s">
        <v>36</v>
      </c>
      <c r="R178" s="1">
        <v>0.0</v>
      </c>
      <c r="S178" s="1">
        <v>0.0</v>
      </c>
      <c r="T178" s="4">
        <f t="shared" si="1"/>
        <v>1272.727273</v>
      </c>
      <c r="U178" s="5">
        <v>1537.53759225</v>
      </c>
      <c r="V178" s="6"/>
      <c r="W178" s="1">
        <f t="shared" si="2"/>
        <v>1540</v>
      </c>
      <c r="X178" s="7">
        <f t="shared" si="3"/>
        <v>1540</v>
      </c>
      <c r="Y178" s="1" t="s">
        <v>30</v>
      </c>
      <c r="Z178" s="1" t="s">
        <v>30</v>
      </c>
      <c r="AA178" s="1" t="s">
        <v>31</v>
      </c>
      <c r="AB178" s="1">
        <v>0.0</v>
      </c>
      <c r="AC178" s="1">
        <v>0.0</v>
      </c>
    </row>
    <row r="179" ht="15.75" customHeight="1">
      <c r="A179" s="1">
        <v>178.0</v>
      </c>
      <c r="B179" s="1" t="s">
        <v>29</v>
      </c>
      <c r="C179" s="1" t="s">
        <v>30</v>
      </c>
      <c r="D179" s="1" t="s">
        <v>30</v>
      </c>
      <c r="E179" s="1" t="s">
        <v>31</v>
      </c>
      <c r="F179" s="1" t="s">
        <v>31</v>
      </c>
      <c r="H179" s="1" t="s">
        <v>389</v>
      </c>
      <c r="I179" s="1" t="s">
        <v>390</v>
      </c>
      <c r="J179" s="1" t="s">
        <v>34</v>
      </c>
      <c r="K179" s="1" t="s">
        <v>34</v>
      </c>
      <c r="L179" s="1">
        <v>0.0</v>
      </c>
      <c r="M179" s="1">
        <v>0.0</v>
      </c>
      <c r="N179" s="1">
        <v>0.0</v>
      </c>
      <c r="O179" s="1" t="s">
        <v>35</v>
      </c>
      <c r="P179" s="3">
        <v>0.21</v>
      </c>
      <c r="Q179" s="1" t="s">
        <v>36</v>
      </c>
      <c r="R179" s="1">
        <v>0.0</v>
      </c>
      <c r="S179" s="1">
        <v>0.0</v>
      </c>
      <c r="T179" s="4">
        <f t="shared" si="1"/>
        <v>1570.247934</v>
      </c>
      <c r="U179" s="5">
        <v>1903.5828900000004</v>
      </c>
      <c r="V179" s="6"/>
      <c r="W179" s="1">
        <f t="shared" si="2"/>
        <v>1900</v>
      </c>
      <c r="X179" s="7">
        <f t="shared" si="3"/>
        <v>1900</v>
      </c>
      <c r="Y179" s="1" t="s">
        <v>30</v>
      </c>
      <c r="Z179" s="1" t="s">
        <v>30</v>
      </c>
      <c r="AA179" s="1" t="s">
        <v>31</v>
      </c>
      <c r="AB179" s="1">
        <v>0.0</v>
      </c>
      <c r="AC179" s="1">
        <v>0.0</v>
      </c>
    </row>
    <row r="180" ht="15.75" customHeight="1">
      <c r="A180" s="1">
        <v>179.0</v>
      </c>
      <c r="B180" s="1" t="s">
        <v>29</v>
      </c>
      <c r="C180" s="1" t="s">
        <v>30</v>
      </c>
      <c r="D180" s="1" t="s">
        <v>30</v>
      </c>
      <c r="E180" s="1" t="s">
        <v>31</v>
      </c>
      <c r="F180" s="1" t="s">
        <v>31</v>
      </c>
      <c r="H180" s="1" t="s">
        <v>391</v>
      </c>
      <c r="I180" s="1" t="s">
        <v>392</v>
      </c>
      <c r="J180" s="1" t="s">
        <v>34</v>
      </c>
      <c r="K180" s="1" t="s">
        <v>34</v>
      </c>
      <c r="L180" s="1">
        <v>0.0</v>
      </c>
      <c r="M180" s="1">
        <v>0.0</v>
      </c>
      <c r="N180" s="1">
        <v>0.0</v>
      </c>
      <c r="O180" s="1" t="s">
        <v>35</v>
      </c>
      <c r="P180" s="3">
        <v>0.21</v>
      </c>
      <c r="Q180" s="1" t="s">
        <v>36</v>
      </c>
      <c r="R180" s="1">
        <v>0.0</v>
      </c>
      <c r="S180" s="1">
        <v>0.0</v>
      </c>
      <c r="T180" s="4">
        <f t="shared" si="1"/>
        <v>2049.586777</v>
      </c>
      <c r="U180" s="5">
        <v>2478.57489</v>
      </c>
      <c r="V180" s="6"/>
      <c r="W180" s="1">
        <f t="shared" si="2"/>
        <v>2480</v>
      </c>
      <c r="X180" s="7">
        <f t="shared" si="3"/>
        <v>2480</v>
      </c>
      <c r="Y180" s="1" t="s">
        <v>30</v>
      </c>
      <c r="Z180" s="1" t="s">
        <v>30</v>
      </c>
      <c r="AA180" s="1" t="s">
        <v>31</v>
      </c>
      <c r="AB180" s="1">
        <v>0.0</v>
      </c>
      <c r="AC180" s="1">
        <v>0.0</v>
      </c>
    </row>
    <row r="181" ht="15.75" customHeight="1">
      <c r="A181" s="1">
        <v>180.0</v>
      </c>
      <c r="B181" s="1" t="s">
        <v>29</v>
      </c>
      <c r="C181" s="1" t="s">
        <v>30</v>
      </c>
      <c r="D181" s="1" t="s">
        <v>30</v>
      </c>
      <c r="E181" s="1" t="s">
        <v>31</v>
      </c>
      <c r="F181" s="1" t="s">
        <v>31</v>
      </c>
      <c r="H181" s="1" t="s">
        <v>393</v>
      </c>
      <c r="I181" s="1" t="s">
        <v>394</v>
      </c>
      <c r="J181" s="1" t="s">
        <v>34</v>
      </c>
      <c r="K181" s="1" t="s">
        <v>34</v>
      </c>
      <c r="L181" s="1">
        <v>0.0</v>
      </c>
      <c r="M181" s="1">
        <v>0.0</v>
      </c>
      <c r="N181" s="1">
        <v>0.0</v>
      </c>
      <c r="O181" s="1" t="s">
        <v>35</v>
      </c>
      <c r="P181" s="3">
        <v>0.21</v>
      </c>
      <c r="Q181" s="1" t="s">
        <v>36</v>
      </c>
      <c r="R181" s="1">
        <v>0.0</v>
      </c>
      <c r="S181" s="1">
        <v>0.0</v>
      </c>
      <c r="T181" s="4">
        <f t="shared" si="1"/>
        <v>1041.322314</v>
      </c>
      <c r="U181" s="5">
        <v>1256.393457</v>
      </c>
      <c r="V181" s="6"/>
      <c r="W181" s="1">
        <f t="shared" si="2"/>
        <v>1260</v>
      </c>
      <c r="X181" s="7">
        <f t="shared" si="3"/>
        <v>1260</v>
      </c>
      <c r="Y181" s="1" t="s">
        <v>30</v>
      </c>
      <c r="Z181" s="1" t="s">
        <v>30</v>
      </c>
      <c r="AA181" s="1" t="s">
        <v>31</v>
      </c>
      <c r="AB181" s="1">
        <v>0.0</v>
      </c>
      <c r="AC181" s="1">
        <v>0.0</v>
      </c>
    </row>
    <row r="182" ht="15.75" customHeight="1">
      <c r="A182" s="1">
        <v>181.0</v>
      </c>
      <c r="B182" s="1" t="s">
        <v>29</v>
      </c>
      <c r="C182" s="1" t="s">
        <v>30</v>
      </c>
      <c r="D182" s="1" t="s">
        <v>30</v>
      </c>
      <c r="E182" s="1" t="s">
        <v>31</v>
      </c>
      <c r="F182" s="1" t="s">
        <v>31</v>
      </c>
      <c r="H182" s="1" t="s">
        <v>395</v>
      </c>
      <c r="I182" s="1" t="s">
        <v>396</v>
      </c>
      <c r="J182" s="1" t="s">
        <v>34</v>
      </c>
      <c r="K182" s="1" t="s">
        <v>34</v>
      </c>
      <c r="L182" s="1">
        <v>0.0</v>
      </c>
      <c r="M182" s="1">
        <v>0.0</v>
      </c>
      <c r="N182" s="1">
        <v>0.0</v>
      </c>
      <c r="O182" s="1" t="s">
        <v>35</v>
      </c>
      <c r="P182" s="3">
        <v>0.21</v>
      </c>
      <c r="Q182" s="1" t="s">
        <v>36</v>
      </c>
      <c r="R182" s="1">
        <v>0.0</v>
      </c>
      <c r="S182" s="1">
        <v>0.0</v>
      </c>
      <c r="T182" s="4">
        <f t="shared" si="1"/>
        <v>1363.636364</v>
      </c>
      <c r="U182" s="5">
        <v>1649.69696925</v>
      </c>
      <c r="V182" s="6"/>
      <c r="W182" s="1">
        <f t="shared" si="2"/>
        <v>1650</v>
      </c>
      <c r="X182" s="7">
        <f t="shared" si="3"/>
        <v>1650</v>
      </c>
      <c r="Y182" s="1" t="s">
        <v>30</v>
      </c>
      <c r="Z182" s="1" t="s">
        <v>30</v>
      </c>
      <c r="AA182" s="1" t="s">
        <v>31</v>
      </c>
      <c r="AB182" s="1">
        <v>0.0</v>
      </c>
      <c r="AC182" s="1">
        <v>0.0</v>
      </c>
    </row>
    <row r="183" ht="15.75" customHeight="1">
      <c r="A183" s="1">
        <v>182.0</v>
      </c>
      <c r="B183" s="1" t="s">
        <v>29</v>
      </c>
      <c r="C183" s="1" t="s">
        <v>30</v>
      </c>
      <c r="D183" s="1" t="s">
        <v>30</v>
      </c>
      <c r="E183" s="1" t="s">
        <v>31</v>
      </c>
      <c r="F183" s="1" t="s">
        <v>31</v>
      </c>
      <c r="H183" s="1" t="s">
        <v>397</v>
      </c>
      <c r="I183" s="1" t="s">
        <v>398</v>
      </c>
      <c r="J183" s="1" t="s">
        <v>34</v>
      </c>
      <c r="K183" s="1" t="s">
        <v>34</v>
      </c>
      <c r="L183" s="1">
        <v>0.0</v>
      </c>
      <c r="M183" s="1">
        <v>0.0</v>
      </c>
      <c r="N183" s="1">
        <v>0.0</v>
      </c>
      <c r="O183" s="1" t="s">
        <v>35</v>
      </c>
      <c r="P183" s="3">
        <v>0.21</v>
      </c>
      <c r="Q183" s="1" t="s">
        <v>36</v>
      </c>
      <c r="R183" s="1">
        <v>0.0</v>
      </c>
      <c r="S183" s="1">
        <v>0.0</v>
      </c>
      <c r="T183" s="4">
        <f t="shared" si="1"/>
        <v>1438.016529</v>
      </c>
      <c r="U183" s="5">
        <v>1741.5339727499997</v>
      </c>
      <c r="V183" s="6"/>
      <c r="W183" s="1">
        <f t="shared" si="2"/>
        <v>1740</v>
      </c>
      <c r="X183" s="7">
        <f t="shared" si="3"/>
        <v>1740</v>
      </c>
      <c r="Y183" s="1" t="s">
        <v>30</v>
      </c>
      <c r="Z183" s="1" t="s">
        <v>30</v>
      </c>
      <c r="AA183" s="1" t="s">
        <v>31</v>
      </c>
      <c r="AB183" s="1">
        <v>0.0</v>
      </c>
      <c r="AC183" s="1">
        <v>0.0</v>
      </c>
    </row>
    <row r="184" ht="15.75" customHeight="1">
      <c r="A184" s="1">
        <v>183.0</v>
      </c>
      <c r="B184" s="1" t="s">
        <v>29</v>
      </c>
      <c r="C184" s="1" t="s">
        <v>30</v>
      </c>
      <c r="D184" s="1" t="s">
        <v>30</v>
      </c>
      <c r="E184" s="1" t="s">
        <v>31</v>
      </c>
      <c r="F184" s="1" t="s">
        <v>31</v>
      </c>
      <c r="H184" s="1" t="s">
        <v>399</v>
      </c>
      <c r="I184" s="1" t="s">
        <v>400</v>
      </c>
      <c r="J184" s="1" t="s">
        <v>34</v>
      </c>
      <c r="K184" s="1" t="s">
        <v>34</v>
      </c>
      <c r="L184" s="1">
        <v>0.0</v>
      </c>
      <c r="M184" s="1">
        <v>0.0</v>
      </c>
      <c r="N184" s="1">
        <v>0.0</v>
      </c>
      <c r="O184" s="1" t="s">
        <v>35</v>
      </c>
      <c r="P184" s="3">
        <v>0.21</v>
      </c>
      <c r="Q184" s="1" t="s">
        <v>36</v>
      </c>
      <c r="R184" s="1">
        <v>0.0</v>
      </c>
      <c r="S184" s="1">
        <v>0.0</v>
      </c>
      <c r="T184" s="4">
        <f t="shared" si="1"/>
        <v>1719.008264</v>
      </c>
      <c r="U184" s="5">
        <v>2080.3839457500003</v>
      </c>
      <c r="V184" s="6"/>
      <c r="W184" s="1">
        <f t="shared" si="2"/>
        <v>2080</v>
      </c>
      <c r="X184" s="7">
        <f t="shared" si="3"/>
        <v>2080</v>
      </c>
      <c r="Y184" s="1" t="s">
        <v>30</v>
      </c>
      <c r="Z184" s="1" t="s">
        <v>30</v>
      </c>
      <c r="AA184" s="1" t="s">
        <v>31</v>
      </c>
      <c r="AB184" s="1">
        <v>0.0</v>
      </c>
      <c r="AC184" s="1">
        <v>0.0</v>
      </c>
    </row>
    <row r="185" ht="15.75" customHeight="1">
      <c r="A185" s="1">
        <v>184.0</v>
      </c>
      <c r="B185" s="1" t="s">
        <v>29</v>
      </c>
      <c r="C185" s="1" t="s">
        <v>30</v>
      </c>
      <c r="D185" s="1" t="s">
        <v>30</v>
      </c>
      <c r="E185" s="1" t="s">
        <v>31</v>
      </c>
      <c r="F185" s="1" t="s">
        <v>31</v>
      </c>
      <c r="H185" s="1" t="s">
        <v>401</v>
      </c>
      <c r="I185" s="1" t="s">
        <v>402</v>
      </c>
      <c r="J185" s="1" t="s">
        <v>34</v>
      </c>
      <c r="K185" s="1" t="s">
        <v>34</v>
      </c>
      <c r="L185" s="1">
        <v>0.0</v>
      </c>
      <c r="M185" s="1">
        <v>0.0</v>
      </c>
      <c r="N185" s="1">
        <v>0.0</v>
      </c>
      <c r="O185" s="1" t="s">
        <v>35</v>
      </c>
      <c r="P185" s="3">
        <v>0.21</v>
      </c>
      <c r="Q185" s="1" t="s">
        <v>36</v>
      </c>
      <c r="R185" s="1">
        <v>0.0</v>
      </c>
      <c r="S185" s="1">
        <v>0.0</v>
      </c>
      <c r="T185" s="4">
        <f t="shared" si="1"/>
        <v>2685.950413</v>
      </c>
      <c r="U185" s="5">
        <v>3253.6102005</v>
      </c>
      <c r="V185" s="6"/>
      <c r="W185" s="1">
        <f t="shared" si="2"/>
        <v>3250</v>
      </c>
      <c r="X185" s="7">
        <f t="shared" si="3"/>
        <v>3250</v>
      </c>
      <c r="Y185" s="1" t="s">
        <v>30</v>
      </c>
      <c r="Z185" s="1" t="s">
        <v>30</v>
      </c>
      <c r="AA185" s="1" t="s">
        <v>31</v>
      </c>
      <c r="AB185" s="1">
        <v>0.0</v>
      </c>
      <c r="AC185" s="1">
        <v>0.0</v>
      </c>
    </row>
    <row r="186" ht="15.75" customHeight="1">
      <c r="A186" s="1">
        <v>185.0</v>
      </c>
      <c r="B186" s="1" t="s">
        <v>29</v>
      </c>
      <c r="C186" s="1" t="s">
        <v>30</v>
      </c>
      <c r="D186" s="1" t="s">
        <v>30</v>
      </c>
      <c r="E186" s="1" t="s">
        <v>31</v>
      </c>
      <c r="F186" s="1" t="s">
        <v>31</v>
      </c>
      <c r="H186" s="1" t="s">
        <v>403</v>
      </c>
      <c r="I186" s="1" t="s">
        <v>404</v>
      </c>
      <c r="J186" s="1" t="s">
        <v>34</v>
      </c>
      <c r="K186" s="1" t="s">
        <v>34</v>
      </c>
      <c r="L186" s="1">
        <v>0.0</v>
      </c>
      <c r="M186" s="1">
        <v>0.0</v>
      </c>
      <c r="N186" s="1">
        <v>0.0</v>
      </c>
      <c r="O186" s="1" t="s">
        <v>35</v>
      </c>
      <c r="P186" s="3">
        <v>0.21</v>
      </c>
      <c r="Q186" s="1" t="s">
        <v>36</v>
      </c>
      <c r="R186" s="1">
        <v>0.0</v>
      </c>
      <c r="S186" s="1">
        <v>0.0</v>
      </c>
      <c r="T186" s="4">
        <f t="shared" si="1"/>
        <v>239.6694215</v>
      </c>
      <c r="U186" s="5">
        <v>287.244441</v>
      </c>
      <c r="V186" s="6"/>
      <c r="W186" s="1">
        <f t="shared" si="2"/>
        <v>290</v>
      </c>
      <c r="X186" s="7">
        <f t="shared" si="3"/>
        <v>290</v>
      </c>
      <c r="Y186" s="1" t="s">
        <v>30</v>
      </c>
      <c r="Z186" s="1" t="s">
        <v>30</v>
      </c>
      <c r="AA186" s="1" t="s">
        <v>31</v>
      </c>
      <c r="AB186" s="1">
        <v>0.0</v>
      </c>
      <c r="AC186" s="1">
        <v>0.0</v>
      </c>
    </row>
    <row r="187" ht="15.75" customHeight="1">
      <c r="A187" s="1">
        <v>186.0</v>
      </c>
      <c r="B187" s="1" t="s">
        <v>29</v>
      </c>
      <c r="C187" s="1" t="s">
        <v>30</v>
      </c>
      <c r="D187" s="1" t="s">
        <v>30</v>
      </c>
      <c r="E187" s="1" t="s">
        <v>31</v>
      </c>
      <c r="F187" s="1" t="s">
        <v>31</v>
      </c>
      <c r="H187" s="1" t="s">
        <v>405</v>
      </c>
      <c r="I187" s="1" t="s">
        <v>406</v>
      </c>
      <c r="J187" s="1" t="s">
        <v>34</v>
      </c>
      <c r="K187" s="1" t="s">
        <v>34</v>
      </c>
      <c r="L187" s="1">
        <v>0.0</v>
      </c>
      <c r="M187" s="1">
        <v>0.0</v>
      </c>
      <c r="N187" s="1">
        <v>0.0</v>
      </c>
      <c r="O187" s="1" t="s">
        <v>35</v>
      </c>
      <c r="P187" s="3">
        <v>0.21</v>
      </c>
      <c r="Q187" s="1" t="s">
        <v>36</v>
      </c>
      <c r="R187" s="1">
        <v>0.0</v>
      </c>
      <c r="S187" s="1">
        <v>0.0</v>
      </c>
      <c r="T187" s="4">
        <f t="shared" si="1"/>
        <v>429.7520661</v>
      </c>
      <c r="U187" s="5">
        <v>516.62132775</v>
      </c>
      <c r="V187" s="6"/>
      <c r="W187" s="1">
        <f t="shared" si="2"/>
        <v>520</v>
      </c>
      <c r="X187" s="7">
        <f t="shared" si="3"/>
        <v>520</v>
      </c>
      <c r="Y187" s="1" t="s">
        <v>30</v>
      </c>
      <c r="Z187" s="1" t="s">
        <v>30</v>
      </c>
      <c r="AA187" s="1" t="s">
        <v>31</v>
      </c>
      <c r="AB187" s="1">
        <v>0.0</v>
      </c>
      <c r="AC187" s="1">
        <v>0.0</v>
      </c>
    </row>
    <row r="188" ht="15.75" customHeight="1">
      <c r="A188" s="1">
        <v>187.0</v>
      </c>
      <c r="B188" s="1" t="s">
        <v>29</v>
      </c>
      <c r="C188" s="1" t="s">
        <v>30</v>
      </c>
      <c r="D188" s="1" t="s">
        <v>30</v>
      </c>
      <c r="E188" s="1" t="s">
        <v>31</v>
      </c>
      <c r="F188" s="1" t="s">
        <v>31</v>
      </c>
      <c r="H188" s="1" t="s">
        <v>407</v>
      </c>
      <c r="I188" s="1" t="s">
        <v>408</v>
      </c>
      <c r="J188" s="1" t="s">
        <v>34</v>
      </c>
      <c r="K188" s="1" t="s">
        <v>34</v>
      </c>
      <c r="L188" s="1">
        <v>0.0</v>
      </c>
      <c r="M188" s="1">
        <v>0.0</v>
      </c>
      <c r="N188" s="1">
        <v>0.0</v>
      </c>
      <c r="O188" s="1" t="s">
        <v>35</v>
      </c>
      <c r="P188" s="3">
        <v>0.21</v>
      </c>
      <c r="Q188" s="1" t="s">
        <v>36</v>
      </c>
      <c r="R188" s="1">
        <v>0.0</v>
      </c>
      <c r="S188" s="1">
        <v>0.0</v>
      </c>
      <c r="T188" s="4">
        <f t="shared" si="1"/>
        <v>520.661157</v>
      </c>
      <c r="U188" s="5">
        <v>633.5962627499999</v>
      </c>
      <c r="V188" s="6"/>
      <c r="W188" s="1">
        <f t="shared" si="2"/>
        <v>630</v>
      </c>
      <c r="X188" s="7">
        <f t="shared" si="3"/>
        <v>630</v>
      </c>
      <c r="Y188" s="1" t="s">
        <v>30</v>
      </c>
      <c r="Z188" s="1" t="s">
        <v>30</v>
      </c>
      <c r="AA188" s="1" t="s">
        <v>31</v>
      </c>
      <c r="AB188" s="1">
        <v>0.0</v>
      </c>
      <c r="AC188" s="1">
        <v>0.0</v>
      </c>
    </row>
    <row r="189" ht="15.75" customHeight="1">
      <c r="A189" s="1">
        <v>188.0</v>
      </c>
      <c r="B189" s="1" t="s">
        <v>29</v>
      </c>
      <c r="C189" s="1" t="s">
        <v>30</v>
      </c>
      <c r="D189" s="1" t="s">
        <v>30</v>
      </c>
      <c r="E189" s="1" t="s">
        <v>31</v>
      </c>
      <c r="F189" s="1" t="s">
        <v>31</v>
      </c>
      <c r="H189" s="1" t="s">
        <v>409</v>
      </c>
      <c r="I189" s="1" t="s">
        <v>410</v>
      </c>
      <c r="J189" s="1" t="s">
        <v>34</v>
      </c>
      <c r="K189" s="1" t="s">
        <v>34</v>
      </c>
      <c r="L189" s="1">
        <v>0.0</v>
      </c>
      <c r="M189" s="1">
        <v>0.0</v>
      </c>
      <c r="N189" s="1">
        <v>0.0</v>
      </c>
      <c r="O189" s="1" t="s">
        <v>35</v>
      </c>
      <c r="P189" s="3">
        <v>0.21</v>
      </c>
      <c r="Q189" s="1" t="s">
        <v>36</v>
      </c>
      <c r="R189" s="1">
        <v>0.0</v>
      </c>
      <c r="S189" s="1">
        <v>0.0</v>
      </c>
      <c r="T189" s="4">
        <f t="shared" si="1"/>
        <v>661.1570248</v>
      </c>
      <c r="U189" s="5">
        <v>796.040487</v>
      </c>
      <c r="V189" s="6"/>
      <c r="W189" s="1">
        <f t="shared" si="2"/>
        <v>800</v>
      </c>
      <c r="X189" s="7">
        <f t="shared" si="3"/>
        <v>800</v>
      </c>
      <c r="Y189" s="1" t="s">
        <v>30</v>
      </c>
      <c r="Z189" s="1" t="s">
        <v>30</v>
      </c>
      <c r="AA189" s="1" t="s">
        <v>31</v>
      </c>
      <c r="AB189" s="1">
        <v>0.0</v>
      </c>
      <c r="AC189" s="1">
        <v>0.0</v>
      </c>
    </row>
    <row r="190" ht="15.75" customHeight="1">
      <c r="A190" s="1">
        <v>189.0</v>
      </c>
      <c r="B190" s="1" t="s">
        <v>29</v>
      </c>
      <c r="C190" s="1" t="s">
        <v>30</v>
      </c>
      <c r="D190" s="1" t="s">
        <v>30</v>
      </c>
      <c r="E190" s="1" t="s">
        <v>31</v>
      </c>
      <c r="F190" s="1" t="s">
        <v>31</v>
      </c>
      <c r="H190" s="1" t="s">
        <v>411</v>
      </c>
      <c r="I190" s="1" t="s">
        <v>412</v>
      </c>
      <c r="J190" s="1" t="s">
        <v>34</v>
      </c>
      <c r="K190" s="1" t="s">
        <v>34</v>
      </c>
      <c r="L190" s="1">
        <v>0.0</v>
      </c>
      <c r="M190" s="1">
        <v>0.0</v>
      </c>
      <c r="N190" s="1">
        <v>0.0</v>
      </c>
      <c r="O190" s="1" t="s">
        <v>35</v>
      </c>
      <c r="P190" s="3">
        <v>0.21</v>
      </c>
      <c r="Q190" s="1" t="s">
        <v>36</v>
      </c>
      <c r="R190" s="1">
        <v>0.0</v>
      </c>
      <c r="S190" s="1">
        <v>0.0</v>
      </c>
      <c r="T190" s="4">
        <f t="shared" si="1"/>
        <v>991.7355372</v>
      </c>
      <c r="U190" s="5">
        <v>1196.2169505</v>
      </c>
      <c r="V190" s="6"/>
      <c r="W190" s="1">
        <f t="shared" si="2"/>
        <v>1200</v>
      </c>
      <c r="X190" s="7">
        <f t="shared" si="3"/>
        <v>1200</v>
      </c>
      <c r="Y190" s="1" t="s">
        <v>30</v>
      </c>
      <c r="Z190" s="1" t="s">
        <v>30</v>
      </c>
      <c r="AA190" s="1" t="s">
        <v>31</v>
      </c>
      <c r="AB190" s="1">
        <v>0.0</v>
      </c>
      <c r="AC190" s="1">
        <v>0.0</v>
      </c>
    </row>
    <row r="191" ht="15.75" customHeight="1">
      <c r="A191" s="1">
        <v>190.0</v>
      </c>
      <c r="B191" s="1" t="s">
        <v>29</v>
      </c>
      <c r="C191" s="1" t="s">
        <v>30</v>
      </c>
      <c r="D191" s="1" t="s">
        <v>30</v>
      </c>
      <c r="E191" s="1" t="s">
        <v>31</v>
      </c>
      <c r="F191" s="1" t="s">
        <v>31</v>
      </c>
      <c r="H191" s="1" t="s">
        <v>413</v>
      </c>
      <c r="I191" s="1" t="s">
        <v>414</v>
      </c>
      <c r="J191" s="1" t="s">
        <v>34</v>
      </c>
      <c r="K191" s="1" t="s">
        <v>34</v>
      </c>
      <c r="L191" s="1">
        <v>0.0</v>
      </c>
      <c r="M191" s="1">
        <v>0.0</v>
      </c>
      <c r="N191" s="1">
        <v>0.0</v>
      </c>
      <c r="O191" s="1" t="s">
        <v>35</v>
      </c>
      <c r="P191" s="3">
        <v>0.21</v>
      </c>
      <c r="Q191" s="1" t="s">
        <v>36</v>
      </c>
      <c r="R191" s="1">
        <v>0.0</v>
      </c>
      <c r="S191" s="1">
        <v>0.0</v>
      </c>
      <c r="T191" s="4">
        <f t="shared" si="1"/>
        <v>1206.61157</v>
      </c>
      <c r="U191" s="5">
        <v>1455.33170475</v>
      </c>
      <c r="V191" s="6"/>
      <c r="W191" s="1">
        <f t="shared" si="2"/>
        <v>1460</v>
      </c>
      <c r="X191" s="7">
        <f t="shared" si="3"/>
        <v>1460</v>
      </c>
      <c r="Y191" s="1" t="s">
        <v>30</v>
      </c>
      <c r="Z191" s="1" t="s">
        <v>30</v>
      </c>
      <c r="AA191" s="1" t="s">
        <v>31</v>
      </c>
      <c r="AB191" s="1">
        <v>0.0</v>
      </c>
      <c r="AC191" s="1">
        <v>0.0</v>
      </c>
    </row>
    <row r="192" ht="15.75" customHeight="1">
      <c r="A192" s="1">
        <v>191.0</v>
      </c>
      <c r="B192" s="1" t="s">
        <v>29</v>
      </c>
      <c r="C192" s="1" t="s">
        <v>30</v>
      </c>
      <c r="D192" s="1" t="s">
        <v>30</v>
      </c>
      <c r="E192" s="1" t="s">
        <v>31</v>
      </c>
      <c r="F192" s="1" t="s">
        <v>31</v>
      </c>
      <c r="H192" s="1" t="s">
        <v>415</v>
      </c>
      <c r="I192" s="1" t="s">
        <v>416</v>
      </c>
      <c r="J192" s="1" t="s">
        <v>34</v>
      </c>
      <c r="K192" s="1" t="s">
        <v>34</v>
      </c>
      <c r="L192" s="1">
        <v>0.0</v>
      </c>
      <c r="M192" s="1">
        <v>0.0</v>
      </c>
      <c r="N192" s="1">
        <v>0.0</v>
      </c>
      <c r="O192" s="1" t="s">
        <v>35</v>
      </c>
      <c r="P192" s="3">
        <v>0.21</v>
      </c>
      <c r="Q192" s="1" t="s">
        <v>36</v>
      </c>
      <c r="R192" s="1">
        <v>0.0</v>
      </c>
      <c r="S192" s="1">
        <v>0.0</v>
      </c>
      <c r="T192" s="4">
        <f t="shared" si="1"/>
        <v>1528.92562</v>
      </c>
      <c r="U192" s="5">
        <v>1846.9371937499998</v>
      </c>
      <c r="V192" s="6"/>
      <c r="W192" s="1">
        <f t="shared" si="2"/>
        <v>1850</v>
      </c>
      <c r="X192" s="7">
        <f t="shared" si="3"/>
        <v>1850</v>
      </c>
      <c r="Y192" s="1" t="s">
        <v>30</v>
      </c>
      <c r="Z192" s="1" t="s">
        <v>30</v>
      </c>
      <c r="AA192" s="1" t="s">
        <v>31</v>
      </c>
      <c r="AB192" s="1">
        <v>0.0</v>
      </c>
      <c r="AC192" s="1">
        <v>0.0</v>
      </c>
    </row>
    <row r="193" ht="15.75" customHeight="1">
      <c r="A193" s="1">
        <v>192.0</v>
      </c>
      <c r="B193" s="1" t="s">
        <v>29</v>
      </c>
      <c r="C193" s="1" t="s">
        <v>30</v>
      </c>
      <c r="D193" s="1" t="s">
        <v>30</v>
      </c>
      <c r="E193" s="1" t="s">
        <v>31</v>
      </c>
      <c r="F193" s="1" t="s">
        <v>31</v>
      </c>
      <c r="H193" s="1" t="s">
        <v>417</v>
      </c>
      <c r="I193" s="1" t="s">
        <v>418</v>
      </c>
      <c r="J193" s="1" t="s">
        <v>34</v>
      </c>
      <c r="K193" s="1" t="s">
        <v>34</v>
      </c>
      <c r="L193" s="1">
        <v>0.0</v>
      </c>
      <c r="M193" s="1">
        <v>0.0</v>
      </c>
      <c r="N193" s="1">
        <v>0.0</v>
      </c>
      <c r="O193" s="1" t="s">
        <v>35</v>
      </c>
      <c r="P193" s="3">
        <v>0.21</v>
      </c>
      <c r="Q193" s="1" t="s">
        <v>36</v>
      </c>
      <c r="R193" s="1">
        <v>0.0</v>
      </c>
      <c r="S193" s="1">
        <v>0.0</v>
      </c>
      <c r="T193" s="4">
        <f t="shared" si="1"/>
        <v>2570.247934</v>
      </c>
      <c r="U193" s="5">
        <v>3114.95627025</v>
      </c>
      <c r="V193" s="6"/>
      <c r="W193" s="1">
        <f t="shared" si="2"/>
        <v>3110</v>
      </c>
      <c r="X193" s="7">
        <f t="shared" si="3"/>
        <v>3110</v>
      </c>
      <c r="Y193" s="1" t="s">
        <v>30</v>
      </c>
      <c r="Z193" s="1" t="s">
        <v>30</v>
      </c>
      <c r="AA193" s="1" t="s">
        <v>31</v>
      </c>
      <c r="AB193" s="1">
        <v>0.0</v>
      </c>
      <c r="AC193" s="1">
        <v>0.0</v>
      </c>
    </row>
    <row r="194" ht="15.75" customHeight="1">
      <c r="A194" s="1">
        <v>193.0</v>
      </c>
      <c r="B194" s="1" t="s">
        <v>29</v>
      </c>
      <c r="C194" s="1" t="s">
        <v>30</v>
      </c>
      <c r="D194" s="1" t="s">
        <v>30</v>
      </c>
      <c r="E194" s="1" t="s">
        <v>31</v>
      </c>
      <c r="F194" s="1" t="s">
        <v>31</v>
      </c>
      <c r="H194" s="1" t="s">
        <v>419</v>
      </c>
      <c r="I194" s="1" t="s">
        <v>420</v>
      </c>
      <c r="J194" s="1" t="s">
        <v>34</v>
      </c>
      <c r="K194" s="1" t="s">
        <v>34</v>
      </c>
      <c r="L194" s="1">
        <v>0.0</v>
      </c>
      <c r="M194" s="1">
        <v>0.0</v>
      </c>
      <c r="N194" s="1">
        <v>0.0</v>
      </c>
      <c r="O194" s="1" t="s">
        <v>35</v>
      </c>
      <c r="P194" s="3">
        <v>0.21</v>
      </c>
      <c r="Q194" s="1" t="s">
        <v>36</v>
      </c>
      <c r="R194" s="1">
        <v>0.0</v>
      </c>
      <c r="S194" s="1">
        <v>0.0</v>
      </c>
      <c r="T194" s="4">
        <f t="shared" si="1"/>
        <v>1314.049587</v>
      </c>
      <c r="U194" s="5">
        <v>1592.9524462499999</v>
      </c>
      <c r="V194" s="6"/>
      <c r="W194" s="1">
        <f t="shared" si="2"/>
        <v>1590</v>
      </c>
      <c r="X194" s="7">
        <f t="shared" si="3"/>
        <v>1590</v>
      </c>
      <c r="Y194" s="1" t="s">
        <v>30</v>
      </c>
      <c r="Z194" s="1" t="s">
        <v>30</v>
      </c>
      <c r="AA194" s="1" t="s">
        <v>31</v>
      </c>
      <c r="AB194" s="1">
        <v>0.0</v>
      </c>
      <c r="AC194" s="1">
        <v>0.0</v>
      </c>
    </row>
    <row r="195" ht="15.75" customHeight="1">
      <c r="A195" s="1">
        <v>194.0</v>
      </c>
      <c r="B195" s="1" t="s">
        <v>29</v>
      </c>
      <c r="C195" s="1" t="s">
        <v>30</v>
      </c>
      <c r="D195" s="1" t="s">
        <v>30</v>
      </c>
      <c r="E195" s="1" t="s">
        <v>31</v>
      </c>
      <c r="F195" s="1" t="s">
        <v>31</v>
      </c>
      <c r="H195" s="1" t="s">
        <v>421</v>
      </c>
      <c r="I195" s="1" t="s">
        <v>422</v>
      </c>
      <c r="J195" s="1" t="s">
        <v>34</v>
      </c>
      <c r="K195" s="1" t="s">
        <v>34</v>
      </c>
      <c r="L195" s="1">
        <v>0.0</v>
      </c>
      <c r="M195" s="1">
        <v>0.0</v>
      </c>
      <c r="N195" s="1">
        <v>0.0</v>
      </c>
      <c r="O195" s="1" t="s">
        <v>35</v>
      </c>
      <c r="P195" s="3">
        <v>0.21</v>
      </c>
      <c r="Q195" s="1" t="s">
        <v>36</v>
      </c>
      <c r="R195" s="1">
        <v>0.0</v>
      </c>
      <c r="S195" s="1">
        <v>0.0</v>
      </c>
      <c r="T195" s="4">
        <f t="shared" si="1"/>
        <v>1735.53719</v>
      </c>
      <c r="U195" s="5">
        <v>2097.99307575</v>
      </c>
      <c r="V195" s="6"/>
      <c r="W195" s="1">
        <f t="shared" si="2"/>
        <v>2100</v>
      </c>
      <c r="X195" s="7">
        <f t="shared" si="3"/>
        <v>2100</v>
      </c>
      <c r="Y195" s="1" t="s">
        <v>30</v>
      </c>
      <c r="Z195" s="1" t="s">
        <v>30</v>
      </c>
      <c r="AA195" s="1" t="s">
        <v>31</v>
      </c>
      <c r="AB195" s="1">
        <v>0.0</v>
      </c>
      <c r="AC195" s="1">
        <v>0.0</v>
      </c>
    </row>
    <row r="196" ht="15.75" customHeight="1">
      <c r="A196" s="1">
        <v>195.0</v>
      </c>
      <c r="B196" s="1" t="s">
        <v>29</v>
      </c>
      <c r="C196" s="1" t="s">
        <v>30</v>
      </c>
      <c r="D196" s="1" t="s">
        <v>30</v>
      </c>
      <c r="E196" s="1" t="s">
        <v>31</v>
      </c>
      <c r="F196" s="1" t="s">
        <v>31</v>
      </c>
      <c r="H196" s="1" t="s">
        <v>423</v>
      </c>
      <c r="I196" s="1" t="s">
        <v>424</v>
      </c>
      <c r="J196" s="1" t="s">
        <v>34</v>
      </c>
      <c r="K196" s="1" t="s">
        <v>34</v>
      </c>
      <c r="L196" s="1">
        <v>0.0</v>
      </c>
      <c r="M196" s="1">
        <v>0.0</v>
      </c>
      <c r="N196" s="1">
        <v>0.0</v>
      </c>
      <c r="O196" s="1" t="s">
        <v>35</v>
      </c>
      <c r="P196" s="3">
        <v>0.21</v>
      </c>
      <c r="Q196" s="1" t="s">
        <v>36</v>
      </c>
      <c r="R196" s="1">
        <v>0.0</v>
      </c>
      <c r="S196" s="1">
        <v>0.0</v>
      </c>
      <c r="T196" s="4">
        <f t="shared" si="1"/>
        <v>2900.826446</v>
      </c>
      <c r="U196" s="5">
        <v>3505.205137499999</v>
      </c>
      <c r="V196" s="6"/>
      <c r="W196" s="1">
        <f t="shared" si="2"/>
        <v>3510</v>
      </c>
      <c r="X196" s="7">
        <f t="shared" si="3"/>
        <v>3510</v>
      </c>
      <c r="Y196" s="1" t="s">
        <v>30</v>
      </c>
      <c r="Z196" s="1" t="s">
        <v>30</v>
      </c>
      <c r="AA196" s="1" t="s">
        <v>31</v>
      </c>
      <c r="AB196" s="1">
        <v>0.0</v>
      </c>
      <c r="AC196" s="1">
        <v>0.0</v>
      </c>
    </row>
    <row r="197" ht="15.75" customHeight="1">
      <c r="A197" s="1">
        <v>196.0</v>
      </c>
      <c r="B197" s="1" t="s">
        <v>29</v>
      </c>
      <c r="C197" s="1" t="s">
        <v>30</v>
      </c>
      <c r="D197" s="1" t="s">
        <v>30</v>
      </c>
      <c r="E197" s="1" t="s">
        <v>31</v>
      </c>
      <c r="F197" s="1" t="s">
        <v>31</v>
      </c>
      <c r="H197" s="1" t="s">
        <v>425</v>
      </c>
      <c r="I197" s="1" t="s">
        <v>426</v>
      </c>
      <c r="J197" s="1" t="s">
        <v>34</v>
      </c>
      <c r="K197" s="1" t="s">
        <v>34</v>
      </c>
      <c r="L197" s="1">
        <v>0.0</v>
      </c>
      <c r="M197" s="1">
        <v>0.0</v>
      </c>
      <c r="N197" s="1">
        <v>0.0</v>
      </c>
      <c r="O197" s="1" t="s">
        <v>35</v>
      </c>
      <c r="P197" s="3">
        <v>0.21</v>
      </c>
      <c r="Q197" s="1" t="s">
        <v>36</v>
      </c>
      <c r="R197" s="1">
        <v>0.0</v>
      </c>
      <c r="S197" s="1">
        <v>0.0</v>
      </c>
      <c r="T197" s="4">
        <f t="shared" si="1"/>
        <v>165.2892562</v>
      </c>
      <c r="U197" s="5">
        <v>198.6058305</v>
      </c>
      <c r="V197" s="6"/>
      <c r="W197" s="1">
        <f t="shared" si="2"/>
        <v>200</v>
      </c>
      <c r="X197" s="7">
        <f t="shared" si="3"/>
        <v>200</v>
      </c>
      <c r="Y197" s="1" t="s">
        <v>30</v>
      </c>
      <c r="Z197" s="1" t="s">
        <v>30</v>
      </c>
      <c r="AA197" s="1" t="s">
        <v>31</v>
      </c>
      <c r="AB197" s="1">
        <v>0.0</v>
      </c>
      <c r="AC197" s="1">
        <v>0.0</v>
      </c>
    </row>
    <row r="198" ht="15.75" customHeight="1">
      <c r="A198" s="1">
        <v>197.0</v>
      </c>
      <c r="B198" s="1" t="s">
        <v>29</v>
      </c>
      <c r="C198" s="1" t="s">
        <v>30</v>
      </c>
      <c r="D198" s="1" t="s">
        <v>30</v>
      </c>
      <c r="E198" s="1" t="s">
        <v>31</v>
      </c>
      <c r="F198" s="1" t="s">
        <v>31</v>
      </c>
      <c r="H198" s="1" t="s">
        <v>427</v>
      </c>
      <c r="I198" s="1" t="s">
        <v>428</v>
      </c>
      <c r="J198" s="1" t="s">
        <v>34</v>
      </c>
      <c r="K198" s="1" t="s">
        <v>34</v>
      </c>
      <c r="L198" s="1">
        <v>0.0</v>
      </c>
      <c r="M198" s="1">
        <v>0.0</v>
      </c>
      <c r="N198" s="1">
        <v>0.0</v>
      </c>
      <c r="O198" s="1" t="s">
        <v>35</v>
      </c>
      <c r="P198" s="3">
        <v>0.21</v>
      </c>
      <c r="Q198" s="1" t="s">
        <v>36</v>
      </c>
      <c r="R198" s="1">
        <v>0.0</v>
      </c>
      <c r="S198" s="1">
        <v>0.0</v>
      </c>
      <c r="T198" s="4">
        <f t="shared" si="1"/>
        <v>264.4628099</v>
      </c>
      <c r="U198" s="5">
        <v>323.037693</v>
      </c>
      <c r="V198" s="6"/>
      <c r="W198" s="1">
        <f t="shared" si="2"/>
        <v>320</v>
      </c>
      <c r="X198" s="7">
        <f t="shared" si="3"/>
        <v>320</v>
      </c>
      <c r="Y198" s="1" t="s">
        <v>30</v>
      </c>
      <c r="Z198" s="1" t="s">
        <v>30</v>
      </c>
      <c r="AA198" s="1" t="s">
        <v>31</v>
      </c>
      <c r="AB198" s="1">
        <v>0.0</v>
      </c>
      <c r="AC198" s="1">
        <v>0.0</v>
      </c>
    </row>
    <row r="199" ht="15.75" customHeight="1">
      <c r="A199" s="1">
        <v>198.0</v>
      </c>
      <c r="B199" s="1" t="s">
        <v>29</v>
      </c>
      <c r="C199" s="1" t="s">
        <v>30</v>
      </c>
      <c r="D199" s="1" t="s">
        <v>30</v>
      </c>
      <c r="E199" s="1" t="s">
        <v>31</v>
      </c>
      <c r="F199" s="1" t="s">
        <v>31</v>
      </c>
      <c r="H199" s="1" t="s">
        <v>429</v>
      </c>
      <c r="I199" s="1" t="s">
        <v>430</v>
      </c>
      <c r="J199" s="1" t="s">
        <v>34</v>
      </c>
      <c r="K199" s="1" t="s">
        <v>34</v>
      </c>
      <c r="L199" s="1">
        <v>0.0</v>
      </c>
      <c r="M199" s="1">
        <v>0.0</v>
      </c>
      <c r="N199" s="1">
        <v>0.0</v>
      </c>
      <c r="O199" s="1" t="s">
        <v>35</v>
      </c>
      <c r="P199" s="3">
        <v>0.21</v>
      </c>
      <c r="Q199" s="1" t="s">
        <v>36</v>
      </c>
      <c r="R199" s="1">
        <v>0.0</v>
      </c>
      <c r="S199" s="1">
        <v>0.0</v>
      </c>
      <c r="T199" s="4">
        <f t="shared" si="1"/>
        <v>347.107438</v>
      </c>
      <c r="U199" s="5">
        <v>416.91412125</v>
      </c>
      <c r="V199" s="6"/>
      <c r="W199" s="1">
        <f t="shared" si="2"/>
        <v>420</v>
      </c>
      <c r="X199" s="7">
        <f t="shared" si="3"/>
        <v>420</v>
      </c>
      <c r="Y199" s="1" t="s">
        <v>30</v>
      </c>
      <c r="Z199" s="1" t="s">
        <v>30</v>
      </c>
      <c r="AA199" s="1" t="s">
        <v>31</v>
      </c>
      <c r="AB199" s="1">
        <v>0.0</v>
      </c>
      <c r="AC199" s="1">
        <v>0.0</v>
      </c>
    </row>
    <row r="200" ht="15.75" customHeight="1">
      <c r="A200" s="1">
        <v>199.0</v>
      </c>
      <c r="B200" s="1" t="s">
        <v>29</v>
      </c>
      <c r="C200" s="1" t="s">
        <v>30</v>
      </c>
      <c r="D200" s="1" t="s">
        <v>30</v>
      </c>
      <c r="E200" s="1" t="s">
        <v>31</v>
      </c>
      <c r="F200" s="1" t="s">
        <v>31</v>
      </c>
      <c r="H200" s="1" t="s">
        <v>431</v>
      </c>
      <c r="I200" s="1" t="s">
        <v>432</v>
      </c>
      <c r="J200" s="1" t="s">
        <v>34</v>
      </c>
      <c r="K200" s="1" t="s">
        <v>34</v>
      </c>
      <c r="L200" s="1">
        <v>0.0</v>
      </c>
      <c r="M200" s="1">
        <v>0.0</v>
      </c>
      <c r="N200" s="1">
        <v>0.0</v>
      </c>
      <c r="O200" s="1" t="s">
        <v>35</v>
      </c>
      <c r="P200" s="3">
        <v>0.21</v>
      </c>
      <c r="Q200" s="1" t="s">
        <v>36</v>
      </c>
      <c r="R200" s="1">
        <v>0.0</v>
      </c>
      <c r="S200" s="1">
        <v>0.0</v>
      </c>
      <c r="T200" s="4">
        <f t="shared" si="1"/>
        <v>710.7438017</v>
      </c>
      <c r="U200" s="5">
        <v>857.4298672499999</v>
      </c>
      <c r="V200" s="6"/>
      <c r="W200" s="1">
        <f t="shared" si="2"/>
        <v>860</v>
      </c>
      <c r="X200" s="7">
        <f t="shared" si="3"/>
        <v>860</v>
      </c>
      <c r="Y200" s="1" t="s">
        <v>30</v>
      </c>
      <c r="Z200" s="1" t="s">
        <v>30</v>
      </c>
      <c r="AA200" s="1" t="s">
        <v>31</v>
      </c>
      <c r="AB200" s="1">
        <v>0.0</v>
      </c>
      <c r="AC200" s="1">
        <v>0.0</v>
      </c>
    </row>
    <row r="201" ht="15.75" customHeight="1">
      <c r="A201" s="1">
        <v>200.0</v>
      </c>
      <c r="B201" s="1" t="s">
        <v>29</v>
      </c>
      <c r="C201" s="1" t="s">
        <v>30</v>
      </c>
      <c r="D201" s="1" t="s">
        <v>30</v>
      </c>
      <c r="E201" s="1" t="s">
        <v>31</v>
      </c>
      <c r="F201" s="1" t="s">
        <v>31</v>
      </c>
      <c r="H201" s="1" t="s">
        <v>433</v>
      </c>
      <c r="I201" s="1" t="s">
        <v>434</v>
      </c>
      <c r="J201" s="1" t="s">
        <v>34</v>
      </c>
      <c r="K201" s="1" t="s">
        <v>34</v>
      </c>
      <c r="L201" s="1">
        <v>0.0</v>
      </c>
      <c r="M201" s="1">
        <v>0.0</v>
      </c>
      <c r="N201" s="1">
        <v>0.0</v>
      </c>
      <c r="O201" s="1" t="s">
        <v>35</v>
      </c>
      <c r="P201" s="3">
        <v>0.21</v>
      </c>
      <c r="Q201" s="1" t="s">
        <v>36</v>
      </c>
      <c r="R201" s="1">
        <v>0.0</v>
      </c>
      <c r="S201" s="1">
        <v>0.0</v>
      </c>
      <c r="T201" s="4">
        <f t="shared" si="1"/>
        <v>280.9917355</v>
      </c>
      <c r="U201" s="5">
        <v>342.228051</v>
      </c>
      <c r="V201" s="6"/>
      <c r="W201" s="1">
        <f t="shared" si="2"/>
        <v>340</v>
      </c>
      <c r="X201" s="7">
        <f t="shared" si="3"/>
        <v>340</v>
      </c>
      <c r="Y201" s="1" t="s">
        <v>30</v>
      </c>
      <c r="Z201" s="1" t="s">
        <v>30</v>
      </c>
      <c r="AA201" s="1" t="s">
        <v>31</v>
      </c>
      <c r="AB201" s="1">
        <v>0.0</v>
      </c>
      <c r="AC201" s="1">
        <v>0.0</v>
      </c>
    </row>
    <row r="202" ht="15.75" customHeight="1">
      <c r="A202" s="1">
        <v>201.0</v>
      </c>
      <c r="B202" s="1" t="s">
        <v>29</v>
      </c>
      <c r="C202" s="1" t="s">
        <v>30</v>
      </c>
      <c r="D202" s="1" t="s">
        <v>30</v>
      </c>
      <c r="E202" s="1" t="s">
        <v>31</v>
      </c>
      <c r="F202" s="1" t="s">
        <v>31</v>
      </c>
      <c r="H202" s="1" t="s">
        <v>435</v>
      </c>
      <c r="I202" s="1" t="s">
        <v>436</v>
      </c>
      <c r="J202" s="1" t="s">
        <v>34</v>
      </c>
      <c r="K202" s="1" t="s">
        <v>34</v>
      </c>
      <c r="L202" s="1">
        <v>0.0</v>
      </c>
      <c r="M202" s="1">
        <v>0.0</v>
      </c>
      <c r="N202" s="1">
        <v>0.0</v>
      </c>
      <c r="O202" s="1" t="s">
        <v>35</v>
      </c>
      <c r="P202" s="3">
        <v>0.21</v>
      </c>
      <c r="Q202" s="1" t="s">
        <v>36</v>
      </c>
      <c r="R202" s="1">
        <v>0.0</v>
      </c>
      <c r="S202" s="1">
        <v>0.0</v>
      </c>
      <c r="T202" s="4">
        <f t="shared" si="1"/>
        <v>371.9008264</v>
      </c>
      <c r="U202" s="5">
        <v>454.028058</v>
      </c>
      <c r="V202" s="6"/>
      <c r="W202" s="1">
        <f t="shared" si="2"/>
        <v>450</v>
      </c>
      <c r="X202" s="7">
        <f t="shared" si="3"/>
        <v>450</v>
      </c>
      <c r="Y202" s="1" t="s">
        <v>30</v>
      </c>
      <c r="Z202" s="1" t="s">
        <v>30</v>
      </c>
      <c r="AA202" s="1" t="s">
        <v>31</v>
      </c>
      <c r="AB202" s="1">
        <v>0.0</v>
      </c>
      <c r="AC202" s="1">
        <v>0.0</v>
      </c>
    </row>
    <row r="203" ht="15.75" customHeight="1">
      <c r="A203" s="1">
        <v>202.0</v>
      </c>
      <c r="B203" s="1" t="s">
        <v>29</v>
      </c>
      <c r="C203" s="1" t="s">
        <v>30</v>
      </c>
      <c r="D203" s="1" t="s">
        <v>30</v>
      </c>
      <c r="E203" s="1" t="s">
        <v>31</v>
      </c>
      <c r="F203" s="1" t="s">
        <v>31</v>
      </c>
      <c r="H203" s="1" t="s">
        <v>437</v>
      </c>
      <c r="I203" s="1" t="s">
        <v>438</v>
      </c>
      <c r="J203" s="1" t="s">
        <v>34</v>
      </c>
      <c r="K203" s="1" t="s">
        <v>34</v>
      </c>
      <c r="L203" s="1">
        <v>0.0</v>
      </c>
      <c r="M203" s="1">
        <v>0.0</v>
      </c>
      <c r="N203" s="1">
        <v>0.0</v>
      </c>
      <c r="O203" s="1" t="s">
        <v>35</v>
      </c>
      <c r="P203" s="3">
        <v>0.21</v>
      </c>
      <c r="Q203" s="1" t="s">
        <v>36</v>
      </c>
      <c r="R203" s="1">
        <v>0.0</v>
      </c>
      <c r="S203" s="1">
        <v>0.0</v>
      </c>
      <c r="T203" s="4">
        <f t="shared" si="1"/>
        <v>545.4545455</v>
      </c>
      <c r="U203" s="5">
        <v>655.6795492499999</v>
      </c>
      <c r="V203" s="6"/>
      <c r="W203" s="1">
        <f t="shared" si="2"/>
        <v>660</v>
      </c>
      <c r="X203" s="7">
        <f t="shared" si="3"/>
        <v>660</v>
      </c>
      <c r="Y203" s="1" t="s">
        <v>30</v>
      </c>
      <c r="Z203" s="1" t="s">
        <v>30</v>
      </c>
      <c r="AA203" s="1" t="s">
        <v>31</v>
      </c>
      <c r="AB203" s="1">
        <v>0.0</v>
      </c>
      <c r="AC203" s="1">
        <v>0.0</v>
      </c>
    </row>
    <row r="204" ht="15.75" customHeight="1">
      <c r="A204" s="1">
        <v>203.0</v>
      </c>
      <c r="B204" s="1" t="s">
        <v>29</v>
      </c>
      <c r="C204" s="1" t="s">
        <v>30</v>
      </c>
      <c r="D204" s="1" t="s">
        <v>30</v>
      </c>
      <c r="E204" s="1" t="s">
        <v>31</v>
      </c>
      <c r="F204" s="1" t="s">
        <v>31</v>
      </c>
      <c r="H204" s="1" t="s">
        <v>439</v>
      </c>
      <c r="I204" s="1" t="s">
        <v>440</v>
      </c>
      <c r="J204" s="1" t="s">
        <v>34</v>
      </c>
      <c r="K204" s="1" t="s">
        <v>34</v>
      </c>
      <c r="L204" s="1">
        <v>0.0</v>
      </c>
      <c r="M204" s="1">
        <v>0.0</v>
      </c>
      <c r="N204" s="1">
        <v>0.0</v>
      </c>
      <c r="O204" s="1" t="s">
        <v>35</v>
      </c>
      <c r="P204" s="3">
        <v>0.21</v>
      </c>
      <c r="Q204" s="1" t="s">
        <v>36</v>
      </c>
      <c r="R204" s="1">
        <v>0.0</v>
      </c>
      <c r="S204" s="1">
        <v>0.0</v>
      </c>
      <c r="T204" s="4">
        <f t="shared" si="1"/>
        <v>851.2396694</v>
      </c>
      <c r="U204" s="5">
        <v>1034.00631675</v>
      </c>
      <c r="V204" s="6"/>
      <c r="W204" s="1">
        <f t="shared" si="2"/>
        <v>1030</v>
      </c>
      <c r="X204" s="7">
        <f t="shared" si="3"/>
        <v>1030</v>
      </c>
      <c r="Y204" s="1" t="s">
        <v>30</v>
      </c>
      <c r="Z204" s="1" t="s">
        <v>30</v>
      </c>
      <c r="AA204" s="1" t="s">
        <v>31</v>
      </c>
      <c r="AB204" s="1">
        <v>0.0</v>
      </c>
      <c r="AC204" s="1">
        <v>0.0</v>
      </c>
    </row>
    <row r="205" ht="15.75" customHeight="1">
      <c r="A205" s="1">
        <v>204.0</v>
      </c>
      <c r="B205" s="1" t="s">
        <v>29</v>
      </c>
      <c r="C205" s="1" t="s">
        <v>30</v>
      </c>
      <c r="D205" s="1" t="s">
        <v>30</v>
      </c>
      <c r="E205" s="1" t="s">
        <v>31</v>
      </c>
      <c r="F205" s="1" t="s">
        <v>31</v>
      </c>
      <c r="H205" s="1" t="s">
        <v>441</v>
      </c>
      <c r="I205" s="1" t="s">
        <v>442</v>
      </c>
      <c r="J205" s="1" t="s">
        <v>34</v>
      </c>
      <c r="K205" s="1" t="s">
        <v>34</v>
      </c>
      <c r="L205" s="1">
        <v>0.0</v>
      </c>
      <c r="M205" s="1">
        <v>0.0</v>
      </c>
      <c r="N205" s="1">
        <v>0.0</v>
      </c>
      <c r="O205" s="1" t="s">
        <v>35</v>
      </c>
      <c r="P205" s="3">
        <v>0.21</v>
      </c>
      <c r="Q205" s="1" t="s">
        <v>36</v>
      </c>
      <c r="R205" s="1">
        <v>0.0</v>
      </c>
      <c r="S205" s="1">
        <v>0.0</v>
      </c>
      <c r="T205" s="4">
        <f t="shared" si="1"/>
        <v>363.6363636</v>
      </c>
      <c r="U205" s="5">
        <v>437.9821874999999</v>
      </c>
      <c r="V205" s="6"/>
      <c r="W205" s="1">
        <f t="shared" si="2"/>
        <v>440</v>
      </c>
      <c r="X205" s="7">
        <f t="shared" si="3"/>
        <v>440</v>
      </c>
      <c r="Y205" s="1" t="s">
        <v>30</v>
      </c>
      <c r="Z205" s="1" t="s">
        <v>30</v>
      </c>
      <c r="AA205" s="1" t="s">
        <v>31</v>
      </c>
      <c r="AB205" s="1">
        <v>0.0</v>
      </c>
      <c r="AC205" s="1">
        <v>0.0</v>
      </c>
    </row>
    <row r="206" ht="15.75" customHeight="1">
      <c r="A206" s="1">
        <v>205.0</v>
      </c>
      <c r="B206" s="1" t="s">
        <v>29</v>
      </c>
      <c r="C206" s="1" t="s">
        <v>30</v>
      </c>
      <c r="D206" s="1" t="s">
        <v>30</v>
      </c>
      <c r="E206" s="1" t="s">
        <v>31</v>
      </c>
      <c r="F206" s="1" t="s">
        <v>31</v>
      </c>
      <c r="H206" s="1" t="s">
        <v>443</v>
      </c>
      <c r="I206" s="1" t="s">
        <v>444</v>
      </c>
      <c r="J206" s="1" t="s">
        <v>34</v>
      </c>
      <c r="K206" s="1" t="s">
        <v>34</v>
      </c>
      <c r="L206" s="1">
        <v>0.0</v>
      </c>
      <c r="M206" s="1">
        <v>0.0</v>
      </c>
      <c r="N206" s="1">
        <v>0.0</v>
      </c>
      <c r="O206" s="1" t="s">
        <v>35</v>
      </c>
      <c r="P206" s="3">
        <v>0.21</v>
      </c>
      <c r="Q206" s="1" t="s">
        <v>36</v>
      </c>
      <c r="R206" s="1">
        <v>0.0</v>
      </c>
      <c r="S206" s="1">
        <v>0.0</v>
      </c>
      <c r="T206" s="4">
        <f t="shared" si="1"/>
        <v>355.3719008</v>
      </c>
      <c r="U206" s="5">
        <v>430.97447249999993</v>
      </c>
      <c r="V206" s="6"/>
      <c r="W206" s="1">
        <f t="shared" si="2"/>
        <v>430</v>
      </c>
      <c r="X206" s="7">
        <f t="shared" si="3"/>
        <v>430</v>
      </c>
      <c r="Y206" s="1" t="s">
        <v>30</v>
      </c>
      <c r="Z206" s="1" t="s">
        <v>30</v>
      </c>
      <c r="AA206" s="1" t="s">
        <v>31</v>
      </c>
      <c r="AB206" s="1">
        <v>0.0</v>
      </c>
      <c r="AC206" s="1">
        <v>0.0</v>
      </c>
    </row>
    <row r="207" ht="15.75" customHeight="1">
      <c r="A207" s="1">
        <v>206.0</v>
      </c>
      <c r="B207" s="1" t="s">
        <v>29</v>
      </c>
      <c r="C207" s="1" t="s">
        <v>30</v>
      </c>
      <c r="D207" s="1" t="s">
        <v>30</v>
      </c>
      <c r="E207" s="1" t="s">
        <v>31</v>
      </c>
      <c r="F207" s="1" t="s">
        <v>31</v>
      </c>
      <c r="H207" s="1" t="s">
        <v>445</v>
      </c>
      <c r="I207" s="1" t="s">
        <v>446</v>
      </c>
      <c r="J207" s="1" t="s">
        <v>34</v>
      </c>
      <c r="K207" s="1" t="s">
        <v>34</v>
      </c>
      <c r="L207" s="1">
        <v>0.0</v>
      </c>
      <c r="M207" s="1">
        <v>0.0</v>
      </c>
      <c r="N207" s="1">
        <v>0.0</v>
      </c>
      <c r="O207" s="1" t="s">
        <v>35</v>
      </c>
      <c r="P207" s="3">
        <v>0.21</v>
      </c>
      <c r="Q207" s="1" t="s">
        <v>36</v>
      </c>
      <c r="R207" s="1">
        <v>0.0</v>
      </c>
      <c r="S207" s="1">
        <v>0.0</v>
      </c>
      <c r="T207" s="4">
        <f t="shared" si="1"/>
        <v>371.9008264</v>
      </c>
      <c r="U207" s="5">
        <v>451.9976175</v>
      </c>
      <c r="V207" s="6"/>
      <c r="W207" s="1">
        <f t="shared" si="2"/>
        <v>450</v>
      </c>
      <c r="X207" s="7">
        <f t="shared" si="3"/>
        <v>450</v>
      </c>
      <c r="Y207" s="1" t="s">
        <v>30</v>
      </c>
      <c r="Z207" s="1" t="s">
        <v>30</v>
      </c>
      <c r="AA207" s="1" t="s">
        <v>31</v>
      </c>
      <c r="AB207" s="1">
        <v>0.0</v>
      </c>
      <c r="AC207" s="1">
        <v>0.0</v>
      </c>
    </row>
    <row r="208" ht="15.75" customHeight="1">
      <c r="A208" s="1">
        <v>207.0</v>
      </c>
      <c r="B208" s="1" t="s">
        <v>29</v>
      </c>
      <c r="C208" s="1" t="s">
        <v>30</v>
      </c>
      <c r="D208" s="1" t="s">
        <v>30</v>
      </c>
      <c r="E208" s="1" t="s">
        <v>31</v>
      </c>
      <c r="F208" s="1" t="s">
        <v>31</v>
      </c>
      <c r="H208" s="1" t="s">
        <v>447</v>
      </c>
      <c r="I208" s="1" t="s">
        <v>448</v>
      </c>
      <c r="J208" s="1" t="s">
        <v>34</v>
      </c>
      <c r="K208" s="1" t="s">
        <v>34</v>
      </c>
      <c r="L208" s="1">
        <v>0.0</v>
      </c>
      <c r="M208" s="1">
        <v>0.0</v>
      </c>
      <c r="N208" s="1">
        <v>0.0</v>
      </c>
      <c r="O208" s="1" t="s">
        <v>35</v>
      </c>
      <c r="P208" s="3">
        <v>0.21</v>
      </c>
      <c r="Q208" s="1" t="s">
        <v>36</v>
      </c>
      <c r="R208" s="1">
        <v>0.0</v>
      </c>
      <c r="S208" s="1">
        <v>0.0</v>
      </c>
      <c r="T208" s="4">
        <f t="shared" si="1"/>
        <v>404.9586777</v>
      </c>
      <c r="U208" s="5">
        <v>486.03894074999994</v>
      </c>
      <c r="V208" s="6"/>
      <c r="W208" s="1">
        <f t="shared" si="2"/>
        <v>490</v>
      </c>
      <c r="X208" s="7">
        <f t="shared" si="3"/>
        <v>490</v>
      </c>
      <c r="Y208" s="1" t="s">
        <v>30</v>
      </c>
      <c r="Z208" s="1" t="s">
        <v>30</v>
      </c>
      <c r="AA208" s="1" t="s">
        <v>31</v>
      </c>
      <c r="AB208" s="1">
        <v>0.0</v>
      </c>
      <c r="AC208" s="1">
        <v>0.0</v>
      </c>
    </row>
    <row r="209" ht="15.75" customHeight="1">
      <c r="A209" s="1">
        <v>208.0</v>
      </c>
      <c r="B209" s="1" t="s">
        <v>29</v>
      </c>
      <c r="C209" s="1" t="s">
        <v>30</v>
      </c>
      <c r="D209" s="1" t="s">
        <v>30</v>
      </c>
      <c r="E209" s="1" t="s">
        <v>31</v>
      </c>
      <c r="F209" s="1" t="s">
        <v>31</v>
      </c>
      <c r="H209" s="1" t="s">
        <v>449</v>
      </c>
      <c r="I209" s="1" t="s">
        <v>450</v>
      </c>
      <c r="J209" s="1" t="s">
        <v>34</v>
      </c>
      <c r="K209" s="1" t="s">
        <v>34</v>
      </c>
      <c r="L209" s="1">
        <v>0.0</v>
      </c>
      <c r="M209" s="1">
        <v>0.0</v>
      </c>
      <c r="N209" s="1">
        <v>0.0</v>
      </c>
      <c r="O209" s="1" t="s">
        <v>35</v>
      </c>
      <c r="P209" s="3">
        <v>0.21</v>
      </c>
      <c r="Q209" s="1" t="s">
        <v>36</v>
      </c>
      <c r="R209" s="1">
        <v>0.0</v>
      </c>
      <c r="S209" s="1">
        <v>0.0</v>
      </c>
      <c r="T209" s="4">
        <f t="shared" si="1"/>
        <v>578.5123967</v>
      </c>
      <c r="U209" s="5">
        <v>699.6035475</v>
      </c>
      <c r="V209" s="6"/>
      <c r="W209" s="1">
        <f t="shared" si="2"/>
        <v>700</v>
      </c>
      <c r="X209" s="7">
        <f t="shared" si="3"/>
        <v>700</v>
      </c>
      <c r="Y209" s="1" t="s">
        <v>30</v>
      </c>
      <c r="Z209" s="1" t="s">
        <v>30</v>
      </c>
      <c r="AA209" s="1" t="s">
        <v>31</v>
      </c>
      <c r="AB209" s="1">
        <v>0.0</v>
      </c>
      <c r="AC209" s="1">
        <v>0.0</v>
      </c>
    </row>
    <row r="210" ht="15.75" customHeight="1">
      <c r="A210" s="1">
        <v>209.0</v>
      </c>
      <c r="B210" s="1" t="s">
        <v>29</v>
      </c>
      <c r="C210" s="1" t="s">
        <v>30</v>
      </c>
      <c r="D210" s="1" t="s">
        <v>30</v>
      </c>
      <c r="E210" s="1" t="s">
        <v>31</v>
      </c>
      <c r="F210" s="1" t="s">
        <v>31</v>
      </c>
      <c r="H210" s="1" t="s">
        <v>451</v>
      </c>
      <c r="I210" s="1" t="s">
        <v>452</v>
      </c>
      <c r="J210" s="1" t="s">
        <v>34</v>
      </c>
      <c r="K210" s="1" t="s">
        <v>34</v>
      </c>
      <c r="L210" s="1">
        <v>0.0</v>
      </c>
      <c r="M210" s="1">
        <v>0.0</v>
      </c>
      <c r="N210" s="1">
        <v>0.0</v>
      </c>
      <c r="O210" s="1" t="s">
        <v>35</v>
      </c>
      <c r="P210" s="3">
        <v>0.21</v>
      </c>
      <c r="Q210" s="1" t="s">
        <v>36</v>
      </c>
      <c r="R210" s="1">
        <v>0.0</v>
      </c>
      <c r="S210" s="1">
        <v>0.0</v>
      </c>
      <c r="T210" s="4">
        <f t="shared" si="1"/>
        <v>661.1570248</v>
      </c>
      <c r="U210" s="5">
        <v>802.3833675</v>
      </c>
      <c r="V210" s="6"/>
      <c r="W210" s="1">
        <f t="shared" si="2"/>
        <v>800</v>
      </c>
      <c r="X210" s="7">
        <f t="shared" si="3"/>
        <v>800</v>
      </c>
      <c r="Y210" s="1" t="s">
        <v>30</v>
      </c>
      <c r="Z210" s="1" t="s">
        <v>30</v>
      </c>
      <c r="AA210" s="1" t="s">
        <v>31</v>
      </c>
      <c r="AB210" s="1">
        <v>0.0</v>
      </c>
      <c r="AC210" s="1">
        <v>0.0</v>
      </c>
    </row>
    <row r="211" ht="15.75" customHeight="1">
      <c r="A211" s="1">
        <v>211.0</v>
      </c>
      <c r="B211" s="1" t="s">
        <v>29</v>
      </c>
      <c r="C211" s="1" t="s">
        <v>30</v>
      </c>
      <c r="D211" s="1" t="s">
        <v>30</v>
      </c>
      <c r="E211" s="1" t="s">
        <v>31</v>
      </c>
      <c r="F211" s="1" t="s">
        <v>31</v>
      </c>
      <c r="H211" s="1" t="s">
        <v>453</v>
      </c>
      <c r="I211" s="1" t="s">
        <v>454</v>
      </c>
      <c r="J211" s="1" t="s">
        <v>34</v>
      </c>
      <c r="K211" s="1" t="s">
        <v>34</v>
      </c>
      <c r="L211" s="1">
        <v>0.0</v>
      </c>
      <c r="M211" s="1">
        <v>0.0</v>
      </c>
      <c r="N211" s="1">
        <v>0.0</v>
      </c>
      <c r="O211" s="1" t="s">
        <v>35</v>
      </c>
      <c r="P211" s="3">
        <v>0.21</v>
      </c>
      <c r="Q211" s="1" t="s">
        <v>36</v>
      </c>
      <c r="R211" s="1">
        <v>0.0</v>
      </c>
      <c r="S211" s="1">
        <v>0.0</v>
      </c>
      <c r="T211" s="4">
        <f t="shared" si="1"/>
        <v>603.3057851</v>
      </c>
      <c r="U211" s="5">
        <v>732.0187215</v>
      </c>
      <c r="V211" s="6"/>
      <c r="W211" s="1">
        <f t="shared" si="2"/>
        <v>730</v>
      </c>
      <c r="X211" s="7">
        <f t="shared" si="3"/>
        <v>730</v>
      </c>
      <c r="Y211" s="1" t="s">
        <v>30</v>
      </c>
      <c r="Z211" s="1" t="s">
        <v>30</v>
      </c>
      <c r="AA211" s="1" t="s">
        <v>31</v>
      </c>
      <c r="AB211" s="1">
        <v>0.0</v>
      </c>
      <c r="AC211" s="1">
        <v>0.0</v>
      </c>
    </row>
    <row r="212" ht="15.75" customHeight="1">
      <c r="A212" s="1">
        <v>212.0</v>
      </c>
      <c r="B212" s="1" t="s">
        <v>29</v>
      </c>
      <c r="C212" s="1" t="s">
        <v>30</v>
      </c>
      <c r="D212" s="1" t="s">
        <v>30</v>
      </c>
      <c r="E212" s="1" t="s">
        <v>31</v>
      </c>
      <c r="F212" s="1" t="s">
        <v>31</v>
      </c>
      <c r="H212" s="1" t="s">
        <v>455</v>
      </c>
      <c r="I212" s="1" t="s">
        <v>456</v>
      </c>
      <c r="J212" s="1" t="s">
        <v>34</v>
      </c>
      <c r="K212" s="1" t="s">
        <v>34</v>
      </c>
      <c r="L212" s="1">
        <v>0.0</v>
      </c>
      <c r="M212" s="1">
        <v>0.0</v>
      </c>
      <c r="N212" s="1">
        <v>0.0</v>
      </c>
      <c r="O212" s="1" t="s">
        <v>35</v>
      </c>
      <c r="P212" s="3">
        <v>0.21</v>
      </c>
      <c r="Q212" s="1" t="s">
        <v>36</v>
      </c>
      <c r="R212" s="1">
        <v>0.0</v>
      </c>
      <c r="S212" s="1">
        <v>0.0</v>
      </c>
      <c r="T212" s="4">
        <f t="shared" si="1"/>
        <v>495.8677686</v>
      </c>
      <c r="U212" s="5">
        <v>597.3088769999999</v>
      </c>
      <c r="V212" s="6"/>
      <c r="W212" s="1">
        <f t="shared" si="2"/>
        <v>600</v>
      </c>
      <c r="X212" s="7">
        <f t="shared" si="3"/>
        <v>600</v>
      </c>
      <c r="Y212" s="1" t="s">
        <v>30</v>
      </c>
      <c r="Z212" s="1" t="s">
        <v>30</v>
      </c>
      <c r="AA212" s="1" t="s">
        <v>31</v>
      </c>
      <c r="AB212" s="1">
        <v>0.0</v>
      </c>
      <c r="AC212" s="1">
        <v>0.0</v>
      </c>
    </row>
    <row r="213" ht="15.75" customHeight="1">
      <c r="A213" s="1">
        <v>213.0</v>
      </c>
      <c r="B213" s="1" t="s">
        <v>29</v>
      </c>
      <c r="C213" s="1" t="s">
        <v>30</v>
      </c>
      <c r="D213" s="1" t="s">
        <v>30</v>
      </c>
      <c r="E213" s="1" t="s">
        <v>31</v>
      </c>
      <c r="F213" s="1" t="s">
        <v>31</v>
      </c>
      <c r="H213" s="1" t="s">
        <v>457</v>
      </c>
      <c r="I213" s="1" t="s">
        <v>458</v>
      </c>
      <c r="J213" s="1" t="s">
        <v>34</v>
      </c>
      <c r="K213" s="1" t="s">
        <v>34</v>
      </c>
      <c r="L213" s="1">
        <v>0.0</v>
      </c>
      <c r="M213" s="1">
        <v>0.0</v>
      </c>
      <c r="N213" s="1">
        <v>0.0</v>
      </c>
      <c r="O213" s="1" t="s">
        <v>35</v>
      </c>
      <c r="P213" s="3">
        <v>0.21</v>
      </c>
      <c r="Q213" s="1" t="s">
        <v>36</v>
      </c>
      <c r="R213" s="1">
        <v>0.0</v>
      </c>
      <c r="S213" s="1">
        <v>0.0</v>
      </c>
      <c r="T213" s="4">
        <f t="shared" si="1"/>
        <v>694.214876</v>
      </c>
      <c r="U213" s="5">
        <v>842.6687445</v>
      </c>
      <c r="V213" s="6"/>
      <c r="W213" s="1">
        <f t="shared" si="2"/>
        <v>840</v>
      </c>
      <c r="X213" s="7">
        <f t="shared" si="3"/>
        <v>840</v>
      </c>
      <c r="Y213" s="1" t="s">
        <v>30</v>
      </c>
      <c r="Z213" s="1" t="s">
        <v>30</v>
      </c>
      <c r="AA213" s="1" t="s">
        <v>31</v>
      </c>
      <c r="AB213" s="1">
        <v>0.0</v>
      </c>
      <c r="AC213" s="1">
        <v>0.0</v>
      </c>
    </row>
    <row r="214" ht="15.75" customHeight="1">
      <c r="A214" s="1">
        <v>214.0</v>
      </c>
      <c r="B214" s="1" t="s">
        <v>29</v>
      </c>
      <c r="C214" s="1" t="s">
        <v>30</v>
      </c>
      <c r="D214" s="1" t="s">
        <v>30</v>
      </c>
      <c r="E214" s="1" t="s">
        <v>31</v>
      </c>
      <c r="F214" s="1" t="s">
        <v>31</v>
      </c>
      <c r="H214" s="1" t="s">
        <v>459</v>
      </c>
      <c r="I214" s="1" t="s">
        <v>460</v>
      </c>
      <c r="J214" s="1" t="s">
        <v>34</v>
      </c>
      <c r="K214" s="1" t="s">
        <v>34</v>
      </c>
      <c r="L214" s="1">
        <v>0.0</v>
      </c>
      <c r="M214" s="1">
        <v>0.0</v>
      </c>
      <c r="N214" s="1">
        <v>0.0</v>
      </c>
      <c r="O214" s="1" t="s">
        <v>35</v>
      </c>
      <c r="P214" s="3">
        <v>0.21</v>
      </c>
      <c r="Q214" s="1" t="s">
        <v>36</v>
      </c>
      <c r="R214" s="1">
        <v>0.0</v>
      </c>
      <c r="S214" s="1">
        <v>0.0</v>
      </c>
      <c r="T214" s="4">
        <f t="shared" si="1"/>
        <v>462.8099174</v>
      </c>
      <c r="U214" s="5">
        <v>561.8929635</v>
      </c>
      <c r="V214" s="6"/>
      <c r="W214" s="1">
        <f t="shared" si="2"/>
        <v>560</v>
      </c>
      <c r="X214" s="7">
        <f t="shared" si="3"/>
        <v>560</v>
      </c>
      <c r="Y214" s="1" t="s">
        <v>30</v>
      </c>
      <c r="Z214" s="1" t="s">
        <v>30</v>
      </c>
      <c r="AA214" s="1" t="s">
        <v>31</v>
      </c>
      <c r="AB214" s="1">
        <v>0.0</v>
      </c>
      <c r="AC214" s="1">
        <v>0.0</v>
      </c>
    </row>
    <row r="215" ht="15.75" customHeight="1">
      <c r="A215" s="1">
        <v>215.0</v>
      </c>
      <c r="B215" s="1" t="s">
        <v>29</v>
      </c>
      <c r="C215" s="1" t="s">
        <v>30</v>
      </c>
      <c r="D215" s="1" t="s">
        <v>30</v>
      </c>
      <c r="E215" s="1" t="s">
        <v>31</v>
      </c>
      <c r="F215" s="1" t="s">
        <v>31</v>
      </c>
      <c r="H215" s="1" t="s">
        <v>461</v>
      </c>
      <c r="I215" s="1" t="s">
        <v>462</v>
      </c>
      <c r="J215" s="1" t="s">
        <v>34</v>
      </c>
      <c r="K215" s="1" t="s">
        <v>34</v>
      </c>
      <c r="L215" s="1">
        <v>0.0</v>
      </c>
      <c r="M215" s="1">
        <v>0.0</v>
      </c>
      <c r="N215" s="1">
        <v>0.0</v>
      </c>
      <c r="O215" s="1" t="s">
        <v>35</v>
      </c>
      <c r="P215" s="3">
        <v>0.21</v>
      </c>
      <c r="Q215" s="1" t="s">
        <v>36</v>
      </c>
      <c r="R215" s="1">
        <v>0.0</v>
      </c>
      <c r="S215" s="1">
        <v>0.0</v>
      </c>
      <c r="T215" s="4">
        <f t="shared" si="1"/>
        <v>578.5123967</v>
      </c>
      <c r="U215" s="5">
        <v>702.280854</v>
      </c>
      <c r="V215" s="6"/>
      <c r="W215" s="1">
        <f t="shared" si="2"/>
        <v>700</v>
      </c>
      <c r="X215" s="7">
        <f t="shared" si="3"/>
        <v>700</v>
      </c>
      <c r="Y215" s="1" t="s">
        <v>30</v>
      </c>
      <c r="Z215" s="1" t="s">
        <v>30</v>
      </c>
      <c r="AA215" s="1" t="s">
        <v>31</v>
      </c>
      <c r="AB215" s="1">
        <v>0.0</v>
      </c>
      <c r="AC215" s="1">
        <v>0.0</v>
      </c>
    </row>
    <row r="216" ht="15.75" customHeight="1">
      <c r="A216" s="1">
        <v>216.0</v>
      </c>
      <c r="B216" s="1" t="s">
        <v>29</v>
      </c>
      <c r="C216" s="1" t="s">
        <v>30</v>
      </c>
      <c r="D216" s="1" t="s">
        <v>30</v>
      </c>
      <c r="E216" s="1" t="s">
        <v>31</v>
      </c>
      <c r="F216" s="1" t="s">
        <v>31</v>
      </c>
      <c r="H216" s="1" t="s">
        <v>463</v>
      </c>
      <c r="I216" s="1" t="s">
        <v>464</v>
      </c>
      <c r="J216" s="1" t="s">
        <v>34</v>
      </c>
      <c r="K216" s="1" t="s">
        <v>34</v>
      </c>
      <c r="L216" s="1">
        <v>0.0</v>
      </c>
      <c r="M216" s="1">
        <v>0.0</v>
      </c>
      <c r="N216" s="1">
        <v>0.0</v>
      </c>
      <c r="O216" s="1" t="s">
        <v>35</v>
      </c>
      <c r="P216" s="3">
        <v>0.21</v>
      </c>
      <c r="Q216" s="1" t="s">
        <v>36</v>
      </c>
      <c r="R216" s="1">
        <v>0.0</v>
      </c>
      <c r="S216" s="1">
        <v>0.0</v>
      </c>
      <c r="T216" s="4">
        <f t="shared" si="1"/>
        <v>214.8760331</v>
      </c>
      <c r="U216" s="5">
        <v>260.0221635</v>
      </c>
      <c r="V216" s="6"/>
      <c r="W216" s="1">
        <f t="shared" si="2"/>
        <v>260</v>
      </c>
      <c r="X216" s="7">
        <f t="shared" si="3"/>
        <v>260</v>
      </c>
      <c r="Y216" s="1" t="s">
        <v>30</v>
      </c>
      <c r="Z216" s="1" t="s">
        <v>30</v>
      </c>
      <c r="AA216" s="1" t="s">
        <v>31</v>
      </c>
      <c r="AB216" s="1">
        <v>0.0</v>
      </c>
      <c r="AC216" s="1">
        <v>0.0</v>
      </c>
    </row>
    <row r="217" ht="15.75" customHeight="1">
      <c r="A217" s="1">
        <v>217.0</v>
      </c>
      <c r="B217" s="1" t="s">
        <v>29</v>
      </c>
      <c r="C217" s="1" t="s">
        <v>30</v>
      </c>
      <c r="D217" s="1" t="s">
        <v>30</v>
      </c>
      <c r="E217" s="1" t="s">
        <v>31</v>
      </c>
      <c r="F217" s="1" t="s">
        <v>31</v>
      </c>
      <c r="H217" s="1" t="s">
        <v>465</v>
      </c>
      <c r="I217" s="1" t="s">
        <v>466</v>
      </c>
      <c r="J217" s="1" t="s">
        <v>34</v>
      </c>
      <c r="K217" s="1" t="s">
        <v>34</v>
      </c>
      <c r="L217" s="1">
        <v>0.0</v>
      </c>
      <c r="M217" s="1">
        <v>0.0</v>
      </c>
      <c r="N217" s="1">
        <v>0.0</v>
      </c>
      <c r="O217" s="1" t="s">
        <v>35</v>
      </c>
      <c r="P217" s="3">
        <v>0.21</v>
      </c>
      <c r="Q217" s="1" t="s">
        <v>36</v>
      </c>
      <c r="R217" s="1">
        <v>0.0</v>
      </c>
      <c r="S217" s="1">
        <v>0.0</v>
      </c>
      <c r="T217" s="4">
        <f t="shared" si="1"/>
        <v>892.5619835</v>
      </c>
      <c r="U217" s="5">
        <v>1078.82874</v>
      </c>
      <c r="V217" s="6"/>
      <c r="W217" s="1">
        <f t="shared" si="2"/>
        <v>1080</v>
      </c>
      <c r="X217" s="7">
        <f t="shared" si="3"/>
        <v>1080</v>
      </c>
      <c r="Y217" s="1" t="s">
        <v>30</v>
      </c>
      <c r="Z217" s="1" t="s">
        <v>30</v>
      </c>
      <c r="AA217" s="1" t="s">
        <v>31</v>
      </c>
      <c r="AB217" s="1">
        <v>0.0</v>
      </c>
      <c r="AC217" s="1">
        <v>0.0</v>
      </c>
    </row>
    <row r="218" ht="15.75" customHeight="1">
      <c r="A218" s="1">
        <v>218.0</v>
      </c>
      <c r="B218" s="1" t="s">
        <v>29</v>
      </c>
      <c r="C218" s="1" t="s">
        <v>30</v>
      </c>
      <c r="D218" s="1" t="s">
        <v>30</v>
      </c>
      <c r="E218" s="1" t="s">
        <v>31</v>
      </c>
      <c r="F218" s="1" t="s">
        <v>31</v>
      </c>
      <c r="H218" s="1" t="s">
        <v>467</v>
      </c>
      <c r="I218" s="1" t="s">
        <v>468</v>
      </c>
      <c r="J218" s="1" t="s">
        <v>34</v>
      </c>
      <c r="K218" s="1" t="s">
        <v>34</v>
      </c>
      <c r="L218" s="1">
        <v>0.0</v>
      </c>
      <c r="M218" s="1">
        <v>0.0</v>
      </c>
      <c r="N218" s="1">
        <v>0.0</v>
      </c>
      <c r="O218" s="1" t="s">
        <v>35</v>
      </c>
      <c r="P218" s="3">
        <v>0.21</v>
      </c>
      <c r="Q218" s="1" t="s">
        <v>36</v>
      </c>
      <c r="R218" s="1">
        <v>0.0</v>
      </c>
      <c r="S218" s="1">
        <v>0.0</v>
      </c>
      <c r="T218" s="4">
        <f t="shared" si="1"/>
        <v>1950.413223</v>
      </c>
      <c r="U218" s="5">
        <v>2356.99103475</v>
      </c>
      <c r="V218" s="6"/>
      <c r="W218" s="1">
        <f t="shared" si="2"/>
        <v>2360</v>
      </c>
      <c r="X218" s="7">
        <f t="shared" si="3"/>
        <v>2360</v>
      </c>
      <c r="Y218" s="1" t="s">
        <v>30</v>
      </c>
      <c r="Z218" s="1" t="s">
        <v>30</v>
      </c>
      <c r="AA218" s="1" t="s">
        <v>31</v>
      </c>
      <c r="AB218" s="1">
        <v>0.0</v>
      </c>
      <c r="AC218" s="1">
        <v>0.0</v>
      </c>
    </row>
    <row r="219" ht="15.75" customHeight="1">
      <c r="A219" s="1">
        <v>219.0</v>
      </c>
      <c r="B219" s="1" t="s">
        <v>29</v>
      </c>
      <c r="C219" s="1" t="s">
        <v>30</v>
      </c>
      <c r="D219" s="1" t="s">
        <v>30</v>
      </c>
      <c r="E219" s="1" t="s">
        <v>31</v>
      </c>
      <c r="F219" s="1" t="s">
        <v>31</v>
      </c>
      <c r="H219" s="1" t="s">
        <v>469</v>
      </c>
      <c r="I219" s="1" t="s">
        <v>470</v>
      </c>
      <c r="J219" s="1" t="s">
        <v>34</v>
      </c>
      <c r="K219" s="1" t="s">
        <v>34</v>
      </c>
      <c r="L219" s="1">
        <v>0.0</v>
      </c>
      <c r="M219" s="1">
        <v>0.0</v>
      </c>
      <c r="N219" s="1">
        <v>0.0</v>
      </c>
      <c r="O219" s="1" t="s">
        <v>35</v>
      </c>
      <c r="P219" s="3">
        <v>0.21</v>
      </c>
      <c r="Q219" s="1" t="s">
        <v>36</v>
      </c>
      <c r="R219" s="1">
        <v>0.0</v>
      </c>
      <c r="S219" s="1">
        <v>0.0</v>
      </c>
      <c r="T219" s="4">
        <f t="shared" si="1"/>
        <v>785.1239669</v>
      </c>
      <c r="U219" s="5">
        <v>949.3656975</v>
      </c>
      <c r="V219" s="6"/>
      <c r="W219" s="1">
        <f t="shared" si="2"/>
        <v>950</v>
      </c>
      <c r="X219" s="7">
        <f t="shared" si="3"/>
        <v>950</v>
      </c>
      <c r="Y219" s="1" t="s">
        <v>30</v>
      </c>
      <c r="Z219" s="1" t="s">
        <v>30</v>
      </c>
      <c r="AA219" s="1" t="s">
        <v>31</v>
      </c>
      <c r="AB219" s="1">
        <v>0.0</v>
      </c>
      <c r="AC219" s="1">
        <v>0.0</v>
      </c>
    </row>
    <row r="220" ht="15.75" customHeight="1">
      <c r="A220" s="1">
        <v>220.0</v>
      </c>
      <c r="B220" s="1" t="s">
        <v>29</v>
      </c>
      <c r="C220" s="1" t="s">
        <v>30</v>
      </c>
      <c r="D220" s="1" t="s">
        <v>30</v>
      </c>
      <c r="E220" s="1" t="s">
        <v>31</v>
      </c>
      <c r="F220" s="1" t="s">
        <v>31</v>
      </c>
      <c r="H220" s="1" t="s">
        <v>471</v>
      </c>
      <c r="I220" s="1" t="s">
        <v>472</v>
      </c>
      <c r="J220" s="1" t="s">
        <v>34</v>
      </c>
      <c r="K220" s="1" t="s">
        <v>34</v>
      </c>
      <c r="L220" s="1">
        <v>0.0</v>
      </c>
      <c r="M220" s="1">
        <v>0.0</v>
      </c>
      <c r="N220" s="1">
        <v>0.0</v>
      </c>
      <c r="O220" s="1" t="s">
        <v>35</v>
      </c>
      <c r="P220" s="3">
        <v>0.21</v>
      </c>
      <c r="Q220" s="1" t="s">
        <v>36</v>
      </c>
      <c r="R220" s="1">
        <v>0.0</v>
      </c>
      <c r="S220" s="1">
        <v>0.0</v>
      </c>
      <c r="T220" s="4">
        <f t="shared" si="1"/>
        <v>586.7768595</v>
      </c>
      <c r="U220" s="5">
        <v>711.6244740000001</v>
      </c>
      <c r="V220" s="6"/>
      <c r="W220" s="1">
        <f t="shared" si="2"/>
        <v>710</v>
      </c>
      <c r="X220" s="7">
        <f t="shared" si="3"/>
        <v>710</v>
      </c>
      <c r="Y220" s="1" t="s">
        <v>30</v>
      </c>
      <c r="Z220" s="1" t="s">
        <v>30</v>
      </c>
      <c r="AA220" s="1" t="s">
        <v>31</v>
      </c>
      <c r="AB220" s="1">
        <v>0.0</v>
      </c>
      <c r="AC220" s="1">
        <v>0.0</v>
      </c>
    </row>
    <row r="221" ht="15.75" customHeight="1">
      <c r="A221" s="1">
        <v>221.0</v>
      </c>
      <c r="B221" s="1" t="s">
        <v>29</v>
      </c>
      <c r="C221" s="1" t="s">
        <v>30</v>
      </c>
      <c r="D221" s="1" t="s">
        <v>30</v>
      </c>
      <c r="E221" s="1" t="s">
        <v>31</v>
      </c>
      <c r="F221" s="1" t="s">
        <v>31</v>
      </c>
      <c r="H221" s="1" t="s">
        <v>473</v>
      </c>
      <c r="I221" s="1" t="s">
        <v>474</v>
      </c>
      <c r="J221" s="1" t="s">
        <v>34</v>
      </c>
      <c r="K221" s="1" t="s">
        <v>34</v>
      </c>
      <c r="L221" s="1">
        <v>0.0</v>
      </c>
      <c r="M221" s="1">
        <v>0.0</v>
      </c>
      <c r="N221" s="1">
        <v>0.0</v>
      </c>
      <c r="O221" s="1" t="s">
        <v>35</v>
      </c>
      <c r="P221" s="3">
        <v>0.21</v>
      </c>
      <c r="Q221" s="1" t="s">
        <v>36</v>
      </c>
      <c r="R221" s="1">
        <v>0.0</v>
      </c>
      <c r="S221" s="1">
        <v>0.0</v>
      </c>
      <c r="T221" s="4">
        <f t="shared" si="1"/>
        <v>909.0909091</v>
      </c>
      <c r="U221" s="5">
        <v>1100.5526564999998</v>
      </c>
      <c r="V221" s="6"/>
      <c r="W221" s="1">
        <f t="shared" si="2"/>
        <v>1100</v>
      </c>
      <c r="X221" s="7">
        <f t="shared" si="3"/>
        <v>1100</v>
      </c>
      <c r="Y221" s="1" t="s">
        <v>30</v>
      </c>
      <c r="Z221" s="1" t="s">
        <v>30</v>
      </c>
      <c r="AA221" s="1" t="s">
        <v>31</v>
      </c>
      <c r="AB221" s="1">
        <v>0.0</v>
      </c>
      <c r="AC221" s="1">
        <v>0.0</v>
      </c>
    </row>
    <row r="222" ht="15.75" customHeight="1">
      <c r="A222" s="1">
        <v>222.0</v>
      </c>
      <c r="B222" s="1" t="s">
        <v>29</v>
      </c>
      <c r="C222" s="1" t="s">
        <v>30</v>
      </c>
      <c r="D222" s="1" t="s">
        <v>30</v>
      </c>
      <c r="E222" s="1" t="s">
        <v>31</v>
      </c>
      <c r="F222" s="1" t="s">
        <v>31</v>
      </c>
      <c r="H222" s="1" t="s">
        <v>475</v>
      </c>
      <c r="I222" s="1" t="s">
        <v>476</v>
      </c>
      <c r="J222" s="1" t="s">
        <v>34</v>
      </c>
      <c r="K222" s="1" t="s">
        <v>34</v>
      </c>
      <c r="L222" s="1">
        <v>0.0</v>
      </c>
      <c r="M222" s="1">
        <v>0.0</v>
      </c>
      <c r="N222" s="1">
        <v>0.0</v>
      </c>
      <c r="O222" s="1" t="s">
        <v>35</v>
      </c>
      <c r="P222" s="3">
        <v>0.21</v>
      </c>
      <c r="Q222" s="1" t="s">
        <v>36</v>
      </c>
      <c r="R222" s="1">
        <v>0.0</v>
      </c>
      <c r="S222" s="1">
        <v>0.0</v>
      </c>
      <c r="T222" s="4">
        <f t="shared" si="1"/>
        <v>1900.826446</v>
      </c>
      <c r="U222" s="5">
        <v>2302.807023</v>
      </c>
      <c r="V222" s="6"/>
      <c r="W222" s="1">
        <f t="shared" si="2"/>
        <v>2300</v>
      </c>
      <c r="X222" s="7">
        <f t="shared" si="3"/>
        <v>2300</v>
      </c>
      <c r="Y222" s="1" t="s">
        <v>30</v>
      </c>
      <c r="Z222" s="1" t="s">
        <v>30</v>
      </c>
      <c r="AA222" s="1" t="s">
        <v>31</v>
      </c>
      <c r="AB222" s="1">
        <v>0.0</v>
      </c>
      <c r="AC222" s="1">
        <v>0.0</v>
      </c>
    </row>
    <row r="223" ht="15.75" customHeight="1">
      <c r="A223" s="1">
        <v>224.0</v>
      </c>
      <c r="B223" s="1" t="s">
        <v>29</v>
      </c>
      <c r="C223" s="1" t="s">
        <v>30</v>
      </c>
      <c r="D223" s="1" t="s">
        <v>30</v>
      </c>
      <c r="E223" s="1" t="s">
        <v>31</v>
      </c>
      <c r="F223" s="1" t="s">
        <v>31</v>
      </c>
      <c r="H223" s="1" t="s">
        <v>477</v>
      </c>
      <c r="I223" s="1" t="s">
        <v>478</v>
      </c>
      <c r="J223" s="1" t="s">
        <v>34</v>
      </c>
      <c r="K223" s="1" t="s">
        <v>34</v>
      </c>
      <c r="L223" s="1">
        <v>0.0</v>
      </c>
      <c r="M223" s="1">
        <v>0.0</v>
      </c>
      <c r="N223" s="1">
        <v>0.0</v>
      </c>
      <c r="O223" s="1" t="s">
        <v>35</v>
      </c>
      <c r="P223" s="3">
        <v>0.21</v>
      </c>
      <c r="Q223" s="1" t="s">
        <v>36</v>
      </c>
      <c r="R223" s="1">
        <v>0.0</v>
      </c>
      <c r="S223" s="1">
        <v>0.0</v>
      </c>
      <c r="T223" s="4">
        <f t="shared" si="1"/>
        <v>859.5041322</v>
      </c>
      <c r="U223" s="5">
        <v>1043.7003224999999</v>
      </c>
      <c r="V223" s="6"/>
      <c r="W223" s="1">
        <f t="shared" si="2"/>
        <v>1040</v>
      </c>
      <c r="X223" s="7">
        <f t="shared" si="3"/>
        <v>1040</v>
      </c>
      <c r="Y223" s="1" t="s">
        <v>30</v>
      </c>
      <c r="Z223" s="1" t="s">
        <v>30</v>
      </c>
      <c r="AA223" s="1" t="s">
        <v>31</v>
      </c>
      <c r="AB223" s="1">
        <v>0.0</v>
      </c>
      <c r="AC223" s="1">
        <v>0.0</v>
      </c>
    </row>
    <row r="224" ht="15.75" customHeight="1">
      <c r="A224" s="1">
        <v>223.0</v>
      </c>
      <c r="B224" s="1" t="s">
        <v>29</v>
      </c>
      <c r="C224" s="1" t="s">
        <v>30</v>
      </c>
      <c r="D224" s="1" t="s">
        <v>30</v>
      </c>
      <c r="E224" s="1" t="s">
        <v>31</v>
      </c>
      <c r="F224" s="1" t="s">
        <v>31</v>
      </c>
      <c r="H224" s="8" t="s">
        <v>479</v>
      </c>
      <c r="I224" s="1" t="s">
        <v>480</v>
      </c>
      <c r="J224" s="1" t="s">
        <v>34</v>
      </c>
      <c r="K224" s="1" t="s">
        <v>34</v>
      </c>
      <c r="L224" s="1">
        <v>0.0</v>
      </c>
      <c r="M224" s="1">
        <v>0.0</v>
      </c>
      <c r="N224" s="1">
        <v>0.0</v>
      </c>
      <c r="O224" s="1" t="s">
        <v>35</v>
      </c>
      <c r="P224" s="3">
        <v>0.21</v>
      </c>
      <c r="Q224" s="1" t="s">
        <v>36</v>
      </c>
      <c r="R224" s="1">
        <v>0.0</v>
      </c>
      <c r="S224" s="1">
        <v>0.0</v>
      </c>
      <c r="T224" s="4"/>
      <c r="U224" s="5">
        <v>666.3977595</v>
      </c>
      <c r="V224" s="6"/>
      <c r="W224" s="1">
        <f t="shared" si="2"/>
        <v>670</v>
      </c>
      <c r="X224" s="7">
        <f t="shared" si="3"/>
        <v>670</v>
      </c>
      <c r="Y224" s="1" t="s">
        <v>30</v>
      </c>
      <c r="Z224" s="1" t="s">
        <v>30</v>
      </c>
      <c r="AA224" s="1" t="s">
        <v>31</v>
      </c>
      <c r="AB224" s="1">
        <v>0.0</v>
      </c>
      <c r="AC224" s="1">
        <v>0.0</v>
      </c>
    </row>
    <row r="225" ht="15.75" customHeight="1">
      <c r="A225" s="1">
        <v>225.0</v>
      </c>
      <c r="B225" s="1" t="s">
        <v>29</v>
      </c>
      <c r="C225" s="1" t="s">
        <v>30</v>
      </c>
      <c r="D225" s="1" t="s">
        <v>30</v>
      </c>
      <c r="E225" s="1" t="s">
        <v>31</v>
      </c>
      <c r="F225" s="1" t="s">
        <v>31</v>
      </c>
      <c r="H225" s="1" t="s">
        <v>481</v>
      </c>
      <c r="I225" s="1" t="s">
        <v>482</v>
      </c>
      <c r="J225" s="1" t="s">
        <v>34</v>
      </c>
      <c r="K225" s="1" t="s">
        <v>34</v>
      </c>
      <c r="L225" s="1">
        <v>0.0</v>
      </c>
      <c r="M225" s="1">
        <v>0.0</v>
      </c>
      <c r="N225" s="1">
        <v>0.0</v>
      </c>
      <c r="O225" s="1" t="s">
        <v>35</v>
      </c>
      <c r="P225" s="3">
        <v>0.21</v>
      </c>
      <c r="Q225" s="1" t="s">
        <v>36</v>
      </c>
      <c r="R225" s="1">
        <v>0.0</v>
      </c>
      <c r="S225" s="1">
        <v>0.0</v>
      </c>
      <c r="T225" s="4">
        <f t="shared" ref="T225:T1671" si="4">X225/1.21</f>
        <v>198.3471074</v>
      </c>
      <c r="U225" s="5">
        <v>240.61618349999998</v>
      </c>
      <c r="V225" s="6"/>
      <c r="W225" s="1">
        <f t="shared" si="2"/>
        <v>240</v>
      </c>
      <c r="X225" s="7">
        <f t="shared" si="3"/>
        <v>240</v>
      </c>
      <c r="Y225" s="1" t="s">
        <v>30</v>
      </c>
      <c r="Z225" s="1" t="s">
        <v>30</v>
      </c>
      <c r="AA225" s="1" t="s">
        <v>31</v>
      </c>
      <c r="AB225" s="1">
        <v>0.0</v>
      </c>
      <c r="AC225" s="1">
        <v>0.0</v>
      </c>
    </row>
    <row r="226" ht="15.75" customHeight="1">
      <c r="A226" s="1">
        <v>226.0</v>
      </c>
      <c r="B226" s="1" t="s">
        <v>29</v>
      </c>
      <c r="C226" s="1" t="s">
        <v>30</v>
      </c>
      <c r="D226" s="1" t="s">
        <v>30</v>
      </c>
      <c r="E226" s="1" t="s">
        <v>31</v>
      </c>
      <c r="F226" s="1" t="s">
        <v>31</v>
      </c>
      <c r="H226" s="1" t="s">
        <v>483</v>
      </c>
      <c r="I226" s="1" t="s">
        <v>484</v>
      </c>
      <c r="J226" s="1" t="s">
        <v>34</v>
      </c>
      <c r="K226" s="1" t="s">
        <v>34</v>
      </c>
      <c r="L226" s="1">
        <v>0.0</v>
      </c>
      <c r="M226" s="1">
        <v>0.0</v>
      </c>
      <c r="N226" s="1">
        <v>0.0</v>
      </c>
      <c r="O226" s="1" t="s">
        <v>35</v>
      </c>
      <c r="P226" s="3">
        <v>0.21</v>
      </c>
      <c r="Q226" s="1" t="s">
        <v>36</v>
      </c>
      <c r="R226" s="1">
        <v>0.0</v>
      </c>
      <c r="S226" s="1">
        <v>0.0</v>
      </c>
      <c r="T226" s="4">
        <f t="shared" si="4"/>
        <v>363.6363636</v>
      </c>
      <c r="U226" s="5">
        <v>443.13016275</v>
      </c>
      <c r="V226" s="6"/>
      <c r="W226" s="1">
        <f t="shared" si="2"/>
        <v>440</v>
      </c>
      <c r="X226" s="7">
        <f t="shared" si="3"/>
        <v>440</v>
      </c>
      <c r="Y226" s="1" t="s">
        <v>30</v>
      </c>
      <c r="Z226" s="1" t="s">
        <v>30</v>
      </c>
      <c r="AA226" s="1" t="s">
        <v>31</v>
      </c>
      <c r="AB226" s="1">
        <v>0.0</v>
      </c>
      <c r="AC226" s="1">
        <v>0.0</v>
      </c>
    </row>
    <row r="227" ht="15.75" customHeight="1">
      <c r="A227" s="1">
        <v>227.0</v>
      </c>
      <c r="B227" s="1" t="s">
        <v>29</v>
      </c>
      <c r="C227" s="1" t="s">
        <v>30</v>
      </c>
      <c r="D227" s="1" t="s">
        <v>30</v>
      </c>
      <c r="E227" s="1" t="s">
        <v>31</v>
      </c>
      <c r="F227" s="1" t="s">
        <v>31</v>
      </c>
      <c r="H227" s="1" t="s">
        <v>485</v>
      </c>
      <c r="I227" s="1" t="s">
        <v>486</v>
      </c>
      <c r="J227" s="1" t="s">
        <v>34</v>
      </c>
      <c r="K227" s="1" t="s">
        <v>34</v>
      </c>
      <c r="L227" s="1">
        <v>0.0</v>
      </c>
      <c r="M227" s="1">
        <v>0.0</v>
      </c>
      <c r="N227" s="1">
        <v>0.0</v>
      </c>
      <c r="O227" s="1" t="s">
        <v>35</v>
      </c>
      <c r="P227" s="3">
        <v>0.21</v>
      </c>
      <c r="Q227" s="1" t="s">
        <v>36</v>
      </c>
      <c r="R227" s="1">
        <v>0.0</v>
      </c>
      <c r="S227" s="1">
        <v>0.0</v>
      </c>
      <c r="T227" s="4">
        <f t="shared" si="4"/>
        <v>1371.900826</v>
      </c>
      <c r="U227" s="5">
        <v>1661.6460217499998</v>
      </c>
      <c r="V227" s="6"/>
      <c r="W227" s="1">
        <f t="shared" si="2"/>
        <v>1660</v>
      </c>
      <c r="X227" s="7">
        <f t="shared" si="3"/>
        <v>1660</v>
      </c>
      <c r="Y227" s="1" t="s">
        <v>30</v>
      </c>
      <c r="Z227" s="1" t="s">
        <v>30</v>
      </c>
      <c r="AA227" s="1" t="s">
        <v>31</v>
      </c>
      <c r="AB227" s="1">
        <v>0.0</v>
      </c>
      <c r="AC227" s="1">
        <v>0.0</v>
      </c>
    </row>
    <row r="228" ht="15.75" customHeight="1">
      <c r="A228" s="1">
        <v>228.0</v>
      </c>
      <c r="B228" s="1" t="s">
        <v>29</v>
      </c>
      <c r="C228" s="1" t="s">
        <v>30</v>
      </c>
      <c r="D228" s="1" t="s">
        <v>30</v>
      </c>
      <c r="E228" s="1" t="s">
        <v>31</v>
      </c>
      <c r="F228" s="1" t="s">
        <v>31</v>
      </c>
      <c r="H228" s="1" t="s">
        <v>487</v>
      </c>
      <c r="I228" s="1" t="s">
        <v>488</v>
      </c>
      <c r="J228" s="1" t="s">
        <v>34</v>
      </c>
      <c r="K228" s="1" t="s">
        <v>34</v>
      </c>
      <c r="L228" s="1">
        <v>0.0</v>
      </c>
      <c r="M228" s="1">
        <v>0.0</v>
      </c>
      <c r="N228" s="1">
        <v>0.0</v>
      </c>
      <c r="O228" s="1" t="s">
        <v>35</v>
      </c>
      <c r="P228" s="3">
        <v>0.21</v>
      </c>
      <c r="Q228" s="1" t="s">
        <v>36</v>
      </c>
      <c r="R228" s="1">
        <v>0.0</v>
      </c>
      <c r="S228" s="1">
        <v>0.0</v>
      </c>
      <c r="T228" s="4">
        <f t="shared" si="4"/>
        <v>297.5206612</v>
      </c>
      <c r="U228" s="5">
        <v>363.75431399999997</v>
      </c>
      <c r="V228" s="6"/>
      <c r="W228" s="1">
        <f t="shared" si="2"/>
        <v>360</v>
      </c>
      <c r="X228" s="7">
        <f t="shared" si="3"/>
        <v>360</v>
      </c>
      <c r="Y228" s="1" t="s">
        <v>30</v>
      </c>
      <c r="Z228" s="1" t="s">
        <v>30</v>
      </c>
      <c r="AA228" s="1" t="s">
        <v>31</v>
      </c>
      <c r="AB228" s="1">
        <v>0.0</v>
      </c>
      <c r="AC228" s="1">
        <v>0.0</v>
      </c>
    </row>
    <row r="229" ht="15.75" customHeight="1">
      <c r="A229" s="1">
        <v>229.0</v>
      </c>
      <c r="B229" s="1" t="s">
        <v>29</v>
      </c>
      <c r="C229" s="1" t="s">
        <v>30</v>
      </c>
      <c r="D229" s="1" t="s">
        <v>30</v>
      </c>
      <c r="E229" s="1" t="s">
        <v>31</v>
      </c>
      <c r="F229" s="1" t="s">
        <v>31</v>
      </c>
      <c r="H229" s="1" t="s">
        <v>489</v>
      </c>
      <c r="I229" s="1" t="s">
        <v>490</v>
      </c>
      <c r="J229" s="1" t="s">
        <v>34</v>
      </c>
      <c r="K229" s="1" t="s">
        <v>34</v>
      </c>
      <c r="L229" s="1">
        <v>0.0</v>
      </c>
      <c r="M229" s="1">
        <v>0.0</v>
      </c>
      <c r="N229" s="1">
        <v>0.0</v>
      </c>
      <c r="O229" s="1" t="s">
        <v>35</v>
      </c>
      <c r="P229" s="3">
        <v>0.21</v>
      </c>
      <c r="Q229" s="1" t="s">
        <v>36</v>
      </c>
      <c r="R229" s="1">
        <v>0.0</v>
      </c>
      <c r="S229" s="1">
        <v>0.0</v>
      </c>
      <c r="T229" s="4">
        <f t="shared" si="4"/>
        <v>1917.355372</v>
      </c>
      <c r="U229" s="5">
        <v>2316.5259727499997</v>
      </c>
      <c r="V229" s="6"/>
      <c r="W229" s="1">
        <f t="shared" si="2"/>
        <v>2320</v>
      </c>
      <c r="X229" s="7">
        <f t="shared" si="3"/>
        <v>2320</v>
      </c>
      <c r="Y229" s="1" t="s">
        <v>30</v>
      </c>
      <c r="Z229" s="1" t="s">
        <v>30</v>
      </c>
      <c r="AA229" s="1" t="s">
        <v>31</v>
      </c>
      <c r="AB229" s="1">
        <v>0.0</v>
      </c>
      <c r="AC229" s="1">
        <v>0.0</v>
      </c>
    </row>
    <row r="230" ht="15.75" customHeight="1">
      <c r="A230" s="1">
        <v>230.0</v>
      </c>
      <c r="B230" s="1" t="s">
        <v>29</v>
      </c>
      <c r="C230" s="1" t="s">
        <v>30</v>
      </c>
      <c r="D230" s="1" t="s">
        <v>30</v>
      </c>
      <c r="E230" s="1" t="s">
        <v>31</v>
      </c>
      <c r="F230" s="1" t="s">
        <v>31</v>
      </c>
      <c r="H230" s="1" t="s">
        <v>491</v>
      </c>
      <c r="I230" s="1" t="s">
        <v>492</v>
      </c>
      <c r="J230" s="1" t="s">
        <v>34</v>
      </c>
      <c r="K230" s="1" t="s">
        <v>34</v>
      </c>
      <c r="L230" s="1">
        <v>0.0</v>
      </c>
      <c r="M230" s="1">
        <v>0.0</v>
      </c>
      <c r="N230" s="1">
        <v>0.0</v>
      </c>
      <c r="O230" s="1" t="s">
        <v>35</v>
      </c>
      <c r="P230" s="3">
        <v>0.21</v>
      </c>
      <c r="Q230" s="1" t="s">
        <v>36</v>
      </c>
      <c r="R230" s="1">
        <v>0.0</v>
      </c>
      <c r="S230" s="1">
        <v>0.0</v>
      </c>
      <c r="T230" s="4">
        <f t="shared" si="4"/>
        <v>520.661157</v>
      </c>
      <c r="U230" s="5">
        <v>633.9466484999999</v>
      </c>
      <c r="V230" s="6"/>
      <c r="W230" s="1">
        <f t="shared" si="2"/>
        <v>630</v>
      </c>
      <c r="X230" s="7">
        <f t="shared" si="3"/>
        <v>630</v>
      </c>
      <c r="Y230" s="1" t="s">
        <v>30</v>
      </c>
      <c r="Z230" s="1" t="s">
        <v>30</v>
      </c>
      <c r="AA230" s="1" t="s">
        <v>31</v>
      </c>
      <c r="AB230" s="1">
        <v>0.0</v>
      </c>
      <c r="AC230" s="1">
        <v>0.0</v>
      </c>
    </row>
    <row r="231" ht="15.75" customHeight="1">
      <c r="A231" s="1">
        <v>231.0</v>
      </c>
      <c r="B231" s="1" t="s">
        <v>29</v>
      </c>
      <c r="C231" s="1" t="s">
        <v>30</v>
      </c>
      <c r="D231" s="1" t="s">
        <v>30</v>
      </c>
      <c r="E231" s="1" t="s">
        <v>31</v>
      </c>
      <c r="F231" s="1" t="s">
        <v>31</v>
      </c>
      <c r="H231" s="1" t="s">
        <v>493</v>
      </c>
      <c r="I231" s="1" t="s">
        <v>494</v>
      </c>
      <c r="J231" s="1" t="s">
        <v>34</v>
      </c>
      <c r="K231" s="1" t="s">
        <v>34</v>
      </c>
      <c r="L231" s="1">
        <v>0.0</v>
      </c>
      <c r="M231" s="1">
        <v>0.0</v>
      </c>
      <c r="N231" s="1">
        <v>0.0</v>
      </c>
      <c r="O231" s="1" t="s">
        <v>35</v>
      </c>
      <c r="P231" s="3">
        <v>0.21</v>
      </c>
      <c r="Q231" s="1" t="s">
        <v>36</v>
      </c>
      <c r="R231" s="1">
        <v>0.0</v>
      </c>
      <c r="S231" s="1">
        <v>0.0</v>
      </c>
      <c r="T231" s="4">
        <f t="shared" si="4"/>
        <v>661.1570248</v>
      </c>
      <c r="U231" s="5">
        <v>804.9169259999999</v>
      </c>
      <c r="V231" s="6"/>
      <c r="W231" s="1">
        <f t="shared" si="2"/>
        <v>800</v>
      </c>
      <c r="X231" s="7">
        <f t="shared" si="3"/>
        <v>800</v>
      </c>
      <c r="Y231" s="1" t="s">
        <v>30</v>
      </c>
      <c r="Z231" s="1" t="s">
        <v>30</v>
      </c>
      <c r="AA231" s="1" t="s">
        <v>31</v>
      </c>
      <c r="AB231" s="1">
        <v>0.0</v>
      </c>
      <c r="AC231" s="1">
        <v>0.0</v>
      </c>
    </row>
    <row r="232" ht="15.75" customHeight="1">
      <c r="A232" s="1">
        <v>232.0</v>
      </c>
      <c r="B232" s="1" t="s">
        <v>29</v>
      </c>
      <c r="C232" s="1" t="s">
        <v>30</v>
      </c>
      <c r="D232" s="1" t="s">
        <v>30</v>
      </c>
      <c r="E232" s="1" t="s">
        <v>31</v>
      </c>
      <c r="F232" s="1" t="s">
        <v>31</v>
      </c>
      <c r="H232" s="1" t="s">
        <v>495</v>
      </c>
      <c r="I232" s="1" t="s">
        <v>496</v>
      </c>
      <c r="J232" s="1" t="s">
        <v>34</v>
      </c>
      <c r="K232" s="1" t="s">
        <v>34</v>
      </c>
      <c r="L232" s="1">
        <v>0.0</v>
      </c>
      <c r="M232" s="1">
        <v>0.0</v>
      </c>
      <c r="N232" s="1">
        <v>0.0</v>
      </c>
      <c r="O232" s="1" t="s">
        <v>35</v>
      </c>
      <c r="P232" s="3">
        <v>0.21</v>
      </c>
      <c r="Q232" s="1" t="s">
        <v>36</v>
      </c>
      <c r="R232" s="1">
        <v>0.0</v>
      </c>
      <c r="S232" s="1">
        <v>0.0</v>
      </c>
      <c r="T232" s="4">
        <f t="shared" si="4"/>
        <v>752.0661157</v>
      </c>
      <c r="U232" s="5">
        <v>910.1943675</v>
      </c>
      <c r="V232" s="6"/>
      <c r="W232" s="1">
        <f t="shared" si="2"/>
        <v>910</v>
      </c>
      <c r="X232" s="7">
        <f t="shared" si="3"/>
        <v>910</v>
      </c>
      <c r="Y232" s="1" t="s">
        <v>30</v>
      </c>
      <c r="Z232" s="1" t="s">
        <v>30</v>
      </c>
      <c r="AA232" s="1" t="s">
        <v>31</v>
      </c>
      <c r="AB232" s="1">
        <v>0.0</v>
      </c>
      <c r="AC232" s="1">
        <v>0.0</v>
      </c>
    </row>
    <row r="233" ht="15.75" customHeight="1">
      <c r="A233" s="1">
        <v>233.0</v>
      </c>
      <c r="B233" s="1" t="s">
        <v>29</v>
      </c>
      <c r="C233" s="1" t="s">
        <v>30</v>
      </c>
      <c r="D233" s="1" t="s">
        <v>30</v>
      </c>
      <c r="E233" s="1" t="s">
        <v>31</v>
      </c>
      <c r="F233" s="1" t="s">
        <v>31</v>
      </c>
      <c r="H233" s="1" t="s">
        <v>497</v>
      </c>
      <c r="I233" s="1" t="s">
        <v>498</v>
      </c>
      <c r="J233" s="1" t="s">
        <v>34</v>
      </c>
      <c r="K233" s="1" t="s">
        <v>34</v>
      </c>
      <c r="L233" s="1">
        <v>0.0</v>
      </c>
      <c r="M233" s="1">
        <v>0.0</v>
      </c>
      <c r="N233" s="1">
        <v>0.0</v>
      </c>
      <c r="O233" s="1" t="s">
        <v>35</v>
      </c>
      <c r="P233" s="3">
        <v>0.21</v>
      </c>
      <c r="Q233" s="1" t="s">
        <v>36</v>
      </c>
      <c r="R233" s="1">
        <v>0.0</v>
      </c>
      <c r="S233" s="1">
        <v>0.0</v>
      </c>
      <c r="T233" s="4">
        <f t="shared" si="4"/>
        <v>809.9173554</v>
      </c>
      <c r="U233" s="5">
        <v>982.8410130000001</v>
      </c>
      <c r="V233" s="6"/>
      <c r="W233" s="1">
        <f t="shared" si="2"/>
        <v>980</v>
      </c>
      <c r="X233" s="7">
        <f t="shared" si="3"/>
        <v>980</v>
      </c>
      <c r="Y233" s="1" t="s">
        <v>30</v>
      </c>
      <c r="Z233" s="1" t="s">
        <v>30</v>
      </c>
      <c r="AA233" s="1" t="s">
        <v>31</v>
      </c>
      <c r="AB233" s="1">
        <v>0.0</v>
      </c>
      <c r="AC233" s="1">
        <v>0.0</v>
      </c>
    </row>
    <row r="234" ht="15.75" customHeight="1">
      <c r="A234" s="1">
        <v>234.0</v>
      </c>
      <c r="B234" s="1" t="s">
        <v>29</v>
      </c>
      <c r="C234" s="1" t="s">
        <v>30</v>
      </c>
      <c r="D234" s="1" t="s">
        <v>30</v>
      </c>
      <c r="E234" s="1" t="s">
        <v>31</v>
      </c>
      <c r="F234" s="1" t="s">
        <v>31</v>
      </c>
      <c r="H234" s="1" t="s">
        <v>499</v>
      </c>
      <c r="I234" s="1" t="s">
        <v>500</v>
      </c>
      <c r="J234" s="1" t="s">
        <v>34</v>
      </c>
      <c r="K234" s="1" t="s">
        <v>34</v>
      </c>
      <c r="L234" s="1">
        <v>0.0</v>
      </c>
      <c r="M234" s="1">
        <v>0.0</v>
      </c>
      <c r="N234" s="1">
        <v>0.0</v>
      </c>
      <c r="O234" s="1" t="s">
        <v>35</v>
      </c>
      <c r="P234" s="3">
        <v>0.21</v>
      </c>
      <c r="Q234" s="1" t="s">
        <v>36</v>
      </c>
      <c r="R234" s="1">
        <v>0.0</v>
      </c>
      <c r="S234" s="1">
        <v>0.0</v>
      </c>
      <c r="T234" s="4">
        <f t="shared" si="4"/>
        <v>1280.991736</v>
      </c>
      <c r="U234" s="5">
        <v>1547.2136295</v>
      </c>
      <c r="V234" s="6"/>
      <c r="W234" s="1">
        <f t="shared" si="2"/>
        <v>1550</v>
      </c>
      <c r="X234" s="7">
        <f t="shared" si="3"/>
        <v>1550</v>
      </c>
      <c r="Y234" s="1" t="s">
        <v>30</v>
      </c>
      <c r="Z234" s="1" t="s">
        <v>30</v>
      </c>
      <c r="AA234" s="1" t="s">
        <v>31</v>
      </c>
      <c r="AB234" s="1">
        <v>0.0</v>
      </c>
      <c r="AC234" s="1">
        <v>0.0</v>
      </c>
    </row>
    <row r="235" ht="15.75" customHeight="1">
      <c r="A235" s="1">
        <v>235.0</v>
      </c>
      <c r="B235" s="1" t="s">
        <v>29</v>
      </c>
      <c r="C235" s="1" t="s">
        <v>30</v>
      </c>
      <c r="D235" s="1" t="s">
        <v>30</v>
      </c>
      <c r="E235" s="1" t="s">
        <v>31</v>
      </c>
      <c r="F235" s="1" t="s">
        <v>31</v>
      </c>
      <c r="H235" s="1" t="s">
        <v>501</v>
      </c>
      <c r="I235" s="1" t="s">
        <v>502</v>
      </c>
      <c r="J235" s="1" t="s">
        <v>34</v>
      </c>
      <c r="K235" s="1" t="s">
        <v>34</v>
      </c>
      <c r="L235" s="1">
        <v>0.0</v>
      </c>
      <c r="M235" s="1">
        <v>0.0</v>
      </c>
      <c r="N235" s="1">
        <v>0.0</v>
      </c>
      <c r="O235" s="1" t="s">
        <v>35</v>
      </c>
      <c r="P235" s="3">
        <v>0.21</v>
      </c>
      <c r="Q235" s="1" t="s">
        <v>36</v>
      </c>
      <c r="R235" s="1">
        <v>0.0</v>
      </c>
      <c r="S235" s="1">
        <v>0.0</v>
      </c>
      <c r="T235" s="4">
        <f t="shared" si="4"/>
        <v>2000</v>
      </c>
      <c r="U235" s="5">
        <v>2417.6796435</v>
      </c>
      <c r="V235" s="6"/>
      <c r="W235" s="1">
        <f t="shared" si="2"/>
        <v>2420</v>
      </c>
      <c r="X235" s="7">
        <f t="shared" si="3"/>
        <v>2420</v>
      </c>
      <c r="Y235" s="1" t="s">
        <v>30</v>
      </c>
      <c r="Z235" s="1" t="s">
        <v>30</v>
      </c>
      <c r="AA235" s="1" t="s">
        <v>31</v>
      </c>
      <c r="AB235" s="1">
        <v>0.0</v>
      </c>
      <c r="AC235" s="1">
        <v>0.0</v>
      </c>
    </row>
    <row r="236" ht="15.75" customHeight="1">
      <c r="A236" s="1">
        <v>236.0</v>
      </c>
      <c r="B236" s="1" t="s">
        <v>29</v>
      </c>
      <c r="C236" s="1" t="s">
        <v>30</v>
      </c>
      <c r="D236" s="1" t="s">
        <v>30</v>
      </c>
      <c r="E236" s="1" t="s">
        <v>31</v>
      </c>
      <c r="F236" s="1" t="s">
        <v>31</v>
      </c>
      <c r="H236" s="1" t="s">
        <v>503</v>
      </c>
      <c r="I236" s="1" t="s">
        <v>504</v>
      </c>
      <c r="J236" s="1" t="s">
        <v>34</v>
      </c>
      <c r="K236" s="1" t="s">
        <v>34</v>
      </c>
      <c r="L236" s="1">
        <v>0.0</v>
      </c>
      <c r="M236" s="1">
        <v>0.0</v>
      </c>
      <c r="N236" s="1">
        <v>0.0</v>
      </c>
      <c r="O236" s="1" t="s">
        <v>35</v>
      </c>
      <c r="P236" s="3">
        <v>0.21</v>
      </c>
      <c r="Q236" s="1" t="s">
        <v>36</v>
      </c>
      <c r="R236" s="1">
        <v>0.0</v>
      </c>
      <c r="S236" s="1">
        <v>0.0</v>
      </c>
      <c r="T236" s="4">
        <f t="shared" si="4"/>
        <v>272.7272727</v>
      </c>
      <c r="U236" s="5">
        <v>326.91888900000004</v>
      </c>
      <c r="V236" s="6"/>
      <c r="W236" s="1">
        <f t="shared" si="2"/>
        <v>330</v>
      </c>
      <c r="X236" s="7">
        <f t="shared" si="3"/>
        <v>330</v>
      </c>
      <c r="Y236" s="1" t="s">
        <v>30</v>
      </c>
      <c r="Z236" s="1" t="s">
        <v>30</v>
      </c>
      <c r="AA236" s="1" t="s">
        <v>31</v>
      </c>
      <c r="AB236" s="1">
        <v>0.0</v>
      </c>
      <c r="AC236" s="1">
        <v>0.0</v>
      </c>
    </row>
    <row r="237" ht="15.75" customHeight="1">
      <c r="A237" s="1">
        <v>237.0</v>
      </c>
      <c r="B237" s="1" t="s">
        <v>29</v>
      </c>
      <c r="C237" s="1" t="s">
        <v>30</v>
      </c>
      <c r="D237" s="1" t="s">
        <v>30</v>
      </c>
      <c r="E237" s="1" t="s">
        <v>31</v>
      </c>
      <c r="F237" s="1" t="s">
        <v>31</v>
      </c>
      <c r="H237" s="1" t="s">
        <v>505</v>
      </c>
      <c r="I237" s="1" t="s">
        <v>506</v>
      </c>
      <c r="J237" s="1" t="s">
        <v>34</v>
      </c>
      <c r="K237" s="1" t="s">
        <v>34</v>
      </c>
      <c r="L237" s="1">
        <v>0.0</v>
      </c>
      <c r="M237" s="1">
        <v>0.0</v>
      </c>
      <c r="N237" s="1">
        <v>0.0</v>
      </c>
      <c r="O237" s="1" t="s">
        <v>35</v>
      </c>
      <c r="P237" s="3">
        <v>0.21</v>
      </c>
      <c r="Q237" s="1" t="s">
        <v>36</v>
      </c>
      <c r="R237" s="1">
        <v>0.0</v>
      </c>
      <c r="S237" s="1">
        <v>0.0</v>
      </c>
      <c r="T237" s="4">
        <f t="shared" si="4"/>
        <v>429.7520661</v>
      </c>
      <c r="U237" s="5">
        <v>516.7920285</v>
      </c>
      <c r="V237" s="6"/>
      <c r="W237" s="1">
        <f t="shared" si="2"/>
        <v>520</v>
      </c>
      <c r="X237" s="7">
        <f t="shared" si="3"/>
        <v>520</v>
      </c>
      <c r="Y237" s="1" t="s">
        <v>30</v>
      </c>
      <c r="Z237" s="1" t="s">
        <v>30</v>
      </c>
      <c r="AA237" s="1" t="s">
        <v>31</v>
      </c>
      <c r="AB237" s="1">
        <v>0.0</v>
      </c>
      <c r="AC237" s="1">
        <v>0.0</v>
      </c>
    </row>
    <row r="238" ht="15.75" customHeight="1">
      <c r="A238" s="1">
        <v>238.0</v>
      </c>
      <c r="B238" s="1" t="s">
        <v>29</v>
      </c>
      <c r="C238" s="1" t="s">
        <v>30</v>
      </c>
      <c r="D238" s="1" t="s">
        <v>30</v>
      </c>
      <c r="E238" s="1" t="s">
        <v>31</v>
      </c>
      <c r="F238" s="1" t="s">
        <v>31</v>
      </c>
      <c r="H238" s="1" t="s">
        <v>507</v>
      </c>
      <c r="I238" s="1" t="s">
        <v>508</v>
      </c>
      <c r="J238" s="1" t="s">
        <v>34</v>
      </c>
      <c r="K238" s="1" t="s">
        <v>34</v>
      </c>
      <c r="L238" s="1">
        <v>0.0</v>
      </c>
      <c r="M238" s="1">
        <v>0.0</v>
      </c>
      <c r="N238" s="1">
        <v>0.0</v>
      </c>
      <c r="O238" s="1" t="s">
        <v>35</v>
      </c>
      <c r="P238" s="3">
        <v>0.21</v>
      </c>
      <c r="Q238" s="1" t="s">
        <v>36</v>
      </c>
      <c r="R238" s="1">
        <v>0.0</v>
      </c>
      <c r="S238" s="1">
        <v>0.0</v>
      </c>
      <c r="T238" s="4">
        <f t="shared" si="4"/>
        <v>925.6198347</v>
      </c>
      <c r="U238" s="5">
        <v>1122.779691</v>
      </c>
      <c r="V238" s="6"/>
      <c r="W238" s="1">
        <f t="shared" si="2"/>
        <v>1120</v>
      </c>
      <c r="X238" s="7">
        <f t="shared" si="3"/>
        <v>1120</v>
      </c>
      <c r="Y238" s="1" t="s">
        <v>30</v>
      </c>
      <c r="Z238" s="1" t="s">
        <v>30</v>
      </c>
      <c r="AA238" s="1" t="s">
        <v>31</v>
      </c>
      <c r="AB238" s="1">
        <v>0.0</v>
      </c>
      <c r="AC238" s="1">
        <v>0.0</v>
      </c>
    </row>
    <row r="239" ht="15.75" customHeight="1">
      <c r="A239" s="1">
        <v>239.0</v>
      </c>
      <c r="B239" s="1" t="s">
        <v>29</v>
      </c>
      <c r="C239" s="1" t="s">
        <v>30</v>
      </c>
      <c r="D239" s="1" t="s">
        <v>30</v>
      </c>
      <c r="E239" s="1" t="s">
        <v>31</v>
      </c>
      <c r="F239" s="1" t="s">
        <v>31</v>
      </c>
      <c r="H239" s="1" t="s">
        <v>509</v>
      </c>
      <c r="I239" s="1" t="s">
        <v>510</v>
      </c>
      <c r="J239" s="1" t="s">
        <v>34</v>
      </c>
      <c r="K239" s="1" t="s">
        <v>34</v>
      </c>
      <c r="L239" s="1">
        <v>0.0</v>
      </c>
      <c r="M239" s="1">
        <v>0.0</v>
      </c>
      <c r="N239" s="1">
        <v>0.0</v>
      </c>
      <c r="O239" s="1" t="s">
        <v>35</v>
      </c>
      <c r="P239" s="3">
        <v>0.21</v>
      </c>
      <c r="Q239" s="1" t="s">
        <v>36</v>
      </c>
      <c r="R239" s="1">
        <v>0.0</v>
      </c>
      <c r="S239" s="1">
        <v>0.0</v>
      </c>
      <c r="T239" s="4">
        <f t="shared" si="4"/>
        <v>504.1322314</v>
      </c>
      <c r="U239" s="5">
        <v>605.4845445</v>
      </c>
      <c r="V239" s="6"/>
      <c r="W239" s="1">
        <f t="shared" si="2"/>
        <v>610</v>
      </c>
      <c r="X239" s="7">
        <f t="shared" si="3"/>
        <v>610</v>
      </c>
      <c r="Y239" s="1" t="s">
        <v>30</v>
      </c>
      <c r="Z239" s="1" t="s">
        <v>30</v>
      </c>
      <c r="AA239" s="1" t="s">
        <v>31</v>
      </c>
      <c r="AB239" s="1">
        <v>0.0</v>
      </c>
      <c r="AC239" s="1">
        <v>0.0</v>
      </c>
    </row>
    <row r="240" ht="15.75" customHeight="1">
      <c r="A240" s="1">
        <v>240.0</v>
      </c>
      <c r="B240" s="1" t="s">
        <v>29</v>
      </c>
      <c r="C240" s="1" t="s">
        <v>30</v>
      </c>
      <c r="D240" s="1" t="s">
        <v>30</v>
      </c>
      <c r="E240" s="1" t="s">
        <v>31</v>
      </c>
      <c r="F240" s="1" t="s">
        <v>31</v>
      </c>
      <c r="H240" s="1" t="s">
        <v>511</v>
      </c>
      <c r="I240" s="1" t="s">
        <v>512</v>
      </c>
      <c r="J240" s="1" t="s">
        <v>34</v>
      </c>
      <c r="K240" s="1" t="s">
        <v>34</v>
      </c>
      <c r="L240" s="1">
        <v>0.0</v>
      </c>
      <c r="M240" s="1">
        <v>0.0</v>
      </c>
      <c r="N240" s="1">
        <v>0.0</v>
      </c>
      <c r="O240" s="1" t="s">
        <v>35</v>
      </c>
      <c r="P240" s="3">
        <v>0.21</v>
      </c>
      <c r="Q240" s="1" t="s">
        <v>36</v>
      </c>
      <c r="R240" s="1">
        <v>0.0</v>
      </c>
      <c r="S240" s="1">
        <v>0.0</v>
      </c>
      <c r="T240" s="4">
        <f t="shared" si="4"/>
        <v>504.1322314</v>
      </c>
      <c r="U240" s="5">
        <v>605.4845445</v>
      </c>
      <c r="V240" s="6"/>
      <c r="W240" s="1">
        <f t="shared" si="2"/>
        <v>610</v>
      </c>
      <c r="X240" s="7">
        <f t="shared" si="3"/>
        <v>610</v>
      </c>
      <c r="Y240" s="1" t="s">
        <v>30</v>
      </c>
      <c r="Z240" s="1" t="s">
        <v>30</v>
      </c>
      <c r="AA240" s="1" t="s">
        <v>31</v>
      </c>
      <c r="AB240" s="1">
        <v>0.0</v>
      </c>
      <c r="AC240" s="1">
        <v>0.0</v>
      </c>
    </row>
    <row r="241" ht="15.75" customHeight="1">
      <c r="A241" s="1">
        <v>241.0</v>
      </c>
      <c r="B241" s="1" t="s">
        <v>29</v>
      </c>
      <c r="C241" s="1" t="s">
        <v>30</v>
      </c>
      <c r="D241" s="1" t="s">
        <v>30</v>
      </c>
      <c r="E241" s="1" t="s">
        <v>31</v>
      </c>
      <c r="F241" s="1" t="s">
        <v>31</v>
      </c>
      <c r="H241" s="1" t="s">
        <v>513</v>
      </c>
      <c r="I241" s="1" t="s">
        <v>514</v>
      </c>
      <c r="J241" s="1" t="s">
        <v>34</v>
      </c>
      <c r="K241" s="1" t="s">
        <v>34</v>
      </c>
      <c r="L241" s="1">
        <v>0.0</v>
      </c>
      <c r="M241" s="1">
        <v>0.0</v>
      </c>
      <c r="N241" s="1">
        <v>0.0</v>
      </c>
      <c r="O241" s="1" t="s">
        <v>35</v>
      </c>
      <c r="P241" s="3">
        <v>0.21</v>
      </c>
      <c r="Q241" s="1" t="s">
        <v>36</v>
      </c>
      <c r="R241" s="1">
        <v>0.0</v>
      </c>
      <c r="S241" s="1">
        <v>0.0</v>
      </c>
      <c r="T241" s="4">
        <f t="shared" si="4"/>
        <v>504.1322314</v>
      </c>
      <c r="U241" s="5">
        <v>605.4845445</v>
      </c>
      <c r="V241" s="6"/>
      <c r="W241" s="1">
        <f t="shared" si="2"/>
        <v>610</v>
      </c>
      <c r="X241" s="7">
        <f t="shared" si="3"/>
        <v>610</v>
      </c>
      <c r="Y241" s="1" t="s">
        <v>30</v>
      </c>
      <c r="Z241" s="1" t="s">
        <v>30</v>
      </c>
      <c r="AA241" s="1" t="s">
        <v>31</v>
      </c>
      <c r="AB241" s="1">
        <v>0.0</v>
      </c>
      <c r="AC241" s="1">
        <v>0.0</v>
      </c>
    </row>
    <row r="242" ht="15.75" customHeight="1">
      <c r="A242" s="1">
        <v>242.0</v>
      </c>
      <c r="B242" s="1" t="s">
        <v>29</v>
      </c>
      <c r="C242" s="1" t="s">
        <v>30</v>
      </c>
      <c r="D242" s="1" t="s">
        <v>30</v>
      </c>
      <c r="E242" s="1" t="s">
        <v>31</v>
      </c>
      <c r="F242" s="1" t="s">
        <v>31</v>
      </c>
      <c r="H242" s="1" t="s">
        <v>515</v>
      </c>
      <c r="I242" s="1" t="s">
        <v>516</v>
      </c>
      <c r="J242" s="1" t="s">
        <v>34</v>
      </c>
      <c r="K242" s="1" t="s">
        <v>34</v>
      </c>
      <c r="L242" s="1">
        <v>0.0</v>
      </c>
      <c r="M242" s="1">
        <v>0.0</v>
      </c>
      <c r="N242" s="1">
        <v>0.0</v>
      </c>
      <c r="O242" s="1" t="s">
        <v>35</v>
      </c>
      <c r="P242" s="3">
        <v>0.21</v>
      </c>
      <c r="Q242" s="1" t="s">
        <v>36</v>
      </c>
      <c r="R242" s="1">
        <v>0.0</v>
      </c>
      <c r="S242" s="1">
        <v>0.0</v>
      </c>
      <c r="T242" s="4">
        <f t="shared" si="4"/>
        <v>867.768595</v>
      </c>
      <c r="U242" s="5">
        <v>1047.635424</v>
      </c>
      <c r="V242" s="6"/>
      <c r="W242" s="1">
        <f t="shared" si="2"/>
        <v>1050</v>
      </c>
      <c r="X242" s="7">
        <f t="shared" si="3"/>
        <v>1050</v>
      </c>
      <c r="Y242" s="1" t="s">
        <v>30</v>
      </c>
      <c r="Z242" s="1" t="s">
        <v>30</v>
      </c>
      <c r="AA242" s="1" t="s">
        <v>31</v>
      </c>
      <c r="AB242" s="1">
        <v>0.0</v>
      </c>
      <c r="AC242" s="1">
        <v>0.0</v>
      </c>
    </row>
    <row r="243" ht="15.75" customHeight="1">
      <c r="A243" s="1">
        <v>243.0</v>
      </c>
      <c r="B243" s="1" t="s">
        <v>29</v>
      </c>
      <c r="C243" s="1" t="s">
        <v>30</v>
      </c>
      <c r="D243" s="1" t="s">
        <v>30</v>
      </c>
      <c r="E243" s="1" t="s">
        <v>31</v>
      </c>
      <c r="F243" s="1" t="s">
        <v>31</v>
      </c>
      <c r="H243" s="1" t="s">
        <v>517</v>
      </c>
      <c r="I243" s="1" t="s">
        <v>518</v>
      </c>
      <c r="J243" s="1" t="s">
        <v>34</v>
      </c>
      <c r="K243" s="1" t="s">
        <v>34</v>
      </c>
      <c r="L243" s="1">
        <v>0.0</v>
      </c>
      <c r="M243" s="1">
        <v>0.0</v>
      </c>
      <c r="N243" s="1">
        <v>0.0</v>
      </c>
      <c r="O243" s="1" t="s">
        <v>35</v>
      </c>
      <c r="P243" s="3">
        <v>0.21</v>
      </c>
      <c r="Q243" s="1" t="s">
        <v>36</v>
      </c>
      <c r="R243" s="1">
        <v>0.0</v>
      </c>
      <c r="S243" s="1">
        <v>0.0</v>
      </c>
      <c r="T243" s="4">
        <f t="shared" si="4"/>
        <v>165.2892562</v>
      </c>
      <c r="U243" s="5">
        <v>204.27489225</v>
      </c>
      <c r="V243" s="6"/>
      <c r="W243" s="1">
        <f t="shared" si="2"/>
        <v>200</v>
      </c>
      <c r="X243" s="7">
        <f t="shared" si="3"/>
        <v>200</v>
      </c>
      <c r="Y243" s="1" t="s">
        <v>30</v>
      </c>
      <c r="Z243" s="1" t="s">
        <v>30</v>
      </c>
      <c r="AA243" s="1" t="s">
        <v>31</v>
      </c>
      <c r="AB243" s="1">
        <v>0.0</v>
      </c>
      <c r="AC243" s="1">
        <v>0.0</v>
      </c>
    </row>
    <row r="244" ht="15.75" customHeight="1">
      <c r="A244" s="1">
        <v>244.0</v>
      </c>
      <c r="B244" s="1" t="s">
        <v>29</v>
      </c>
      <c r="C244" s="1" t="s">
        <v>30</v>
      </c>
      <c r="D244" s="1" t="s">
        <v>30</v>
      </c>
      <c r="E244" s="1" t="s">
        <v>31</v>
      </c>
      <c r="F244" s="1" t="s">
        <v>31</v>
      </c>
      <c r="H244" s="1" t="s">
        <v>519</v>
      </c>
      <c r="I244" s="1" t="s">
        <v>520</v>
      </c>
      <c r="J244" s="1" t="s">
        <v>34</v>
      </c>
      <c r="K244" s="1" t="s">
        <v>34</v>
      </c>
      <c r="L244" s="1">
        <v>0.0</v>
      </c>
      <c r="M244" s="1">
        <v>0.0</v>
      </c>
      <c r="N244" s="1">
        <v>0.0</v>
      </c>
      <c r="O244" s="1" t="s">
        <v>35</v>
      </c>
      <c r="P244" s="3">
        <v>0.21</v>
      </c>
      <c r="Q244" s="1" t="s">
        <v>36</v>
      </c>
      <c r="R244" s="1">
        <v>0.0</v>
      </c>
      <c r="S244" s="1">
        <v>0.0</v>
      </c>
      <c r="T244" s="4">
        <f t="shared" si="4"/>
        <v>3578.512397</v>
      </c>
      <c r="U244" s="5">
        <v>4333.8404835</v>
      </c>
      <c r="V244" s="6"/>
      <c r="W244" s="1">
        <f t="shared" si="2"/>
        <v>4330</v>
      </c>
      <c r="X244" s="7">
        <f t="shared" si="3"/>
        <v>4330</v>
      </c>
      <c r="Y244" s="1" t="s">
        <v>30</v>
      </c>
      <c r="Z244" s="1" t="s">
        <v>30</v>
      </c>
      <c r="AA244" s="1" t="s">
        <v>31</v>
      </c>
      <c r="AB244" s="1">
        <v>0.0</v>
      </c>
      <c r="AC244" s="1">
        <v>0.0</v>
      </c>
    </row>
    <row r="245" ht="15.75" customHeight="1">
      <c r="A245" s="1">
        <v>245.0</v>
      </c>
      <c r="B245" s="1" t="s">
        <v>29</v>
      </c>
      <c r="C245" s="1" t="s">
        <v>30</v>
      </c>
      <c r="D245" s="1" t="s">
        <v>30</v>
      </c>
      <c r="E245" s="1" t="s">
        <v>31</v>
      </c>
      <c r="F245" s="1" t="s">
        <v>31</v>
      </c>
      <c r="H245" s="1" t="s">
        <v>521</v>
      </c>
      <c r="I245" s="1" t="s">
        <v>522</v>
      </c>
      <c r="J245" s="1" t="s">
        <v>34</v>
      </c>
      <c r="K245" s="1" t="s">
        <v>34</v>
      </c>
      <c r="L245" s="1">
        <v>0.0</v>
      </c>
      <c r="M245" s="1">
        <v>0.0</v>
      </c>
      <c r="N245" s="1">
        <v>0.0</v>
      </c>
      <c r="O245" s="1" t="s">
        <v>35</v>
      </c>
      <c r="P245" s="3">
        <v>0.21</v>
      </c>
      <c r="Q245" s="1" t="s">
        <v>36</v>
      </c>
      <c r="R245" s="1">
        <v>0.0</v>
      </c>
      <c r="S245" s="1">
        <v>0.0</v>
      </c>
      <c r="T245" s="4">
        <f t="shared" si="4"/>
        <v>404.9586777</v>
      </c>
      <c r="U245" s="5">
        <v>486.407295</v>
      </c>
      <c r="V245" s="6"/>
      <c r="W245" s="1">
        <f t="shared" si="2"/>
        <v>490</v>
      </c>
      <c r="X245" s="7">
        <f t="shared" si="3"/>
        <v>490</v>
      </c>
      <c r="Y245" s="1" t="s">
        <v>30</v>
      </c>
      <c r="Z245" s="1" t="s">
        <v>30</v>
      </c>
      <c r="AA245" s="1" t="s">
        <v>31</v>
      </c>
      <c r="AB245" s="1">
        <v>0.0</v>
      </c>
      <c r="AC245" s="1">
        <v>0.0</v>
      </c>
    </row>
    <row r="246" ht="15.75" customHeight="1">
      <c r="A246" s="1">
        <v>246.0</v>
      </c>
      <c r="B246" s="1" t="s">
        <v>29</v>
      </c>
      <c r="C246" s="1" t="s">
        <v>30</v>
      </c>
      <c r="D246" s="1" t="s">
        <v>30</v>
      </c>
      <c r="E246" s="1" t="s">
        <v>31</v>
      </c>
      <c r="F246" s="1" t="s">
        <v>31</v>
      </c>
      <c r="H246" s="1" t="s">
        <v>523</v>
      </c>
      <c r="I246" s="1" t="s">
        <v>524</v>
      </c>
      <c r="J246" s="1" t="s">
        <v>34</v>
      </c>
      <c r="K246" s="1" t="s">
        <v>34</v>
      </c>
      <c r="L246" s="1">
        <v>0.0</v>
      </c>
      <c r="M246" s="1">
        <v>0.0</v>
      </c>
      <c r="N246" s="1">
        <v>0.0</v>
      </c>
      <c r="O246" s="1" t="s">
        <v>35</v>
      </c>
      <c r="P246" s="3">
        <v>0.21</v>
      </c>
      <c r="Q246" s="1" t="s">
        <v>36</v>
      </c>
      <c r="R246" s="1">
        <v>0.0</v>
      </c>
      <c r="S246" s="1">
        <v>0.0</v>
      </c>
      <c r="T246" s="4">
        <f t="shared" si="4"/>
        <v>190.0826446</v>
      </c>
      <c r="U246" s="5">
        <v>230.63468174999997</v>
      </c>
      <c r="V246" s="6"/>
      <c r="W246" s="1">
        <f t="shared" si="2"/>
        <v>230</v>
      </c>
      <c r="X246" s="7">
        <f t="shared" si="3"/>
        <v>230</v>
      </c>
      <c r="Y246" s="1" t="s">
        <v>30</v>
      </c>
      <c r="Z246" s="1" t="s">
        <v>30</v>
      </c>
      <c r="AA246" s="1" t="s">
        <v>31</v>
      </c>
      <c r="AB246" s="1">
        <v>0.0</v>
      </c>
      <c r="AC246" s="1">
        <v>0.0</v>
      </c>
    </row>
    <row r="247" ht="15.75" customHeight="1">
      <c r="A247" s="1">
        <v>247.0</v>
      </c>
      <c r="B247" s="1" t="s">
        <v>29</v>
      </c>
      <c r="C247" s="1" t="s">
        <v>30</v>
      </c>
      <c r="D247" s="1" t="s">
        <v>30</v>
      </c>
      <c r="E247" s="1" t="s">
        <v>31</v>
      </c>
      <c r="F247" s="1" t="s">
        <v>31</v>
      </c>
      <c r="H247" s="1" t="s">
        <v>525</v>
      </c>
      <c r="I247" s="1" t="s">
        <v>526</v>
      </c>
      <c r="J247" s="1" t="s">
        <v>34</v>
      </c>
      <c r="K247" s="1" t="s">
        <v>34</v>
      </c>
      <c r="L247" s="1">
        <v>0.0</v>
      </c>
      <c r="M247" s="1">
        <v>0.0</v>
      </c>
      <c r="N247" s="1">
        <v>0.0</v>
      </c>
      <c r="O247" s="1" t="s">
        <v>35</v>
      </c>
      <c r="P247" s="3">
        <v>0.21</v>
      </c>
      <c r="Q247" s="1" t="s">
        <v>36</v>
      </c>
      <c r="R247" s="1">
        <v>0.0</v>
      </c>
      <c r="S247" s="1">
        <v>0.0</v>
      </c>
      <c r="T247" s="4">
        <f t="shared" si="4"/>
        <v>173.553719</v>
      </c>
      <c r="U247" s="5">
        <v>214.7774805</v>
      </c>
      <c r="V247" s="6"/>
      <c r="W247" s="1">
        <f t="shared" si="2"/>
        <v>210</v>
      </c>
      <c r="X247" s="7">
        <f t="shared" si="3"/>
        <v>210</v>
      </c>
      <c r="Y247" s="1" t="s">
        <v>30</v>
      </c>
      <c r="Z247" s="1" t="s">
        <v>30</v>
      </c>
      <c r="AA247" s="1" t="s">
        <v>31</v>
      </c>
      <c r="AB247" s="1">
        <v>0.0</v>
      </c>
      <c r="AC247" s="1">
        <v>0.0</v>
      </c>
    </row>
    <row r="248" ht="15.75" customHeight="1">
      <c r="A248" s="1">
        <v>249.0</v>
      </c>
      <c r="B248" s="1" t="s">
        <v>29</v>
      </c>
      <c r="C248" s="1" t="s">
        <v>30</v>
      </c>
      <c r="D248" s="1" t="s">
        <v>30</v>
      </c>
      <c r="E248" s="1" t="s">
        <v>31</v>
      </c>
      <c r="F248" s="1" t="s">
        <v>31</v>
      </c>
      <c r="H248" s="1" t="s">
        <v>527</v>
      </c>
      <c r="I248" s="1" t="s">
        <v>528</v>
      </c>
      <c r="J248" s="1" t="s">
        <v>34</v>
      </c>
      <c r="K248" s="1" t="s">
        <v>34</v>
      </c>
      <c r="L248" s="1">
        <v>0.0</v>
      </c>
      <c r="M248" s="1">
        <v>0.0</v>
      </c>
      <c r="N248" s="1">
        <v>0.0</v>
      </c>
      <c r="O248" s="1" t="s">
        <v>35</v>
      </c>
      <c r="P248" s="3">
        <v>0.21</v>
      </c>
      <c r="Q248" s="1" t="s">
        <v>36</v>
      </c>
      <c r="R248" s="1">
        <v>0.0</v>
      </c>
      <c r="S248" s="1">
        <v>0.0</v>
      </c>
      <c r="T248" s="4">
        <f t="shared" si="4"/>
        <v>719.0082645</v>
      </c>
      <c r="U248" s="5">
        <v>873.74526525</v>
      </c>
      <c r="V248" s="6"/>
      <c r="W248" s="1">
        <f t="shared" si="2"/>
        <v>870</v>
      </c>
      <c r="X248" s="7">
        <f t="shared" si="3"/>
        <v>870</v>
      </c>
      <c r="Y248" s="1" t="s">
        <v>30</v>
      </c>
      <c r="Z248" s="1" t="s">
        <v>30</v>
      </c>
      <c r="AA248" s="1" t="s">
        <v>31</v>
      </c>
      <c r="AB248" s="1">
        <v>0.0</v>
      </c>
      <c r="AC248" s="1">
        <v>0.0</v>
      </c>
    </row>
    <row r="249" ht="15.75" customHeight="1">
      <c r="A249" s="1">
        <v>250.0</v>
      </c>
      <c r="B249" s="1" t="s">
        <v>29</v>
      </c>
      <c r="C249" s="1" t="s">
        <v>30</v>
      </c>
      <c r="D249" s="1" t="s">
        <v>30</v>
      </c>
      <c r="E249" s="1" t="s">
        <v>31</v>
      </c>
      <c r="F249" s="1" t="s">
        <v>31</v>
      </c>
      <c r="H249" s="1" t="s">
        <v>529</v>
      </c>
      <c r="I249" s="1" t="s">
        <v>530</v>
      </c>
      <c r="J249" s="1" t="s">
        <v>34</v>
      </c>
      <c r="K249" s="1" t="s">
        <v>34</v>
      </c>
      <c r="L249" s="1">
        <v>0.0</v>
      </c>
      <c r="M249" s="1">
        <v>0.0</v>
      </c>
      <c r="N249" s="1">
        <v>0.0</v>
      </c>
      <c r="O249" s="1" t="s">
        <v>35</v>
      </c>
      <c r="P249" s="3">
        <v>0.21</v>
      </c>
      <c r="Q249" s="1" t="s">
        <v>36</v>
      </c>
      <c r="R249" s="1">
        <v>0.0</v>
      </c>
      <c r="S249" s="1">
        <v>0.0</v>
      </c>
      <c r="T249" s="4">
        <f t="shared" si="4"/>
        <v>1876.033058</v>
      </c>
      <c r="U249" s="5">
        <v>2274.7492102499996</v>
      </c>
      <c r="V249" s="6"/>
      <c r="W249" s="1">
        <f t="shared" si="2"/>
        <v>2270</v>
      </c>
      <c r="X249" s="7">
        <f t="shared" si="3"/>
        <v>2270</v>
      </c>
      <c r="Y249" s="1" t="s">
        <v>30</v>
      </c>
      <c r="Z249" s="1" t="s">
        <v>30</v>
      </c>
      <c r="AA249" s="1" t="s">
        <v>31</v>
      </c>
      <c r="AB249" s="1">
        <v>0.0</v>
      </c>
      <c r="AC249" s="1">
        <v>0.0</v>
      </c>
    </row>
    <row r="250" ht="15.75" customHeight="1">
      <c r="A250" s="1">
        <v>251.0</v>
      </c>
      <c r="B250" s="1" t="s">
        <v>29</v>
      </c>
      <c r="C250" s="1" t="s">
        <v>30</v>
      </c>
      <c r="D250" s="1" t="s">
        <v>30</v>
      </c>
      <c r="E250" s="1" t="s">
        <v>31</v>
      </c>
      <c r="F250" s="1" t="s">
        <v>31</v>
      </c>
      <c r="H250" s="1" t="s">
        <v>531</v>
      </c>
      <c r="I250" s="1" t="s">
        <v>532</v>
      </c>
      <c r="J250" s="1" t="s">
        <v>34</v>
      </c>
      <c r="K250" s="1" t="s">
        <v>34</v>
      </c>
      <c r="L250" s="1">
        <v>0.0</v>
      </c>
      <c r="M250" s="1">
        <v>0.0</v>
      </c>
      <c r="N250" s="1">
        <v>0.0</v>
      </c>
      <c r="O250" s="1" t="s">
        <v>35</v>
      </c>
      <c r="P250" s="3">
        <v>0.21</v>
      </c>
      <c r="Q250" s="1" t="s">
        <v>36</v>
      </c>
      <c r="R250" s="1">
        <v>0.0</v>
      </c>
      <c r="S250" s="1">
        <v>0.0</v>
      </c>
      <c r="T250" s="4">
        <f t="shared" si="4"/>
        <v>528.9256198</v>
      </c>
      <c r="U250" s="5">
        <v>642.18520575</v>
      </c>
      <c r="V250" s="6"/>
      <c r="W250" s="1">
        <f t="shared" si="2"/>
        <v>640</v>
      </c>
      <c r="X250" s="7">
        <f t="shared" si="3"/>
        <v>640</v>
      </c>
      <c r="Y250" s="1" t="s">
        <v>30</v>
      </c>
      <c r="Z250" s="1" t="s">
        <v>30</v>
      </c>
      <c r="AA250" s="1" t="s">
        <v>31</v>
      </c>
      <c r="AB250" s="1">
        <v>0.0</v>
      </c>
      <c r="AC250" s="1">
        <v>0.0</v>
      </c>
    </row>
    <row r="251" ht="15.75" customHeight="1">
      <c r="A251" s="1">
        <v>252.0</v>
      </c>
      <c r="B251" s="1" t="s">
        <v>29</v>
      </c>
      <c r="C251" s="1" t="s">
        <v>30</v>
      </c>
      <c r="D251" s="1" t="s">
        <v>30</v>
      </c>
      <c r="E251" s="1" t="s">
        <v>31</v>
      </c>
      <c r="F251" s="1" t="s">
        <v>31</v>
      </c>
      <c r="H251" s="1" t="s">
        <v>533</v>
      </c>
      <c r="I251" s="1" t="s">
        <v>534</v>
      </c>
      <c r="J251" s="1" t="s">
        <v>34</v>
      </c>
      <c r="K251" s="1" t="s">
        <v>34</v>
      </c>
      <c r="L251" s="1">
        <v>0.0</v>
      </c>
      <c r="M251" s="1">
        <v>0.0</v>
      </c>
      <c r="N251" s="1">
        <v>0.0</v>
      </c>
      <c r="O251" s="1" t="s">
        <v>35</v>
      </c>
      <c r="P251" s="3">
        <v>0.21</v>
      </c>
      <c r="Q251" s="1" t="s">
        <v>36</v>
      </c>
      <c r="R251" s="1">
        <v>0.0</v>
      </c>
      <c r="S251" s="1">
        <v>0.0</v>
      </c>
      <c r="T251" s="4">
        <f t="shared" si="4"/>
        <v>413.2231405</v>
      </c>
      <c r="U251" s="5">
        <v>504.01642499999997</v>
      </c>
      <c r="V251" s="6"/>
      <c r="W251" s="1">
        <f t="shared" si="2"/>
        <v>500</v>
      </c>
      <c r="X251" s="7">
        <f t="shared" si="3"/>
        <v>500</v>
      </c>
      <c r="Y251" s="1" t="s">
        <v>30</v>
      </c>
      <c r="Z251" s="1" t="s">
        <v>30</v>
      </c>
      <c r="AA251" s="1" t="s">
        <v>31</v>
      </c>
      <c r="AB251" s="1">
        <v>0.0</v>
      </c>
      <c r="AC251" s="1">
        <v>0.0</v>
      </c>
    </row>
    <row r="252" ht="15.75" customHeight="1">
      <c r="A252" s="1">
        <v>253.0</v>
      </c>
      <c r="B252" s="1" t="s">
        <v>29</v>
      </c>
      <c r="C252" s="1" t="s">
        <v>30</v>
      </c>
      <c r="D252" s="1" t="s">
        <v>30</v>
      </c>
      <c r="E252" s="1" t="s">
        <v>31</v>
      </c>
      <c r="F252" s="1" t="s">
        <v>31</v>
      </c>
      <c r="H252" s="1" t="s">
        <v>535</v>
      </c>
      <c r="I252" s="1" t="s">
        <v>536</v>
      </c>
      <c r="J252" s="1" t="s">
        <v>34</v>
      </c>
      <c r="K252" s="1" t="s">
        <v>34</v>
      </c>
      <c r="L252" s="1">
        <v>0.0</v>
      </c>
      <c r="M252" s="1">
        <v>0.0</v>
      </c>
      <c r="N252" s="1">
        <v>0.0</v>
      </c>
      <c r="O252" s="1" t="s">
        <v>35</v>
      </c>
      <c r="P252" s="3">
        <v>0.21</v>
      </c>
      <c r="Q252" s="1" t="s">
        <v>36</v>
      </c>
      <c r="R252" s="1">
        <v>0.0</v>
      </c>
      <c r="S252" s="1">
        <v>0.0</v>
      </c>
      <c r="T252" s="4">
        <f t="shared" si="4"/>
        <v>148.7603306</v>
      </c>
      <c r="U252" s="5">
        <v>183.40447949999998</v>
      </c>
      <c r="V252" s="6"/>
      <c r="W252" s="1">
        <f t="shared" si="2"/>
        <v>180</v>
      </c>
      <c r="X252" s="7">
        <f t="shared" si="3"/>
        <v>180</v>
      </c>
      <c r="Y252" s="1" t="s">
        <v>30</v>
      </c>
      <c r="Z252" s="1" t="s">
        <v>30</v>
      </c>
      <c r="AA252" s="1" t="s">
        <v>31</v>
      </c>
      <c r="AB252" s="1">
        <v>0.0</v>
      </c>
      <c r="AC252" s="1">
        <v>0.0</v>
      </c>
    </row>
    <row r="253" ht="15.75" customHeight="1">
      <c r="A253" s="1">
        <v>254.0</v>
      </c>
      <c r="B253" s="1" t="s">
        <v>29</v>
      </c>
      <c r="C253" s="1" t="s">
        <v>30</v>
      </c>
      <c r="D253" s="1" t="s">
        <v>30</v>
      </c>
      <c r="E253" s="1" t="s">
        <v>31</v>
      </c>
      <c r="F253" s="1" t="s">
        <v>31</v>
      </c>
      <c r="H253" s="1" t="s">
        <v>537</v>
      </c>
      <c r="I253" s="1" t="s">
        <v>538</v>
      </c>
      <c r="J253" s="1" t="s">
        <v>34</v>
      </c>
      <c r="K253" s="1" t="s">
        <v>34</v>
      </c>
      <c r="L253" s="1">
        <v>0.0</v>
      </c>
      <c r="M253" s="1">
        <v>0.0</v>
      </c>
      <c r="N253" s="1">
        <v>0.0</v>
      </c>
      <c r="O253" s="1" t="s">
        <v>35</v>
      </c>
      <c r="P253" s="3">
        <v>0.21</v>
      </c>
      <c r="Q253" s="1" t="s">
        <v>36</v>
      </c>
      <c r="R253" s="1">
        <v>0.0</v>
      </c>
      <c r="S253" s="1">
        <v>0.0</v>
      </c>
      <c r="T253" s="4">
        <f t="shared" si="4"/>
        <v>322.3140496</v>
      </c>
      <c r="U253" s="5">
        <v>389.47622175</v>
      </c>
      <c r="V253" s="6"/>
      <c r="W253" s="1">
        <f t="shared" si="2"/>
        <v>390</v>
      </c>
      <c r="X253" s="7">
        <f t="shared" si="3"/>
        <v>390</v>
      </c>
      <c r="Y253" s="1" t="s">
        <v>30</v>
      </c>
      <c r="Z253" s="1" t="s">
        <v>30</v>
      </c>
      <c r="AA253" s="1" t="s">
        <v>31</v>
      </c>
      <c r="AB253" s="1">
        <v>0.0</v>
      </c>
      <c r="AC253" s="1">
        <v>0.0</v>
      </c>
    </row>
    <row r="254" ht="15.75" customHeight="1">
      <c r="A254" s="1">
        <v>255.0</v>
      </c>
      <c r="B254" s="1" t="s">
        <v>29</v>
      </c>
      <c r="C254" s="1" t="s">
        <v>30</v>
      </c>
      <c r="D254" s="1" t="s">
        <v>30</v>
      </c>
      <c r="E254" s="1" t="s">
        <v>31</v>
      </c>
      <c r="F254" s="1" t="s">
        <v>31</v>
      </c>
      <c r="H254" s="1" t="s">
        <v>539</v>
      </c>
      <c r="I254" s="1" t="s">
        <v>540</v>
      </c>
      <c r="J254" s="1" t="s">
        <v>34</v>
      </c>
      <c r="K254" s="1" t="s">
        <v>34</v>
      </c>
      <c r="L254" s="1">
        <v>0.0</v>
      </c>
      <c r="M254" s="1">
        <v>0.0</v>
      </c>
      <c r="N254" s="1">
        <v>0.0</v>
      </c>
      <c r="O254" s="1" t="s">
        <v>35</v>
      </c>
      <c r="P254" s="3">
        <v>0.21</v>
      </c>
      <c r="Q254" s="1" t="s">
        <v>36</v>
      </c>
      <c r="R254" s="1">
        <v>0.0</v>
      </c>
      <c r="S254" s="1">
        <v>0.0</v>
      </c>
      <c r="T254" s="4">
        <f t="shared" si="4"/>
        <v>355.3719008</v>
      </c>
      <c r="U254" s="5">
        <v>429.96823649999993</v>
      </c>
      <c r="V254" s="6"/>
      <c r="W254" s="1">
        <f t="shared" si="2"/>
        <v>430</v>
      </c>
      <c r="X254" s="7">
        <f t="shared" si="3"/>
        <v>430</v>
      </c>
      <c r="Y254" s="1" t="s">
        <v>30</v>
      </c>
      <c r="Z254" s="1" t="s">
        <v>30</v>
      </c>
      <c r="AA254" s="1" t="s">
        <v>31</v>
      </c>
      <c r="AB254" s="1">
        <v>0.0</v>
      </c>
      <c r="AC254" s="1">
        <v>0.0</v>
      </c>
    </row>
    <row r="255" ht="15.75" customHeight="1">
      <c r="A255" s="1">
        <v>256.0</v>
      </c>
      <c r="B255" s="1" t="s">
        <v>29</v>
      </c>
      <c r="C255" s="1" t="s">
        <v>30</v>
      </c>
      <c r="D255" s="1" t="s">
        <v>30</v>
      </c>
      <c r="E255" s="1" t="s">
        <v>31</v>
      </c>
      <c r="F255" s="1" t="s">
        <v>31</v>
      </c>
      <c r="H255" s="1" t="s">
        <v>541</v>
      </c>
      <c r="I255" s="1" t="s">
        <v>542</v>
      </c>
      <c r="J255" s="1" t="s">
        <v>34</v>
      </c>
      <c r="K255" s="1" t="s">
        <v>34</v>
      </c>
      <c r="L255" s="1">
        <v>0.0</v>
      </c>
      <c r="M255" s="1">
        <v>0.0</v>
      </c>
      <c r="N255" s="1">
        <v>0.0</v>
      </c>
      <c r="O255" s="1" t="s">
        <v>35</v>
      </c>
      <c r="P255" s="3">
        <v>0.21</v>
      </c>
      <c r="Q255" s="1" t="s">
        <v>36</v>
      </c>
      <c r="R255" s="1">
        <v>0.0</v>
      </c>
      <c r="S255" s="1">
        <v>0.0</v>
      </c>
      <c r="T255" s="4">
        <f t="shared" si="4"/>
        <v>396.6942149</v>
      </c>
      <c r="U255" s="5">
        <v>475.2129195</v>
      </c>
      <c r="V255" s="6"/>
      <c r="W255" s="1">
        <f t="shared" si="2"/>
        <v>480</v>
      </c>
      <c r="X255" s="7">
        <f t="shared" si="3"/>
        <v>480</v>
      </c>
      <c r="Y255" s="1" t="s">
        <v>30</v>
      </c>
      <c r="Z255" s="1" t="s">
        <v>30</v>
      </c>
      <c r="AA255" s="1" t="s">
        <v>31</v>
      </c>
      <c r="AB255" s="1">
        <v>0.0</v>
      </c>
      <c r="AC255" s="1">
        <v>0.0</v>
      </c>
    </row>
    <row r="256" ht="15.75" customHeight="1">
      <c r="A256" s="1">
        <v>257.0</v>
      </c>
      <c r="B256" s="1" t="s">
        <v>29</v>
      </c>
      <c r="C256" s="1" t="s">
        <v>30</v>
      </c>
      <c r="D256" s="1" t="s">
        <v>30</v>
      </c>
      <c r="E256" s="1" t="s">
        <v>31</v>
      </c>
      <c r="F256" s="1" t="s">
        <v>31</v>
      </c>
      <c r="H256" s="1" t="s">
        <v>543</v>
      </c>
      <c r="I256" s="1" t="s">
        <v>544</v>
      </c>
      <c r="J256" s="1" t="s">
        <v>34</v>
      </c>
      <c r="K256" s="1" t="s">
        <v>34</v>
      </c>
      <c r="L256" s="1">
        <v>0.0</v>
      </c>
      <c r="M256" s="1">
        <v>0.0</v>
      </c>
      <c r="N256" s="1">
        <v>0.0</v>
      </c>
      <c r="O256" s="1" t="s">
        <v>35</v>
      </c>
      <c r="P256" s="3">
        <v>0.21</v>
      </c>
      <c r="Q256" s="1" t="s">
        <v>36</v>
      </c>
      <c r="R256" s="1">
        <v>0.0</v>
      </c>
      <c r="S256" s="1">
        <v>0.0</v>
      </c>
      <c r="T256" s="4">
        <f t="shared" si="4"/>
        <v>280.9917355</v>
      </c>
      <c r="U256" s="5">
        <v>341.69798024999994</v>
      </c>
      <c r="V256" s="6"/>
      <c r="W256" s="1">
        <f t="shared" si="2"/>
        <v>340</v>
      </c>
      <c r="X256" s="7">
        <f t="shared" si="3"/>
        <v>340</v>
      </c>
      <c r="Y256" s="1" t="s">
        <v>30</v>
      </c>
      <c r="Z256" s="1" t="s">
        <v>30</v>
      </c>
      <c r="AA256" s="1" t="s">
        <v>31</v>
      </c>
      <c r="AB256" s="1">
        <v>0.0</v>
      </c>
      <c r="AC256" s="1">
        <v>0.0</v>
      </c>
    </row>
    <row r="257" ht="15.75" customHeight="1">
      <c r="A257" s="1">
        <v>258.0</v>
      </c>
      <c r="B257" s="1" t="s">
        <v>29</v>
      </c>
      <c r="C257" s="1" t="s">
        <v>30</v>
      </c>
      <c r="D257" s="1" t="s">
        <v>30</v>
      </c>
      <c r="E257" s="1" t="s">
        <v>31</v>
      </c>
      <c r="F257" s="1" t="s">
        <v>31</v>
      </c>
      <c r="H257" s="1" t="s">
        <v>545</v>
      </c>
      <c r="I257" s="1" t="s">
        <v>546</v>
      </c>
      <c r="J257" s="1" t="s">
        <v>34</v>
      </c>
      <c r="K257" s="1" t="s">
        <v>34</v>
      </c>
      <c r="L257" s="1">
        <v>0.0</v>
      </c>
      <c r="M257" s="1">
        <v>0.0</v>
      </c>
      <c r="N257" s="1">
        <v>0.0</v>
      </c>
      <c r="O257" s="1" t="s">
        <v>35</v>
      </c>
      <c r="P257" s="3">
        <v>0.21</v>
      </c>
      <c r="Q257" s="1" t="s">
        <v>36</v>
      </c>
      <c r="R257" s="1">
        <v>0.0</v>
      </c>
      <c r="S257" s="1">
        <v>0.0</v>
      </c>
      <c r="T257" s="4">
        <f t="shared" si="4"/>
        <v>1561.983471</v>
      </c>
      <c r="U257" s="5">
        <v>1892.09203425</v>
      </c>
      <c r="V257" s="6"/>
      <c r="W257" s="1">
        <f t="shared" si="2"/>
        <v>1890</v>
      </c>
      <c r="X257" s="7">
        <f t="shared" si="3"/>
        <v>1890</v>
      </c>
      <c r="Y257" s="1" t="s">
        <v>30</v>
      </c>
      <c r="Z257" s="1" t="s">
        <v>30</v>
      </c>
      <c r="AA257" s="1" t="s">
        <v>31</v>
      </c>
      <c r="AB257" s="1">
        <v>0.0</v>
      </c>
      <c r="AC257" s="1">
        <v>0.0</v>
      </c>
    </row>
    <row r="258" ht="15.75" customHeight="1">
      <c r="A258" s="1">
        <v>259.0</v>
      </c>
      <c r="B258" s="1" t="s">
        <v>29</v>
      </c>
      <c r="C258" s="1" t="s">
        <v>30</v>
      </c>
      <c r="D258" s="1" t="s">
        <v>30</v>
      </c>
      <c r="E258" s="1" t="s">
        <v>31</v>
      </c>
      <c r="F258" s="1" t="s">
        <v>31</v>
      </c>
      <c r="H258" s="1" t="s">
        <v>547</v>
      </c>
      <c r="I258" s="1" t="s">
        <v>548</v>
      </c>
      <c r="J258" s="1" t="s">
        <v>34</v>
      </c>
      <c r="K258" s="1" t="s">
        <v>34</v>
      </c>
      <c r="L258" s="1">
        <v>0.0</v>
      </c>
      <c r="M258" s="1">
        <v>0.0</v>
      </c>
      <c r="N258" s="1">
        <v>0.0</v>
      </c>
      <c r="O258" s="1" t="s">
        <v>35</v>
      </c>
      <c r="P258" s="3">
        <v>0.21</v>
      </c>
      <c r="Q258" s="1" t="s">
        <v>36</v>
      </c>
      <c r="R258" s="1">
        <v>0.0</v>
      </c>
      <c r="S258" s="1">
        <v>0.0</v>
      </c>
      <c r="T258" s="4">
        <f t="shared" si="4"/>
        <v>1752.066116</v>
      </c>
      <c r="U258" s="5">
        <v>2121.2712675</v>
      </c>
      <c r="V258" s="6"/>
      <c r="W258" s="1">
        <f t="shared" si="2"/>
        <v>2120</v>
      </c>
      <c r="X258" s="7">
        <f t="shared" si="3"/>
        <v>2120</v>
      </c>
      <c r="Y258" s="1" t="s">
        <v>30</v>
      </c>
      <c r="Z258" s="1" t="s">
        <v>30</v>
      </c>
      <c r="AA258" s="1" t="s">
        <v>31</v>
      </c>
      <c r="AB258" s="1">
        <v>0.0</v>
      </c>
      <c r="AC258" s="1">
        <v>0.0</v>
      </c>
    </row>
    <row r="259" ht="15.75" customHeight="1">
      <c r="A259" s="1">
        <v>260.0</v>
      </c>
      <c r="B259" s="1" t="s">
        <v>29</v>
      </c>
      <c r="C259" s="1" t="s">
        <v>30</v>
      </c>
      <c r="D259" s="1" t="s">
        <v>30</v>
      </c>
      <c r="E259" s="1" t="s">
        <v>31</v>
      </c>
      <c r="F259" s="1" t="s">
        <v>31</v>
      </c>
      <c r="H259" s="1" t="s">
        <v>549</v>
      </c>
      <c r="I259" s="1" t="s">
        <v>550</v>
      </c>
      <c r="J259" s="1" t="s">
        <v>34</v>
      </c>
      <c r="K259" s="1" t="s">
        <v>34</v>
      </c>
      <c r="L259" s="1">
        <v>0.0</v>
      </c>
      <c r="M259" s="1">
        <v>0.0</v>
      </c>
      <c r="N259" s="1">
        <v>0.0</v>
      </c>
      <c r="O259" s="1" t="s">
        <v>35</v>
      </c>
      <c r="P259" s="3">
        <v>0.21</v>
      </c>
      <c r="Q259" s="1" t="s">
        <v>36</v>
      </c>
      <c r="R259" s="1">
        <v>0.0</v>
      </c>
      <c r="S259" s="1">
        <v>0.0</v>
      </c>
      <c r="T259" s="4">
        <f t="shared" si="4"/>
        <v>1834.710744</v>
      </c>
      <c r="U259" s="5">
        <v>2215.9742467500005</v>
      </c>
      <c r="V259" s="6"/>
      <c r="W259" s="1">
        <f t="shared" si="2"/>
        <v>2220</v>
      </c>
      <c r="X259" s="7">
        <f t="shared" si="3"/>
        <v>2220</v>
      </c>
      <c r="Y259" s="1" t="s">
        <v>30</v>
      </c>
      <c r="Z259" s="1" t="s">
        <v>30</v>
      </c>
      <c r="AA259" s="1" t="s">
        <v>31</v>
      </c>
      <c r="AB259" s="1">
        <v>0.0</v>
      </c>
      <c r="AC259" s="1">
        <v>0.0</v>
      </c>
    </row>
    <row r="260" ht="15.75" customHeight="1">
      <c r="A260" s="1">
        <v>261.0</v>
      </c>
      <c r="B260" s="1" t="s">
        <v>29</v>
      </c>
      <c r="C260" s="1" t="s">
        <v>30</v>
      </c>
      <c r="D260" s="1" t="s">
        <v>30</v>
      </c>
      <c r="E260" s="1" t="s">
        <v>31</v>
      </c>
      <c r="F260" s="1" t="s">
        <v>31</v>
      </c>
      <c r="H260" s="1" t="s">
        <v>551</v>
      </c>
      <c r="I260" s="1" t="s">
        <v>552</v>
      </c>
      <c r="J260" s="1" t="s">
        <v>34</v>
      </c>
      <c r="K260" s="1" t="s">
        <v>34</v>
      </c>
      <c r="L260" s="1">
        <v>0.0</v>
      </c>
      <c r="M260" s="1">
        <v>0.0</v>
      </c>
      <c r="N260" s="1">
        <v>0.0</v>
      </c>
      <c r="O260" s="1" t="s">
        <v>35</v>
      </c>
      <c r="P260" s="3">
        <v>0.21</v>
      </c>
      <c r="Q260" s="1" t="s">
        <v>36</v>
      </c>
      <c r="R260" s="1">
        <v>0.0</v>
      </c>
      <c r="S260" s="1">
        <v>0.0</v>
      </c>
      <c r="T260" s="4">
        <f t="shared" si="4"/>
        <v>1876.033058</v>
      </c>
      <c r="U260" s="5">
        <v>2267.1036135</v>
      </c>
      <c r="V260" s="6"/>
      <c r="W260" s="1">
        <f t="shared" si="2"/>
        <v>2270</v>
      </c>
      <c r="X260" s="7">
        <f t="shared" si="3"/>
        <v>2270</v>
      </c>
      <c r="Y260" s="1" t="s">
        <v>30</v>
      </c>
      <c r="Z260" s="1" t="s">
        <v>30</v>
      </c>
      <c r="AA260" s="1" t="s">
        <v>31</v>
      </c>
      <c r="AB260" s="1">
        <v>0.0</v>
      </c>
      <c r="AC260" s="1">
        <v>0.0</v>
      </c>
    </row>
    <row r="261" ht="15.75" customHeight="1">
      <c r="A261" s="1">
        <v>262.0</v>
      </c>
      <c r="B261" s="1" t="s">
        <v>29</v>
      </c>
      <c r="C261" s="1" t="s">
        <v>30</v>
      </c>
      <c r="D261" s="1" t="s">
        <v>30</v>
      </c>
      <c r="E261" s="1" t="s">
        <v>31</v>
      </c>
      <c r="F261" s="1" t="s">
        <v>31</v>
      </c>
      <c r="H261" s="1" t="s">
        <v>553</v>
      </c>
      <c r="I261" s="1" t="s">
        <v>554</v>
      </c>
      <c r="J261" s="1" t="s">
        <v>34</v>
      </c>
      <c r="K261" s="1" t="s">
        <v>34</v>
      </c>
      <c r="L261" s="1">
        <v>0.0</v>
      </c>
      <c r="M261" s="1">
        <v>0.0</v>
      </c>
      <c r="N261" s="1">
        <v>0.0</v>
      </c>
      <c r="O261" s="1" t="s">
        <v>35</v>
      </c>
      <c r="P261" s="3">
        <v>0.21</v>
      </c>
      <c r="Q261" s="1" t="s">
        <v>36</v>
      </c>
      <c r="R261" s="1">
        <v>0.0</v>
      </c>
      <c r="S261" s="1">
        <v>0.0</v>
      </c>
      <c r="T261" s="4">
        <f t="shared" si="4"/>
        <v>2041.322314</v>
      </c>
      <c r="U261" s="5">
        <v>2471.6570174999997</v>
      </c>
      <c r="V261" s="6"/>
      <c r="W261" s="1">
        <f t="shared" si="2"/>
        <v>2470</v>
      </c>
      <c r="X261" s="7">
        <f t="shared" si="3"/>
        <v>2470</v>
      </c>
      <c r="Y261" s="1" t="s">
        <v>30</v>
      </c>
      <c r="Z261" s="1" t="s">
        <v>30</v>
      </c>
      <c r="AA261" s="1" t="s">
        <v>31</v>
      </c>
      <c r="AB261" s="1">
        <v>0.0</v>
      </c>
      <c r="AC261" s="1">
        <v>0.0</v>
      </c>
    </row>
    <row r="262" ht="15.75" customHeight="1">
      <c r="A262" s="1">
        <v>263.0</v>
      </c>
      <c r="B262" s="1" t="s">
        <v>29</v>
      </c>
      <c r="C262" s="1" t="s">
        <v>30</v>
      </c>
      <c r="D262" s="1" t="s">
        <v>30</v>
      </c>
      <c r="E262" s="1" t="s">
        <v>31</v>
      </c>
      <c r="F262" s="1" t="s">
        <v>31</v>
      </c>
      <c r="H262" s="1" t="s">
        <v>555</v>
      </c>
      <c r="I262" s="1" t="s">
        <v>556</v>
      </c>
      <c r="J262" s="1" t="s">
        <v>34</v>
      </c>
      <c r="K262" s="1" t="s">
        <v>34</v>
      </c>
      <c r="L262" s="1">
        <v>0.0</v>
      </c>
      <c r="M262" s="1">
        <v>0.0</v>
      </c>
      <c r="N262" s="1">
        <v>0.0</v>
      </c>
      <c r="O262" s="1" t="s">
        <v>35</v>
      </c>
      <c r="P262" s="3">
        <v>0.21</v>
      </c>
      <c r="Q262" s="1" t="s">
        <v>36</v>
      </c>
      <c r="R262" s="1">
        <v>0.0</v>
      </c>
      <c r="S262" s="1">
        <v>0.0</v>
      </c>
      <c r="T262" s="4">
        <f t="shared" si="4"/>
        <v>2983.471074</v>
      </c>
      <c r="U262" s="5">
        <v>3613.7348775</v>
      </c>
      <c r="V262" s="6"/>
      <c r="W262" s="1">
        <f t="shared" si="2"/>
        <v>3610</v>
      </c>
      <c r="X262" s="7">
        <f t="shared" si="3"/>
        <v>3610</v>
      </c>
      <c r="Y262" s="1" t="s">
        <v>30</v>
      </c>
      <c r="Z262" s="1" t="s">
        <v>30</v>
      </c>
      <c r="AA262" s="1" t="s">
        <v>31</v>
      </c>
      <c r="AB262" s="1">
        <v>0.0</v>
      </c>
      <c r="AC262" s="1">
        <v>0.0</v>
      </c>
    </row>
    <row r="263" ht="15.75" customHeight="1">
      <c r="A263" s="1">
        <v>264.0</v>
      </c>
      <c r="B263" s="1" t="s">
        <v>29</v>
      </c>
      <c r="C263" s="1" t="s">
        <v>30</v>
      </c>
      <c r="D263" s="1" t="s">
        <v>30</v>
      </c>
      <c r="E263" s="1" t="s">
        <v>31</v>
      </c>
      <c r="F263" s="1" t="s">
        <v>31</v>
      </c>
      <c r="H263" s="1" t="s">
        <v>557</v>
      </c>
      <c r="I263" s="1" t="s">
        <v>558</v>
      </c>
      <c r="J263" s="1" t="s">
        <v>34</v>
      </c>
      <c r="K263" s="1" t="s">
        <v>34</v>
      </c>
      <c r="L263" s="1">
        <v>0.0</v>
      </c>
      <c r="M263" s="1">
        <v>0.0</v>
      </c>
      <c r="N263" s="1">
        <v>0.0</v>
      </c>
      <c r="O263" s="1" t="s">
        <v>35</v>
      </c>
      <c r="P263" s="3">
        <v>0.21</v>
      </c>
      <c r="Q263" s="1" t="s">
        <v>36</v>
      </c>
      <c r="R263" s="1">
        <v>0.0</v>
      </c>
      <c r="S263" s="1">
        <v>0.0</v>
      </c>
      <c r="T263" s="4">
        <f t="shared" si="4"/>
        <v>3033.057851</v>
      </c>
      <c r="U263" s="5">
        <v>3674.3426279999994</v>
      </c>
      <c r="V263" s="6"/>
      <c r="W263" s="1">
        <f t="shared" si="2"/>
        <v>3670</v>
      </c>
      <c r="X263" s="7">
        <f t="shared" si="3"/>
        <v>3670</v>
      </c>
      <c r="Y263" s="1" t="s">
        <v>30</v>
      </c>
      <c r="Z263" s="1" t="s">
        <v>30</v>
      </c>
      <c r="AA263" s="1" t="s">
        <v>31</v>
      </c>
      <c r="AB263" s="1">
        <v>0.0</v>
      </c>
      <c r="AC263" s="1">
        <v>0.0</v>
      </c>
    </row>
    <row r="264" ht="15.75" customHeight="1">
      <c r="A264" s="1">
        <v>265.0</v>
      </c>
      <c r="B264" s="1" t="s">
        <v>29</v>
      </c>
      <c r="C264" s="1" t="s">
        <v>30</v>
      </c>
      <c r="D264" s="1" t="s">
        <v>30</v>
      </c>
      <c r="E264" s="1" t="s">
        <v>31</v>
      </c>
      <c r="F264" s="1" t="s">
        <v>31</v>
      </c>
      <c r="H264" s="1" t="s">
        <v>559</v>
      </c>
      <c r="I264" s="1" t="s">
        <v>560</v>
      </c>
      <c r="J264" s="1" t="s">
        <v>34</v>
      </c>
      <c r="K264" s="1" t="s">
        <v>34</v>
      </c>
      <c r="L264" s="1">
        <v>0.0</v>
      </c>
      <c r="M264" s="1">
        <v>0.0</v>
      </c>
      <c r="N264" s="1">
        <v>0.0</v>
      </c>
      <c r="O264" s="1" t="s">
        <v>35</v>
      </c>
      <c r="P264" s="3">
        <v>0.21</v>
      </c>
      <c r="Q264" s="1" t="s">
        <v>36</v>
      </c>
      <c r="R264" s="1">
        <v>0.0</v>
      </c>
      <c r="S264" s="1">
        <v>0.0</v>
      </c>
      <c r="T264" s="4">
        <f t="shared" si="4"/>
        <v>4206.61157</v>
      </c>
      <c r="U264" s="5">
        <v>5089.15536525</v>
      </c>
      <c r="V264" s="6"/>
      <c r="W264" s="1">
        <f t="shared" si="2"/>
        <v>5090</v>
      </c>
      <c r="X264" s="7">
        <f t="shared" si="3"/>
        <v>5090</v>
      </c>
      <c r="Y264" s="1" t="s">
        <v>30</v>
      </c>
      <c r="Z264" s="1" t="s">
        <v>30</v>
      </c>
      <c r="AA264" s="1" t="s">
        <v>31</v>
      </c>
      <c r="AB264" s="1">
        <v>0.0</v>
      </c>
      <c r="AC264" s="1">
        <v>0.0</v>
      </c>
    </row>
    <row r="265" ht="15.75" customHeight="1">
      <c r="A265" s="1">
        <v>266.0</v>
      </c>
      <c r="B265" s="1" t="s">
        <v>29</v>
      </c>
      <c r="C265" s="1" t="s">
        <v>30</v>
      </c>
      <c r="D265" s="1" t="s">
        <v>30</v>
      </c>
      <c r="E265" s="1" t="s">
        <v>31</v>
      </c>
      <c r="F265" s="1" t="s">
        <v>31</v>
      </c>
      <c r="H265" s="1" t="s">
        <v>561</v>
      </c>
      <c r="I265" s="1" t="s">
        <v>562</v>
      </c>
      <c r="J265" s="1" t="s">
        <v>34</v>
      </c>
      <c r="K265" s="1" t="s">
        <v>34</v>
      </c>
      <c r="L265" s="1">
        <v>0.0</v>
      </c>
      <c r="M265" s="1">
        <v>0.0</v>
      </c>
      <c r="N265" s="1">
        <v>0.0</v>
      </c>
      <c r="O265" s="1" t="s">
        <v>35</v>
      </c>
      <c r="P265" s="3">
        <v>0.21</v>
      </c>
      <c r="Q265" s="1" t="s">
        <v>36</v>
      </c>
      <c r="R265" s="1">
        <v>0.0</v>
      </c>
      <c r="S265" s="1">
        <v>0.0</v>
      </c>
      <c r="T265" s="4">
        <f t="shared" si="4"/>
        <v>4363.636364</v>
      </c>
      <c r="U265" s="5">
        <v>5284.23936975</v>
      </c>
      <c r="V265" s="6"/>
      <c r="W265" s="1">
        <f t="shared" si="2"/>
        <v>5280</v>
      </c>
      <c r="X265" s="7">
        <f t="shared" si="3"/>
        <v>5280</v>
      </c>
      <c r="Y265" s="1" t="s">
        <v>30</v>
      </c>
      <c r="Z265" s="1" t="s">
        <v>30</v>
      </c>
      <c r="AA265" s="1" t="s">
        <v>31</v>
      </c>
      <c r="AB265" s="1">
        <v>0.0</v>
      </c>
      <c r="AC265" s="1">
        <v>0.0</v>
      </c>
    </row>
    <row r="266" ht="15.75" customHeight="1">
      <c r="A266" s="1">
        <v>267.0</v>
      </c>
      <c r="B266" s="1" t="s">
        <v>29</v>
      </c>
      <c r="C266" s="1" t="s">
        <v>30</v>
      </c>
      <c r="D266" s="1" t="s">
        <v>30</v>
      </c>
      <c r="E266" s="1" t="s">
        <v>31</v>
      </c>
      <c r="F266" s="1" t="s">
        <v>31</v>
      </c>
      <c r="H266" s="1" t="s">
        <v>563</v>
      </c>
      <c r="I266" s="1" t="s">
        <v>564</v>
      </c>
      <c r="J266" s="1" t="s">
        <v>34</v>
      </c>
      <c r="K266" s="1" t="s">
        <v>34</v>
      </c>
      <c r="L266" s="1">
        <v>0.0</v>
      </c>
      <c r="M266" s="1">
        <v>0.0</v>
      </c>
      <c r="N266" s="1">
        <v>0.0</v>
      </c>
      <c r="O266" s="1" t="s">
        <v>35</v>
      </c>
      <c r="P266" s="3">
        <v>0.21</v>
      </c>
      <c r="Q266" s="1" t="s">
        <v>36</v>
      </c>
      <c r="R266" s="1">
        <v>0.0</v>
      </c>
      <c r="S266" s="1">
        <v>0.0</v>
      </c>
      <c r="T266" s="4">
        <f t="shared" si="4"/>
        <v>4677.68595</v>
      </c>
      <c r="U266" s="5">
        <v>5655.45061125</v>
      </c>
      <c r="V266" s="6"/>
      <c r="W266" s="1">
        <f t="shared" si="2"/>
        <v>5660</v>
      </c>
      <c r="X266" s="7">
        <f t="shared" si="3"/>
        <v>5660</v>
      </c>
      <c r="Y266" s="1" t="s">
        <v>30</v>
      </c>
      <c r="Z266" s="1" t="s">
        <v>30</v>
      </c>
      <c r="AA266" s="1" t="s">
        <v>31</v>
      </c>
      <c r="AB266" s="1">
        <v>0.0</v>
      </c>
      <c r="AC266" s="1">
        <v>0.0</v>
      </c>
    </row>
    <row r="267" ht="15.75" customHeight="1">
      <c r="A267" s="1">
        <v>268.0</v>
      </c>
      <c r="B267" s="9" t="s">
        <v>29</v>
      </c>
      <c r="C267" s="9" t="s">
        <v>30</v>
      </c>
      <c r="D267" s="9" t="s">
        <v>30</v>
      </c>
      <c r="E267" s="9" t="s">
        <v>31</v>
      </c>
      <c r="F267" s="9" t="s">
        <v>31</v>
      </c>
      <c r="G267" s="9"/>
      <c r="H267" s="9" t="s">
        <v>565</v>
      </c>
      <c r="I267" s="9" t="s">
        <v>566</v>
      </c>
      <c r="J267" s="9" t="s">
        <v>34</v>
      </c>
      <c r="K267" s="9" t="s">
        <v>34</v>
      </c>
      <c r="L267" s="9">
        <v>0.0</v>
      </c>
      <c r="M267" s="9">
        <v>0.0</v>
      </c>
      <c r="N267" s="9">
        <v>0.0</v>
      </c>
      <c r="O267" s="9" t="s">
        <v>35</v>
      </c>
      <c r="P267" s="10">
        <v>0.21</v>
      </c>
      <c r="Q267" s="9" t="s">
        <v>36</v>
      </c>
      <c r="R267" s="9">
        <v>0.0</v>
      </c>
      <c r="S267" s="9">
        <v>0.0</v>
      </c>
      <c r="T267" s="4">
        <f t="shared" si="4"/>
        <v>90.90909091</v>
      </c>
      <c r="U267" s="5">
        <v>8410.300173</v>
      </c>
      <c r="V267" s="9">
        <f>U267/80</f>
        <v>105.1287522</v>
      </c>
      <c r="W267" s="9">
        <f t="shared" ref="W267:W268" si="5">MROUND(V267,10)</f>
        <v>110</v>
      </c>
      <c r="X267" s="7">
        <f t="shared" si="3"/>
        <v>110</v>
      </c>
      <c r="Y267" s="9" t="s">
        <v>30</v>
      </c>
      <c r="Z267" s="9" t="s">
        <v>30</v>
      </c>
      <c r="AA267" s="9" t="s">
        <v>31</v>
      </c>
      <c r="AB267" s="9">
        <v>0.0</v>
      </c>
      <c r="AC267" s="9">
        <v>0.0</v>
      </c>
      <c r="AD267" s="9"/>
      <c r="AE267" s="9"/>
      <c r="AF267" s="9"/>
    </row>
    <row r="268" ht="15.75" customHeight="1">
      <c r="A268" s="1">
        <v>269.0</v>
      </c>
      <c r="B268" s="9" t="s">
        <v>29</v>
      </c>
      <c r="C268" s="9" t="s">
        <v>30</v>
      </c>
      <c r="D268" s="9" t="s">
        <v>30</v>
      </c>
      <c r="E268" s="9" t="s">
        <v>31</v>
      </c>
      <c r="F268" s="9" t="s">
        <v>31</v>
      </c>
      <c r="G268" s="9"/>
      <c r="H268" s="9" t="s">
        <v>567</v>
      </c>
      <c r="I268" s="9" t="s">
        <v>568</v>
      </c>
      <c r="J268" s="9" t="s">
        <v>34</v>
      </c>
      <c r="K268" s="9" t="s">
        <v>34</v>
      </c>
      <c r="L268" s="9">
        <v>0.0</v>
      </c>
      <c r="M268" s="9">
        <v>0.0</v>
      </c>
      <c r="N268" s="9">
        <v>0.0</v>
      </c>
      <c r="O268" s="9" t="s">
        <v>35</v>
      </c>
      <c r="P268" s="10">
        <v>0.21</v>
      </c>
      <c r="Q268" s="9" t="s">
        <v>36</v>
      </c>
      <c r="R268" s="9">
        <v>0.0</v>
      </c>
      <c r="S268" s="9">
        <v>0.0</v>
      </c>
      <c r="T268" s="4">
        <f t="shared" si="4"/>
        <v>173.553719</v>
      </c>
      <c r="U268" s="5">
        <v>8410.300173</v>
      </c>
      <c r="V268" s="9">
        <f>U268/40</f>
        <v>210.2575043</v>
      </c>
      <c r="W268" s="9">
        <f t="shared" si="5"/>
        <v>210</v>
      </c>
      <c r="X268" s="7">
        <f t="shared" si="3"/>
        <v>210</v>
      </c>
      <c r="Y268" s="9" t="s">
        <v>30</v>
      </c>
      <c r="Z268" s="9" t="s">
        <v>30</v>
      </c>
      <c r="AA268" s="9" t="s">
        <v>31</v>
      </c>
      <c r="AB268" s="9">
        <v>0.0</v>
      </c>
      <c r="AC268" s="9">
        <v>0.0</v>
      </c>
      <c r="AD268" s="9"/>
      <c r="AE268" s="9"/>
      <c r="AF268" s="9"/>
    </row>
    <row r="269" ht="15.75" customHeight="1">
      <c r="A269" s="1">
        <v>270.0</v>
      </c>
      <c r="B269" s="1" t="s">
        <v>29</v>
      </c>
      <c r="C269" s="1" t="s">
        <v>30</v>
      </c>
      <c r="D269" s="1" t="s">
        <v>30</v>
      </c>
      <c r="E269" s="1" t="s">
        <v>31</v>
      </c>
      <c r="F269" s="1" t="s">
        <v>31</v>
      </c>
      <c r="H269" s="1" t="s">
        <v>569</v>
      </c>
      <c r="I269" s="1" t="s">
        <v>570</v>
      </c>
      <c r="J269" s="1" t="s">
        <v>34</v>
      </c>
      <c r="K269" s="1" t="s">
        <v>34</v>
      </c>
      <c r="L269" s="1">
        <v>0.0</v>
      </c>
      <c r="M269" s="1">
        <v>0.0</v>
      </c>
      <c r="N269" s="1">
        <v>0.0</v>
      </c>
      <c r="O269" s="1" t="s">
        <v>35</v>
      </c>
      <c r="P269" s="3">
        <v>0.21</v>
      </c>
      <c r="Q269" s="1" t="s">
        <v>36</v>
      </c>
      <c r="R269" s="1">
        <v>0.0</v>
      </c>
      <c r="S269" s="1">
        <v>0.0</v>
      </c>
      <c r="T269" s="4">
        <f t="shared" si="4"/>
        <v>867.768595</v>
      </c>
      <c r="U269" s="5">
        <v>1050.690069</v>
      </c>
      <c r="W269" s="1">
        <f t="shared" ref="W269:W318" si="6">MROUND(U269,10)</f>
        <v>1050</v>
      </c>
      <c r="X269" s="7">
        <f t="shared" si="3"/>
        <v>1050</v>
      </c>
      <c r="Y269" s="1" t="s">
        <v>30</v>
      </c>
      <c r="Z269" s="1" t="s">
        <v>30</v>
      </c>
      <c r="AA269" s="1" t="s">
        <v>31</v>
      </c>
      <c r="AB269" s="1">
        <v>0.0</v>
      </c>
      <c r="AC269" s="1">
        <v>0.0</v>
      </c>
    </row>
    <row r="270" ht="15.75" customHeight="1">
      <c r="A270" s="1">
        <v>271.0</v>
      </c>
      <c r="B270" s="1" t="s">
        <v>29</v>
      </c>
      <c r="C270" s="1" t="s">
        <v>30</v>
      </c>
      <c r="D270" s="1" t="s">
        <v>30</v>
      </c>
      <c r="E270" s="1" t="s">
        <v>31</v>
      </c>
      <c r="F270" s="1" t="s">
        <v>31</v>
      </c>
      <c r="H270" s="1" t="s">
        <v>571</v>
      </c>
      <c r="I270" s="1" t="s">
        <v>572</v>
      </c>
      <c r="J270" s="1" t="s">
        <v>34</v>
      </c>
      <c r="K270" s="1" t="s">
        <v>34</v>
      </c>
      <c r="L270" s="1">
        <v>0.0</v>
      </c>
      <c r="M270" s="1">
        <v>0.0</v>
      </c>
      <c r="N270" s="1">
        <v>0.0</v>
      </c>
      <c r="O270" s="1" t="s">
        <v>35</v>
      </c>
      <c r="P270" s="3">
        <v>0.21</v>
      </c>
      <c r="Q270" s="1" t="s">
        <v>36</v>
      </c>
      <c r="R270" s="1">
        <v>0.0</v>
      </c>
      <c r="S270" s="1">
        <v>0.0</v>
      </c>
      <c r="T270" s="4">
        <f t="shared" si="4"/>
        <v>611.5702479</v>
      </c>
      <c r="U270" s="5">
        <v>735.2530515</v>
      </c>
      <c r="W270" s="1">
        <f t="shared" si="6"/>
        <v>740</v>
      </c>
      <c r="X270" s="7">
        <f t="shared" si="3"/>
        <v>740</v>
      </c>
      <c r="Y270" s="1" t="s">
        <v>30</v>
      </c>
      <c r="Z270" s="1" t="s">
        <v>30</v>
      </c>
      <c r="AA270" s="1" t="s">
        <v>31</v>
      </c>
      <c r="AB270" s="1">
        <v>0.0</v>
      </c>
      <c r="AC270" s="1">
        <v>0.0</v>
      </c>
    </row>
    <row r="271" ht="15.75" customHeight="1">
      <c r="A271" s="1">
        <v>272.0</v>
      </c>
      <c r="B271" s="1" t="s">
        <v>29</v>
      </c>
      <c r="C271" s="1" t="s">
        <v>30</v>
      </c>
      <c r="D271" s="1" t="s">
        <v>30</v>
      </c>
      <c r="E271" s="1" t="s">
        <v>31</v>
      </c>
      <c r="F271" s="1" t="s">
        <v>31</v>
      </c>
      <c r="H271" s="1" t="s">
        <v>573</v>
      </c>
      <c r="I271" s="1" t="s">
        <v>574</v>
      </c>
      <c r="J271" s="1" t="s">
        <v>34</v>
      </c>
      <c r="K271" s="1" t="s">
        <v>34</v>
      </c>
      <c r="L271" s="1">
        <v>0.0</v>
      </c>
      <c r="M271" s="1">
        <v>0.0</v>
      </c>
      <c r="N271" s="1">
        <v>0.0</v>
      </c>
      <c r="O271" s="1" t="s">
        <v>35</v>
      </c>
      <c r="P271" s="3">
        <v>0.21</v>
      </c>
      <c r="Q271" s="1" t="s">
        <v>36</v>
      </c>
      <c r="R271" s="1">
        <v>0.0</v>
      </c>
      <c r="S271" s="1">
        <v>0.0</v>
      </c>
      <c r="T271" s="4">
        <f t="shared" si="4"/>
        <v>859.5041322</v>
      </c>
      <c r="U271" s="5">
        <v>1040.60075625</v>
      </c>
      <c r="W271" s="1">
        <f t="shared" si="6"/>
        <v>1040</v>
      </c>
      <c r="X271" s="7">
        <f t="shared" si="3"/>
        <v>1040</v>
      </c>
      <c r="Y271" s="1" t="s">
        <v>30</v>
      </c>
      <c r="Z271" s="1" t="s">
        <v>30</v>
      </c>
      <c r="AA271" s="1" t="s">
        <v>31</v>
      </c>
      <c r="AB271" s="1">
        <v>0.0</v>
      </c>
      <c r="AC271" s="1">
        <v>0.0</v>
      </c>
    </row>
    <row r="272" ht="15.75" customHeight="1">
      <c r="A272" s="1">
        <v>273.0</v>
      </c>
      <c r="B272" s="1" t="s">
        <v>29</v>
      </c>
      <c r="C272" s="1" t="s">
        <v>30</v>
      </c>
      <c r="D272" s="1" t="s">
        <v>30</v>
      </c>
      <c r="E272" s="1" t="s">
        <v>31</v>
      </c>
      <c r="F272" s="1" t="s">
        <v>31</v>
      </c>
      <c r="H272" s="1" t="s">
        <v>575</v>
      </c>
      <c r="I272" s="1" t="s">
        <v>576</v>
      </c>
      <c r="J272" s="1" t="s">
        <v>34</v>
      </c>
      <c r="K272" s="1" t="s">
        <v>34</v>
      </c>
      <c r="L272" s="1">
        <v>0.0</v>
      </c>
      <c r="M272" s="1">
        <v>0.0</v>
      </c>
      <c r="N272" s="1">
        <v>0.0</v>
      </c>
      <c r="O272" s="1" t="s">
        <v>35</v>
      </c>
      <c r="P272" s="3">
        <v>0.21</v>
      </c>
      <c r="Q272" s="1" t="s">
        <v>36</v>
      </c>
      <c r="R272" s="1">
        <v>0.0</v>
      </c>
      <c r="S272" s="1">
        <v>0.0</v>
      </c>
      <c r="T272" s="4">
        <f t="shared" si="4"/>
        <v>3462.809917</v>
      </c>
      <c r="U272" s="5">
        <v>4188.25071225</v>
      </c>
      <c r="W272" s="1">
        <f t="shared" si="6"/>
        <v>4190</v>
      </c>
      <c r="X272" s="7">
        <f t="shared" si="3"/>
        <v>4190</v>
      </c>
      <c r="Y272" s="1" t="s">
        <v>30</v>
      </c>
      <c r="Z272" s="1" t="s">
        <v>30</v>
      </c>
      <c r="AA272" s="1" t="s">
        <v>31</v>
      </c>
      <c r="AB272" s="1">
        <v>0.0</v>
      </c>
      <c r="AC272" s="1">
        <v>0.0</v>
      </c>
    </row>
    <row r="273" ht="15.75" customHeight="1">
      <c r="A273" s="1">
        <v>274.0</v>
      </c>
      <c r="B273" s="1" t="s">
        <v>29</v>
      </c>
      <c r="C273" s="1" t="s">
        <v>30</v>
      </c>
      <c r="D273" s="1" t="s">
        <v>30</v>
      </c>
      <c r="E273" s="1" t="s">
        <v>31</v>
      </c>
      <c r="F273" s="1" t="s">
        <v>31</v>
      </c>
      <c r="H273" s="1" t="s">
        <v>577</v>
      </c>
      <c r="I273" s="1" t="s">
        <v>578</v>
      </c>
      <c r="J273" s="1" t="s">
        <v>34</v>
      </c>
      <c r="K273" s="1" t="s">
        <v>34</v>
      </c>
      <c r="L273" s="1">
        <v>0.0</v>
      </c>
      <c r="M273" s="1">
        <v>0.0</v>
      </c>
      <c r="N273" s="1">
        <v>0.0</v>
      </c>
      <c r="O273" s="1" t="s">
        <v>35</v>
      </c>
      <c r="P273" s="3">
        <v>0.21</v>
      </c>
      <c r="Q273" s="1" t="s">
        <v>36</v>
      </c>
      <c r="R273" s="1">
        <v>0.0</v>
      </c>
      <c r="S273" s="1">
        <v>0.0</v>
      </c>
      <c r="T273" s="4">
        <f t="shared" si="4"/>
        <v>3983.471074</v>
      </c>
      <c r="U273" s="5">
        <v>4820.121999</v>
      </c>
      <c r="W273" s="1">
        <f t="shared" si="6"/>
        <v>4820</v>
      </c>
      <c r="X273" s="7">
        <f t="shared" si="3"/>
        <v>4820</v>
      </c>
      <c r="Y273" s="1" t="s">
        <v>30</v>
      </c>
      <c r="Z273" s="1" t="s">
        <v>30</v>
      </c>
      <c r="AA273" s="1" t="s">
        <v>31</v>
      </c>
      <c r="AB273" s="1">
        <v>0.0</v>
      </c>
      <c r="AC273" s="1">
        <v>0.0</v>
      </c>
    </row>
    <row r="274" ht="15.75" customHeight="1">
      <c r="A274" s="1">
        <v>275.0</v>
      </c>
      <c r="B274" s="1" t="s">
        <v>29</v>
      </c>
      <c r="C274" s="1" t="s">
        <v>30</v>
      </c>
      <c r="D274" s="1" t="s">
        <v>30</v>
      </c>
      <c r="E274" s="1" t="s">
        <v>31</v>
      </c>
      <c r="F274" s="1" t="s">
        <v>31</v>
      </c>
      <c r="H274" s="1" t="s">
        <v>579</v>
      </c>
      <c r="I274" s="1" t="s">
        <v>580</v>
      </c>
      <c r="J274" s="1" t="s">
        <v>34</v>
      </c>
      <c r="K274" s="1" t="s">
        <v>34</v>
      </c>
      <c r="L274" s="1">
        <v>0.0</v>
      </c>
      <c r="M274" s="1">
        <v>0.0</v>
      </c>
      <c r="N274" s="1">
        <v>0.0</v>
      </c>
      <c r="O274" s="1" t="s">
        <v>35</v>
      </c>
      <c r="P274" s="3">
        <v>0.21</v>
      </c>
      <c r="Q274" s="1" t="s">
        <v>36</v>
      </c>
      <c r="R274" s="1">
        <v>0.0</v>
      </c>
      <c r="S274" s="1">
        <v>0.0</v>
      </c>
      <c r="T274" s="4">
        <f t="shared" si="4"/>
        <v>4595.041322</v>
      </c>
      <c r="U274" s="5">
        <v>5556.65979825</v>
      </c>
      <c r="W274" s="1">
        <f t="shared" si="6"/>
        <v>5560</v>
      </c>
      <c r="X274" s="7">
        <f t="shared" si="3"/>
        <v>5560</v>
      </c>
      <c r="Y274" s="1" t="s">
        <v>30</v>
      </c>
      <c r="Z274" s="1" t="s">
        <v>30</v>
      </c>
      <c r="AA274" s="1" t="s">
        <v>31</v>
      </c>
      <c r="AB274" s="1">
        <v>0.0</v>
      </c>
      <c r="AC274" s="1">
        <v>0.0</v>
      </c>
    </row>
    <row r="275" ht="15.75" customHeight="1">
      <c r="A275" s="1">
        <v>276.0</v>
      </c>
      <c r="B275" s="1" t="s">
        <v>29</v>
      </c>
      <c r="C275" s="1" t="s">
        <v>30</v>
      </c>
      <c r="D275" s="1" t="s">
        <v>30</v>
      </c>
      <c r="E275" s="1" t="s">
        <v>31</v>
      </c>
      <c r="F275" s="1" t="s">
        <v>31</v>
      </c>
      <c r="H275" s="1" t="s">
        <v>581</v>
      </c>
      <c r="I275" s="1" t="s">
        <v>582</v>
      </c>
      <c r="J275" s="1" t="s">
        <v>34</v>
      </c>
      <c r="K275" s="1" t="s">
        <v>34</v>
      </c>
      <c r="L275" s="1">
        <v>0.0</v>
      </c>
      <c r="M275" s="1">
        <v>0.0</v>
      </c>
      <c r="N275" s="1">
        <v>0.0</v>
      </c>
      <c r="O275" s="1" t="s">
        <v>35</v>
      </c>
      <c r="P275" s="3">
        <v>0.21</v>
      </c>
      <c r="Q275" s="1" t="s">
        <v>36</v>
      </c>
      <c r="R275" s="1">
        <v>0.0</v>
      </c>
      <c r="S275" s="1">
        <v>0.0</v>
      </c>
      <c r="T275" s="4">
        <f t="shared" si="4"/>
        <v>5421.487603</v>
      </c>
      <c r="U275" s="5">
        <v>6556.15761075</v>
      </c>
      <c r="W275" s="1">
        <f t="shared" si="6"/>
        <v>6560</v>
      </c>
      <c r="X275" s="7">
        <f t="shared" si="3"/>
        <v>6560</v>
      </c>
      <c r="Y275" s="1" t="s">
        <v>30</v>
      </c>
      <c r="Z275" s="1" t="s">
        <v>30</v>
      </c>
      <c r="AA275" s="1" t="s">
        <v>31</v>
      </c>
      <c r="AB275" s="1">
        <v>0.0</v>
      </c>
      <c r="AC275" s="1">
        <v>0.0</v>
      </c>
    </row>
    <row r="276" ht="15.75" customHeight="1">
      <c r="A276" s="1">
        <v>277.0</v>
      </c>
      <c r="B276" s="1" t="s">
        <v>29</v>
      </c>
      <c r="C276" s="1" t="s">
        <v>30</v>
      </c>
      <c r="D276" s="1" t="s">
        <v>30</v>
      </c>
      <c r="E276" s="1" t="s">
        <v>31</v>
      </c>
      <c r="F276" s="1" t="s">
        <v>31</v>
      </c>
      <c r="H276" s="1" t="s">
        <v>583</v>
      </c>
      <c r="I276" s="1" t="s">
        <v>584</v>
      </c>
      <c r="J276" s="1" t="s">
        <v>34</v>
      </c>
      <c r="K276" s="1" t="s">
        <v>34</v>
      </c>
      <c r="L276" s="1">
        <v>0.0</v>
      </c>
      <c r="M276" s="1">
        <v>0.0</v>
      </c>
      <c r="N276" s="1">
        <v>0.0</v>
      </c>
      <c r="O276" s="1" t="s">
        <v>35</v>
      </c>
      <c r="P276" s="3">
        <v>0.21</v>
      </c>
      <c r="Q276" s="1" t="s">
        <v>36</v>
      </c>
      <c r="R276" s="1">
        <v>0.0</v>
      </c>
      <c r="S276" s="1">
        <v>0.0</v>
      </c>
      <c r="T276" s="4">
        <f t="shared" si="4"/>
        <v>7000</v>
      </c>
      <c r="U276" s="5">
        <v>8471.94111225</v>
      </c>
      <c r="W276" s="1">
        <f t="shared" si="6"/>
        <v>8470</v>
      </c>
      <c r="X276" s="7">
        <f t="shared" si="3"/>
        <v>8470</v>
      </c>
      <c r="Y276" s="1" t="s">
        <v>30</v>
      </c>
      <c r="Z276" s="1" t="s">
        <v>30</v>
      </c>
      <c r="AA276" s="1" t="s">
        <v>31</v>
      </c>
      <c r="AB276" s="1">
        <v>0.0</v>
      </c>
      <c r="AC276" s="1">
        <v>0.0</v>
      </c>
    </row>
    <row r="277" ht="15.75" customHeight="1">
      <c r="A277" s="1">
        <v>278.0</v>
      </c>
      <c r="B277" s="1" t="s">
        <v>29</v>
      </c>
      <c r="C277" s="1" t="s">
        <v>30</v>
      </c>
      <c r="D277" s="1" t="s">
        <v>30</v>
      </c>
      <c r="E277" s="1" t="s">
        <v>31</v>
      </c>
      <c r="F277" s="1" t="s">
        <v>31</v>
      </c>
      <c r="H277" s="1" t="s">
        <v>585</v>
      </c>
      <c r="I277" s="1" t="s">
        <v>586</v>
      </c>
      <c r="J277" s="1" t="s">
        <v>34</v>
      </c>
      <c r="K277" s="1" t="s">
        <v>34</v>
      </c>
      <c r="L277" s="1">
        <v>0.0</v>
      </c>
      <c r="M277" s="1">
        <v>0.0</v>
      </c>
      <c r="N277" s="1">
        <v>0.0</v>
      </c>
      <c r="O277" s="1" t="s">
        <v>35</v>
      </c>
      <c r="P277" s="3">
        <v>0.21</v>
      </c>
      <c r="Q277" s="1" t="s">
        <v>36</v>
      </c>
      <c r="R277" s="1">
        <v>0.0</v>
      </c>
      <c r="S277" s="1">
        <v>0.0</v>
      </c>
      <c r="T277" s="4">
        <f t="shared" si="4"/>
        <v>8049.586777</v>
      </c>
      <c r="U277" s="5">
        <v>9744.9105105</v>
      </c>
      <c r="W277" s="1">
        <f t="shared" si="6"/>
        <v>9740</v>
      </c>
      <c r="X277" s="7">
        <f t="shared" si="3"/>
        <v>9740</v>
      </c>
      <c r="Y277" s="1" t="s">
        <v>30</v>
      </c>
      <c r="Z277" s="1" t="s">
        <v>30</v>
      </c>
      <c r="AA277" s="1" t="s">
        <v>31</v>
      </c>
      <c r="AB277" s="1">
        <v>0.0</v>
      </c>
      <c r="AC277" s="1">
        <v>0.0</v>
      </c>
    </row>
    <row r="278" ht="15.75" customHeight="1">
      <c r="A278" s="1">
        <v>279.0</v>
      </c>
      <c r="B278" s="1" t="s">
        <v>29</v>
      </c>
      <c r="C278" s="1" t="s">
        <v>30</v>
      </c>
      <c r="D278" s="1" t="s">
        <v>30</v>
      </c>
      <c r="E278" s="1" t="s">
        <v>31</v>
      </c>
      <c r="F278" s="1" t="s">
        <v>31</v>
      </c>
      <c r="H278" s="1" t="s">
        <v>587</v>
      </c>
      <c r="I278" s="1" t="s">
        <v>588</v>
      </c>
      <c r="J278" s="1" t="s">
        <v>34</v>
      </c>
      <c r="K278" s="1" t="s">
        <v>34</v>
      </c>
      <c r="L278" s="1">
        <v>0.0</v>
      </c>
      <c r="M278" s="1">
        <v>0.0</v>
      </c>
      <c r="N278" s="1">
        <v>0.0</v>
      </c>
      <c r="O278" s="1" t="s">
        <v>35</v>
      </c>
      <c r="P278" s="3">
        <v>0.21</v>
      </c>
      <c r="Q278" s="1" t="s">
        <v>36</v>
      </c>
      <c r="R278" s="1">
        <v>0.0</v>
      </c>
      <c r="S278" s="1">
        <v>0.0</v>
      </c>
      <c r="T278" s="4">
        <f t="shared" si="4"/>
        <v>636.3636364</v>
      </c>
      <c r="U278" s="5">
        <v>772.99588575</v>
      </c>
      <c r="W278" s="1">
        <f t="shared" si="6"/>
        <v>770</v>
      </c>
      <c r="X278" s="7">
        <f t="shared" si="3"/>
        <v>770</v>
      </c>
      <c r="Y278" s="1" t="s">
        <v>30</v>
      </c>
      <c r="Z278" s="1" t="s">
        <v>30</v>
      </c>
      <c r="AA278" s="1" t="s">
        <v>31</v>
      </c>
      <c r="AB278" s="1">
        <v>0.0</v>
      </c>
      <c r="AC278" s="1">
        <v>0.0</v>
      </c>
    </row>
    <row r="279" ht="15.75" customHeight="1">
      <c r="A279" s="1">
        <v>280.0</v>
      </c>
      <c r="B279" s="1" t="s">
        <v>29</v>
      </c>
      <c r="C279" s="1" t="s">
        <v>30</v>
      </c>
      <c r="D279" s="1" t="s">
        <v>30</v>
      </c>
      <c r="E279" s="1" t="s">
        <v>31</v>
      </c>
      <c r="F279" s="1" t="s">
        <v>31</v>
      </c>
      <c r="H279" s="1" t="s">
        <v>589</v>
      </c>
      <c r="I279" s="1" t="s">
        <v>590</v>
      </c>
      <c r="J279" s="1" t="s">
        <v>34</v>
      </c>
      <c r="K279" s="1" t="s">
        <v>34</v>
      </c>
      <c r="L279" s="1">
        <v>0.0</v>
      </c>
      <c r="M279" s="1">
        <v>0.0</v>
      </c>
      <c r="N279" s="1">
        <v>0.0</v>
      </c>
      <c r="O279" s="1" t="s">
        <v>35</v>
      </c>
      <c r="P279" s="3">
        <v>0.21</v>
      </c>
      <c r="Q279" s="1" t="s">
        <v>36</v>
      </c>
      <c r="R279" s="1">
        <v>0.0</v>
      </c>
      <c r="S279" s="1">
        <v>0.0</v>
      </c>
      <c r="T279" s="4">
        <f t="shared" si="4"/>
        <v>702.4793388</v>
      </c>
      <c r="U279" s="5">
        <v>854.9052929999999</v>
      </c>
      <c r="W279" s="1">
        <f t="shared" si="6"/>
        <v>850</v>
      </c>
      <c r="X279" s="7">
        <f t="shared" si="3"/>
        <v>850</v>
      </c>
      <c r="Y279" s="1" t="s">
        <v>30</v>
      </c>
      <c r="Z279" s="1" t="s">
        <v>30</v>
      </c>
      <c r="AA279" s="1" t="s">
        <v>31</v>
      </c>
      <c r="AB279" s="1">
        <v>0.0</v>
      </c>
      <c r="AC279" s="1">
        <v>0.0</v>
      </c>
    </row>
    <row r="280" ht="15.75" customHeight="1">
      <c r="A280" s="1">
        <v>281.0</v>
      </c>
      <c r="B280" s="1" t="s">
        <v>29</v>
      </c>
      <c r="C280" s="1" t="s">
        <v>30</v>
      </c>
      <c r="D280" s="1" t="s">
        <v>30</v>
      </c>
      <c r="E280" s="1" t="s">
        <v>31</v>
      </c>
      <c r="F280" s="1" t="s">
        <v>31</v>
      </c>
      <c r="H280" s="1" t="s">
        <v>591</v>
      </c>
      <c r="I280" s="1" t="s">
        <v>592</v>
      </c>
      <c r="J280" s="1" t="s">
        <v>34</v>
      </c>
      <c r="K280" s="1" t="s">
        <v>34</v>
      </c>
      <c r="L280" s="1">
        <v>0.0</v>
      </c>
      <c r="M280" s="1">
        <v>0.0</v>
      </c>
      <c r="N280" s="1">
        <v>0.0</v>
      </c>
      <c r="O280" s="1" t="s">
        <v>35</v>
      </c>
      <c r="P280" s="3">
        <v>0.21</v>
      </c>
      <c r="Q280" s="1" t="s">
        <v>36</v>
      </c>
      <c r="R280" s="1">
        <v>0.0</v>
      </c>
      <c r="S280" s="1">
        <v>0.0</v>
      </c>
      <c r="T280" s="4">
        <f t="shared" si="4"/>
        <v>743.8016529</v>
      </c>
      <c r="U280" s="5">
        <v>899.13475575</v>
      </c>
      <c r="W280" s="1">
        <f t="shared" si="6"/>
        <v>900</v>
      </c>
      <c r="X280" s="7">
        <f t="shared" si="3"/>
        <v>900</v>
      </c>
      <c r="Y280" s="1" t="s">
        <v>30</v>
      </c>
      <c r="Z280" s="1" t="s">
        <v>30</v>
      </c>
      <c r="AA280" s="1" t="s">
        <v>31</v>
      </c>
      <c r="AB280" s="1">
        <v>0.0</v>
      </c>
      <c r="AC280" s="1">
        <v>0.0</v>
      </c>
    </row>
    <row r="281" ht="15.75" customHeight="1">
      <c r="A281" s="1">
        <v>282.0</v>
      </c>
      <c r="B281" s="1" t="s">
        <v>29</v>
      </c>
      <c r="C281" s="1" t="s">
        <v>30</v>
      </c>
      <c r="D281" s="1" t="s">
        <v>30</v>
      </c>
      <c r="E281" s="1" t="s">
        <v>31</v>
      </c>
      <c r="F281" s="1" t="s">
        <v>31</v>
      </c>
      <c r="H281" s="1" t="s">
        <v>593</v>
      </c>
      <c r="I281" s="1" t="s">
        <v>594</v>
      </c>
      <c r="J281" s="1" t="s">
        <v>34</v>
      </c>
      <c r="K281" s="1" t="s">
        <v>34</v>
      </c>
      <c r="L281" s="1">
        <v>0.0</v>
      </c>
      <c r="M281" s="1">
        <v>0.0</v>
      </c>
      <c r="N281" s="1">
        <v>0.0</v>
      </c>
      <c r="O281" s="1" t="s">
        <v>35</v>
      </c>
      <c r="P281" s="3">
        <v>0.21</v>
      </c>
      <c r="Q281" s="1" t="s">
        <v>36</v>
      </c>
      <c r="R281" s="1">
        <v>0.0</v>
      </c>
      <c r="S281" s="1">
        <v>0.0</v>
      </c>
      <c r="T281" s="4">
        <f t="shared" si="4"/>
        <v>520.661157</v>
      </c>
      <c r="U281" s="5">
        <v>633.2997824999999</v>
      </c>
      <c r="W281" s="1">
        <f t="shared" si="6"/>
        <v>630</v>
      </c>
      <c r="X281" s="7">
        <f t="shared" si="3"/>
        <v>630</v>
      </c>
      <c r="Y281" s="1" t="s">
        <v>30</v>
      </c>
      <c r="Z281" s="1" t="s">
        <v>30</v>
      </c>
      <c r="AA281" s="1" t="s">
        <v>31</v>
      </c>
      <c r="AB281" s="1">
        <v>0.0</v>
      </c>
      <c r="AC281" s="1">
        <v>0.0</v>
      </c>
    </row>
    <row r="282" ht="15.75" customHeight="1">
      <c r="A282" s="1">
        <v>283.0</v>
      </c>
      <c r="B282" s="1" t="s">
        <v>29</v>
      </c>
      <c r="C282" s="1" t="s">
        <v>30</v>
      </c>
      <c r="D282" s="1" t="s">
        <v>30</v>
      </c>
      <c r="E282" s="1" t="s">
        <v>31</v>
      </c>
      <c r="F282" s="1" t="s">
        <v>31</v>
      </c>
      <c r="H282" s="1" t="s">
        <v>595</v>
      </c>
      <c r="I282" s="1" t="s">
        <v>596</v>
      </c>
      <c r="J282" s="1" t="s">
        <v>34</v>
      </c>
      <c r="K282" s="1" t="s">
        <v>34</v>
      </c>
      <c r="L282" s="1">
        <v>0.0</v>
      </c>
      <c r="M282" s="1">
        <v>0.0</v>
      </c>
      <c r="N282" s="1">
        <v>0.0</v>
      </c>
      <c r="O282" s="1" t="s">
        <v>35</v>
      </c>
      <c r="P282" s="3">
        <v>0.21</v>
      </c>
      <c r="Q282" s="1" t="s">
        <v>36</v>
      </c>
      <c r="R282" s="1">
        <v>0.0</v>
      </c>
      <c r="S282" s="1">
        <v>0.0</v>
      </c>
      <c r="T282" s="4">
        <f t="shared" si="4"/>
        <v>561.9834711</v>
      </c>
      <c r="U282" s="5">
        <v>680.6917012499999</v>
      </c>
      <c r="W282" s="1">
        <f t="shared" si="6"/>
        <v>680</v>
      </c>
      <c r="X282" s="7">
        <f t="shared" si="3"/>
        <v>680</v>
      </c>
      <c r="Y282" s="1" t="s">
        <v>30</v>
      </c>
      <c r="Z282" s="1" t="s">
        <v>30</v>
      </c>
      <c r="AA282" s="1" t="s">
        <v>31</v>
      </c>
      <c r="AB282" s="1">
        <v>0.0</v>
      </c>
      <c r="AC282" s="1">
        <v>0.0</v>
      </c>
    </row>
    <row r="283" ht="15.75" customHeight="1">
      <c r="A283" s="1">
        <v>284.0</v>
      </c>
      <c r="B283" s="1" t="s">
        <v>29</v>
      </c>
      <c r="C283" s="1" t="s">
        <v>30</v>
      </c>
      <c r="D283" s="1" t="s">
        <v>30</v>
      </c>
      <c r="E283" s="1" t="s">
        <v>31</v>
      </c>
      <c r="F283" s="1" t="s">
        <v>31</v>
      </c>
      <c r="H283" s="1" t="s">
        <v>597</v>
      </c>
      <c r="I283" s="1" t="s">
        <v>598</v>
      </c>
      <c r="J283" s="1" t="s">
        <v>34</v>
      </c>
      <c r="K283" s="1" t="s">
        <v>34</v>
      </c>
      <c r="L283" s="1">
        <v>0.0</v>
      </c>
      <c r="M283" s="1">
        <v>0.0</v>
      </c>
      <c r="N283" s="1">
        <v>0.0</v>
      </c>
      <c r="O283" s="1" t="s">
        <v>35</v>
      </c>
      <c r="P283" s="3">
        <v>0.21</v>
      </c>
      <c r="Q283" s="1" t="s">
        <v>36</v>
      </c>
      <c r="R283" s="1">
        <v>0.0</v>
      </c>
      <c r="S283" s="1">
        <v>0.0</v>
      </c>
      <c r="T283" s="4">
        <f t="shared" si="4"/>
        <v>528.9256198</v>
      </c>
      <c r="U283" s="5">
        <v>640.3074975</v>
      </c>
      <c r="W283" s="1">
        <f t="shared" si="6"/>
        <v>640</v>
      </c>
      <c r="X283" s="7">
        <f t="shared" si="3"/>
        <v>640</v>
      </c>
      <c r="Y283" s="1" t="s">
        <v>30</v>
      </c>
      <c r="Z283" s="1" t="s">
        <v>30</v>
      </c>
      <c r="AA283" s="1" t="s">
        <v>31</v>
      </c>
      <c r="AB283" s="1">
        <v>0.0</v>
      </c>
      <c r="AC283" s="1">
        <v>0.0</v>
      </c>
    </row>
    <row r="284" ht="15.75" customHeight="1">
      <c r="A284" s="1">
        <v>285.0</v>
      </c>
      <c r="B284" s="1" t="s">
        <v>29</v>
      </c>
      <c r="C284" s="1" t="s">
        <v>30</v>
      </c>
      <c r="D284" s="1" t="s">
        <v>30</v>
      </c>
      <c r="E284" s="1" t="s">
        <v>31</v>
      </c>
      <c r="F284" s="1" t="s">
        <v>31</v>
      </c>
      <c r="H284" s="1" t="s">
        <v>599</v>
      </c>
      <c r="I284" s="1" t="s">
        <v>600</v>
      </c>
      <c r="J284" s="1" t="s">
        <v>34</v>
      </c>
      <c r="K284" s="1" t="s">
        <v>34</v>
      </c>
      <c r="L284" s="1">
        <v>0.0</v>
      </c>
      <c r="M284" s="1">
        <v>0.0</v>
      </c>
      <c r="N284" s="1">
        <v>0.0</v>
      </c>
      <c r="O284" s="1" t="s">
        <v>35</v>
      </c>
      <c r="P284" s="3">
        <v>0.21</v>
      </c>
      <c r="Q284" s="1" t="s">
        <v>36</v>
      </c>
      <c r="R284" s="1">
        <v>0.0</v>
      </c>
      <c r="S284" s="1">
        <v>0.0</v>
      </c>
      <c r="T284" s="4">
        <f t="shared" si="4"/>
        <v>561.9834711</v>
      </c>
      <c r="U284" s="5">
        <v>681.6709844999999</v>
      </c>
      <c r="W284" s="1">
        <f t="shared" si="6"/>
        <v>680</v>
      </c>
      <c r="X284" s="7">
        <f t="shared" si="3"/>
        <v>680</v>
      </c>
      <c r="Y284" s="1" t="s">
        <v>30</v>
      </c>
      <c r="Z284" s="1" t="s">
        <v>30</v>
      </c>
      <c r="AA284" s="1" t="s">
        <v>31</v>
      </c>
      <c r="AB284" s="1">
        <v>0.0</v>
      </c>
      <c r="AC284" s="1">
        <v>0.0</v>
      </c>
    </row>
    <row r="285" ht="15.75" customHeight="1">
      <c r="A285" s="1">
        <v>286.0</v>
      </c>
      <c r="B285" s="1" t="s">
        <v>29</v>
      </c>
      <c r="C285" s="1" t="s">
        <v>30</v>
      </c>
      <c r="D285" s="1" t="s">
        <v>30</v>
      </c>
      <c r="E285" s="1" t="s">
        <v>31</v>
      </c>
      <c r="F285" s="1" t="s">
        <v>31</v>
      </c>
      <c r="H285" s="1" t="s">
        <v>601</v>
      </c>
      <c r="I285" s="1" t="s">
        <v>602</v>
      </c>
      <c r="J285" s="1" t="s">
        <v>34</v>
      </c>
      <c r="K285" s="1" t="s">
        <v>34</v>
      </c>
      <c r="L285" s="1">
        <v>0.0</v>
      </c>
      <c r="M285" s="1">
        <v>0.0</v>
      </c>
      <c r="N285" s="1">
        <v>0.0</v>
      </c>
      <c r="O285" s="1" t="s">
        <v>35</v>
      </c>
      <c r="P285" s="3">
        <v>0.21</v>
      </c>
      <c r="Q285" s="1" t="s">
        <v>36</v>
      </c>
      <c r="R285" s="1">
        <v>0.0</v>
      </c>
      <c r="S285" s="1">
        <v>0.0</v>
      </c>
      <c r="T285" s="4">
        <f t="shared" si="4"/>
        <v>611.5702479</v>
      </c>
      <c r="U285" s="5">
        <v>739.82603475</v>
      </c>
      <c r="W285" s="1">
        <f t="shared" si="6"/>
        <v>740</v>
      </c>
      <c r="X285" s="7">
        <f t="shared" si="3"/>
        <v>740</v>
      </c>
      <c r="Y285" s="1" t="s">
        <v>30</v>
      </c>
      <c r="Z285" s="1" t="s">
        <v>30</v>
      </c>
      <c r="AA285" s="1" t="s">
        <v>31</v>
      </c>
      <c r="AB285" s="1">
        <v>0.0</v>
      </c>
      <c r="AC285" s="1">
        <v>0.0</v>
      </c>
    </row>
    <row r="286" ht="15.75" customHeight="1">
      <c r="A286" s="1">
        <v>287.0</v>
      </c>
      <c r="B286" s="1" t="s">
        <v>29</v>
      </c>
      <c r="C286" s="1" t="s">
        <v>30</v>
      </c>
      <c r="D286" s="1" t="s">
        <v>30</v>
      </c>
      <c r="E286" s="1" t="s">
        <v>31</v>
      </c>
      <c r="F286" s="1" t="s">
        <v>31</v>
      </c>
      <c r="H286" s="1" t="s">
        <v>603</v>
      </c>
      <c r="I286" s="1" t="s">
        <v>604</v>
      </c>
      <c r="J286" s="1" t="s">
        <v>34</v>
      </c>
      <c r="K286" s="1" t="s">
        <v>34</v>
      </c>
      <c r="L286" s="1">
        <v>0.0</v>
      </c>
      <c r="M286" s="1">
        <v>0.0</v>
      </c>
      <c r="N286" s="1">
        <v>0.0</v>
      </c>
      <c r="O286" s="1" t="s">
        <v>35</v>
      </c>
      <c r="P286" s="3">
        <v>0.21</v>
      </c>
      <c r="Q286" s="1" t="s">
        <v>36</v>
      </c>
      <c r="R286" s="1">
        <v>0.0</v>
      </c>
      <c r="S286" s="1">
        <v>0.0</v>
      </c>
      <c r="T286" s="4">
        <f t="shared" si="4"/>
        <v>404.9586777</v>
      </c>
      <c r="U286" s="5">
        <v>490.827546</v>
      </c>
      <c r="W286" s="1">
        <f t="shared" si="6"/>
        <v>490</v>
      </c>
      <c r="X286" s="7">
        <f t="shared" si="3"/>
        <v>490</v>
      </c>
      <c r="Y286" s="1" t="s">
        <v>30</v>
      </c>
      <c r="Z286" s="1" t="s">
        <v>30</v>
      </c>
      <c r="AA286" s="1" t="s">
        <v>31</v>
      </c>
      <c r="AB286" s="1">
        <v>0.0</v>
      </c>
      <c r="AC286" s="1">
        <v>0.0</v>
      </c>
    </row>
    <row r="287" ht="15.75" customHeight="1">
      <c r="A287" s="1">
        <v>288.0</v>
      </c>
      <c r="B287" s="1" t="s">
        <v>29</v>
      </c>
      <c r="C287" s="1" t="s">
        <v>30</v>
      </c>
      <c r="D287" s="1" t="s">
        <v>30</v>
      </c>
      <c r="E287" s="1" t="s">
        <v>31</v>
      </c>
      <c r="F287" s="1" t="s">
        <v>31</v>
      </c>
      <c r="H287" s="1" t="s">
        <v>605</v>
      </c>
      <c r="I287" s="1" t="s">
        <v>606</v>
      </c>
      <c r="J287" s="1" t="s">
        <v>34</v>
      </c>
      <c r="K287" s="1" t="s">
        <v>34</v>
      </c>
      <c r="L287" s="1">
        <v>0.0</v>
      </c>
      <c r="M287" s="1">
        <v>0.0</v>
      </c>
      <c r="N287" s="1">
        <v>0.0</v>
      </c>
      <c r="O287" s="1" t="s">
        <v>35</v>
      </c>
      <c r="P287" s="3">
        <v>0.21</v>
      </c>
      <c r="Q287" s="1" t="s">
        <v>36</v>
      </c>
      <c r="R287" s="1">
        <v>0.0</v>
      </c>
      <c r="S287" s="1">
        <v>0.0</v>
      </c>
      <c r="T287" s="4">
        <f t="shared" si="4"/>
        <v>512.3966942</v>
      </c>
      <c r="U287" s="5">
        <v>619.4281005</v>
      </c>
      <c r="W287" s="1">
        <f t="shared" si="6"/>
        <v>620</v>
      </c>
      <c r="X287" s="7">
        <f t="shared" si="3"/>
        <v>620</v>
      </c>
      <c r="Y287" s="1" t="s">
        <v>30</v>
      </c>
      <c r="Z287" s="1" t="s">
        <v>30</v>
      </c>
      <c r="AA287" s="1" t="s">
        <v>31</v>
      </c>
      <c r="AB287" s="1">
        <v>0.0</v>
      </c>
      <c r="AC287" s="1">
        <v>0.0</v>
      </c>
    </row>
    <row r="288" ht="15.75" customHeight="1">
      <c r="A288" s="1">
        <v>289.0</v>
      </c>
      <c r="B288" s="1" t="s">
        <v>29</v>
      </c>
      <c r="C288" s="1" t="s">
        <v>30</v>
      </c>
      <c r="D288" s="1" t="s">
        <v>30</v>
      </c>
      <c r="E288" s="1" t="s">
        <v>31</v>
      </c>
      <c r="F288" s="1" t="s">
        <v>31</v>
      </c>
      <c r="H288" s="1" t="s">
        <v>607</v>
      </c>
      <c r="I288" s="1" t="s">
        <v>608</v>
      </c>
      <c r="J288" s="1" t="s">
        <v>34</v>
      </c>
      <c r="K288" s="1" t="s">
        <v>34</v>
      </c>
      <c r="L288" s="1">
        <v>0.0</v>
      </c>
      <c r="M288" s="1">
        <v>0.0</v>
      </c>
      <c r="N288" s="1">
        <v>0.0</v>
      </c>
      <c r="O288" s="1" t="s">
        <v>35</v>
      </c>
      <c r="P288" s="3">
        <v>0.21</v>
      </c>
      <c r="Q288" s="1" t="s">
        <v>36</v>
      </c>
      <c r="R288" s="1">
        <v>0.0</v>
      </c>
      <c r="S288" s="1">
        <v>0.0</v>
      </c>
      <c r="T288" s="4">
        <f t="shared" si="4"/>
        <v>198.3471074</v>
      </c>
      <c r="U288" s="5">
        <v>235.77367275</v>
      </c>
      <c r="W288" s="1">
        <f t="shared" si="6"/>
        <v>240</v>
      </c>
      <c r="X288" s="7">
        <f t="shared" si="3"/>
        <v>240</v>
      </c>
      <c r="Y288" s="1" t="s">
        <v>30</v>
      </c>
      <c r="Z288" s="1" t="s">
        <v>30</v>
      </c>
      <c r="AA288" s="1" t="s">
        <v>31</v>
      </c>
      <c r="AB288" s="1">
        <v>0.0</v>
      </c>
      <c r="AC288" s="1">
        <v>0.0</v>
      </c>
    </row>
    <row r="289" ht="15.75" customHeight="1">
      <c r="A289" s="1">
        <v>290.0</v>
      </c>
      <c r="B289" s="1" t="s">
        <v>29</v>
      </c>
      <c r="C289" s="1" t="s">
        <v>30</v>
      </c>
      <c r="D289" s="1" t="s">
        <v>30</v>
      </c>
      <c r="E289" s="1" t="s">
        <v>31</v>
      </c>
      <c r="F289" s="1" t="s">
        <v>31</v>
      </c>
      <c r="H289" s="1" t="s">
        <v>609</v>
      </c>
      <c r="I289" s="1" t="s">
        <v>610</v>
      </c>
      <c r="J289" s="1" t="s">
        <v>34</v>
      </c>
      <c r="K289" s="1" t="s">
        <v>34</v>
      </c>
      <c r="L289" s="1">
        <v>0.0</v>
      </c>
      <c r="M289" s="1">
        <v>0.0</v>
      </c>
      <c r="N289" s="1">
        <v>0.0</v>
      </c>
      <c r="O289" s="1" t="s">
        <v>35</v>
      </c>
      <c r="P289" s="3">
        <v>0.21</v>
      </c>
      <c r="Q289" s="1" t="s">
        <v>36</v>
      </c>
      <c r="R289" s="1">
        <v>0.0</v>
      </c>
      <c r="S289" s="1">
        <v>0.0</v>
      </c>
      <c r="T289" s="4">
        <f t="shared" si="4"/>
        <v>247.9338843</v>
      </c>
      <c r="U289" s="5">
        <v>296.947431</v>
      </c>
      <c r="W289" s="1">
        <f t="shared" si="6"/>
        <v>300</v>
      </c>
      <c r="X289" s="7">
        <f t="shared" si="3"/>
        <v>300</v>
      </c>
      <c r="Y289" s="1" t="s">
        <v>30</v>
      </c>
      <c r="Z289" s="1" t="s">
        <v>30</v>
      </c>
      <c r="AA289" s="1" t="s">
        <v>31</v>
      </c>
      <c r="AB289" s="1">
        <v>0.0</v>
      </c>
      <c r="AC289" s="1">
        <v>0.0</v>
      </c>
    </row>
    <row r="290" ht="15.75" customHeight="1">
      <c r="A290" s="1">
        <v>291.0</v>
      </c>
      <c r="B290" s="1" t="s">
        <v>29</v>
      </c>
      <c r="C290" s="1" t="s">
        <v>30</v>
      </c>
      <c r="D290" s="1" t="s">
        <v>30</v>
      </c>
      <c r="E290" s="1" t="s">
        <v>31</v>
      </c>
      <c r="F290" s="1" t="s">
        <v>31</v>
      </c>
      <c r="H290" s="1" t="s">
        <v>611</v>
      </c>
      <c r="I290" s="1" t="s">
        <v>612</v>
      </c>
      <c r="J290" s="1" t="s">
        <v>34</v>
      </c>
      <c r="K290" s="1" t="s">
        <v>34</v>
      </c>
      <c r="L290" s="1">
        <v>0.0</v>
      </c>
      <c r="M290" s="1">
        <v>0.0</v>
      </c>
      <c r="N290" s="1">
        <v>0.0</v>
      </c>
      <c r="O290" s="1" t="s">
        <v>35</v>
      </c>
      <c r="P290" s="3">
        <v>0.21</v>
      </c>
      <c r="Q290" s="1" t="s">
        <v>36</v>
      </c>
      <c r="R290" s="1">
        <v>0.0</v>
      </c>
      <c r="S290" s="1">
        <v>0.0</v>
      </c>
      <c r="T290" s="4">
        <f t="shared" si="4"/>
        <v>280.9917355</v>
      </c>
      <c r="U290" s="5">
        <v>337.9425637499999</v>
      </c>
      <c r="W290" s="1">
        <f t="shared" si="6"/>
        <v>340</v>
      </c>
      <c r="X290" s="7">
        <f t="shared" si="3"/>
        <v>340</v>
      </c>
      <c r="Y290" s="1" t="s">
        <v>30</v>
      </c>
      <c r="Z290" s="1" t="s">
        <v>30</v>
      </c>
      <c r="AA290" s="1" t="s">
        <v>31</v>
      </c>
      <c r="AB290" s="1">
        <v>0.0</v>
      </c>
      <c r="AC290" s="1">
        <v>0.0</v>
      </c>
    </row>
    <row r="291" ht="15.75" customHeight="1">
      <c r="A291" s="1">
        <v>292.0</v>
      </c>
      <c r="B291" s="1" t="s">
        <v>29</v>
      </c>
      <c r="C291" s="1" t="s">
        <v>30</v>
      </c>
      <c r="D291" s="1" t="s">
        <v>30</v>
      </c>
      <c r="E291" s="1" t="s">
        <v>31</v>
      </c>
      <c r="F291" s="1" t="s">
        <v>31</v>
      </c>
      <c r="H291" s="1" t="s">
        <v>613</v>
      </c>
      <c r="I291" s="1" t="s">
        <v>614</v>
      </c>
      <c r="J291" s="1" t="s">
        <v>34</v>
      </c>
      <c r="K291" s="1" t="s">
        <v>34</v>
      </c>
      <c r="L291" s="1">
        <v>0.0</v>
      </c>
      <c r="M291" s="1">
        <v>0.0</v>
      </c>
      <c r="N291" s="1">
        <v>0.0</v>
      </c>
      <c r="O291" s="1" t="s">
        <v>35</v>
      </c>
      <c r="P291" s="3">
        <v>0.21</v>
      </c>
      <c r="Q291" s="1" t="s">
        <v>36</v>
      </c>
      <c r="R291" s="1">
        <v>0.0</v>
      </c>
      <c r="S291" s="1">
        <v>0.0</v>
      </c>
      <c r="T291" s="4">
        <f t="shared" si="4"/>
        <v>214.8760331</v>
      </c>
      <c r="U291" s="5">
        <v>261.16316324999997</v>
      </c>
      <c r="W291" s="1">
        <f t="shared" si="6"/>
        <v>260</v>
      </c>
      <c r="X291" s="7">
        <f t="shared" si="3"/>
        <v>260</v>
      </c>
      <c r="Y291" s="1" t="s">
        <v>30</v>
      </c>
      <c r="Z291" s="1" t="s">
        <v>30</v>
      </c>
      <c r="AA291" s="1" t="s">
        <v>31</v>
      </c>
      <c r="AB291" s="1">
        <v>0.0</v>
      </c>
      <c r="AC291" s="1">
        <v>0.0</v>
      </c>
    </row>
    <row r="292" ht="15.75" customHeight="1">
      <c r="A292" s="1">
        <v>293.0</v>
      </c>
      <c r="B292" s="1" t="s">
        <v>29</v>
      </c>
      <c r="C292" s="1" t="s">
        <v>30</v>
      </c>
      <c r="D292" s="1" t="s">
        <v>30</v>
      </c>
      <c r="E292" s="1" t="s">
        <v>31</v>
      </c>
      <c r="F292" s="1" t="s">
        <v>31</v>
      </c>
      <c r="H292" s="1" t="s">
        <v>615</v>
      </c>
      <c r="I292" s="1" t="s">
        <v>616</v>
      </c>
      <c r="J292" s="1" t="s">
        <v>34</v>
      </c>
      <c r="K292" s="1" t="s">
        <v>34</v>
      </c>
      <c r="L292" s="1">
        <v>0.0</v>
      </c>
      <c r="M292" s="1">
        <v>0.0</v>
      </c>
      <c r="N292" s="1">
        <v>0.0</v>
      </c>
      <c r="O292" s="1" t="s">
        <v>35</v>
      </c>
      <c r="P292" s="3">
        <v>0.21</v>
      </c>
      <c r="Q292" s="1" t="s">
        <v>36</v>
      </c>
      <c r="R292" s="1">
        <v>0.0</v>
      </c>
      <c r="S292" s="1">
        <v>0.0</v>
      </c>
      <c r="T292" s="4">
        <f t="shared" si="4"/>
        <v>214.8760331</v>
      </c>
      <c r="U292" s="5">
        <v>261.16316324999997</v>
      </c>
      <c r="W292" s="1">
        <f t="shared" si="6"/>
        <v>260</v>
      </c>
      <c r="X292" s="7">
        <f t="shared" si="3"/>
        <v>260</v>
      </c>
      <c r="Y292" s="1" t="s">
        <v>30</v>
      </c>
      <c r="Z292" s="1" t="s">
        <v>30</v>
      </c>
      <c r="AA292" s="1" t="s">
        <v>31</v>
      </c>
      <c r="AB292" s="1">
        <v>0.0</v>
      </c>
      <c r="AC292" s="1">
        <v>0.0</v>
      </c>
    </row>
    <row r="293" ht="15.75" customHeight="1">
      <c r="A293" s="1">
        <v>294.0</v>
      </c>
      <c r="B293" s="1" t="s">
        <v>29</v>
      </c>
      <c r="C293" s="1" t="s">
        <v>30</v>
      </c>
      <c r="D293" s="1" t="s">
        <v>30</v>
      </c>
      <c r="E293" s="1" t="s">
        <v>31</v>
      </c>
      <c r="F293" s="1" t="s">
        <v>31</v>
      </c>
      <c r="H293" s="1" t="s">
        <v>617</v>
      </c>
      <c r="I293" s="1" t="s">
        <v>618</v>
      </c>
      <c r="J293" s="1" t="s">
        <v>34</v>
      </c>
      <c r="K293" s="1" t="s">
        <v>34</v>
      </c>
      <c r="L293" s="1">
        <v>0.0</v>
      </c>
      <c r="M293" s="1">
        <v>0.0</v>
      </c>
      <c r="N293" s="1">
        <v>0.0</v>
      </c>
      <c r="O293" s="1" t="s">
        <v>35</v>
      </c>
      <c r="P293" s="3">
        <v>0.21</v>
      </c>
      <c r="Q293" s="1" t="s">
        <v>36</v>
      </c>
      <c r="R293" s="1">
        <v>0.0</v>
      </c>
      <c r="S293" s="1">
        <v>0.0</v>
      </c>
      <c r="T293" s="4">
        <f t="shared" si="4"/>
        <v>289.2561983</v>
      </c>
      <c r="U293" s="5">
        <v>347.75336475</v>
      </c>
      <c r="W293" s="1">
        <f t="shared" si="6"/>
        <v>350</v>
      </c>
      <c r="X293" s="7">
        <f t="shared" si="3"/>
        <v>350</v>
      </c>
      <c r="Y293" s="1" t="s">
        <v>30</v>
      </c>
      <c r="Z293" s="1" t="s">
        <v>30</v>
      </c>
      <c r="AA293" s="1" t="s">
        <v>31</v>
      </c>
      <c r="AB293" s="1">
        <v>0.0</v>
      </c>
      <c r="AC293" s="1">
        <v>0.0</v>
      </c>
    </row>
    <row r="294" ht="15.75" customHeight="1">
      <c r="A294" s="1">
        <v>295.0</v>
      </c>
      <c r="B294" s="1" t="s">
        <v>29</v>
      </c>
      <c r="C294" s="1" t="s">
        <v>30</v>
      </c>
      <c r="D294" s="1" t="s">
        <v>30</v>
      </c>
      <c r="E294" s="1" t="s">
        <v>31</v>
      </c>
      <c r="F294" s="1" t="s">
        <v>31</v>
      </c>
      <c r="H294" s="1" t="s">
        <v>619</v>
      </c>
      <c r="I294" s="1" t="s">
        <v>620</v>
      </c>
      <c r="J294" s="1" t="s">
        <v>34</v>
      </c>
      <c r="K294" s="1" t="s">
        <v>34</v>
      </c>
      <c r="L294" s="1">
        <v>0.0</v>
      </c>
      <c r="M294" s="1">
        <v>0.0</v>
      </c>
      <c r="N294" s="1">
        <v>0.0</v>
      </c>
      <c r="O294" s="1" t="s">
        <v>35</v>
      </c>
      <c r="P294" s="3">
        <v>0.21</v>
      </c>
      <c r="Q294" s="1" t="s">
        <v>36</v>
      </c>
      <c r="R294" s="1">
        <v>0.0</v>
      </c>
      <c r="S294" s="1">
        <v>0.0</v>
      </c>
      <c r="T294" s="4">
        <f t="shared" si="4"/>
        <v>289.2561983</v>
      </c>
      <c r="U294" s="5">
        <v>347.75336475</v>
      </c>
      <c r="W294" s="1">
        <f t="shared" si="6"/>
        <v>350</v>
      </c>
      <c r="X294" s="7">
        <f t="shared" si="3"/>
        <v>350</v>
      </c>
      <c r="Y294" s="1" t="s">
        <v>30</v>
      </c>
      <c r="Z294" s="1" t="s">
        <v>30</v>
      </c>
      <c r="AA294" s="1" t="s">
        <v>31</v>
      </c>
      <c r="AB294" s="1">
        <v>0.0</v>
      </c>
      <c r="AC294" s="1">
        <v>0.0</v>
      </c>
    </row>
    <row r="295" ht="15.75" customHeight="1">
      <c r="A295" s="1">
        <v>296.0</v>
      </c>
      <c r="B295" s="1" t="s">
        <v>29</v>
      </c>
      <c r="C295" s="1" t="s">
        <v>30</v>
      </c>
      <c r="D295" s="1" t="s">
        <v>30</v>
      </c>
      <c r="E295" s="1" t="s">
        <v>31</v>
      </c>
      <c r="F295" s="1" t="s">
        <v>31</v>
      </c>
      <c r="H295" s="1" t="s">
        <v>621</v>
      </c>
      <c r="I295" s="1" t="s">
        <v>622</v>
      </c>
      <c r="J295" s="1" t="s">
        <v>34</v>
      </c>
      <c r="K295" s="1" t="s">
        <v>34</v>
      </c>
      <c r="L295" s="1">
        <v>0.0</v>
      </c>
      <c r="M295" s="1">
        <v>0.0</v>
      </c>
      <c r="N295" s="1">
        <v>0.0</v>
      </c>
      <c r="O295" s="1" t="s">
        <v>35</v>
      </c>
      <c r="P295" s="3">
        <v>0.21</v>
      </c>
      <c r="Q295" s="1" t="s">
        <v>36</v>
      </c>
      <c r="R295" s="1">
        <v>0.0</v>
      </c>
      <c r="S295" s="1">
        <v>0.0</v>
      </c>
      <c r="T295" s="4">
        <f t="shared" si="4"/>
        <v>768.5950413</v>
      </c>
      <c r="U295" s="5">
        <v>926.9320252499999</v>
      </c>
      <c r="W295" s="1">
        <f t="shared" si="6"/>
        <v>930</v>
      </c>
      <c r="X295" s="7">
        <f t="shared" si="3"/>
        <v>930</v>
      </c>
      <c r="Y295" s="1" t="s">
        <v>30</v>
      </c>
      <c r="Z295" s="1" t="s">
        <v>30</v>
      </c>
      <c r="AA295" s="1" t="s">
        <v>31</v>
      </c>
      <c r="AB295" s="1">
        <v>0.0</v>
      </c>
      <c r="AC295" s="1">
        <v>0.0</v>
      </c>
    </row>
    <row r="296" ht="15.75" customHeight="1">
      <c r="A296" s="1">
        <v>297.0</v>
      </c>
      <c r="B296" s="1" t="s">
        <v>29</v>
      </c>
      <c r="C296" s="1" t="s">
        <v>30</v>
      </c>
      <c r="D296" s="1" t="s">
        <v>30</v>
      </c>
      <c r="E296" s="1" t="s">
        <v>31</v>
      </c>
      <c r="F296" s="1" t="s">
        <v>31</v>
      </c>
      <c r="H296" s="1" t="s">
        <v>623</v>
      </c>
      <c r="I296" s="1" t="s">
        <v>624</v>
      </c>
      <c r="J296" s="1" t="s">
        <v>34</v>
      </c>
      <c r="K296" s="1" t="s">
        <v>34</v>
      </c>
      <c r="L296" s="1">
        <v>0.0</v>
      </c>
      <c r="M296" s="1">
        <v>0.0</v>
      </c>
      <c r="N296" s="1">
        <v>0.0</v>
      </c>
      <c r="O296" s="1" t="s">
        <v>35</v>
      </c>
      <c r="P296" s="3">
        <v>0.21</v>
      </c>
      <c r="Q296" s="1" t="s">
        <v>36</v>
      </c>
      <c r="R296" s="1">
        <v>0.0</v>
      </c>
      <c r="S296" s="1">
        <v>0.0</v>
      </c>
      <c r="T296" s="4">
        <f t="shared" si="4"/>
        <v>834.7107438</v>
      </c>
      <c r="U296" s="5">
        <v>1007.6465272499998</v>
      </c>
      <c r="W296" s="1">
        <f t="shared" si="6"/>
        <v>1010</v>
      </c>
      <c r="X296" s="7">
        <f t="shared" si="3"/>
        <v>1010</v>
      </c>
      <c r="Y296" s="1" t="s">
        <v>30</v>
      </c>
      <c r="Z296" s="1" t="s">
        <v>30</v>
      </c>
      <c r="AA296" s="1" t="s">
        <v>31</v>
      </c>
      <c r="AB296" s="1">
        <v>0.0</v>
      </c>
      <c r="AC296" s="1">
        <v>0.0</v>
      </c>
    </row>
    <row r="297" ht="15.75" customHeight="1">
      <c r="A297" s="1">
        <v>298.0</v>
      </c>
      <c r="B297" s="1" t="s">
        <v>29</v>
      </c>
      <c r="C297" s="1" t="s">
        <v>30</v>
      </c>
      <c r="D297" s="1" t="s">
        <v>30</v>
      </c>
      <c r="E297" s="1" t="s">
        <v>31</v>
      </c>
      <c r="F297" s="1" t="s">
        <v>31</v>
      </c>
      <c r="H297" s="1" t="s">
        <v>625</v>
      </c>
      <c r="I297" s="1" t="s">
        <v>626</v>
      </c>
      <c r="J297" s="1" t="s">
        <v>34</v>
      </c>
      <c r="K297" s="1" t="s">
        <v>34</v>
      </c>
      <c r="L297" s="1">
        <v>0.0</v>
      </c>
      <c r="M297" s="1">
        <v>0.0</v>
      </c>
      <c r="N297" s="1">
        <v>0.0</v>
      </c>
      <c r="O297" s="1" t="s">
        <v>35</v>
      </c>
      <c r="P297" s="3">
        <v>0.21</v>
      </c>
      <c r="Q297" s="1" t="s">
        <v>36</v>
      </c>
      <c r="R297" s="1">
        <v>0.0</v>
      </c>
      <c r="S297" s="1">
        <v>0.0</v>
      </c>
      <c r="T297" s="4">
        <f t="shared" si="4"/>
        <v>909.0909091</v>
      </c>
      <c r="U297" s="5">
        <v>1095.791004</v>
      </c>
      <c r="W297" s="1">
        <f t="shared" si="6"/>
        <v>1100</v>
      </c>
      <c r="X297" s="7">
        <f t="shared" si="3"/>
        <v>1100</v>
      </c>
      <c r="Y297" s="1" t="s">
        <v>30</v>
      </c>
      <c r="Z297" s="1" t="s">
        <v>30</v>
      </c>
      <c r="AA297" s="1" t="s">
        <v>31</v>
      </c>
      <c r="AB297" s="1">
        <v>0.0</v>
      </c>
      <c r="AC297" s="1">
        <v>0.0</v>
      </c>
    </row>
    <row r="298" ht="15.75" customHeight="1">
      <c r="A298" s="1">
        <v>299.0</v>
      </c>
      <c r="B298" s="1" t="s">
        <v>29</v>
      </c>
      <c r="C298" s="1" t="s">
        <v>30</v>
      </c>
      <c r="D298" s="1" t="s">
        <v>30</v>
      </c>
      <c r="E298" s="1" t="s">
        <v>31</v>
      </c>
      <c r="F298" s="1" t="s">
        <v>31</v>
      </c>
      <c r="H298" s="1" t="s">
        <v>627</v>
      </c>
      <c r="I298" s="1" t="s">
        <v>628</v>
      </c>
      <c r="J298" s="1" t="s">
        <v>34</v>
      </c>
      <c r="K298" s="1" t="s">
        <v>34</v>
      </c>
      <c r="L298" s="1">
        <v>0.0</v>
      </c>
      <c r="M298" s="1">
        <v>0.0</v>
      </c>
      <c r="N298" s="1">
        <v>0.0</v>
      </c>
      <c r="O298" s="1" t="s">
        <v>35</v>
      </c>
      <c r="P298" s="3">
        <v>0.21</v>
      </c>
      <c r="Q298" s="1" t="s">
        <v>36</v>
      </c>
      <c r="R298" s="1">
        <v>0.0</v>
      </c>
      <c r="S298" s="1">
        <v>0.0</v>
      </c>
      <c r="T298" s="4">
        <f t="shared" si="4"/>
        <v>735.5371901</v>
      </c>
      <c r="U298" s="5">
        <v>888.8927107499999</v>
      </c>
      <c r="W298" s="1">
        <f t="shared" si="6"/>
        <v>890</v>
      </c>
      <c r="X298" s="7">
        <f t="shared" si="3"/>
        <v>890</v>
      </c>
      <c r="Y298" s="1" t="s">
        <v>30</v>
      </c>
      <c r="Z298" s="1" t="s">
        <v>30</v>
      </c>
      <c r="AA298" s="1" t="s">
        <v>31</v>
      </c>
      <c r="AB298" s="1">
        <v>0.0</v>
      </c>
      <c r="AC298" s="1">
        <v>0.0</v>
      </c>
    </row>
    <row r="299" ht="15.75" customHeight="1">
      <c r="A299" s="1">
        <v>300.0</v>
      </c>
      <c r="B299" s="1" t="s">
        <v>29</v>
      </c>
      <c r="C299" s="1" t="s">
        <v>30</v>
      </c>
      <c r="D299" s="1" t="s">
        <v>30</v>
      </c>
      <c r="E299" s="1" t="s">
        <v>31</v>
      </c>
      <c r="F299" s="1" t="s">
        <v>31</v>
      </c>
      <c r="H299" s="1" t="s">
        <v>629</v>
      </c>
      <c r="I299" s="1" t="s">
        <v>630</v>
      </c>
      <c r="J299" s="1" t="s">
        <v>34</v>
      </c>
      <c r="K299" s="1" t="s">
        <v>34</v>
      </c>
      <c r="L299" s="1">
        <v>0.0</v>
      </c>
      <c r="M299" s="1">
        <v>0.0</v>
      </c>
      <c r="N299" s="1">
        <v>0.0</v>
      </c>
      <c r="O299" s="1" t="s">
        <v>35</v>
      </c>
      <c r="P299" s="3">
        <v>0.21</v>
      </c>
      <c r="Q299" s="1" t="s">
        <v>36</v>
      </c>
      <c r="R299" s="1">
        <v>0.0</v>
      </c>
      <c r="S299" s="1">
        <v>0.0</v>
      </c>
      <c r="T299" s="4">
        <f t="shared" si="4"/>
        <v>801.6528926</v>
      </c>
      <c r="U299" s="5">
        <v>973.784889</v>
      </c>
      <c r="W299" s="1">
        <f t="shared" si="6"/>
        <v>970</v>
      </c>
      <c r="X299" s="7">
        <f t="shared" si="3"/>
        <v>970</v>
      </c>
      <c r="Y299" s="1" t="s">
        <v>30</v>
      </c>
      <c r="Z299" s="1" t="s">
        <v>30</v>
      </c>
      <c r="AA299" s="1" t="s">
        <v>31</v>
      </c>
      <c r="AB299" s="1">
        <v>0.0</v>
      </c>
      <c r="AC299" s="1">
        <v>0.0</v>
      </c>
    </row>
    <row r="300" ht="15.75" customHeight="1">
      <c r="A300" s="1">
        <v>301.0</v>
      </c>
      <c r="B300" s="1" t="s">
        <v>29</v>
      </c>
      <c r="C300" s="1" t="s">
        <v>30</v>
      </c>
      <c r="D300" s="1" t="s">
        <v>30</v>
      </c>
      <c r="E300" s="1" t="s">
        <v>31</v>
      </c>
      <c r="F300" s="1" t="s">
        <v>31</v>
      </c>
      <c r="H300" s="1" t="s">
        <v>631</v>
      </c>
      <c r="I300" s="1" t="s">
        <v>632</v>
      </c>
      <c r="J300" s="1" t="s">
        <v>34</v>
      </c>
      <c r="K300" s="1" t="s">
        <v>34</v>
      </c>
      <c r="L300" s="1">
        <v>0.0</v>
      </c>
      <c r="M300" s="1">
        <v>0.0</v>
      </c>
      <c r="N300" s="1">
        <v>0.0</v>
      </c>
      <c r="O300" s="1" t="s">
        <v>35</v>
      </c>
      <c r="P300" s="3">
        <v>0.21</v>
      </c>
      <c r="Q300" s="1" t="s">
        <v>36</v>
      </c>
      <c r="R300" s="1">
        <v>0.0</v>
      </c>
      <c r="S300" s="1">
        <v>0.0</v>
      </c>
      <c r="T300" s="4">
        <f t="shared" si="4"/>
        <v>876.0330579</v>
      </c>
      <c r="U300" s="5">
        <v>1060.56375975</v>
      </c>
      <c r="W300" s="1">
        <f t="shared" si="6"/>
        <v>1060</v>
      </c>
      <c r="X300" s="7">
        <f t="shared" si="3"/>
        <v>1060</v>
      </c>
      <c r="Y300" s="1" t="s">
        <v>30</v>
      </c>
      <c r="Z300" s="1" t="s">
        <v>30</v>
      </c>
      <c r="AA300" s="1" t="s">
        <v>31</v>
      </c>
      <c r="AB300" s="1">
        <v>0.0</v>
      </c>
      <c r="AC300" s="1">
        <v>0.0</v>
      </c>
    </row>
    <row r="301" ht="15.75" customHeight="1">
      <c r="A301" s="1">
        <v>302.0</v>
      </c>
      <c r="B301" s="1" t="s">
        <v>29</v>
      </c>
      <c r="C301" s="1" t="s">
        <v>30</v>
      </c>
      <c r="D301" s="1" t="s">
        <v>30</v>
      </c>
      <c r="E301" s="1" t="s">
        <v>31</v>
      </c>
      <c r="F301" s="1" t="s">
        <v>31</v>
      </c>
      <c r="H301" s="1" t="s">
        <v>633</v>
      </c>
      <c r="I301" s="1" t="s">
        <v>634</v>
      </c>
      <c r="J301" s="1" t="s">
        <v>34</v>
      </c>
      <c r="K301" s="1" t="s">
        <v>34</v>
      </c>
      <c r="L301" s="1">
        <v>0.0</v>
      </c>
      <c r="M301" s="1">
        <v>0.0</v>
      </c>
      <c r="N301" s="1">
        <v>0.0</v>
      </c>
      <c r="O301" s="1" t="s">
        <v>35</v>
      </c>
      <c r="P301" s="3">
        <v>0.21</v>
      </c>
      <c r="Q301" s="1" t="s">
        <v>36</v>
      </c>
      <c r="R301" s="1">
        <v>0.0</v>
      </c>
      <c r="S301" s="1">
        <v>0.0</v>
      </c>
      <c r="T301" s="4">
        <f t="shared" si="4"/>
        <v>793.3884298</v>
      </c>
      <c r="U301" s="5">
        <v>959.8593015</v>
      </c>
      <c r="W301" s="1">
        <f t="shared" si="6"/>
        <v>960</v>
      </c>
      <c r="X301" s="7">
        <f t="shared" si="3"/>
        <v>960</v>
      </c>
      <c r="Y301" s="1" t="s">
        <v>30</v>
      </c>
      <c r="Z301" s="1" t="s">
        <v>30</v>
      </c>
      <c r="AA301" s="1" t="s">
        <v>31</v>
      </c>
      <c r="AB301" s="1">
        <v>0.0</v>
      </c>
      <c r="AC301" s="1">
        <v>0.0</v>
      </c>
    </row>
    <row r="302" ht="15.75" customHeight="1">
      <c r="A302" s="1">
        <v>303.0</v>
      </c>
      <c r="B302" s="1" t="s">
        <v>29</v>
      </c>
      <c r="C302" s="1" t="s">
        <v>30</v>
      </c>
      <c r="D302" s="1" t="s">
        <v>30</v>
      </c>
      <c r="E302" s="1" t="s">
        <v>31</v>
      </c>
      <c r="F302" s="1" t="s">
        <v>31</v>
      </c>
      <c r="H302" s="1" t="s">
        <v>635</v>
      </c>
      <c r="I302" s="1" t="s">
        <v>636</v>
      </c>
      <c r="J302" s="1" t="s">
        <v>34</v>
      </c>
      <c r="K302" s="1" t="s">
        <v>34</v>
      </c>
      <c r="L302" s="1">
        <v>0.0</v>
      </c>
      <c r="M302" s="1">
        <v>0.0</v>
      </c>
      <c r="N302" s="1">
        <v>0.0</v>
      </c>
      <c r="O302" s="1" t="s">
        <v>35</v>
      </c>
      <c r="P302" s="3">
        <v>0.21</v>
      </c>
      <c r="Q302" s="1" t="s">
        <v>36</v>
      </c>
      <c r="R302" s="1">
        <v>0.0</v>
      </c>
      <c r="S302" s="1">
        <v>0.0</v>
      </c>
      <c r="T302" s="4">
        <f t="shared" si="4"/>
        <v>942.1487603</v>
      </c>
      <c r="U302" s="5">
        <v>1137.57675075</v>
      </c>
      <c r="W302" s="1">
        <f t="shared" si="6"/>
        <v>1140</v>
      </c>
      <c r="X302" s="7">
        <f t="shared" si="3"/>
        <v>1140</v>
      </c>
      <c r="Y302" s="1" t="s">
        <v>30</v>
      </c>
      <c r="Z302" s="1" t="s">
        <v>30</v>
      </c>
      <c r="AA302" s="1" t="s">
        <v>31</v>
      </c>
      <c r="AB302" s="1">
        <v>0.0</v>
      </c>
      <c r="AC302" s="1">
        <v>0.0</v>
      </c>
    </row>
    <row r="303" ht="15.75" customHeight="1">
      <c r="A303" s="1">
        <v>304.0</v>
      </c>
      <c r="B303" s="1" t="s">
        <v>29</v>
      </c>
      <c r="C303" s="1" t="s">
        <v>30</v>
      </c>
      <c r="D303" s="1" t="s">
        <v>30</v>
      </c>
      <c r="E303" s="1" t="s">
        <v>31</v>
      </c>
      <c r="F303" s="1" t="s">
        <v>31</v>
      </c>
      <c r="H303" s="1" t="s">
        <v>637</v>
      </c>
      <c r="I303" s="1" t="s">
        <v>638</v>
      </c>
      <c r="J303" s="1" t="s">
        <v>34</v>
      </c>
      <c r="K303" s="1" t="s">
        <v>34</v>
      </c>
      <c r="L303" s="1">
        <v>0.0</v>
      </c>
      <c r="M303" s="1">
        <v>0.0</v>
      </c>
      <c r="N303" s="1">
        <v>0.0</v>
      </c>
      <c r="O303" s="1" t="s">
        <v>35</v>
      </c>
      <c r="P303" s="3">
        <v>0.21</v>
      </c>
      <c r="Q303" s="1" t="s">
        <v>36</v>
      </c>
      <c r="R303" s="1">
        <v>0.0</v>
      </c>
      <c r="S303" s="1">
        <v>0.0</v>
      </c>
      <c r="T303" s="4">
        <f t="shared" si="4"/>
        <v>1041.322314</v>
      </c>
      <c r="U303" s="5">
        <v>1255.41417375</v>
      </c>
      <c r="W303" s="1">
        <f t="shared" si="6"/>
        <v>1260</v>
      </c>
      <c r="X303" s="7">
        <f t="shared" si="3"/>
        <v>1260</v>
      </c>
      <c r="Y303" s="1" t="s">
        <v>30</v>
      </c>
      <c r="Z303" s="1" t="s">
        <v>30</v>
      </c>
      <c r="AA303" s="1" t="s">
        <v>31</v>
      </c>
      <c r="AB303" s="1">
        <v>0.0</v>
      </c>
      <c r="AC303" s="1">
        <v>0.0</v>
      </c>
    </row>
    <row r="304" ht="15.75" customHeight="1">
      <c r="A304" s="1">
        <v>305.0</v>
      </c>
      <c r="B304" s="1" t="s">
        <v>29</v>
      </c>
      <c r="C304" s="1" t="s">
        <v>30</v>
      </c>
      <c r="D304" s="1" t="s">
        <v>30</v>
      </c>
      <c r="E304" s="1" t="s">
        <v>31</v>
      </c>
      <c r="F304" s="1" t="s">
        <v>31</v>
      </c>
      <c r="H304" s="1" t="s">
        <v>639</v>
      </c>
      <c r="I304" s="1" t="s">
        <v>640</v>
      </c>
      <c r="J304" s="1" t="s">
        <v>34</v>
      </c>
      <c r="K304" s="1" t="s">
        <v>34</v>
      </c>
      <c r="L304" s="1">
        <v>0.0</v>
      </c>
      <c r="M304" s="1">
        <v>0.0</v>
      </c>
      <c r="N304" s="1">
        <v>0.0</v>
      </c>
      <c r="O304" s="1" t="s">
        <v>35</v>
      </c>
      <c r="P304" s="3">
        <v>0.21</v>
      </c>
      <c r="Q304" s="1" t="s">
        <v>36</v>
      </c>
      <c r="R304" s="1">
        <v>0.0</v>
      </c>
      <c r="S304" s="1">
        <v>0.0</v>
      </c>
      <c r="T304" s="4">
        <f t="shared" si="4"/>
        <v>388.4297521</v>
      </c>
      <c r="U304" s="5">
        <v>469.2383932499999</v>
      </c>
      <c r="W304" s="1">
        <f t="shared" si="6"/>
        <v>470</v>
      </c>
      <c r="X304" s="7">
        <f t="shared" si="3"/>
        <v>470</v>
      </c>
      <c r="Y304" s="1" t="s">
        <v>30</v>
      </c>
      <c r="Z304" s="1" t="s">
        <v>30</v>
      </c>
      <c r="AA304" s="1" t="s">
        <v>31</v>
      </c>
      <c r="AB304" s="1">
        <v>0.0</v>
      </c>
      <c r="AC304" s="1">
        <v>0.0</v>
      </c>
    </row>
    <row r="305" ht="15.75" customHeight="1">
      <c r="A305" s="1">
        <v>306.0</v>
      </c>
      <c r="B305" s="1" t="s">
        <v>29</v>
      </c>
      <c r="C305" s="1" t="s">
        <v>30</v>
      </c>
      <c r="D305" s="1" t="s">
        <v>30</v>
      </c>
      <c r="E305" s="1" t="s">
        <v>31</v>
      </c>
      <c r="F305" s="1" t="s">
        <v>31</v>
      </c>
      <c r="H305" s="1" t="s">
        <v>641</v>
      </c>
      <c r="I305" s="1" t="s">
        <v>642</v>
      </c>
      <c r="J305" s="1" t="s">
        <v>34</v>
      </c>
      <c r="K305" s="1" t="s">
        <v>34</v>
      </c>
      <c r="L305" s="1">
        <v>0.0</v>
      </c>
      <c r="M305" s="1">
        <v>0.0</v>
      </c>
      <c r="N305" s="1">
        <v>0.0</v>
      </c>
      <c r="O305" s="1" t="s">
        <v>35</v>
      </c>
      <c r="P305" s="3">
        <v>0.21</v>
      </c>
      <c r="Q305" s="1" t="s">
        <v>36</v>
      </c>
      <c r="R305" s="1">
        <v>0.0</v>
      </c>
      <c r="S305" s="1">
        <v>0.0</v>
      </c>
      <c r="T305" s="4">
        <f t="shared" si="4"/>
        <v>347.107438</v>
      </c>
      <c r="U305" s="5">
        <v>419.851971</v>
      </c>
      <c r="W305" s="1">
        <f t="shared" si="6"/>
        <v>420</v>
      </c>
      <c r="X305" s="7">
        <f t="shared" si="3"/>
        <v>420</v>
      </c>
      <c r="Y305" s="1" t="s">
        <v>30</v>
      </c>
      <c r="Z305" s="1" t="s">
        <v>30</v>
      </c>
      <c r="AA305" s="1" t="s">
        <v>31</v>
      </c>
      <c r="AB305" s="1">
        <v>0.0</v>
      </c>
      <c r="AC305" s="1">
        <v>0.0</v>
      </c>
    </row>
    <row r="306" ht="15.75" customHeight="1">
      <c r="A306" s="1">
        <v>307.0</v>
      </c>
      <c r="B306" s="1" t="s">
        <v>29</v>
      </c>
      <c r="C306" s="1" t="s">
        <v>30</v>
      </c>
      <c r="D306" s="1" t="s">
        <v>30</v>
      </c>
      <c r="E306" s="1" t="s">
        <v>31</v>
      </c>
      <c r="F306" s="1" t="s">
        <v>31</v>
      </c>
      <c r="H306" s="1" t="s">
        <v>643</v>
      </c>
      <c r="I306" s="1" t="s">
        <v>644</v>
      </c>
      <c r="J306" s="1" t="s">
        <v>34</v>
      </c>
      <c r="K306" s="1" t="s">
        <v>34</v>
      </c>
      <c r="L306" s="1">
        <v>0.0</v>
      </c>
      <c r="M306" s="1">
        <v>0.0</v>
      </c>
      <c r="N306" s="1">
        <v>0.0</v>
      </c>
      <c r="O306" s="1" t="s">
        <v>35</v>
      </c>
      <c r="P306" s="3">
        <v>0.21</v>
      </c>
      <c r="Q306" s="1" t="s">
        <v>36</v>
      </c>
      <c r="R306" s="1">
        <v>0.0</v>
      </c>
      <c r="S306" s="1">
        <v>0.0</v>
      </c>
      <c r="T306" s="4">
        <f t="shared" si="4"/>
        <v>322.3140496</v>
      </c>
      <c r="U306" s="5">
        <v>389.7727019999999</v>
      </c>
      <c r="W306" s="1">
        <f t="shared" si="6"/>
        <v>390</v>
      </c>
      <c r="X306" s="7">
        <f t="shared" si="3"/>
        <v>390</v>
      </c>
      <c r="Y306" s="1" t="s">
        <v>30</v>
      </c>
      <c r="Z306" s="1" t="s">
        <v>30</v>
      </c>
      <c r="AA306" s="1" t="s">
        <v>31</v>
      </c>
      <c r="AB306" s="1">
        <v>0.0</v>
      </c>
      <c r="AC306" s="1">
        <v>0.0</v>
      </c>
    </row>
    <row r="307" ht="15.75" customHeight="1">
      <c r="A307" s="1">
        <v>308.0</v>
      </c>
      <c r="B307" s="1" t="s">
        <v>29</v>
      </c>
      <c r="C307" s="1" t="s">
        <v>30</v>
      </c>
      <c r="D307" s="1" t="s">
        <v>30</v>
      </c>
      <c r="E307" s="1" t="s">
        <v>31</v>
      </c>
      <c r="F307" s="1" t="s">
        <v>31</v>
      </c>
      <c r="H307" s="1" t="s">
        <v>645</v>
      </c>
      <c r="I307" s="1" t="s">
        <v>646</v>
      </c>
      <c r="J307" s="1" t="s">
        <v>34</v>
      </c>
      <c r="K307" s="1" t="s">
        <v>34</v>
      </c>
      <c r="L307" s="1">
        <v>0.0</v>
      </c>
      <c r="M307" s="1">
        <v>0.0</v>
      </c>
      <c r="N307" s="1">
        <v>0.0</v>
      </c>
      <c r="O307" s="1" t="s">
        <v>35</v>
      </c>
      <c r="P307" s="3">
        <v>0.21</v>
      </c>
      <c r="Q307" s="1" t="s">
        <v>36</v>
      </c>
      <c r="R307" s="1">
        <v>0.0</v>
      </c>
      <c r="S307" s="1">
        <v>0.0</v>
      </c>
      <c r="T307" s="4">
        <f t="shared" si="4"/>
        <v>280.9917355</v>
      </c>
      <c r="U307" s="5">
        <v>335.15744624999996</v>
      </c>
      <c r="W307" s="1">
        <f t="shared" si="6"/>
        <v>340</v>
      </c>
      <c r="X307" s="7">
        <f t="shared" si="3"/>
        <v>340</v>
      </c>
      <c r="Y307" s="1" t="s">
        <v>30</v>
      </c>
      <c r="Z307" s="1" t="s">
        <v>30</v>
      </c>
      <c r="AA307" s="1" t="s">
        <v>31</v>
      </c>
      <c r="AB307" s="1">
        <v>0.0</v>
      </c>
      <c r="AC307" s="1">
        <v>0.0</v>
      </c>
    </row>
    <row r="308" ht="15.75" customHeight="1">
      <c r="A308" s="1">
        <v>309.0</v>
      </c>
      <c r="B308" s="1" t="s">
        <v>29</v>
      </c>
      <c r="C308" s="1" t="s">
        <v>30</v>
      </c>
      <c r="D308" s="1" t="s">
        <v>30</v>
      </c>
      <c r="E308" s="1" t="s">
        <v>31</v>
      </c>
      <c r="F308" s="1" t="s">
        <v>31</v>
      </c>
      <c r="H308" s="1" t="s">
        <v>647</v>
      </c>
      <c r="I308" s="1" t="s">
        <v>648</v>
      </c>
      <c r="J308" s="1" t="s">
        <v>34</v>
      </c>
      <c r="K308" s="1" t="s">
        <v>34</v>
      </c>
      <c r="L308" s="1">
        <v>0.0</v>
      </c>
      <c r="M308" s="1">
        <v>0.0</v>
      </c>
      <c r="N308" s="1">
        <v>0.0</v>
      </c>
      <c r="O308" s="1" t="s">
        <v>35</v>
      </c>
      <c r="P308" s="3">
        <v>0.21</v>
      </c>
      <c r="Q308" s="1" t="s">
        <v>36</v>
      </c>
      <c r="R308" s="1">
        <v>0.0</v>
      </c>
      <c r="S308" s="1">
        <v>0.0</v>
      </c>
      <c r="T308" s="4">
        <f t="shared" si="4"/>
        <v>214.8760331</v>
      </c>
      <c r="U308" s="5">
        <v>264.94553249999996</v>
      </c>
      <c r="W308" s="1">
        <f t="shared" si="6"/>
        <v>260</v>
      </c>
      <c r="X308" s="7">
        <f t="shared" si="3"/>
        <v>260</v>
      </c>
      <c r="Y308" s="1" t="s">
        <v>30</v>
      </c>
      <c r="Z308" s="1" t="s">
        <v>30</v>
      </c>
      <c r="AA308" s="1" t="s">
        <v>31</v>
      </c>
      <c r="AB308" s="1">
        <v>0.0</v>
      </c>
      <c r="AC308" s="1">
        <v>0.0</v>
      </c>
    </row>
    <row r="309" ht="15.75" customHeight="1">
      <c r="A309" s="1">
        <v>310.0</v>
      </c>
      <c r="B309" s="1" t="s">
        <v>29</v>
      </c>
      <c r="C309" s="1" t="s">
        <v>30</v>
      </c>
      <c r="D309" s="1" t="s">
        <v>30</v>
      </c>
      <c r="E309" s="1" t="s">
        <v>31</v>
      </c>
      <c r="F309" s="1" t="s">
        <v>31</v>
      </c>
      <c r="H309" s="1" t="s">
        <v>649</v>
      </c>
      <c r="I309" s="1" t="s">
        <v>650</v>
      </c>
      <c r="J309" s="1" t="s">
        <v>34</v>
      </c>
      <c r="K309" s="1" t="s">
        <v>34</v>
      </c>
      <c r="L309" s="1">
        <v>0.0</v>
      </c>
      <c r="M309" s="1">
        <v>0.0</v>
      </c>
      <c r="N309" s="1">
        <v>0.0</v>
      </c>
      <c r="O309" s="1" t="s">
        <v>35</v>
      </c>
      <c r="P309" s="3">
        <v>0.21</v>
      </c>
      <c r="Q309" s="1" t="s">
        <v>36</v>
      </c>
      <c r="R309" s="1">
        <v>0.0</v>
      </c>
      <c r="S309" s="1">
        <v>0.0</v>
      </c>
      <c r="T309" s="4">
        <f t="shared" si="4"/>
        <v>206.6115702</v>
      </c>
      <c r="U309" s="5">
        <v>250.30120500000004</v>
      </c>
      <c r="W309" s="1">
        <f t="shared" si="6"/>
        <v>250</v>
      </c>
      <c r="X309" s="7">
        <f t="shared" si="3"/>
        <v>250</v>
      </c>
      <c r="Y309" s="1" t="s">
        <v>30</v>
      </c>
      <c r="Z309" s="1" t="s">
        <v>30</v>
      </c>
      <c r="AA309" s="1" t="s">
        <v>31</v>
      </c>
      <c r="AB309" s="1">
        <v>0.0</v>
      </c>
      <c r="AC309" s="1">
        <v>0.0</v>
      </c>
    </row>
    <row r="310" ht="15.75" customHeight="1">
      <c r="A310" s="1">
        <v>311.0</v>
      </c>
      <c r="B310" s="1" t="s">
        <v>29</v>
      </c>
      <c r="C310" s="1" t="s">
        <v>30</v>
      </c>
      <c r="D310" s="1" t="s">
        <v>30</v>
      </c>
      <c r="E310" s="1" t="s">
        <v>31</v>
      </c>
      <c r="F310" s="1" t="s">
        <v>31</v>
      </c>
      <c r="H310" s="1" t="s">
        <v>651</v>
      </c>
      <c r="I310" s="1" t="s">
        <v>652</v>
      </c>
      <c r="J310" s="1" t="s">
        <v>34</v>
      </c>
      <c r="K310" s="1" t="s">
        <v>34</v>
      </c>
      <c r="L310" s="1">
        <v>0.0</v>
      </c>
      <c r="M310" s="1">
        <v>0.0</v>
      </c>
      <c r="N310" s="1">
        <v>0.0</v>
      </c>
      <c r="O310" s="1" t="s">
        <v>35</v>
      </c>
      <c r="P310" s="3">
        <v>0.21</v>
      </c>
      <c r="Q310" s="1" t="s">
        <v>36</v>
      </c>
      <c r="R310" s="1">
        <v>0.0</v>
      </c>
      <c r="S310" s="1">
        <v>0.0</v>
      </c>
      <c r="T310" s="4">
        <f t="shared" si="4"/>
        <v>305.785124</v>
      </c>
      <c r="U310" s="5">
        <v>374.00534324999995</v>
      </c>
      <c r="W310" s="1">
        <f t="shared" si="6"/>
        <v>370</v>
      </c>
      <c r="X310" s="7">
        <f t="shared" si="3"/>
        <v>370</v>
      </c>
      <c r="Y310" s="1" t="s">
        <v>30</v>
      </c>
      <c r="Z310" s="1" t="s">
        <v>30</v>
      </c>
      <c r="AA310" s="1" t="s">
        <v>31</v>
      </c>
      <c r="AB310" s="1">
        <v>0.0</v>
      </c>
      <c r="AC310" s="1">
        <v>0.0</v>
      </c>
    </row>
    <row r="311" ht="15.75" customHeight="1">
      <c r="A311" s="1">
        <v>312.0</v>
      </c>
      <c r="B311" s="1" t="s">
        <v>29</v>
      </c>
      <c r="C311" s="1" t="s">
        <v>30</v>
      </c>
      <c r="D311" s="1" t="s">
        <v>30</v>
      </c>
      <c r="E311" s="1" t="s">
        <v>31</v>
      </c>
      <c r="F311" s="1" t="s">
        <v>31</v>
      </c>
      <c r="H311" s="1" t="s">
        <v>653</v>
      </c>
      <c r="I311" s="1" t="s">
        <v>654</v>
      </c>
      <c r="J311" s="1" t="s">
        <v>34</v>
      </c>
      <c r="K311" s="1" t="s">
        <v>34</v>
      </c>
      <c r="L311" s="1">
        <v>0.0</v>
      </c>
      <c r="M311" s="1">
        <v>0.0</v>
      </c>
      <c r="N311" s="1">
        <v>0.0</v>
      </c>
      <c r="O311" s="1" t="s">
        <v>35</v>
      </c>
      <c r="P311" s="3">
        <v>0.21</v>
      </c>
      <c r="Q311" s="1" t="s">
        <v>36</v>
      </c>
      <c r="R311" s="1">
        <v>0.0</v>
      </c>
      <c r="S311" s="1">
        <v>0.0</v>
      </c>
      <c r="T311" s="4">
        <f t="shared" si="4"/>
        <v>305.785124</v>
      </c>
      <c r="U311" s="5">
        <v>369.74680875</v>
      </c>
      <c r="W311" s="1">
        <f t="shared" si="6"/>
        <v>370</v>
      </c>
      <c r="X311" s="7">
        <f t="shared" si="3"/>
        <v>370</v>
      </c>
      <c r="Y311" s="1" t="s">
        <v>30</v>
      </c>
      <c r="Z311" s="1" t="s">
        <v>30</v>
      </c>
      <c r="AA311" s="1" t="s">
        <v>31</v>
      </c>
      <c r="AB311" s="1">
        <v>0.0</v>
      </c>
      <c r="AC311" s="1">
        <v>0.0</v>
      </c>
    </row>
    <row r="312" ht="15.75" customHeight="1">
      <c r="A312" s="1">
        <v>313.0</v>
      </c>
      <c r="B312" s="1" t="s">
        <v>29</v>
      </c>
      <c r="C312" s="1" t="s">
        <v>30</v>
      </c>
      <c r="D312" s="1" t="s">
        <v>30</v>
      </c>
      <c r="E312" s="1" t="s">
        <v>31</v>
      </c>
      <c r="F312" s="1" t="s">
        <v>31</v>
      </c>
      <c r="H312" s="1" t="s">
        <v>655</v>
      </c>
      <c r="I312" s="1" t="s">
        <v>656</v>
      </c>
      <c r="J312" s="1" t="s">
        <v>34</v>
      </c>
      <c r="K312" s="1" t="s">
        <v>34</v>
      </c>
      <c r="L312" s="1">
        <v>0.0</v>
      </c>
      <c r="M312" s="1">
        <v>0.0</v>
      </c>
      <c r="N312" s="1">
        <v>0.0</v>
      </c>
      <c r="O312" s="1" t="s">
        <v>35</v>
      </c>
      <c r="P312" s="3">
        <v>0.21</v>
      </c>
      <c r="Q312" s="1" t="s">
        <v>36</v>
      </c>
      <c r="R312" s="1">
        <v>0.0</v>
      </c>
      <c r="S312" s="1">
        <v>0.0</v>
      </c>
      <c r="T312" s="4">
        <f t="shared" si="4"/>
        <v>272.7272727</v>
      </c>
      <c r="U312" s="5">
        <v>328.80558149999996</v>
      </c>
      <c r="W312" s="1">
        <f t="shared" si="6"/>
        <v>330</v>
      </c>
      <c r="X312" s="7">
        <f t="shared" si="3"/>
        <v>330</v>
      </c>
      <c r="Y312" s="1" t="s">
        <v>30</v>
      </c>
      <c r="Z312" s="1" t="s">
        <v>30</v>
      </c>
      <c r="AA312" s="1" t="s">
        <v>31</v>
      </c>
      <c r="AB312" s="1">
        <v>0.0</v>
      </c>
      <c r="AC312" s="1">
        <v>0.0</v>
      </c>
    </row>
    <row r="313" ht="15.75" customHeight="1">
      <c r="A313" s="1">
        <v>314.0</v>
      </c>
      <c r="B313" s="1" t="s">
        <v>29</v>
      </c>
      <c r="C313" s="1" t="s">
        <v>30</v>
      </c>
      <c r="D313" s="1" t="s">
        <v>30</v>
      </c>
      <c r="E313" s="1" t="s">
        <v>31</v>
      </c>
      <c r="F313" s="1" t="s">
        <v>31</v>
      </c>
      <c r="H313" s="1" t="s">
        <v>657</v>
      </c>
      <c r="I313" s="1" t="s">
        <v>658</v>
      </c>
      <c r="J313" s="1" t="s">
        <v>34</v>
      </c>
      <c r="K313" s="1" t="s">
        <v>34</v>
      </c>
      <c r="L313" s="1">
        <v>0.0</v>
      </c>
      <c r="M313" s="1">
        <v>0.0</v>
      </c>
      <c r="N313" s="1">
        <v>0.0</v>
      </c>
      <c r="O313" s="1" t="s">
        <v>35</v>
      </c>
      <c r="P313" s="3">
        <v>0.21</v>
      </c>
      <c r="Q313" s="1" t="s">
        <v>36</v>
      </c>
      <c r="R313" s="1">
        <v>0.0</v>
      </c>
      <c r="S313" s="1">
        <v>0.0</v>
      </c>
      <c r="T313" s="4">
        <f t="shared" si="4"/>
        <v>363.6363636</v>
      </c>
      <c r="U313" s="5">
        <v>441.9352574999999</v>
      </c>
      <c r="W313" s="1">
        <f t="shared" si="6"/>
        <v>440</v>
      </c>
      <c r="X313" s="7">
        <f t="shared" si="3"/>
        <v>440</v>
      </c>
      <c r="Y313" s="1" t="s">
        <v>30</v>
      </c>
      <c r="Z313" s="1" t="s">
        <v>30</v>
      </c>
      <c r="AA313" s="1" t="s">
        <v>31</v>
      </c>
      <c r="AB313" s="1">
        <v>0.0</v>
      </c>
      <c r="AC313" s="1">
        <v>0.0</v>
      </c>
    </row>
    <row r="314" ht="15.75" customHeight="1">
      <c r="A314" s="1">
        <v>315.0</v>
      </c>
      <c r="B314" s="1" t="s">
        <v>29</v>
      </c>
      <c r="C314" s="1" t="s">
        <v>30</v>
      </c>
      <c r="D314" s="1" t="s">
        <v>30</v>
      </c>
      <c r="E314" s="1" t="s">
        <v>31</v>
      </c>
      <c r="F314" s="1" t="s">
        <v>31</v>
      </c>
      <c r="H314" s="1" t="s">
        <v>659</v>
      </c>
      <c r="I314" s="1" t="s">
        <v>660</v>
      </c>
      <c r="J314" s="1" t="s">
        <v>34</v>
      </c>
      <c r="K314" s="1" t="s">
        <v>34</v>
      </c>
      <c r="L314" s="1">
        <v>0.0</v>
      </c>
      <c r="M314" s="1">
        <v>0.0</v>
      </c>
      <c r="N314" s="1">
        <v>0.0</v>
      </c>
      <c r="O314" s="1" t="s">
        <v>35</v>
      </c>
      <c r="P314" s="3">
        <v>0.21</v>
      </c>
      <c r="Q314" s="1" t="s">
        <v>36</v>
      </c>
      <c r="R314" s="1">
        <v>0.0</v>
      </c>
      <c r="S314" s="1">
        <v>0.0</v>
      </c>
      <c r="T314" s="4">
        <f t="shared" si="4"/>
        <v>586.7768595</v>
      </c>
      <c r="U314" s="5">
        <v>707.707341</v>
      </c>
      <c r="W314" s="1">
        <f t="shared" si="6"/>
        <v>710</v>
      </c>
      <c r="X314" s="7">
        <f t="shared" si="3"/>
        <v>710</v>
      </c>
      <c r="Y314" s="1" t="s">
        <v>30</v>
      </c>
      <c r="Z314" s="1" t="s">
        <v>30</v>
      </c>
      <c r="AA314" s="1" t="s">
        <v>31</v>
      </c>
      <c r="AB314" s="1">
        <v>0.0</v>
      </c>
      <c r="AC314" s="1">
        <v>0.0</v>
      </c>
    </row>
    <row r="315" ht="15.75" customHeight="1">
      <c r="A315" s="1">
        <v>316.0</v>
      </c>
      <c r="B315" s="1" t="s">
        <v>29</v>
      </c>
      <c r="C315" s="1" t="s">
        <v>30</v>
      </c>
      <c r="D315" s="1" t="s">
        <v>30</v>
      </c>
      <c r="E315" s="1" t="s">
        <v>31</v>
      </c>
      <c r="F315" s="1" t="s">
        <v>31</v>
      </c>
      <c r="H315" s="1" t="s">
        <v>661</v>
      </c>
      <c r="I315" s="1" t="s">
        <v>662</v>
      </c>
      <c r="J315" s="1" t="s">
        <v>34</v>
      </c>
      <c r="K315" s="1" t="s">
        <v>34</v>
      </c>
      <c r="L315" s="1">
        <v>0.0</v>
      </c>
      <c r="M315" s="1">
        <v>0.0</v>
      </c>
      <c r="N315" s="1">
        <v>0.0</v>
      </c>
      <c r="O315" s="1" t="s">
        <v>35</v>
      </c>
      <c r="P315" s="3">
        <v>0.21</v>
      </c>
      <c r="Q315" s="1" t="s">
        <v>36</v>
      </c>
      <c r="R315" s="1">
        <v>0.0</v>
      </c>
      <c r="S315" s="1">
        <v>0.0</v>
      </c>
      <c r="T315" s="4">
        <f t="shared" si="4"/>
        <v>710.7438017</v>
      </c>
      <c r="U315" s="5">
        <v>859.7657722499999</v>
      </c>
      <c r="W315" s="1">
        <f t="shared" si="6"/>
        <v>860</v>
      </c>
      <c r="X315" s="7">
        <f t="shared" si="3"/>
        <v>860</v>
      </c>
      <c r="Y315" s="1" t="s">
        <v>30</v>
      </c>
      <c r="Z315" s="1" t="s">
        <v>30</v>
      </c>
      <c r="AA315" s="1" t="s">
        <v>31</v>
      </c>
      <c r="AB315" s="1">
        <v>0.0</v>
      </c>
      <c r="AC315" s="1">
        <v>0.0</v>
      </c>
    </row>
    <row r="316" ht="15.75" customHeight="1">
      <c r="A316" s="1">
        <v>317.0</v>
      </c>
      <c r="B316" s="1" t="s">
        <v>29</v>
      </c>
      <c r="C316" s="1" t="s">
        <v>30</v>
      </c>
      <c r="D316" s="1" t="s">
        <v>30</v>
      </c>
      <c r="E316" s="1" t="s">
        <v>31</v>
      </c>
      <c r="F316" s="1" t="s">
        <v>31</v>
      </c>
      <c r="H316" s="1" t="s">
        <v>663</v>
      </c>
      <c r="I316" s="1" t="s">
        <v>664</v>
      </c>
      <c r="J316" s="1" t="s">
        <v>34</v>
      </c>
      <c r="K316" s="1" t="s">
        <v>34</v>
      </c>
      <c r="L316" s="1">
        <v>0.0</v>
      </c>
      <c r="M316" s="1">
        <v>0.0</v>
      </c>
      <c r="N316" s="1">
        <v>0.0</v>
      </c>
      <c r="O316" s="1" t="s">
        <v>35</v>
      </c>
      <c r="P316" s="3">
        <v>0.21</v>
      </c>
      <c r="Q316" s="1" t="s">
        <v>36</v>
      </c>
      <c r="R316" s="1">
        <v>0.0</v>
      </c>
      <c r="S316" s="1">
        <v>0.0</v>
      </c>
      <c r="T316" s="4">
        <f t="shared" si="4"/>
        <v>223.1404959</v>
      </c>
      <c r="U316" s="5">
        <v>268.054083</v>
      </c>
      <c r="W316" s="1">
        <f t="shared" si="6"/>
        <v>270</v>
      </c>
      <c r="X316" s="7">
        <f t="shared" si="3"/>
        <v>270</v>
      </c>
      <c r="Y316" s="1" t="s">
        <v>30</v>
      </c>
      <c r="Z316" s="1" t="s">
        <v>30</v>
      </c>
      <c r="AA316" s="1" t="s">
        <v>31</v>
      </c>
      <c r="AB316" s="1">
        <v>0.0</v>
      </c>
      <c r="AC316" s="1">
        <v>0.0</v>
      </c>
    </row>
    <row r="317" ht="15.75" customHeight="1">
      <c r="A317" s="1">
        <v>318.0</v>
      </c>
      <c r="B317" s="1" t="s">
        <v>29</v>
      </c>
      <c r="C317" s="1" t="s">
        <v>30</v>
      </c>
      <c r="D317" s="1" t="s">
        <v>30</v>
      </c>
      <c r="E317" s="1" t="s">
        <v>31</v>
      </c>
      <c r="F317" s="1" t="s">
        <v>31</v>
      </c>
      <c r="H317" s="1" t="s">
        <v>665</v>
      </c>
      <c r="I317" s="1" t="s">
        <v>666</v>
      </c>
      <c r="J317" s="1" t="s">
        <v>34</v>
      </c>
      <c r="K317" s="1" t="s">
        <v>34</v>
      </c>
      <c r="L317" s="1">
        <v>0.0</v>
      </c>
      <c r="M317" s="1">
        <v>0.0</v>
      </c>
      <c r="N317" s="1">
        <v>0.0</v>
      </c>
      <c r="O317" s="1" t="s">
        <v>35</v>
      </c>
      <c r="P317" s="3">
        <v>0.21</v>
      </c>
      <c r="Q317" s="1" t="s">
        <v>36</v>
      </c>
      <c r="R317" s="1">
        <v>0.0</v>
      </c>
      <c r="S317" s="1">
        <v>0.0</v>
      </c>
      <c r="T317" s="4">
        <f t="shared" si="4"/>
        <v>421.4876033</v>
      </c>
      <c r="U317" s="5">
        <v>508.6522979999999</v>
      </c>
      <c r="W317" s="1">
        <f t="shared" si="6"/>
        <v>510</v>
      </c>
      <c r="X317" s="7">
        <f t="shared" si="3"/>
        <v>510</v>
      </c>
      <c r="Y317" s="1" t="s">
        <v>30</v>
      </c>
      <c r="Z317" s="1" t="s">
        <v>30</v>
      </c>
      <c r="AA317" s="1" t="s">
        <v>31</v>
      </c>
      <c r="AB317" s="1">
        <v>0.0</v>
      </c>
      <c r="AC317" s="1">
        <v>0.0</v>
      </c>
    </row>
    <row r="318" ht="15.75" customHeight="1">
      <c r="A318" s="1">
        <v>319.0</v>
      </c>
      <c r="B318" s="1" t="s">
        <v>29</v>
      </c>
      <c r="C318" s="1" t="s">
        <v>30</v>
      </c>
      <c r="D318" s="1" t="s">
        <v>30</v>
      </c>
      <c r="E318" s="1" t="s">
        <v>31</v>
      </c>
      <c r="F318" s="1" t="s">
        <v>31</v>
      </c>
      <c r="H318" s="1" t="s">
        <v>667</v>
      </c>
      <c r="I318" s="1" t="s">
        <v>668</v>
      </c>
      <c r="J318" s="1" t="s">
        <v>34</v>
      </c>
      <c r="K318" s="1" t="s">
        <v>34</v>
      </c>
      <c r="L318" s="1">
        <v>0.0</v>
      </c>
      <c r="M318" s="1">
        <v>0.0</v>
      </c>
      <c r="N318" s="1">
        <v>0.0</v>
      </c>
      <c r="O318" s="1" t="s">
        <v>35</v>
      </c>
      <c r="P318" s="3">
        <v>0.21</v>
      </c>
      <c r="Q318" s="1" t="s">
        <v>36</v>
      </c>
      <c r="R318" s="1">
        <v>0.0</v>
      </c>
      <c r="S318" s="1">
        <v>0.0</v>
      </c>
      <c r="T318" s="4">
        <f t="shared" si="4"/>
        <v>471.0743802</v>
      </c>
      <c r="U318" s="5">
        <v>572.6920319999999</v>
      </c>
      <c r="W318" s="1">
        <f t="shared" si="6"/>
        <v>570</v>
      </c>
      <c r="X318" s="7">
        <f t="shared" si="3"/>
        <v>570</v>
      </c>
      <c r="Y318" s="1" t="s">
        <v>30</v>
      </c>
      <c r="Z318" s="1" t="s">
        <v>30</v>
      </c>
      <c r="AA318" s="1" t="s">
        <v>31</v>
      </c>
      <c r="AB318" s="1">
        <v>0.0</v>
      </c>
      <c r="AC318" s="1">
        <v>0.0</v>
      </c>
    </row>
    <row r="319" ht="15.75" customHeight="1">
      <c r="A319" s="1">
        <v>320.0</v>
      </c>
      <c r="B319" s="9" t="s">
        <v>29</v>
      </c>
      <c r="C319" s="9" t="s">
        <v>30</v>
      </c>
      <c r="D319" s="9" t="s">
        <v>30</v>
      </c>
      <c r="E319" s="9" t="s">
        <v>31</v>
      </c>
      <c r="F319" s="9" t="s">
        <v>31</v>
      </c>
      <c r="G319" s="9"/>
      <c r="H319" s="9" t="s">
        <v>669</v>
      </c>
      <c r="I319" s="9" t="s">
        <v>670</v>
      </c>
      <c r="J319" s="9" t="s">
        <v>34</v>
      </c>
      <c r="K319" s="9" t="s">
        <v>34</v>
      </c>
      <c r="L319" s="9">
        <v>0.0</v>
      </c>
      <c r="M319" s="9">
        <v>0.0</v>
      </c>
      <c r="N319" s="9">
        <v>0.0</v>
      </c>
      <c r="O319" s="9" t="s">
        <v>35</v>
      </c>
      <c r="P319" s="10">
        <v>0.21</v>
      </c>
      <c r="Q319" s="9" t="s">
        <v>36</v>
      </c>
      <c r="R319" s="9">
        <v>0.0</v>
      </c>
      <c r="S319" s="9">
        <v>0.0</v>
      </c>
      <c r="T319" s="4">
        <f t="shared" si="4"/>
        <v>99.17355372</v>
      </c>
      <c r="U319" s="5">
        <v>5949.1008225</v>
      </c>
      <c r="V319" s="9">
        <f t="shared" ref="V319:V321" si="7">U319/48</f>
        <v>123.9396005</v>
      </c>
      <c r="W319" s="9">
        <f t="shared" ref="W319:W323" si="8">MROUND(V319,10)</f>
        <v>120</v>
      </c>
      <c r="X319" s="7">
        <f t="shared" si="3"/>
        <v>120</v>
      </c>
      <c r="Y319" s="9" t="s">
        <v>30</v>
      </c>
      <c r="Z319" s="9" t="s">
        <v>30</v>
      </c>
      <c r="AA319" s="9" t="s">
        <v>31</v>
      </c>
      <c r="AB319" s="9">
        <v>0.0</v>
      </c>
      <c r="AC319" s="9">
        <v>0.0</v>
      </c>
      <c r="AD319" s="9"/>
      <c r="AE319" s="9"/>
      <c r="AF319" s="9"/>
    </row>
    <row r="320" ht="15.75" customHeight="1">
      <c r="A320" s="1">
        <v>321.0</v>
      </c>
      <c r="B320" s="9" t="s">
        <v>29</v>
      </c>
      <c r="C320" s="9" t="s">
        <v>30</v>
      </c>
      <c r="D320" s="9" t="s">
        <v>30</v>
      </c>
      <c r="E320" s="9" t="s">
        <v>31</v>
      </c>
      <c r="F320" s="9" t="s">
        <v>31</v>
      </c>
      <c r="G320" s="9"/>
      <c r="H320" s="9" t="s">
        <v>671</v>
      </c>
      <c r="I320" s="9" t="s">
        <v>672</v>
      </c>
      <c r="J320" s="9" t="s">
        <v>34</v>
      </c>
      <c r="K320" s="9" t="s">
        <v>34</v>
      </c>
      <c r="L320" s="9">
        <v>0.0</v>
      </c>
      <c r="M320" s="9">
        <v>0.0</v>
      </c>
      <c r="N320" s="9">
        <v>0.0</v>
      </c>
      <c r="O320" s="9" t="s">
        <v>35</v>
      </c>
      <c r="P320" s="10">
        <v>0.21</v>
      </c>
      <c r="Q320" s="9" t="s">
        <v>36</v>
      </c>
      <c r="R320" s="9">
        <v>0.0</v>
      </c>
      <c r="S320" s="9">
        <v>0.0</v>
      </c>
      <c r="T320" s="4">
        <f t="shared" si="4"/>
        <v>115.7024793</v>
      </c>
      <c r="U320" s="5">
        <v>6564.432105</v>
      </c>
      <c r="V320" s="9">
        <f t="shared" si="7"/>
        <v>136.7590022</v>
      </c>
      <c r="W320" s="9">
        <f t="shared" si="8"/>
        <v>140</v>
      </c>
      <c r="X320" s="7">
        <f t="shared" si="3"/>
        <v>140</v>
      </c>
      <c r="Y320" s="9" t="s">
        <v>30</v>
      </c>
      <c r="Z320" s="9" t="s">
        <v>30</v>
      </c>
      <c r="AA320" s="9" t="s">
        <v>31</v>
      </c>
      <c r="AB320" s="9">
        <v>0.0</v>
      </c>
      <c r="AC320" s="9">
        <v>0.0</v>
      </c>
      <c r="AD320" s="9"/>
      <c r="AE320" s="9"/>
      <c r="AF320" s="9"/>
    </row>
    <row r="321" ht="15.75" customHeight="1">
      <c r="A321" s="1">
        <v>322.0</v>
      </c>
      <c r="B321" s="9" t="s">
        <v>29</v>
      </c>
      <c r="C321" s="9" t="s">
        <v>30</v>
      </c>
      <c r="D321" s="9" t="s">
        <v>30</v>
      </c>
      <c r="E321" s="9" t="s">
        <v>31</v>
      </c>
      <c r="F321" s="9" t="s">
        <v>31</v>
      </c>
      <c r="G321" s="9"/>
      <c r="H321" s="9" t="s">
        <v>673</v>
      </c>
      <c r="I321" s="9" t="s">
        <v>674</v>
      </c>
      <c r="J321" s="9" t="s">
        <v>34</v>
      </c>
      <c r="K321" s="9" t="s">
        <v>34</v>
      </c>
      <c r="L321" s="9">
        <v>0.0</v>
      </c>
      <c r="M321" s="9">
        <v>0.0</v>
      </c>
      <c r="N321" s="9">
        <v>0.0</v>
      </c>
      <c r="O321" s="9" t="s">
        <v>35</v>
      </c>
      <c r="P321" s="10">
        <v>0.21</v>
      </c>
      <c r="Q321" s="9" t="s">
        <v>36</v>
      </c>
      <c r="R321" s="9">
        <v>0.0</v>
      </c>
      <c r="S321" s="9">
        <v>0.0</v>
      </c>
      <c r="T321" s="4">
        <f t="shared" si="4"/>
        <v>132.231405</v>
      </c>
      <c r="U321" s="5">
        <v>7588.37606175</v>
      </c>
      <c r="V321" s="9">
        <f t="shared" si="7"/>
        <v>158.091168</v>
      </c>
      <c r="W321" s="9">
        <f t="shared" si="8"/>
        <v>160</v>
      </c>
      <c r="X321" s="7">
        <f t="shared" si="3"/>
        <v>160</v>
      </c>
      <c r="Y321" s="9" t="s">
        <v>30</v>
      </c>
      <c r="Z321" s="9" t="s">
        <v>30</v>
      </c>
      <c r="AA321" s="9" t="s">
        <v>31</v>
      </c>
      <c r="AB321" s="9">
        <v>0.0</v>
      </c>
      <c r="AC321" s="9">
        <v>0.0</v>
      </c>
      <c r="AD321" s="9"/>
      <c r="AE321" s="9"/>
      <c r="AF321" s="9"/>
    </row>
    <row r="322" ht="15.75" customHeight="1">
      <c r="A322" s="1">
        <v>323.0</v>
      </c>
      <c r="B322" s="9" t="s">
        <v>29</v>
      </c>
      <c r="C322" s="9" t="s">
        <v>30</v>
      </c>
      <c r="D322" s="9" t="s">
        <v>30</v>
      </c>
      <c r="E322" s="9" t="s">
        <v>31</v>
      </c>
      <c r="F322" s="9" t="s">
        <v>31</v>
      </c>
      <c r="G322" s="9"/>
      <c r="H322" s="9" t="s">
        <v>675</v>
      </c>
      <c r="I322" s="9" t="s">
        <v>676</v>
      </c>
      <c r="J322" s="9" t="s">
        <v>34</v>
      </c>
      <c r="K322" s="9" t="s">
        <v>34</v>
      </c>
      <c r="L322" s="9">
        <v>0.0</v>
      </c>
      <c r="M322" s="9">
        <v>0.0</v>
      </c>
      <c r="N322" s="9">
        <v>0.0</v>
      </c>
      <c r="O322" s="9" t="s">
        <v>35</v>
      </c>
      <c r="P322" s="10">
        <v>0.21</v>
      </c>
      <c r="Q322" s="9" t="s">
        <v>36</v>
      </c>
      <c r="R322" s="9">
        <v>0.0</v>
      </c>
      <c r="S322" s="9">
        <v>0.0</v>
      </c>
      <c r="T322" s="4">
        <f t="shared" si="4"/>
        <v>140.4958678</v>
      </c>
      <c r="U322" s="5">
        <v>4190.883097499999</v>
      </c>
      <c r="V322" s="9">
        <f t="shared" ref="V322:V323" si="9">U322/24</f>
        <v>174.6201291</v>
      </c>
      <c r="W322" s="9">
        <f t="shared" si="8"/>
        <v>170</v>
      </c>
      <c r="X322" s="7">
        <f t="shared" si="3"/>
        <v>170</v>
      </c>
      <c r="Y322" s="9" t="s">
        <v>30</v>
      </c>
      <c r="Z322" s="9" t="s">
        <v>30</v>
      </c>
      <c r="AA322" s="9" t="s">
        <v>31</v>
      </c>
      <c r="AB322" s="9">
        <v>0.0</v>
      </c>
      <c r="AC322" s="9">
        <v>0.0</v>
      </c>
      <c r="AD322" s="9"/>
      <c r="AE322" s="9"/>
      <c r="AF322" s="9"/>
    </row>
    <row r="323" ht="15.75" customHeight="1">
      <c r="A323" s="1">
        <v>324.0</v>
      </c>
      <c r="B323" s="9" t="s">
        <v>29</v>
      </c>
      <c r="C323" s="9" t="s">
        <v>30</v>
      </c>
      <c r="D323" s="9" t="s">
        <v>30</v>
      </c>
      <c r="E323" s="9" t="s">
        <v>31</v>
      </c>
      <c r="F323" s="9" t="s">
        <v>31</v>
      </c>
      <c r="G323" s="9"/>
      <c r="H323" s="9" t="s">
        <v>677</v>
      </c>
      <c r="I323" s="9" t="s">
        <v>678</v>
      </c>
      <c r="J323" s="9" t="s">
        <v>34</v>
      </c>
      <c r="K323" s="9" t="s">
        <v>34</v>
      </c>
      <c r="L323" s="9">
        <v>0.0</v>
      </c>
      <c r="M323" s="9">
        <v>0.0</v>
      </c>
      <c r="N323" s="9">
        <v>0.0</v>
      </c>
      <c r="O323" s="9" t="s">
        <v>35</v>
      </c>
      <c r="P323" s="10">
        <v>0.21</v>
      </c>
      <c r="Q323" s="9" t="s">
        <v>36</v>
      </c>
      <c r="R323" s="9">
        <v>0.0</v>
      </c>
      <c r="S323" s="9">
        <v>0.0</v>
      </c>
      <c r="T323" s="4">
        <f t="shared" si="4"/>
        <v>206.6115702</v>
      </c>
      <c r="U323" s="5">
        <v>6090.926193</v>
      </c>
      <c r="V323" s="9">
        <f t="shared" si="9"/>
        <v>253.7885914</v>
      </c>
      <c r="W323" s="9">
        <f t="shared" si="8"/>
        <v>250</v>
      </c>
      <c r="X323" s="7">
        <f t="shared" si="3"/>
        <v>250</v>
      </c>
      <c r="Y323" s="9" t="s">
        <v>30</v>
      </c>
      <c r="Z323" s="9" t="s">
        <v>30</v>
      </c>
      <c r="AA323" s="9" t="s">
        <v>31</v>
      </c>
      <c r="AB323" s="9">
        <v>0.0</v>
      </c>
      <c r="AC323" s="9">
        <v>0.0</v>
      </c>
      <c r="AD323" s="9"/>
      <c r="AE323" s="9"/>
      <c r="AF323" s="9"/>
    </row>
    <row r="324" ht="15.75" customHeight="1">
      <c r="A324" s="1">
        <v>325.0</v>
      </c>
      <c r="B324" s="1" t="s">
        <v>29</v>
      </c>
      <c r="C324" s="1" t="s">
        <v>30</v>
      </c>
      <c r="D324" s="1" t="s">
        <v>30</v>
      </c>
      <c r="E324" s="1" t="s">
        <v>31</v>
      </c>
      <c r="F324" s="1" t="s">
        <v>31</v>
      </c>
      <c r="H324" s="1" t="s">
        <v>679</v>
      </c>
      <c r="I324" s="1" t="s">
        <v>680</v>
      </c>
      <c r="J324" s="1" t="s">
        <v>34</v>
      </c>
      <c r="K324" s="1" t="s">
        <v>34</v>
      </c>
      <c r="L324" s="1">
        <v>0.0</v>
      </c>
      <c r="M324" s="1">
        <v>0.0</v>
      </c>
      <c r="N324" s="1">
        <v>0.0</v>
      </c>
      <c r="O324" s="1" t="s">
        <v>35</v>
      </c>
      <c r="P324" s="3">
        <v>0.21</v>
      </c>
      <c r="Q324" s="1" t="s">
        <v>36</v>
      </c>
      <c r="R324" s="1">
        <v>0.0</v>
      </c>
      <c r="S324" s="1">
        <v>0.0</v>
      </c>
      <c r="T324" s="4">
        <f t="shared" si="4"/>
        <v>57.85123967</v>
      </c>
      <c r="U324" s="5">
        <v>66.42056025</v>
      </c>
      <c r="W324" s="1">
        <f t="shared" ref="W324:W430" si="10">MROUND(U324,10)</f>
        <v>70</v>
      </c>
      <c r="X324" s="7">
        <f t="shared" si="3"/>
        <v>70</v>
      </c>
      <c r="Y324" s="1" t="s">
        <v>30</v>
      </c>
      <c r="Z324" s="1" t="s">
        <v>30</v>
      </c>
      <c r="AA324" s="1" t="s">
        <v>31</v>
      </c>
      <c r="AB324" s="1">
        <v>0.0</v>
      </c>
      <c r="AC324" s="1">
        <v>0.0</v>
      </c>
    </row>
    <row r="325" ht="15.75" customHeight="1">
      <c r="A325" s="1">
        <v>326.0</v>
      </c>
      <c r="B325" s="1" t="s">
        <v>29</v>
      </c>
      <c r="C325" s="1" t="s">
        <v>30</v>
      </c>
      <c r="D325" s="1" t="s">
        <v>30</v>
      </c>
      <c r="E325" s="1" t="s">
        <v>31</v>
      </c>
      <c r="F325" s="1" t="s">
        <v>31</v>
      </c>
      <c r="H325" s="1" t="s">
        <v>681</v>
      </c>
      <c r="I325" s="1" t="s">
        <v>682</v>
      </c>
      <c r="J325" s="1" t="s">
        <v>34</v>
      </c>
      <c r="K325" s="1" t="s">
        <v>34</v>
      </c>
      <c r="L325" s="1">
        <v>0.0</v>
      </c>
      <c r="M325" s="1">
        <v>0.0</v>
      </c>
      <c r="N325" s="1">
        <v>0.0</v>
      </c>
      <c r="O325" s="1" t="s">
        <v>35</v>
      </c>
      <c r="P325" s="3">
        <v>0.21</v>
      </c>
      <c r="Q325" s="1" t="s">
        <v>36</v>
      </c>
      <c r="R325" s="1">
        <v>0.0</v>
      </c>
      <c r="S325" s="1">
        <v>0.0</v>
      </c>
      <c r="T325" s="4">
        <f t="shared" si="4"/>
        <v>90.90909091</v>
      </c>
      <c r="U325" s="5">
        <v>110.11096799999999</v>
      </c>
      <c r="W325" s="1">
        <f t="shared" si="10"/>
        <v>110</v>
      </c>
      <c r="X325" s="7">
        <f t="shared" si="3"/>
        <v>110</v>
      </c>
      <c r="Y325" s="1" t="s">
        <v>30</v>
      </c>
      <c r="Z325" s="1" t="s">
        <v>30</v>
      </c>
      <c r="AA325" s="1" t="s">
        <v>31</v>
      </c>
      <c r="AB325" s="1">
        <v>0.0</v>
      </c>
      <c r="AC325" s="1">
        <v>0.0</v>
      </c>
    </row>
    <row r="326" ht="15.75" customHeight="1">
      <c r="A326" s="1">
        <v>327.0</v>
      </c>
      <c r="B326" s="1" t="s">
        <v>29</v>
      </c>
      <c r="C326" s="1" t="s">
        <v>30</v>
      </c>
      <c r="D326" s="1" t="s">
        <v>30</v>
      </c>
      <c r="E326" s="1" t="s">
        <v>31</v>
      </c>
      <c r="F326" s="1" t="s">
        <v>31</v>
      </c>
      <c r="H326" s="1" t="s">
        <v>683</v>
      </c>
      <c r="I326" s="1" t="s">
        <v>684</v>
      </c>
      <c r="J326" s="1" t="s">
        <v>34</v>
      </c>
      <c r="K326" s="1" t="s">
        <v>34</v>
      </c>
      <c r="L326" s="1">
        <v>0.0</v>
      </c>
      <c r="M326" s="1">
        <v>0.0</v>
      </c>
      <c r="N326" s="1">
        <v>0.0</v>
      </c>
      <c r="O326" s="1" t="s">
        <v>35</v>
      </c>
      <c r="P326" s="3">
        <v>0.21</v>
      </c>
      <c r="Q326" s="1" t="s">
        <v>36</v>
      </c>
      <c r="R326" s="1">
        <v>0.0</v>
      </c>
      <c r="S326" s="1">
        <v>0.0</v>
      </c>
      <c r="T326" s="4">
        <f t="shared" si="4"/>
        <v>115.7024793</v>
      </c>
      <c r="U326" s="5">
        <v>142.22067750000002</v>
      </c>
      <c r="W326" s="1">
        <f t="shared" si="10"/>
        <v>140</v>
      </c>
      <c r="X326" s="7">
        <f t="shared" si="3"/>
        <v>140</v>
      </c>
      <c r="Y326" s="1" t="s">
        <v>30</v>
      </c>
      <c r="Z326" s="1" t="s">
        <v>30</v>
      </c>
      <c r="AA326" s="1" t="s">
        <v>31</v>
      </c>
      <c r="AB326" s="1">
        <v>0.0</v>
      </c>
      <c r="AC326" s="1">
        <v>0.0</v>
      </c>
    </row>
    <row r="327" ht="15.75" customHeight="1">
      <c r="A327" s="1">
        <v>328.0</v>
      </c>
      <c r="B327" s="1" t="s">
        <v>29</v>
      </c>
      <c r="C327" s="1" t="s">
        <v>30</v>
      </c>
      <c r="D327" s="1" t="s">
        <v>30</v>
      </c>
      <c r="E327" s="1" t="s">
        <v>31</v>
      </c>
      <c r="F327" s="1" t="s">
        <v>31</v>
      </c>
      <c r="H327" s="1" t="s">
        <v>685</v>
      </c>
      <c r="I327" s="1" t="s">
        <v>686</v>
      </c>
      <c r="J327" s="1" t="s">
        <v>34</v>
      </c>
      <c r="K327" s="1" t="s">
        <v>34</v>
      </c>
      <c r="L327" s="1">
        <v>0.0</v>
      </c>
      <c r="M327" s="1">
        <v>0.0</v>
      </c>
      <c r="N327" s="1">
        <v>0.0</v>
      </c>
      <c r="O327" s="1" t="s">
        <v>35</v>
      </c>
      <c r="P327" s="3">
        <v>0.21</v>
      </c>
      <c r="Q327" s="1" t="s">
        <v>36</v>
      </c>
      <c r="R327" s="1">
        <v>0.0</v>
      </c>
      <c r="S327" s="1">
        <v>0.0</v>
      </c>
      <c r="T327" s="4">
        <f t="shared" si="4"/>
        <v>140.4958678</v>
      </c>
      <c r="U327" s="5">
        <v>172.16518274999999</v>
      </c>
      <c r="W327" s="1">
        <f t="shared" si="10"/>
        <v>170</v>
      </c>
      <c r="X327" s="7">
        <f t="shared" si="3"/>
        <v>170</v>
      </c>
      <c r="Y327" s="1" t="s">
        <v>30</v>
      </c>
      <c r="Z327" s="1" t="s">
        <v>30</v>
      </c>
      <c r="AA327" s="1" t="s">
        <v>31</v>
      </c>
      <c r="AB327" s="1">
        <v>0.0</v>
      </c>
      <c r="AC327" s="1">
        <v>0.0</v>
      </c>
    </row>
    <row r="328" ht="15.75" customHeight="1">
      <c r="A328" s="1">
        <v>329.0</v>
      </c>
      <c r="B328" s="1" t="s">
        <v>29</v>
      </c>
      <c r="C328" s="1" t="s">
        <v>30</v>
      </c>
      <c r="D328" s="1" t="s">
        <v>30</v>
      </c>
      <c r="E328" s="1" t="s">
        <v>31</v>
      </c>
      <c r="F328" s="1" t="s">
        <v>31</v>
      </c>
      <c r="H328" s="1" t="s">
        <v>687</v>
      </c>
      <c r="I328" s="1" t="s">
        <v>688</v>
      </c>
      <c r="J328" s="1" t="s">
        <v>34</v>
      </c>
      <c r="K328" s="1" t="s">
        <v>34</v>
      </c>
      <c r="L328" s="1">
        <v>0.0</v>
      </c>
      <c r="M328" s="1">
        <v>0.0</v>
      </c>
      <c r="N328" s="1">
        <v>0.0</v>
      </c>
      <c r="O328" s="1" t="s">
        <v>35</v>
      </c>
      <c r="P328" s="3">
        <v>0.21</v>
      </c>
      <c r="Q328" s="1" t="s">
        <v>36</v>
      </c>
      <c r="R328" s="1">
        <v>0.0</v>
      </c>
      <c r="S328" s="1">
        <v>0.0</v>
      </c>
      <c r="T328" s="4">
        <f t="shared" si="4"/>
        <v>223.1404959</v>
      </c>
      <c r="U328" s="5">
        <v>271.89035775</v>
      </c>
      <c r="W328" s="1">
        <f t="shared" si="10"/>
        <v>270</v>
      </c>
      <c r="X328" s="7">
        <f t="shared" si="3"/>
        <v>270</v>
      </c>
      <c r="Y328" s="1" t="s">
        <v>30</v>
      </c>
      <c r="Z328" s="1" t="s">
        <v>30</v>
      </c>
      <c r="AA328" s="1" t="s">
        <v>31</v>
      </c>
      <c r="AB328" s="1">
        <v>0.0</v>
      </c>
      <c r="AC328" s="1">
        <v>0.0</v>
      </c>
    </row>
    <row r="329" ht="15.75" customHeight="1">
      <c r="A329" s="1">
        <v>330.0</v>
      </c>
      <c r="B329" s="1" t="s">
        <v>29</v>
      </c>
      <c r="C329" s="1" t="s">
        <v>30</v>
      </c>
      <c r="D329" s="1" t="s">
        <v>30</v>
      </c>
      <c r="E329" s="1" t="s">
        <v>31</v>
      </c>
      <c r="F329" s="1" t="s">
        <v>31</v>
      </c>
      <c r="H329" s="1" t="s">
        <v>689</v>
      </c>
      <c r="I329" s="1" t="s">
        <v>690</v>
      </c>
      <c r="J329" s="1" t="s">
        <v>34</v>
      </c>
      <c r="K329" s="1" t="s">
        <v>34</v>
      </c>
      <c r="L329" s="1">
        <v>0.0</v>
      </c>
      <c r="M329" s="1">
        <v>0.0</v>
      </c>
      <c r="N329" s="1">
        <v>0.0</v>
      </c>
      <c r="O329" s="1" t="s">
        <v>35</v>
      </c>
      <c r="P329" s="3">
        <v>0.21</v>
      </c>
      <c r="Q329" s="1" t="s">
        <v>36</v>
      </c>
      <c r="R329" s="1">
        <v>0.0</v>
      </c>
      <c r="S329" s="1">
        <v>0.0</v>
      </c>
      <c r="T329" s="4">
        <f t="shared" si="4"/>
        <v>611.5702479</v>
      </c>
      <c r="U329" s="5">
        <v>739.8170504999999</v>
      </c>
      <c r="W329" s="1">
        <f t="shared" si="10"/>
        <v>740</v>
      </c>
      <c r="X329" s="7">
        <f t="shared" si="3"/>
        <v>740</v>
      </c>
      <c r="Y329" s="1" t="s">
        <v>30</v>
      </c>
      <c r="Z329" s="1" t="s">
        <v>30</v>
      </c>
      <c r="AA329" s="1" t="s">
        <v>31</v>
      </c>
      <c r="AB329" s="1">
        <v>0.0</v>
      </c>
      <c r="AC329" s="1">
        <v>0.0</v>
      </c>
    </row>
    <row r="330" ht="15.75" customHeight="1">
      <c r="A330" s="1">
        <v>331.0</v>
      </c>
      <c r="B330" s="1" t="s">
        <v>29</v>
      </c>
      <c r="C330" s="1" t="s">
        <v>30</v>
      </c>
      <c r="D330" s="1" t="s">
        <v>30</v>
      </c>
      <c r="E330" s="1" t="s">
        <v>31</v>
      </c>
      <c r="F330" s="1" t="s">
        <v>31</v>
      </c>
      <c r="H330" s="1" t="s">
        <v>691</v>
      </c>
      <c r="I330" s="1" t="s">
        <v>692</v>
      </c>
      <c r="J330" s="1" t="s">
        <v>34</v>
      </c>
      <c r="K330" s="1" t="s">
        <v>34</v>
      </c>
      <c r="L330" s="1">
        <v>0.0</v>
      </c>
      <c r="M330" s="1">
        <v>0.0</v>
      </c>
      <c r="N330" s="1">
        <v>0.0</v>
      </c>
      <c r="O330" s="1" t="s">
        <v>35</v>
      </c>
      <c r="P330" s="3">
        <v>0.21</v>
      </c>
      <c r="Q330" s="1" t="s">
        <v>36</v>
      </c>
      <c r="R330" s="1">
        <v>0.0</v>
      </c>
      <c r="S330" s="1">
        <v>0.0</v>
      </c>
      <c r="T330" s="4">
        <f t="shared" si="4"/>
        <v>611.5702479</v>
      </c>
      <c r="U330" s="5">
        <v>739.8170504999999</v>
      </c>
      <c r="W330" s="1">
        <f t="shared" si="10"/>
        <v>740</v>
      </c>
      <c r="X330" s="7">
        <f t="shared" si="3"/>
        <v>740</v>
      </c>
      <c r="Y330" s="1" t="s">
        <v>30</v>
      </c>
      <c r="Z330" s="1" t="s">
        <v>30</v>
      </c>
      <c r="AA330" s="1" t="s">
        <v>31</v>
      </c>
      <c r="AB330" s="1">
        <v>0.0</v>
      </c>
      <c r="AC330" s="1">
        <v>0.0</v>
      </c>
    </row>
    <row r="331" ht="15.75" customHeight="1">
      <c r="A331" s="1">
        <v>332.0</v>
      </c>
      <c r="B331" s="1" t="s">
        <v>29</v>
      </c>
      <c r="C331" s="1" t="s">
        <v>30</v>
      </c>
      <c r="D331" s="1" t="s">
        <v>30</v>
      </c>
      <c r="E331" s="1" t="s">
        <v>31</v>
      </c>
      <c r="F331" s="1" t="s">
        <v>31</v>
      </c>
      <c r="H331" s="1" t="s">
        <v>693</v>
      </c>
      <c r="I331" s="1" t="s">
        <v>694</v>
      </c>
      <c r="J331" s="1" t="s">
        <v>34</v>
      </c>
      <c r="K331" s="1" t="s">
        <v>34</v>
      </c>
      <c r="L331" s="1">
        <v>0.0</v>
      </c>
      <c r="M331" s="1">
        <v>0.0</v>
      </c>
      <c r="N331" s="1">
        <v>0.0</v>
      </c>
      <c r="O331" s="1" t="s">
        <v>35</v>
      </c>
      <c r="P331" s="3">
        <v>0.21</v>
      </c>
      <c r="Q331" s="1" t="s">
        <v>36</v>
      </c>
      <c r="R331" s="1">
        <v>0.0</v>
      </c>
      <c r="S331" s="1">
        <v>0.0</v>
      </c>
      <c r="T331" s="4">
        <f t="shared" si="4"/>
        <v>611.5702479</v>
      </c>
      <c r="U331" s="5">
        <v>739.8170504999999</v>
      </c>
      <c r="W331" s="1">
        <f t="shared" si="10"/>
        <v>740</v>
      </c>
      <c r="X331" s="7">
        <f t="shared" si="3"/>
        <v>740</v>
      </c>
      <c r="Y331" s="1" t="s">
        <v>30</v>
      </c>
      <c r="Z331" s="1" t="s">
        <v>30</v>
      </c>
      <c r="AA331" s="1" t="s">
        <v>31</v>
      </c>
      <c r="AB331" s="1">
        <v>0.0</v>
      </c>
      <c r="AC331" s="1">
        <v>0.0</v>
      </c>
    </row>
    <row r="332" ht="15.75" customHeight="1">
      <c r="A332" s="1">
        <v>333.0</v>
      </c>
      <c r="B332" s="1" t="s">
        <v>29</v>
      </c>
      <c r="C332" s="1" t="s">
        <v>30</v>
      </c>
      <c r="D332" s="1" t="s">
        <v>30</v>
      </c>
      <c r="E332" s="1" t="s">
        <v>31</v>
      </c>
      <c r="F332" s="1" t="s">
        <v>31</v>
      </c>
      <c r="H332" s="1" t="s">
        <v>695</v>
      </c>
      <c r="I332" s="1" t="s">
        <v>696</v>
      </c>
      <c r="J332" s="1" t="s">
        <v>34</v>
      </c>
      <c r="K332" s="1" t="s">
        <v>34</v>
      </c>
      <c r="L332" s="1">
        <v>0.0</v>
      </c>
      <c r="M332" s="1">
        <v>0.0</v>
      </c>
      <c r="N332" s="1">
        <v>0.0</v>
      </c>
      <c r="O332" s="1" t="s">
        <v>35</v>
      </c>
      <c r="P332" s="3">
        <v>0.21</v>
      </c>
      <c r="Q332" s="1" t="s">
        <v>36</v>
      </c>
      <c r="R332" s="1">
        <v>0.0</v>
      </c>
      <c r="S332" s="1">
        <v>0.0</v>
      </c>
      <c r="T332" s="4">
        <f t="shared" si="4"/>
        <v>611.5702479</v>
      </c>
      <c r="U332" s="5">
        <v>739.8170504999999</v>
      </c>
      <c r="W332" s="1">
        <f t="shared" si="10"/>
        <v>740</v>
      </c>
      <c r="X332" s="7">
        <f t="shared" si="3"/>
        <v>740</v>
      </c>
      <c r="Y332" s="1" t="s">
        <v>30</v>
      </c>
      <c r="Z332" s="1" t="s">
        <v>30</v>
      </c>
      <c r="AA332" s="1" t="s">
        <v>31</v>
      </c>
      <c r="AB332" s="1">
        <v>0.0</v>
      </c>
      <c r="AC332" s="1">
        <v>0.0</v>
      </c>
    </row>
    <row r="333" ht="15.75" customHeight="1">
      <c r="A333" s="1">
        <v>334.0</v>
      </c>
      <c r="B333" s="1" t="s">
        <v>29</v>
      </c>
      <c r="C333" s="1" t="s">
        <v>30</v>
      </c>
      <c r="D333" s="1" t="s">
        <v>30</v>
      </c>
      <c r="E333" s="1" t="s">
        <v>31</v>
      </c>
      <c r="F333" s="1" t="s">
        <v>31</v>
      </c>
      <c r="H333" s="1" t="s">
        <v>697</v>
      </c>
      <c r="I333" s="1" t="s">
        <v>698</v>
      </c>
      <c r="J333" s="1" t="s">
        <v>34</v>
      </c>
      <c r="K333" s="1" t="s">
        <v>34</v>
      </c>
      <c r="L333" s="1">
        <v>0.0</v>
      </c>
      <c r="M333" s="1">
        <v>0.0</v>
      </c>
      <c r="N333" s="1">
        <v>0.0</v>
      </c>
      <c r="O333" s="1" t="s">
        <v>35</v>
      </c>
      <c r="P333" s="3">
        <v>0.21</v>
      </c>
      <c r="Q333" s="1" t="s">
        <v>36</v>
      </c>
      <c r="R333" s="1">
        <v>0.0</v>
      </c>
      <c r="S333" s="1">
        <v>0.0</v>
      </c>
      <c r="T333" s="4">
        <f t="shared" si="4"/>
        <v>611.5702479</v>
      </c>
      <c r="U333" s="5">
        <v>739.8170504999999</v>
      </c>
      <c r="W333" s="1">
        <f t="shared" si="10"/>
        <v>740</v>
      </c>
      <c r="X333" s="7">
        <f t="shared" si="3"/>
        <v>740</v>
      </c>
      <c r="Y333" s="1" t="s">
        <v>30</v>
      </c>
      <c r="Z333" s="1" t="s">
        <v>30</v>
      </c>
      <c r="AA333" s="1" t="s">
        <v>31</v>
      </c>
      <c r="AB333" s="1">
        <v>0.0</v>
      </c>
      <c r="AC333" s="1">
        <v>0.0</v>
      </c>
    </row>
    <row r="334" ht="15.75" customHeight="1">
      <c r="A334" s="1">
        <v>335.0</v>
      </c>
      <c r="B334" s="1" t="s">
        <v>29</v>
      </c>
      <c r="C334" s="1" t="s">
        <v>30</v>
      </c>
      <c r="D334" s="1" t="s">
        <v>30</v>
      </c>
      <c r="E334" s="1" t="s">
        <v>31</v>
      </c>
      <c r="F334" s="1" t="s">
        <v>31</v>
      </c>
      <c r="H334" s="1" t="s">
        <v>699</v>
      </c>
      <c r="I334" s="1" t="s">
        <v>700</v>
      </c>
      <c r="J334" s="1" t="s">
        <v>34</v>
      </c>
      <c r="K334" s="1" t="s">
        <v>34</v>
      </c>
      <c r="L334" s="1">
        <v>0.0</v>
      </c>
      <c r="M334" s="1">
        <v>0.0</v>
      </c>
      <c r="N334" s="1">
        <v>0.0</v>
      </c>
      <c r="O334" s="1" t="s">
        <v>35</v>
      </c>
      <c r="P334" s="3">
        <v>0.21</v>
      </c>
      <c r="Q334" s="1" t="s">
        <v>36</v>
      </c>
      <c r="R334" s="1">
        <v>0.0</v>
      </c>
      <c r="S334" s="1">
        <v>0.0</v>
      </c>
      <c r="T334" s="4">
        <f t="shared" si="4"/>
        <v>677.6859504</v>
      </c>
      <c r="U334" s="5">
        <v>819.35461575</v>
      </c>
      <c r="W334" s="1">
        <f t="shared" si="10"/>
        <v>820</v>
      </c>
      <c r="X334" s="7">
        <f t="shared" si="3"/>
        <v>820</v>
      </c>
      <c r="Y334" s="1" t="s">
        <v>30</v>
      </c>
      <c r="Z334" s="1" t="s">
        <v>30</v>
      </c>
      <c r="AA334" s="1" t="s">
        <v>31</v>
      </c>
      <c r="AB334" s="1">
        <v>0.0</v>
      </c>
      <c r="AC334" s="1">
        <v>0.0</v>
      </c>
    </row>
    <row r="335" ht="15.75" customHeight="1">
      <c r="A335" s="1">
        <v>336.0</v>
      </c>
      <c r="B335" s="1" t="s">
        <v>29</v>
      </c>
      <c r="C335" s="1" t="s">
        <v>30</v>
      </c>
      <c r="D335" s="1" t="s">
        <v>30</v>
      </c>
      <c r="E335" s="1" t="s">
        <v>31</v>
      </c>
      <c r="F335" s="1" t="s">
        <v>31</v>
      </c>
      <c r="H335" s="1" t="s">
        <v>701</v>
      </c>
      <c r="I335" s="1" t="s">
        <v>702</v>
      </c>
      <c r="J335" s="1" t="s">
        <v>34</v>
      </c>
      <c r="K335" s="1" t="s">
        <v>34</v>
      </c>
      <c r="L335" s="1">
        <v>0.0</v>
      </c>
      <c r="M335" s="1">
        <v>0.0</v>
      </c>
      <c r="N335" s="1">
        <v>0.0</v>
      </c>
      <c r="O335" s="1" t="s">
        <v>35</v>
      </c>
      <c r="P335" s="3">
        <v>0.21</v>
      </c>
      <c r="Q335" s="1" t="s">
        <v>36</v>
      </c>
      <c r="R335" s="1">
        <v>0.0</v>
      </c>
      <c r="S335" s="1">
        <v>0.0</v>
      </c>
      <c r="T335" s="4">
        <f t="shared" si="4"/>
        <v>677.6859504</v>
      </c>
      <c r="U335" s="5">
        <v>819.35461575</v>
      </c>
      <c r="W335" s="1">
        <f t="shared" si="10"/>
        <v>820</v>
      </c>
      <c r="X335" s="7">
        <f t="shared" si="3"/>
        <v>820</v>
      </c>
      <c r="Y335" s="1" t="s">
        <v>30</v>
      </c>
      <c r="Z335" s="1" t="s">
        <v>30</v>
      </c>
      <c r="AA335" s="1" t="s">
        <v>31</v>
      </c>
      <c r="AB335" s="1">
        <v>0.0</v>
      </c>
      <c r="AC335" s="1">
        <v>0.0</v>
      </c>
    </row>
    <row r="336" ht="15.75" customHeight="1">
      <c r="A336" s="1">
        <v>337.0</v>
      </c>
      <c r="B336" s="1" t="s">
        <v>29</v>
      </c>
      <c r="C336" s="1" t="s">
        <v>30</v>
      </c>
      <c r="D336" s="1" t="s">
        <v>30</v>
      </c>
      <c r="E336" s="1" t="s">
        <v>31</v>
      </c>
      <c r="F336" s="1" t="s">
        <v>31</v>
      </c>
      <c r="H336" s="1" t="s">
        <v>703</v>
      </c>
      <c r="I336" s="1" t="s">
        <v>704</v>
      </c>
      <c r="J336" s="1" t="s">
        <v>34</v>
      </c>
      <c r="K336" s="1" t="s">
        <v>34</v>
      </c>
      <c r="L336" s="1">
        <v>0.0</v>
      </c>
      <c r="M336" s="1">
        <v>0.0</v>
      </c>
      <c r="N336" s="1">
        <v>0.0</v>
      </c>
      <c r="O336" s="1" t="s">
        <v>35</v>
      </c>
      <c r="P336" s="3">
        <v>0.21</v>
      </c>
      <c r="Q336" s="1" t="s">
        <v>36</v>
      </c>
      <c r="R336" s="1">
        <v>0.0</v>
      </c>
      <c r="S336" s="1">
        <v>0.0</v>
      </c>
      <c r="T336" s="4">
        <f t="shared" si="4"/>
        <v>677.6859504</v>
      </c>
      <c r="U336" s="5">
        <v>819.35461575</v>
      </c>
      <c r="W336" s="1">
        <f t="shared" si="10"/>
        <v>820</v>
      </c>
      <c r="X336" s="7">
        <f t="shared" si="3"/>
        <v>820</v>
      </c>
      <c r="Y336" s="1" t="s">
        <v>30</v>
      </c>
      <c r="Z336" s="1" t="s">
        <v>30</v>
      </c>
      <c r="AA336" s="1" t="s">
        <v>31</v>
      </c>
      <c r="AB336" s="1">
        <v>0.0</v>
      </c>
      <c r="AC336" s="1">
        <v>0.0</v>
      </c>
    </row>
    <row r="337" ht="15.75" customHeight="1">
      <c r="A337" s="1">
        <v>338.0</v>
      </c>
      <c r="B337" s="1" t="s">
        <v>29</v>
      </c>
      <c r="C337" s="1" t="s">
        <v>30</v>
      </c>
      <c r="D337" s="1" t="s">
        <v>30</v>
      </c>
      <c r="E337" s="1" t="s">
        <v>31</v>
      </c>
      <c r="F337" s="1" t="s">
        <v>31</v>
      </c>
      <c r="H337" s="1" t="s">
        <v>705</v>
      </c>
      <c r="I337" s="1" t="s">
        <v>706</v>
      </c>
      <c r="J337" s="1" t="s">
        <v>34</v>
      </c>
      <c r="K337" s="1" t="s">
        <v>34</v>
      </c>
      <c r="L337" s="1">
        <v>0.0</v>
      </c>
      <c r="M337" s="1">
        <v>0.0</v>
      </c>
      <c r="N337" s="1">
        <v>0.0</v>
      </c>
      <c r="O337" s="1" t="s">
        <v>35</v>
      </c>
      <c r="P337" s="3">
        <v>0.21</v>
      </c>
      <c r="Q337" s="1" t="s">
        <v>36</v>
      </c>
      <c r="R337" s="1">
        <v>0.0</v>
      </c>
      <c r="S337" s="1">
        <v>0.0</v>
      </c>
      <c r="T337" s="4">
        <f t="shared" si="4"/>
        <v>677.6859504</v>
      </c>
      <c r="U337" s="5">
        <v>819.35461575</v>
      </c>
      <c r="W337" s="1">
        <f t="shared" si="10"/>
        <v>820</v>
      </c>
      <c r="X337" s="7">
        <f t="shared" si="3"/>
        <v>820</v>
      </c>
      <c r="Y337" s="1" t="s">
        <v>30</v>
      </c>
      <c r="Z337" s="1" t="s">
        <v>30</v>
      </c>
      <c r="AA337" s="1" t="s">
        <v>31</v>
      </c>
      <c r="AB337" s="1">
        <v>0.0</v>
      </c>
      <c r="AC337" s="1">
        <v>0.0</v>
      </c>
    </row>
    <row r="338" ht="15.75" customHeight="1">
      <c r="A338" s="1">
        <v>339.0</v>
      </c>
      <c r="B338" s="1" t="s">
        <v>29</v>
      </c>
      <c r="C338" s="1" t="s">
        <v>30</v>
      </c>
      <c r="D338" s="1" t="s">
        <v>30</v>
      </c>
      <c r="E338" s="1" t="s">
        <v>31</v>
      </c>
      <c r="F338" s="1" t="s">
        <v>31</v>
      </c>
      <c r="H338" s="1" t="s">
        <v>707</v>
      </c>
      <c r="I338" s="1" t="s">
        <v>708</v>
      </c>
      <c r="J338" s="1" t="s">
        <v>34</v>
      </c>
      <c r="K338" s="1" t="s">
        <v>34</v>
      </c>
      <c r="L338" s="1">
        <v>0.0</v>
      </c>
      <c r="M338" s="1">
        <v>0.0</v>
      </c>
      <c r="N338" s="1">
        <v>0.0</v>
      </c>
      <c r="O338" s="1" t="s">
        <v>35</v>
      </c>
      <c r="P338" s="3">
        <v>0.21</v>
      </c>
      <c r="Q338" s="1" t="s">
        <v>36</v>
      </c>
      <c r="R338" s="1">
        <v>0.0</v>
      </c>
      <c r="S338" s="1">
        <v>0.0</v>
      </c>
      <c r="T338" s="4">
        <f t="shared" si="4"/>
        <v>719.0082645</v>
      </c>
      <c r="U338" s="5">
        <v>873.9788557499999</v>
      </c>
      <c r="W338" s="1">
        <f t="shared" si="10"/>
        <v>870</v>
      </c>
      <c r="X338" s="7">
        <f t="shared" si="3"/>
        <v>870</v>
      </c>
      <c r="Y338" s="1" t="s">
        <v>30</v>
      </c>
      <c r="Z338" s="1" t="s">
        <v>30</v>
      </c>
      <c r="AA338" s="1" t="s">
        <v>31</v>
      </c>
      <c r="AB338" s="1">
        <v>0.0</v>
      </c>
      <c r="AC338" s="1">
        <v>0.0</v>
      </c>
    </row>
    <row r="339" ht="15.75" customHeight="1">
      <c r="A339" s="1">
        <v>340.0</v>
      </c>
      <c r="B339" s="1" t="s">
        <v>29</v>
      </c>
      <c r="C339" s="1" t="s">
        <v>30</v>
      </c>
      <c r="D339" s="1" t="s">
        <v>30</v>
      </c>
      <c r="E339" s="1" t="s">
        <v>31</v>
      </c>
      <c r="F339" s="1" t="s">
        <v>31</v>
      </c>
      <c r="H339" s="1" t="s">
        <v>709</v>
      </c>
      <c r="I339" s="1" t="s">
        <v>710</v>
      </c>
      <c r="J339" s="1" t="s">
        <v>34</v>
      </c>
      <c r="K339" s="1" t="s">
        <v>34</v>
      </c>
      <c r="L339" s="1">
        <v>0.0</v>
      </c>
      <c r="M339" s="1">
        <v>0.0</v>
      </c>
      <c r="N339" s="1">
        <v>0.0</v>
      </c>
      <c r="O339" s="1" t="s">
        <v>35</v>
      </c>
      <c r="P339" s="3">
        <v>0.21</v>
      </c>
      <c r="Q339" s="1" t="s">
        <v>36</v>
      </c>
      <c r="R339" s="1">
        <v>0.0</v>
      </c>
      <c r="S339" s="1">
        <v>0.0</v>
      </c>
      <c r="T339" s="4">
        <f t="shared" si="4"/>
        <v>760.3305785</v>
      </c>
      <c r="U339" s="5">
        <v>915.1806262499998</v>
      </c>
      <c r="W339" s="1">
        <f t="shared" si="10"/>
        <v>920</v>
      </c>
      <c r="X339" s="7">
        <f t="shared" si="3"/>
        <v>920</v>
      </c>
      <c r="Y339" s="1" t="s">
        <v>30</v>
      </c>
      <c r="Z339" s="1" t="s">
        <v>30</v>
      </c>
      <c r="AA339" s="1" t="s">
        <v>31</v>
      </c>
      <c r="AB339" s="1">
        <v>0.0</v>
      </c>
      <c r="AC339" s="1">
        <v>0.0</v>
      </c>
    </row>
    <row r="340" ht="15.75" customHeight="1">
      <c r="A340" s="1">
        <v>341.0</v>
      </c>
      <c r="B340" s="1" t="s">
        <v>29</v>
      </c>
      <c r="C340" s="1" t="s">
        <v>30</v>
      </c>
      <c r="D340" s="1" t="s">
        <v>30</v>
      </c>
      <c r="E340" s="1" t="s">
        <v>31</v>
      </c>
      <c r="F340" s="1" t="s">
        <v>31</v>
      </c>
      <c r="H340" s="1" t="s">
        <v>711</v>
      </c>
      <c r="I340" s="1" t="s">
        <v>712</v>
      </c>
      <c r="J340" s="1" t="s">
        <v>34</v>
      </c>
      <c r="K340" s="1" t="s">
        <v>34</v>
      </c>
      <c r="L340" s="1">
        <v>0.0</v>
      </c>
      <c r="M340" s="1">
        <v>0.0</v>
      </c>
      <c r="N340" s="1">
        <v>0.0</v>
      </c>
      <c r="O340" s="1" t="s">
        <v>35</v>
      </c>
      <c r="P340" s="3">
        <v>0.21</v>
      </c>
      <c r="Q340" s="1" t="s">
        <v>36</v>
      </c>
      <c r="R340" s="1">
        <v>0.0</v>
      </c>
      <c r="S340" s="1">
        <v>0.0</v>
      </c>
      <c r="T340" s="4">
        <f t="shared" si="4"/>
        <v>760.3305785</v>
      </c>
      <c r="U340" s="5">
        <v>915.1806262499998</v>
      </c>
      <c r="W340" s="1">
        <f t="shared" si="10"/>
        <v>920</v>
      </c>
      <c r="X340" s="7">
        <f t="shared" si="3"/>
        <v>920</v>
      </c>
      <c r="Y340" s="1" t="s">
        <v>30</v>
      </c>
      <c r="Z340" s="1" t="s">
        <v>30</v>
      </c>
      <c r="AA340" s="1" t="s">
        <v>31</v>
      </c>
      <c r="AB340" s="1">
        <v>0.0</v>
      </c>
      <c r="AC340" s="1">
        <v>0.0</v>
      </c>
    </row>
    <row r="341" ht="15.75" customHeight="1">
      <c r="A341" s="1">
        <v>342.0</v>
      </c>
      <c r="B341" s="1" t="s">
        <v>29</v>
      </c>
      <c r="C341" s="1" t="s">
        <v>30</v>
      </c>
      <c r="D341" s="1" t="s">
        <v>30</v>
      </c>
      <c r="E341" s="1" t="s">
        <v>31</v>
      </c>
      <c r="F341" s="1" t="s">
        <v>31</v>
      </c>
      <c r="H341" s="1" t="s">
        <v>713</v>
      </c>
      <c r="I341" s="1" t="s">
        <v>714</v>
      </c>
      <c r="J341" s="1" t="s">
        <v>34</v>
      </c>
      <c r="K341" s="1" t="s">
        <v>34</v>
      </c>
      <c r="L341" s="1">
        <v>0.0</v>
      </c>
      <c r="M341" s="1">
        <v>0.0</v>
      </c>
      <c r="N341" s="1">
        <v>0.0</v>
      </c>
      <c r="O341" s="1" t="s">
        <v>35</v>
      </c>
      <c r="P341" s="3">
        <v>0.21</v>
      </c>
      <c r="Q341" s="1" t="s">
        <v>36</v>
      </c>
      <c r="R341" s="1">
        <v>0.0</v>
      </c>
      <c r="S341" s="1">
        <v>0.0</v>
      </c>
      <c r="T341" s="4">
        <f t="shared" si="4"/>
        <v>917.3553719</v>
      </c>
      <c r="U341" s="5">
        <v>1107.8029462499999</v>
      </c>
      <c r="W341" s="1">
        <f t="shared" si="10"/>
        <v>1110</v>
      </c>
      <c r="X341" s="7">
        <f t="shared" si="3"/>
        <v>1110</v>
      </c>
      <c r="Y341" s="1" t="s">
        <v>30</v>
      </c>
      <c r="Z341" s="1" t="s">
        <v>30</v>
      </c>
      <c r="AA341" s="1" t="s">
        <v>31</v>
      </c>
      <c r="AB341" s="1">
        <v>0.0</v>
      </c>
      <c r="AC341" s="1">
        <v>0.0</v>
      </c>
    </row>
    <row r="342" ht="15.75" customHeight="1">
      <c r="A342" s="1">
        <v>343.0</v>
      </c>
      <c r="B342" s="1" t="s">
        <v>29</v>
      </c>
      <c r="C342" s="1" t="s">
        <v>30</v>
      </c>
      <c r="D342" s="1" t="s">
        <v>30</v>
      </c>
      <c r="E342" s="1" t="s">
        <v>31</v>
      </c>
      <c r="F342" s="1" t="s">
        <v>31</v>
      </c>
      <c r="H342" s="1" t="s">
        <v>715</v>
      </c>
      <c r="I342" s="1" t="s">
        <v>716</v>
      </c>
      <c r="J342" s="1" t="s">
        <v>34</v>
      </c>
      <c r="K342" s="1" t="s">
        <v>34</v>
      </c>
      <c r="L342" s="1">
        <v>0.0</v>
      </c>
      <c r="M342" s="1">
        <v>0.0</v>
      </c>
      <c r="N342" s="1">
        <v>0.0</v>
      </c>
      <c r="O342" s="1" t="s">
        <v>35</v>
      </c>
      <c r="P342" s="3">
        <v>0.21</v>
      </c>
      <c r="Q342" s="1" t="s">
        <v>36</v>
      </c>
      <c r="R342" s="1">
        <v>0.0</v>
      </c>
      <c r="S342" s="1">
        <v>0.0</v>
      </c>
      <c r="T342" s="4">
        <f t="shared" si="4"/>
        <v>917.3553719</v>
      </c>
      <c r="U342" s="5">
        <v>1107.8029462499999</v>
      </c>
      <c r="W342" s="1">
        <f t="shared" si="10"/>
        <v>1110</v>
      </c>
      <c r="X342" s="7">
        <f t="shared" si="3"/>
        <v>1110</v>
      </c>
      <c r="Y342" s="1" t="s">
        <v>30</v>
      </c>
      <c r="Z342" s="1" t="s">
        <v>30</v>
      </c>
      <c r="AA342" s="1" t="s">
        <v>31</v>
      </c>
      <c r="AB342" s="1">
        <v>0.0</v>
      </c>
      <c r="AC342" s="1">
        <v>0.0</v>
      </c>
    </row>
    <row r="343" ht="15.75" customHeight="1">
      <c r="A343" s="1">
        <v>344.0</v>
      </c>
      <c r="B343" s="1" t="s">
        <v>29</v>
      </c>
      <c r="C343" s="1" t="s">
        <v>30</v>
      </c>
      <c r="D343" s="1" t="s">
        <v>30</v>
      </c>
      <c r="E343" s="1" t="s">
        <v>31</v>
      </c>
      <c r="F343" s="1" t="s">
        <v>31</v>
      </c>
      <c r="H343" s="1" t="s">
        <v>717</v>
      </c>
      <c r="I343" s="1" t="s">
        <v>718</v>
      </c>
      <c r="J343" s="1" t="s">
        <v>34</v>
      </c>
      <c r="K343" s="1" t="s">
        <v>34</v>
      </c>
      <c r="L343" s="1">
        <v>0.0</v>
      </c>
      <c r="M343" s="1">
        <v>0.0</v>
      </c>
      <c r="N343" s="1">
        <v>0.0</v>
      </c>
      <c r="O343" s="1" t="s">
        <v>35</v>
      </c>
      <c r="P343" s="3">
        <v>0.21</v>
      </c>
      <c r="Q343" s="1" t="s">
        <v>36</v>
      </c>
      <c r="R343" s="1">
        <v>0.0</v>
      </c>
      <c r="S343" s="1">
        <v>0.0</v>
      </c>
      <c r="T343" s="4">
        <f t="shared" si="4"/>
        <v>1041.322314</v>
      </c>
      <c r="U343" s="5">
        <v>1255.387221</v>
      </c>
      <c r="W343" s="1">
        <f t="shared" si="10"/>
        <v>1260</v>
      </c>
      <c r="X343" s="7">
        <f t="shared" si="3"/>
        <v>1260</v>
      </c>
      <c r="Y343" s="1" t="s">
        <v>30</v>
      </c>
      <c r="Z343" s="1" t="s">
        <v>30</v>
      </c>
      <c r="AA343" s="1" t="s">
        <v>31</v>
      </c>
      <c r="AB343" s="1">
        <v>0.0</v>
      </c>
      <c r="AC343" s="1">
        <v>0.0</v>
      </c>
    </row>
    <row r="344" ht="15.75" customHeight="1">
      <c r="A344" s="1">
        <v>345.0</v>
      </c>
      <c r="B344" s="1" t="s">
        <v>29</v>
      </c>
      <c r="C344" s="1" t="s">
        <v>30</v>
      </c>
      <c r="D344" s="1" t="s">
        <v>30</v>
      </c>
      <c r="E344" s="1" t="s">
        <v>31</v>
      </c>
      <c r="F344" s="1" t="s">
        <v>31</v>
      </c>
      <c r="H344" s="1" t="s">
        <v>719</v>
      </c>
      <c r="I344" s="1" t="s">
        <v>720</v>
      </c>
      <c r="J344" s="1" t="s">
        <v>34</v>
      </c>
      <c r="K344" s="1" t="s">
        <v>34</v>
      </c>
      <c r="L344" s="1">
        <v>0.0</v>
      </c>
      <c r="M344" s="1">
        <v>0.0</v>
      </c>
      <c r="N344" s="1">
        <v>0.0</v>
      </c>
      <c r="O344" s="1" t="s">
        <v>35</v>
      </c>
      <c r="P344" s="3">
        <v>0.21</v>
      </c>
      <c r="Q344" s="1" t="s">
        <v>36</v>
      </c>
      <c r="R344" s="1">
        <v>0.0</v>
      </c>
      <c r="S344" s="1">
        <v>0.0</v>
      </c>
      <c r="T344" s="4">
        <f t="shared" si="4"/>
        <v>1107.438017</v>
      </c>
      <c r="U344" s="5">
        <v>1344.0258314999999</v>
      </c>
      <c r="W344" s="1">
        <f t="shared" si="10"/>
        <v>1340</v>
      </c>
      <c r="X344" s="7">
        <f t="shared" si="3"/>
        <v>1340</v>
      </c>
      <c r="Y344" s="1" t="s">
        <v>30</v>
      </c>
      <c r="Z344" s="1" t="s">
        <v>30</v>
      </c>
      <c r="AA344" s="1" t="s">
        <v>31</v>
      </c>
      <c r="AB344" s="1">
        <v>0.0</v>
      </c>
      <c r="AC344" s="1">
        <v>0.0</v>
      </c>
    </row>
    <row r="345" ht="15.75" customHeight="1">
      <c r="A345" s="1">
        <v>346.0</v>
      </c>
      <c r="B345" s="1" t="s">
        <v>29</v>
      </c>
      <c r="C345" s="1" t="s">
        <v>30</v>
      </c>
      <c r="D345" s="1" t="s">
        <v>30</v>
      </c>
      <c r="E345" s="1" t="s">
        <v>31</v>
      </c>
      <c r="F345" s="1" t="s">
        <v>31</v>
      </c>
      <c r="H345" s="1" t="s">
        <v>721</v>
      </c>
      <c r="I345" s="1" t="s">
        <v>722</v>
      </c>
      <c r="J345" s="1" t="s">
        <v>34</v>
      </c>
      <c r="K345" s="1" t="s">
        <v>34</v>
      </c>
      <c r="L345" s="1">
        <v>0.0</v>
      </c>
      <c r="M345" s="1">
        <v>0.0</v>
      </c>
      <c r="N345" s="1">
        <v>0.0</v>
      </c>
      <c r="O345" s="1" t="s">
        <v>35</v>
      </c>
      <c r="P345" s="3">
        <v>0.21</v>
      </c>
      <c r="Q345" s="1" t="s">
        <v>36</v>
      </c>
      <c r="R345" s="1">
        <v>0.0</v>
      </c>
      <c r="S345" s="1">
        <v>0.0</v>
      </c>
      <c r="T345" s="4">
        <f t="shared" si="4"/>
        <v>1280.991736</v>
      </c>
      <c r="U345" s="5">
        <v>1550.5467862499997</v>
      </c>
      <c r="W345" s="1">
        <f t="shared" si="10"/>
        <v>1550</v>
      </c>
      <c r="X345" s="7">
        <f t="shared" si="3"/>
        <v>1550</v>
      </c>
      <c r="Y345" s="1" t="s">
        <v>30</v>
      </c>
      <c r="Z345" s="1" t="s">
        <v>30</v>
      </c>
      <c r="AA345" s="1" t="s">
        <v>31</v>
      </c>
      <c r="AB345" s="1">
        <v>0.0</v>
      </c>
      <c r="AC345" s="1">
        <v>0.0</v>
      </c>
    </row>
    <row r="346" ht="15.75" customHeight="1">
      <c r="A346" s="1">
        <v>347.0</v>
      </c>
      <c r="B346" s="1" t="s">
        <v>29</v>
      </c>
      <c r="C346" s="1" t="s">
        <v>30</v>
      </c>
      <c r="D346" s="1" t="s">
        <v>30</v>
      </c>
      <c r="E346" s="1" t="s">
        <v>31</v>
      </c>
      <c r="F346" s="1" t="s">
        <v>31</v>
      </c>
      <c r="H346" s="1" t="s">
        <v>723</v>
      </c>
      <c r="I346" s="1" t="s">
        <v>724</v>
      </c>
      <c r="J346" s="1" t="s">
        <v>34</v>
      </c>
      <c r="K346" s="1" t="s">
        <v>34</v>
      </c>
      <c r="L346" s="1">
        <v>0.0</v>
      </c>
      <c r="M346" s="1">
        <v>0.0</v>
      </c>
      <c r="N346" s="1">
        <v>0.0</v>
      </c>
      <c r="O346" s="1" t="s">
        <v>35</v>
      </c>
      <c r="P346" s="3">
        <v>0.21</v>
      </c>
      <c r="Q346" s="1" t="s">
        <v>36</v>
      </c>
      <c r="R346" s="1">
        <v>0.0</v>
      </c>
      <c r="S346" s="1">
        <v>0.0</v>
      </c>
      <c r="T346" s="4">
        <f t="shared" si="4"/>
        <v>1314.049587</v>
      </c>
      <c r="U346" s="5">
        <v>1585.04630625</v>
      </c>
      <c r="W346" s="1">
        <f t="shared" si="10"/>
        <v>1590</v>
      </c>
      <c r="X346" s="7">
        <f t="shared" si="3"/>
        <v>1590</v>
      </c>
      <c r="Y346" s="1" t="s">
        <v>30</v>
      </c>
      <c r="Z346" s="1" t="s">
        <v>30</v>
      </c>
      <c r="AA346" s="1" t="s">
        <v>31</v>
      </c>
      <c r="AB346" s="1">
        <v>0.0</v>
      </c>
      <c r="AC346" s="1">
        <v>0.0</v>
      </c>
    </row>
    <row r="347" ht="15.75" customHeight="1">
      <c r="A347" s="1">
        <v>348.0</v>
      </c>
      <c r="B347" s="1" t="s">
        <v>29</v>
      </c>
      <c r="C347" s="1" t="s">
        <v>30</v>
      </c>
      <c r="D347" s="1" t="s">
        <v>30</v>
      </c>
      <c r="E347" s="1" t="s">
        <v>31</v>
      </c>
      <c r="F347" s="1" t="s">
        <v>31</v>
      </c>
      <c r="H347" s="1" t="s">
        <v>725</v>
      </c>
      <c r="I347" s="1" t="s">
        <v>726</v>
      </c>
      <c r="J347" s="1" t="s">
        <v>34</v>
      </c>
      <c r="K347" s="1" t="s">
        <v>34</v>
      </c>
      <c r="L347" s="1">
        <v>0.0</v>
      </c>
      <c r="M347" s="1">
        <v>0.0</v>
      </c>
      <c r="N347" s="1">
        <v>0.0</v>
      </c>
      <c r="O347" s="1" t="s">
        <v>35</v>
      </c>
      <c r="P347" s="3">
        <v>0.21</v>
      </c>
      <c r="Q347" s="1" t="s">
        <v>36</v>
      </c>
      <c r="R347" s="1">
        <v>0.0</v>
      </c>
      <c r="S347" s="1">
        <v>0.0</v>
      </c>
      <c r="T347" s="4">
        <f t="shared" si="4"/>
        <v>1314.049587</v>
      </c>
      <c r="U347" s="5">
        <v>1592.23370625</v>
      </c>
      <c r="W347" s="1">
        <f t="shared" si="10"/>
        <v>1590</v>
      </c>
      <c r="X347" s="7">
        <f t="shared" si="3"/>
        <v>1590</v>
      </c>
      <c r="Y347" s="1" t="s">
        <v>30</v>
      </c>
      <c r="Z347" s="1" t="s">
        <v>30</v>
      </c>
      <c r="AA347" s="1" t="s">
        <v>31</v>
      </c>
      <c r="AB347" s="1">
        <v>0.0</v>
      </c>
      <c r="AC347" s="1">
        <v>0.0</v>
      </c>
    </row>
    <row r="348" ht="15.75" customHeight="1">
      <c r="A348" s="1">
        <v>349.0</v>
      </c>
      <c r="B348" s="1" t="s">
        <v>29</v>
      </c>
      <c r="C348" s="1" t="s">
        <v>30</v>
      </c>
      <c r="D348" s="1" t="s">
        <v>30</v>
      </c>
      <c r="E348" s="1" t="s">
        <v>31</v>
      </c>
      <c r="F348" s="1" t="s">
        <v>31</v>
      </c>
      <c r="H348" s="1" t="s">
        <v>727</v>
      </c>
      <c r="I348" s="1" t="s">
        <v>728</v>
      </c>
      <c r="J348" s="1" t="s">
        <v>34</v>
      </c>
      <c r="K348" s="1" t="s">
        <v>34</v>
      </c>
      <c r="L348" s="1">
        <v>0.0</v>
      </c>
      <c r="M348" s="1">
        <v>0.0</v>
      </c>
      <c r="N348" s="1">
        <v>0.0</v>
      </c>
      <c r="O348" s="1" t="s">
        <v>35</v>
      </c>
      <c r="P348" s="3">
        <v>0.21</v>
      </c>
      <c r="Q348" s="1" t="s">
        <v>36</v>
      </c>
      <c r="R348" s="1">
        <v>0.0</v>
      </c>
      <c r="S348" s="1">
        <v>0.0</v>
      </c>
      <c r="T348" s="4">
        <f t="shared" si="4"/>
        <v>1867.768595</v>
      </c>
      <c r="U348" s="5">
        <v>2263.527882</v>
      </c>
      <c r="W348" s="1">
        <f t="shared" si="10"/>
        <v>2260</v>
      </c>
      <c r="X348" s="7">
        <f t="shared" si="3"/>
        <v>2260</v>
      </c>
      <c r="Y348" s="1" t="s">
        <v>30</v>
      </c>
      <c r="Z348" s="1" t="s">
        <v>30</v>
      </c>
      <c r="AA348" s="1" t="s">
        <v>31</v>
      </c>
      <c r="AB348" s="1">
        <v>0.0</v>
      </c>
      <c r="AC348" s="1">
        <v>0.0</v>
      </c>
    </row>
    <row r="349" ht="15.75" customHeight="1">
      <c r="A349" s="1">
        <v>350.0</v>
      </c>
      <c r="B349" s="1" t="s">
        <v>29</v>
      </c>
      <c r="C349" s="1" t="s">
        <v>30</v>
      </c>
      <c r="D349" s="1" t="s">
        <v>30</v>
      </c>
      <c r="E349" s="1" t="s">
        <v>31</v>
      </c>
      <c r="F349" s="1" t="s">
        <v>31</v>
      </c>
      <c r="H349" s="1" t="s">
        <v>729</v>
      </c>
      <c r="I349" s="1" t="s">
        <v>730</v>
      </c>
      <c r="J349" s="1" t="s">
        <v>34</v>
      </c>
      <c r="K349" s="1" t="s">
        <v>34</v>
      </c>
      <c r="L349" s="1">
        <v>0.0</v>
      </c>
      <c r="M349" s="1">
        <v>0.0</v>
      </c>
      <c r="N349" s="1">
        <v>0.0</v>
      </c>
      <c r="O349" s="1" t="s">
        <v>35</v>
      </c>
      <c r="P349" s="3">
        <v>0.21</v>
      </c>
      <c r="Q349" s="1" t="s">
        <v>36</v>
      </c>
      <c r="R349" s="1">
        <v>0.0</v>
      </c>
      <c r="S349" s="1">
        <v>0.0</v>
      </c>
      <c r="T349" s="4">
        <f t="shared" si="4"/>
        <v>611.5702479</v>
      </c>
      <c r="U349" s="5">
        <v>739.8170504999999</v>
      </c>
      <c r="W349" s="1">
        <f t="shared" si="10"/>
        <v>740</v>
      </c>
      <c r="X349" s="7">
        <f t="shared" si="3"/>
        <v>740</v>
      </c>
      <c r="Y349" s="1" t="s">
        <v>30</v>
      </c>
      <c r="Z349" s="1" t="s">
        <v>30</v>
      </c>
      <c r="AA349" s="1" t="s">
        <v>31</v>
      </c>
      <c r="AB349" s="1">
        <v>0.0</v>
      </c>
      <c r="AC349" s="1">
        <v>0.0</v>
      </c>
    </row>
    <row r="350" ht="15.75" customHeight="1">
      <c r="A350" s="1">
        <v>351.0</v>
      </c>
      <c r="B350" s="1" t="s">
        <v>29</v>
      </c>
      <c r="C350" s="1" t="s">
        <v>30</v>
      </c>
      <c r="D350" s="1" t="s">
        <v>30</v>
      </c>
      <c r="E350" s="1" t="s">
        <v>31</v>
      </c>
      <c r="F350" s="1" t="s">
        <v>31</v>
      </c>
      <c r="H350" s="1" t="s">
        <v>731</v>
      </c>
      <c r="I350" s="1" t="s">
        <v>732</v>
      </c>
      <c r="J350" s="1" t="s">
        <v>34</v>
      </c>
      <c r="K350" s="1" t="s">
        <v>34</v>
      </c>
      <c r="L350" s="1">
        <v>0.0</v>
      </c>
      <c r="M350" s="1">
        <v>0.0</v>
      </c>
      <c r="N350" s="1">
        <v>0.0</v>
      </c>
      <c r="O350" s="1" t="s">
        <v>35</v>
      </c>
      <c r="P350" s="3">
        <v>0.21</v>
      </c>
      <c r="Q350" s="1" t="s">
        <v>36</v>
      </c>
      <c r="R350" s="1">
        <v>0.0</v>
      </c>
      <c r="S350" s="1">
        <v>0.0</v>
      </c>
      <c r="T350" s="4">
        <f t="shared" si="4"/>
        <v>611.5702479</v>
      </c>
      <c r="U350" s="5">
        <v>739.8170504999999</v>
      </c>
      <c r="W350" s="1">
        <f t="shared" si="10"/>
        <v>740</v>
      </c>
      <c r="X350" s="7">
        <f t="shared" si="3"/>
        <v>740</v>
      </c>
      <c r="Y350" s="1" t="s">
        <v>30</v>
      </c>
      <c r="Z350" s="1" t="s">
        <v>30</v>
      </c>
      <c r="AA350" s="1" t="s">
        <v>31</v>
      </c>
      <c r="AB350" s="1">
        <v>0.0</v>
      </c>
      <c r="AC350" s="1">
        <v>0.0</v>
      </c>
    </row>
    <row r="351" ht="15.75" customHeight="1">
      <c r="A351" s="1">
        <v>352.0</v>
      </c>
      <c r="B351" s="1" t="s">
        <v>29</v>
      </c>
      <c r="C351" s="1" t="s">
        <v>30</v>
      </c>
      <c r="D351" s="1" t="s">
        <v>30</v>
      </c>
      <c r="E351" s="1" t="s">
        <v>31</v>
      </c>
      <c r="F351" s="1" t="s">
        <v>31</v>
      </c>
      <c r="H351" s="1" t="s">
        <v>733</v>
      </c>
      <c r="I351" s="1" t="s">
        <v>734</v>
      </c>
      <c r="J351" s="1" t="s">
        <v>34</v>
      </c>
      <c r="K351" s="1" t="s">
        <v>34</v>
      </c>
      <c r="L351" s="1">
        <v>0.0</v>
      </c>
      <c r="M351" s="1">
        <v>0.0</v>
      </c>
      <c r="N351" s="1">
        <v>0.0</v>
      </c>
      <c r="O351" s="1" t="s">
        <v>35</v>
      </c>
      <c r="P351" s="3">
        <v>0.21</v>
      </c>
      <c r="Q351" s="1" t="s">
        <v>36</v>
      </c>
      <c r="R351" s="1">
        <v>0.0</v>
      </c>
      <c r="S351" s="1">
        <v>0.0</v>
      </c>
      <c r="T351" s="4">
        <f t="shared" si="4"/>
        <v>611.5702479</v>
      </c>
      <c r="U351" s="5">
        <v>739.8170504999999</v>
      </c>
      <c r="W351" s="1">
        <f t="shared" si="10"/>
        <v>740</v>
      </c>
      <c r="X351" s="7">
        <f t="shared" si="3"/>
        <v>740</v>
      </c>
      <c r="Y351" s="1" t="s">
        <v>30</v>
      </c>
      <c r="Z351" s="1" t="s">
        <v>30</v>
      </c>
      <c r="AA351" s="1" t="s">
        <v>31</v>
      </c>
      <c r="AB351" s="1">
        <v>0.0</v>
      </c>
      <c r="AC351" s="1">
        <v>0.0</v>
      </c>
    </row>
    <row r="352" ht="15.75" customHeight="1">
      <c r="A352" s="1">
        <v>353.0</v>
      </c>
      <c r="B352" s="1" t="s">
        <v>29</v>
      </c>
      <c r="C352" s="1" t="s">
        <v>30</v>
      </c>
      <c r="D352" s="1" t="s">
        <v>30</v>
      </c>
      <c r="E352" s="1" t="s">
        <v>31</v>
      </c>
      <c r="F352" s="1" t="s">
        <v>31</v>
      </c>
      <c r="H352" s="1" t="s">
        <v>735</v>
      </c>
      <c r="I352" s="1" t="s">
        <v>736</v>
      </c>
      <c r="J352" s="1" t="s">
        <v>34</v>
      </c>
      <c r="K352" s="1" t="s">
        <v>34</v>
      </c>
      <c r="L352" s="1">
        <v>0.0</v>
      </c>
      <c r="M352" s="1">
        <v>0.0</v>
      </c>
      <c r="N352" s="1">
        <v>0.0</v>
      </c>
      <c r="O352" s="1" t="s">
        <v>35</v>
      </c>
      <c r="P352" s="3">
        <v>0.21</v>
      </c>
      <c r="Q352" s="1" t="s">
        <v>36</v>
      </c>
      <c r="R352" s="1">
        <v>0.0</v>
      </c>
      <c r="S352" s="1">
        <v>0.0</v>
      </c>
      <c r="T352" s="4">
        <f t="shared" si="4"/>
        <v>611.5702479</v>
      </c>
      <c r="U352" s="5">
        <v>739.8170504999999</v>
      </c>
      <c r="W352" s="1">
        <f t="shared" si="10"/>
        <v>740</v>
      </c>
      <c r="X352" s="7">
        <f t="shared" si="3"/>
        <v>740</v>
      </c>
      <c r="Y352" s="1" t="s">
        <v>30</v>
      </c>
      <c r="Z352" s="1" t="s">
        <v>30</v>
      </c>
      <c r="AA352" s="1" t="s">
        <v>31</v>
      </c>
      <c r="AB352" s="1">
        <v>0.0</v>
      </c>
      <c r="AC352" s="1">
        <v>0.0</v>
      </c>
    </row>
    <row r="353" ht="15.75" customHeight="1">
      <c r="A353" s="1">
        <v>354.0</v>
      </c>
      <c r="B353" s="1" t="s">
        <v>29</v>
      </c>
      <c r="C353" s="1" t="s">
        <v>30</v>
      </c>
      <c r="D353" s="1" t="s">
        <v>30</v>
      </c>
      <c r="E353" s="1" t="s">
        <v>31</v>
      </c>
      <c r="F353" s="1" t="s">
        <v>31</v>
      </c>
      <c r="H353" s="1" t="s">
        <v>737</v>
      </c>
      <c r="I353" s="1" t="s">
        <v>738</v>
      </c>
      <c r="J353" s="1" t="s">
        <v>34</v>
      </c>
      <c r="K353" s="1" t="s">
        <v>34</v>
      </c>
      <c r="L353" s="1">
        <v>0.0</v>
      </c>
      <c r="M353" s="1">
        <v>0.0</v>
      </c>
      <c r="N353" s="1">
        <v>0.0</v>
      </c>
      <c r="O353" s="1" t="s">
        <v>35</v>
      </c>
      <c r="P353" s="3">
        <v>0.21</v>
      </c>
      <c r="Q353" s="1" t="s">
        <v>36</v>
      </c>
      <c r="R353" s="1">
        <v>0.0</v>
      </c>
      <c r="S353" s="1">
        <v>0.0</v>
      </c>
      <c r="T353" s="4">
        <f t="shared" si="4"/>
        <v>611.5702479</v>
      </c>
      <c r="U353" s="5">
        <v>739.8170504999999</v>
      </c>
      <c r="W353" s="1">
        <f t="shared" si="10"/>
        <v>740</v>
      </c>
      <c r="X353" s="7">
        <f t="shared" si="3"/>
        <v>740</v>
      </c>
      <c r="Y353" s="1" t="s">
        <v>30</v>
      </c>
      <c r="Z353" s="1" t="s">
        <v>30</v>
      </c>
      <c r="AA353" s="1" t="s">
        <v>31</v>
      </c>
      <c r="AB353" s="1">
        <v>0.0</v>
      </c>
      <c r="AC353" s="1">
        <v>0.0</v>
      </c>
    </row>
    <row r="354" ht="15.75" customHeight="1">
      <c r="A354" s="1">
        <v>355.0</v>
      </c>
      <c r="B354" s="1" t="s">
        <v>29</v>
      </c>
      <c r="C354" s="1" t="s">
        <v>30</v>
      </c>
      <c r="D354" s="1" t="s">
        <v>30</v>
      </c>
      <c r="E354" s="1" t="s">
        <v>31</v>
      </c>
      <c r="F354" s="1" t="s">
        <v>31</v>
      </c>
      <c r="H354" s="1" t="s">
        <v>739</v>
      </c>
      <c r="I354" s="1" t="s">
        <v>740</v>
      </c>
      <c r="J354" s="1" t="s">
        <v>34</v>
      </c>
      <c r="K354" s="1" t="s">
        <v>34</v>
      </c>
      <c r="L354" s="1">
        <v>0.0</v>
      </c>
      <c r="M354" s="1">
        <v>0.0</v>
      </c>
      <c r="N354" s="1">
        <v>0.0</v>
      </c>
      <c r="O354" s="1" t="s">
        <v>35</v>
      </c>
      <c r="P354" s="3">
        <v>0.21</v>
      </c>
      <c r="Q354" s="1" t="s">
        <v>36</v>
      </c>
      <c r="R354" s="1">
        <v>0.0</v>
      </c>
      <c r="S354" s="1">
        <v>0.0</v>
      </c>
      <c r="T354" s="4">
        <f t="shared" si="4"/>
        <v>677.6859504</v>
      </c>
      <c r="U354" s="5">
        <v>819.35461575</v>
      </c>
      <c r="W354" s="1">
        <f t="shared" si="10"/>
        <v>820</v>
      </c>
      <c r="X354" s="7">
        <f t="shared" si="3"/>
        <v>820</v>
      </c>
      <c r="Y354" s="1" t="s">
        <v>30</v>
      </c>
      <c r="Z354" s="1" t="s">
        <v>30</v>
      </c>
      <c r="AA354" s="1" t="s">
        <v>31</v>
      </c>
      <c r="AB354" s="1">
        <v>0.0</v>
      </c>
      <c r="AC354" s="1">
        <v>0.0</v>
      </c>
    </row>
    <row r="355" ht="15.75" customHeight="1">
      <c r="A355" s="1">
        <v>356.0</v>
      </c>
      <c r="B355" s="1" t="s">
        <v>29</v>
      </c>
      <c r="C355" s="1" t="s">
        <v>30</v>
      </c>
      <c r="D355" s="1" t="s">
        <v>30</v>
      </c>
      <c r="E355" s="1" t="s">
        <v>31</v>
      </c>
      <c r="F355" s="1" t="s">
        <v>31</v>
      </c>
      <c r="H355" s="1" t="s">
        <v>741</v>
      </c>
      <c r="I355" s="1" t="s">
        <v>742</v>
      </c>
      <c r="J355" s="1" t="s">
        <v>34</v>
      </c>
      <c r="K355" s="1" t="s">
        <v>34</v>
      </c>
      <c r="L355" s="1">
        <v>0.0</v>
      </c>
      <c r="M355" s="1">
        <v>0.0</v>
      </c>
      <c r="N355" s="1">
        <v>0.0</v>
      </c>
      <c r="O355" s="1" t="s">
        <v>35</v>
      </c>
      <c r="P355" s="3">
        <v>0.21</v>
      </c>
      <c r="Q355" s="1" t="s">
        <v>36</v>
      </c>
      <c r="R355" s="1">
        <v>0.0</v>
      </c>
      <c r="S355" s="1">
        <v>0.0</v>
      </c>
      <c r="T355" s="4">
        <f t="shared" si="4"/>
        <v>677.6859504</v>
      </c>
      <c r="U355" s="5">
        <v>819.35461575</v>
      </c>
      <c r="W355" s="1">
        <f t="shared" si="10"/>
        <v>820</v>
      </c>
      <c r="X355" s="7">
        <f t="shared" si="3"/>
        <v>820</v>
      </c>
      <c r="Y355" s="1" t="s">
        <v>30</v>
      </c>
      <c r="Z355" s="1" t="s">
        <v>30</v>
      </c>
      <c r="AA355" s="1" t="s">
        <v>31</v>
      </c>
      <c r="AB355" s="1">
        <v>0.0</v>
      </c>
      <c r="AC355" s="1">
        <v>0.0</v>
      </c>
    </row>
    <row r="356" ht="15.75" customHeight="1">
      <c r="A356" s="1">
        <v>357.0</v>
      </c>
      <c r="B356" s="1" t="s">
        <v>29</v>
      </c>
      <c r="C356" s="1" t="s">
        <v>30</v>
      </c>
      <c r="D356" s="1" t="s">
        <v>30</v>
      </c>
      <c r="E356" s="1" t="s">
        <v>31</v>
      </c>
      <c r="F356" s="1" t="s">
        <v>31</v>
      </c>
      <c r="H356" s="1" t="s">
        <v>743</v>
      </c>
      <c r="I356" s="1" t="s">
        <v>744</v>
      </c>
      <c r="J356" s="1" t="s">
        <v>34</v>
      </c>
      <c r="K356" s="1" t="s">
        <v>34</v>
      </c>
      <c r="L356" s="1">
        <v>0.0</v>
      </c>
      <c r="M356" s="1">
        <v>0.0</v>
      </c>
      <c r="N356" s="1">
        <v>0.0</v>
      </c>
      <c r="O356" s="1" t="s">
        <v>35</v>
      </c>
      <c r="P356" s="3">
        <v>0.21</v>
      </c>
      <c r="Q356" s="1" t="s">
        <v>36</v>
      </c>
      <c r="R356" s="1">
        <v>0.0</v>
      </c>
      <c r="S356" s="1">
        <v>0.0</v>
      </c>
      <c r="T356" s="4">
        <f t="shared" si="4"/>
        <v>677.6859504</v>
      </c>
      <c r="U356" s="5">
        <v>819.35461575</v>
      </c>
      <c r="W356" s="1">
        <f t="shared" si="10"/>
        <v>820</v>
      </c>
      <c r="X356" s="7">
        <f t="shared" si="3"/>
        <v>820</v>
      </c>
      <c r="Y356" s="1" t="s">
        <v>30</v>
      </c>
      <c r="Z356" s="1" t="s">
        <v>30</v>
      </c>
      <c r="AA356" s="1" t="s">
        <v>31</v>
      </c>
      <c r="AB356" s="1">
        <v>0.0</v>
      </c>
      <c r="AC356" s="1">
        <v>0.0</v>
      </c>
    </row>
    <row r="357" ht="15.75" customHeight="1">
      <c r="A357" s="1">
        <v>358.0</v>
      </c>
      <c r="B357" s="1" t="s">
        <v>29</v>
      </c>
      <c r="C357" s="1" t="s">
        <v>30</v>
      </c>
      <c r="D357" s="1" t="s">
        <v>30</v>
      </c>
      <c r="E357" s="1" t="s">
        <v>31</v>
      </c>
      <c r="F357" s="1" t="s">
        <v>31</v>
      </c>
      <c r="H357" s="1" t="s">
        <v>745</v>
      </c>
      <c r="I357" s="1" t="s">
        <v>746</v>
      </c>
      <c r="J357" s="1" t="s">
        <v>34</v>
      </c>
      <c r="K357" s="1" t="s">
        <v>34</v>
      </c>
      <c r="L357" s="1">
        <v>0.0</v>
      </c>
      <c r="M357" s="1">
        <v>0.0</v>
      </c>
      <c r="N357" s="1">
        <v>0.0</v>
      </c>
      <c r="O357" s="1" t="s">
        <v>35</v>
      </c>
      <c r="P357" s="3">
        <v>0.21</v>
      </c>
      <c r="Q357" s="1" t="s">
        <v>36</v>
      </c>
      <c r="R357" s="1">
        <v>0.0</v>
      </c>
      <c r="S357" s="1">
        <v>0.0</v>
      </c>
      <c r="T357" s="4">
        <f t="shared" si="4"/>
        <v>677.6859504</v>
      </c>
      <c r="U357" s="5">
        <v>819.35461575</v>
      </c>
      <c r="W357" s="1">
        <f t="shared" si="10"/>
        <v>820</v>
      </c>
      <c r="X357" s="7">
        <f t="shared" si="3"/>
        <v>820</v>
      </c>
      <c r="Y357" s="1" t="s">
        <v>30</v>
      </c>
      <c r="Z357" s="1" t="s">
        <v>30</v>
      </c>
      <c r="AA357" s="1" t="s">
        <v>31</v>
      </c>
      <c r="AB357" s="1">
        <v>0.0</v>
      </c>
      <c r="AC357" s="1">
        <v>0.0</v>
      </c>
    </row>
    <row r="358" ht="15.75" customHeight="1">
      <c r="A358" s="1">
        <v>359.0</v>
      </c>
      <c r="B358" s="1" t="s">
        <v>29</v>
      </c>
      <c r="C358" s="1" t="s">
        <v>30</v>
      </c>
      <c r="D358" s="1" t="s">
        <v>30</v>
      </c>
      <c r="E358" s="1" t="s">
        <v>31</v>
      </c>
      <c r="F358" s="1" t="s">
        <v>31</v>
      </c>
      <c r="H358" s="1" t="s">
        <v>747</v>
      </c>
      <c r="I358" s="1" t="s">
        <v>748</v>
      </c>
      <c r="J358" s="1" t="s">
        <v>34</v>
      </c>
      <c r="K358" s="1" t="s">
        <v>34</v>
      </c>
      <c r="L358" s="1">
        <v>0.0</v>
      </c>
      <c r="M358" s="1">
        <v>0.0</v>
      </c>
      <c r="N358" s="1">
        <v>0.0</v>
      </c>
      <c r="O358" s="1" t="s">
        <v>35</v>
      </c>
      <c r="P358" s="3">
        <v>0.21</v>
      </c>
      <c r="Q358" s="1" t="s">
        <v>36</v>
      </c>
      <c r="R358" s="1">
        <v>0.0</v>
      </c>
      <c r="S358" s="1">
        <v>0.0</v>
      </c>
      <c r="T358" s="4">
        <f t="shared" si="4"/>
        <v>719.0082645</v>
      </c>
      <c r="U358" s="5">
        <v>873.9788557499999</v>
      </c>
      <c r="W358" s="1">
        <f t="shared" si="10"/>
        <v>870</v>
      </c>
      <c r="X358" s="7">
        <f t="shared" si="3"/>
        <v>870</v>
      </c>
      <c r="Y358" s="1" t="s">
        <v>30</v>
      </c>
      <c r="Z358" s="1" t="s">
        <v>30</v>
      </c>
      <c r="AA358" s="1" t="s">
        <v>31</v>
      </c>
      <c r="AB358" s="1">
        <v>0.0</v>
      </c>
      <c r="AC358" s="1">
        <v>0.0</v>
      </c>
    </row>
    <row r="359" ht="15.75" customHeight="1">
      <c r="A359" s="1">
        <v>360.0</v>
      </c>
      <c r="B359" s="1" t="s">
        <v>29</v>
      </c>
      <c r="C359" s="1" t="s">
        <v>30</v>
      </c>
      <c r="D359" s="1" t="s">
        <v>30</v>
      </c>
      <c r="E359" s="1" t="s">
        <v>31</v>
      </c>
      <c r="F359" s="1" t="s">
        <v>31</v>
      </c>
      <c r="H359" s="1" t="s">
        <v>749</v>
      </c>
      <c r="I359" s="1" t="s">
        <v>750</v>
      </c>
      <c r="J359" s="1" t="s">
        <v>34</v>
      </c>
      <c r="K359" s="1" t="s">
        <v>34</v>
      </c>
      <c r="L359" s="1">
        <v>0.0</v>
      </c>
      <c r="M359" s="1">
        <v>0.0</v>
      </c>
      <c r="N359" s="1">
        <v>0.0</v>
      </c>
      <c r="O359" s="1" t="s">
        <v>35</v>
      </c>
      <c r="P359" s="3">
        <v>0.21</v>
      </c>
      <c r="Q359" s="1" t="s">
        <v>36</v>
      </c>
      <c r="R359" s="1">
        <v>0.0</v>
      </c>
      <c r="S359" s="1">
        <v>0.0</v>
      </c>
      <c r="T359" s="4">
        <f t="shared" si="4"/>
        <v>760.3305785</v>
      </c>
      <c r="U359" s="5">
        <v>915.1806262499998</v>
      </c>
      <c r="W359" s="1">
        <f t="shared" si="10"/>
        <v>920</v>
      </c>
      <c r="X359" s="7">
        <f t="shared" si="3"/>
        <v>920</v>
      </c>
      <c r="Y359" s="1" t="s">
        <v>30</v>
      </c>
      <c r="Z359" s="1" t="s">
        <v>30</v>
      </c>
      <c r="AA359" s="1" t="s">
        <v>31</v>
      </c>
      <c r="AB359" s="1">
        <v>0.0</v>
      </c>
      <c r="AC359" s="1">
        <v>0.0</v>
      </c>
    </row>
    <row r="360" ht="15.75" customHeight="1">
      <c r="A360" s="1">
        <v>361.0</v>
      </c>
      <c r="B360" s="1" t="s">
        <v>29</v>
      </c>
      <c r="C360" s="1" t="s">
        <v>30</v>
      </c>
      <c r="D360" s="1" t="s">
        <v>30</v>
      </c>
      <c r="E360" s="1" t="s">
        <v>31</v>
      </c>
      <c r="F360" s="1" t="s">
        <v>31</v>
      </c>
      <c r="H360" s="1" t="s">
        <v>751</v>
      </c>
      <c r="I360" s="1" t="s">
        <v>752</v>
      </c>
      <c r="J360" s="1" t="s">
        <v>34</v>
      </c>
      <c r="K360" s="1" t="s">
        <v>34</v>
      </c>
      <c r="L360" s="1">
        <v>0.0</v>
      </c>
      <c r="M360" s="1">
        <v>0.0</v>
      </c>
      <c r="N360" s="1">
        <v>0.0</v>
      </c>
      <c r="O360" s="1" t="s">
        <v>35</v>
      </c>
      <c r="P360" s="3">
        <v>0.21</v>
      </c>
      <c r="Q360" s="1" t="s">
        <v>36</v>
      </c>
      <c r="R360" s="1">
        <v>0.0</v>
      </c>
      <c r="S360" s="1">
        <v>0.0</v>
      </c>
      <c r="T360" s="4">
        <f t="shared" si="4"/>
        <v>760.3305785</v>
      </c>
      <c r="U360" s="5">
        <v>915.1806262499998</v>
      </c>
      <c r="W360" s="1">
        <f t="shared" si="10"/>
        <v>920</v>
      </c>
      <c r="X360" s="7">
        <f t="shared" si="3"/>
        <v>920</v>
      </c>
      <c r="Y360" s="1" t="s">
        <v>30</v>
      </c>
      <c r="Z360" s="1" t="s">
        <v>30</v>
      </c>
      <c r="AA360" s="1" t="s">
        <v>31</v>
      </c>
      <c r="AB360" s="1">
        <v>0.0</v>
      </c>
      <c r="AC360" s="1">
        <v>0.0</v>
      </c>
    </row>
    <row r="361" ht="15.75" customHeight="1">
      <c r="A361" s="1">
        <v>362.0</v>
      </c>
      <c r="B361" s="1" t="s">
        <v>29</v>
      </c>
      <c r="C361" s="1" t="s">
        <v>30</v>
      </c>
      <c r="D361" s="1" t="s">
        <v>30</v>
      </c>
      <c r="E361" s="1" t="s">
        <v>31</v>
      </c>
      <c r="F361" s="1" t="s">
        <v>31</v>
      </c>
      <c r="H361" s="1" t="s">
        <v>753</v>
      </c>
      <c r="I361" s="1" t="s">
        <v>754</v>
      </c>
      <c r="J361" s="1" t="s">
        <v>34</v>
      </c>
      <c r="K361" s="1" t="s">
        <v>34</v>
      </c>
      <c r="L361" s="1">
        <v>0.0</v>
      </c>
      <c r="M361" s="1">
        <v>0.0</v>
      </c>
      <c r="N361" s="1">
        <v>0.0</v>
      </c>
      <c r="O361" s="1" t="s">
        <v>35</v>
      </c>
      <c r="P361" s="3">
        <v>0.21</v>
      </c>
      <c r="Q361" s="1" t="s">
        <v>36</v>
      </c>
      <c r="R361" s="1">
        <v>0.0</v>
      </c>
      <c r="S361" s="1">
        <v>0.0</v>
      </c>
      <c r="T361" s="4">
        <f t="shared" si="4"/>
        <v>917.3553719</v>
      </c>
      <c r="U361" s="5">
        <v>1107.8029462499999</v>
      </c>
      <c r="W361" s="1">
        <f t="shared" si="10"/>
        <v>1110</v>
      </c>
      <c r="X361" s="7">
        <f t="shared" si="3"/>
        <v>1110</v>
      </c>
      <c r="Y361" s="1" t="s">
        <v>30</v>
      </c>
      <c r="Z361" s="1" t="s">
        <v>30</v>
      </c>
      <c r="AA361" s="1" t="s">
        <v>31</v>
      </c>
      <c r="AB361" s="1">
        <v>0.0</v>
      </c>
      <c r="AC361" s="1">
        <v>0.0</v>
      </c>
    </row>
    <row r="362" ht="15.75" customHeight="1">
      <c r="A362" s="1">
        <v>363.0</v>
      </c>
      <c r="B362" s="1" t="s">
        <v>29</v>
      </c>
      <c r="C362" s="1" t="s">
        <v>30</v>
      </c>
      <c r="D362" s="1" t="s">
        <v>30</v>
      </c>
      <c r="E362" s="1" t="s">
        <v>31</v>
      </c>
      <c r="F362" s="1" t="s">
        <v>31</v>
      </c>
      <c r="H362" s="1" t="s">
        <v>755</v>
      </c>
      <c r="I362" s="1" t="s">
        <v>756</v>
      </c>
      <c r="J362" s="1" t="s">
        <v>34</v>
      </c>
      <c r="K362" s="1" t="s">
        <v>34</v>
      </c>
      <c r="L362" s="1">
        <v>0.0</v>
      </c>
      <c r="M362" s="1">
        <v>0.0</v>
      </c>
      <c r="N362" s="1">
        <v>0.0</v>
      </c>
      <c r="O362" s="1" t="s">
        <v>35</v>
      </c>
      <c r="P362" s="3">
        <v>0.21</v>
      </c>
      <c r="Q362" s="1" t="s">
        <v>36</v>
      </c>
      <c r="R362" s="1">
        <v>0.0</v>
      </c>
      <c r="S362" s="1">
        <v>0.0</v>
      </c>
      <c r="T362" s="4">
        <f t="shared" si="4"/>
        <v>917.3553719</v>
      </c>
      <c r="U362" s="5">
        <v>1107.8029462499999</v>
      </c>
      <c r="W362" s="1">
        <f t="shared" si="10"/>
        <v>1110</v>
      </c>
      <c r="X362" s="7">
        <f t="shared" si="3"/>
        <v>1110</v>
      </c>
      <c r="Y362" s="1" t="s">
        <v>30</v>
      </c>
      <c r="Z362" s="1" t="s">
        <v>30</v>
      </c>
      <c r="AA362" s="1" t="s">
        <v>31</v>
      </c>
      <c r="AB362" s="1">
        <v>0.0</v>
      </c>
      <c r="AC362" s="1">
        <v>0.0</v>
      </c>
    </row>
    <row r="363" ht="15.75" customHeight="1">
      <c r="A363" s="1">
        <v>364.0</v>
      </c>
      <c r="B363" s="1" t="s">
        <v>29</v>
      </c>
      <c r="C363" s="1" t="s">
        <v>30</v>
      </c>
      <c r="D363" s="1" t="s">
        <v>30</v>
      </c>
      <c r="E363" s="1" t="s">
        <v>31</v>
      </c>
      <c r="F363" s="1" t="s">
        <v>31</v>
      </c>
      <c r="H363" s="1" t="s">
        <v>757</v>
      </c>
      <c r="I363" s="1" t="s">
        <v>758</v>
      </c>
      <c r="J363" s="1" t="s">
        <v>34</v>
      </c>
      <c r="K363" s="1" t="s">
        <v>34</v>
      </c>
      <c r="L363" s="1">
        <v>0.0</v>
      </c>
      <c r="M363" s="1">
        <v>0.0</v>
      </c>
      <c r="N363" s="1">
        <v>0.0</v>
      </c>
      <c r="O363" s="1" t="s">
        <v>35</v>
      </c>
      <c r="P363" s="3">
        <v>0.21</v>
      </c>
      <c r="Q363" s="1" t="s">
        <v>36</v>
      </c>
      <c r="R363" s="1">
        <v>0.0</v>
      </c>
      <c r="S363" s="1">
        <v>0.0</v>
      </c>
      <c r="T363" s="4">
        <f t="shared" si="4"/>
        <v>1041.322314</v>
      </c>
      <c r="U363" s="5">
        <v>1255.387221</v>
      </c>
      <c r="W363" s="1">
        <f t="shared" si="10"/>
        <v>1260</v>
      </c>
      <c r="X363" s="7">
        <f t="shared" si="3"/>
        <v>1260</v>
      </c>
      <c r="Y363" s="1" t="s">
        <v>30</v>
      </c>
      <c r="Z363" s="1" t="s">
        <v>30</v>
      </c>
      <c r="AA363" s="1" t="s">
        <v>31</v>
      </c>
      <c r="AB363" s="1">
        <v>0.0</v>
      </c>
      <c r="AC363" s="1">
        <v>0.0</v>
      </c>
    </row>
    <row r="364" ht="15.75" customHeight="1">
      <c r="A364" s="1">
        <v>365.0</v>
      </c>
      <c r="B364" s="1" t="s">
        <v>29</v>
      </c>
      <c r="C364" s="1" t="s">
        <v>30</v>
      </c>
      <c r="D364" s="1" t="s">
        <v>30</v>
      </c>
      <c r="E364" s="1" t="s">
        <v>31</v>
      </c>
      <c r="F364" s="1" t="s">
        <v>31</v>
      </c>
      <c r="H364" s="1" t="s">
        <v>759</v>
      </c>
      <c r="I364" s="1" t="s">
        <v>760</v>
      </c>
      <c r="J364" s="1" t="s">
        <v>34</v>
      </c>
      <c r="K364" s="1" t="s">
        <v>34</v>
      </c>
      <c r="L364" s="1">
        <v>0.0</v>
      </c>
      <c r="M364" s="1">
        <v>0.0</v>
      </c>
      <c r="N364" s="1">
        <v>0.0</v>
      </c>
      <c r="O364" s="1" t="s">
        <v>35</v>
      </c>
      <c r="P364" s="3">
        <v>0.21</v>
      </c>
      <c r="Q364" s="1" t="s">
        <v>36</v>
      </c>
      <c r="R364" s="1">
        <v>0.0</v>
      </c>
      <c r="S364" s="1">
        <v>0.0</v>
      </c>
      <c r="T364" s="4">
        <f t="shared" si="4"/>
        <v>1107.438017</v>
      </c>
      <c r="U364" s="5">
        <v>1344.0258314999999</v>
      </c>
      <c r="W364" s="1">
        <f t="shared" si="10"/>
        <v>1340</v>
      </c>
      <c r="X364" s="7">
        <f t="shared" si="3"/>
        <v>1340</v>
      </c>
      <c r="Y364" s="1" t="s">
        <v>30</v>
      </c>
      <c r="Z364" s="1" t="s">
        <v>30</v>
      </c>
      <c r="AA364" s="1" t="s">
        <v>31</v>
      </c>
      <c r="AB364" s="1">
        <v>0.0</v>
      </c>
      <c r="AC364" s="1">
        <v>0.0</v>
      </c>
    </row>
    <row r="365" ht="15.75" customHeight="1">
      <c r="A365" s="1">
        <v>366.0</v>
      </c>
      <c r="B365" s="1" t="s">
        <v>29</v>
      </c>
      <c r="C365" s="1" t="s">
        <v>30</v>
      </c>
      <c r="D365" s="1" t="s">
        <v>30</v>
      </c>
      <c r="E365" s="1" t="s">
        <v>31</v>
      </c>
      <c r="F365" s="1" t="s">
        <v>31</v>
      </c>
      <c r="H365" s="1" t="s">
        <v>761</v>
      </c>
      <c r="I365" s="1" t="s">
        <v>762</v>
      </c>
      <c r="J365" s="1" t="s">
        <v>34</v>
      </c>
      <c r="K365" s="1" t="s">
        <v>34</v>
      </c>
      <c r="L365" s="1">
        <v>0.0</v>
      </c>
      <c r="M365" s="1">
        <v>0.0</v>
      </c>
      <c r="N365" s="1">
        <v>0.0</v>
      </c>
      <c r="O365" s="1" t="s">
        <v>35</v>
      </c>
      <c r="P365" s="3">
        <v>0.21</v>
      </c>
      <c r="Q365" s="1" t="s">
        <v>36</v>
      </c>
      <c r="R365" s="1">
        <v>0.0</v>
      </c>
      <c r="S365" s="1">
        <v>0.0</v>
      </c>
      <c r="T365" s="4">
        <f t="shared" si="4"/>
        <v>1280.991736</v>
      </c>
      <c r="U365" s="5">
        <v>1550.5467862499997</v>
      </c>
      <c r="W365" s="1">
        <f t="shared" si="10"/>
        <v>1550</v>
      </c>
      <c r="X365" s="7">
        <f t="shared" si="3"/>
        <v>1550</v>
      </c>
      <c r="Y365" s="1" t="s">
        <v>30</v>
      </c>
      <c r="Z365" s="1" t="s">
        <v>30</v>
      </c>
      <c r="AA365" s="1" t="s">
        <v>31</v>
      </c>
      <c r="AB365" s="1">
        <v>0.0</v>
      </c>
      <c r="AC365" s="1">
        <v>0.0</v>
      </c>
    </row>
    <row r="366" ht="15.75" customHeight="1">
      <c r="A366" s="1">
        <v>367.0</v>
      </c>
      <c r="B366" s="1" t="s">
        <v>29</v>
      </c>
      <c r="C366" s="1" t="s">
        <v>30</v>
      </c>
      <c r="D366" s="1" t="s">
        <v>30</v>
      </c>
      <c r="E366" s="1" t="s">
        <v>31</v>
      </c>
      <c r="F366" s="1" t="s">
        <v>31</v>
      </c>
      <c r="H366" s="1" t="s">
        <v>763</v>
      </c>
      <c r="I366" s="1" t="s">
        <v>764</v>
      </c>
      <c r="J366" s="1" t="s">
        <v>34</v>
      </c>
      <c r="K366" s="1" t="s">
        <v>34</v>
      </c>
      <c r="L366" s="1">
        <v>0.0</v>
      </c>
      <c r="M366" s="1">
        <v>0.0</v>
      </c>
      <c r="N366" s="1">
        <v>0.0</v>
      </c>
      <c r="O366" s="1" t="s">
        <v>35</v>
      </c>
      <c r="P366" s="3">
        <v>0.21</v>
      </c>
      <c r="Q366" s="1" t="s">
        <v>36</v>
      </c>
      <c r="R366" s="1">
        <v>0.0</v>
      </c>
      <c r="S366" s="1">
        <v>0.0</v>
      </c>
      <c r="T366" s="4">
        <f t="shared" si="4"/>
        <v>1314.049587</v>
      </c>
      <c r="U366" s="5">
        <v>1585.04630625</v>
      </c>
      <c r="W366" s="1">
        <f t="shared" si="10"/>
        <v>1590</v>
      </c>
      <c r="X366" s="7">
        <f t="shared" si="3"/>
        <v>1590</v>
      </c>
      <c r="Y366" s="1" t="s">
        <v>30</v>
      </c>
      <c r="Z366" s="1" t="s">
        <v>30</v>
      </c>
      <c r="AA366" s="1" t="s">
        <v>31</v>
      </c>
      <c r="AB366" s="1">
        <v>0.0</v>
      </c>
      <c r="AC366" s="1">
        <v>0.0</v>
      </c>
    </row>
    <row r="367" ht="15.75" customHeight="1">
      <c r="A367" s="1">
        <v>368.0</v>
      </c>
      <c r="B367" s="1" t="s">
        <v>29</v>
      </c>
      <c r="C367" s="1" t="s">
        <v>30</v>
      </c>
      <c r="D367" s="1" t="s">
        <v>30</v>
      </c>
      <c r="E367" s="1" t="s">
        <v>31</v>
      </c>
      <c r="F367" s="1" t="s">
        <v>31</v>
      </c>
      <c r="H367" s="1" t="s">
        <v>765</v>
      </c>
      <c r="I367" s="1" t="s">
        <v>766</v>
      </c>
      <c r="J367" s="1" t="s">
        <v>34</v>
      </c>
      <c r="K367" s="1" t="s">
        <v>34</v>
      </c>
      <c r="L367" s="1">
        <v>0.0</v>
      </c>
      <c r="M367" s="1">
        <v>0.0</v>
      </c>
      <c r="N367" s="1">
        <v>0.0</v>
      </c>
      <c r="O367" s="1" t="s">
        <v>35</v>
      </c>
      <c r="P367" s="3">
        <v>0.21</v>
      </c>
      <c r="Q367" s="1" t="s">
        <v>36</v>
      </c>
      <c r="R367" s="1">
        <v>0.0</v>
      </c>
      <c r="S367" s="1">
        <v>0.0</v>
      </c>
      <c r="T367" s="4">
        <f t="shared" si="4"/>
        <v>1314.049587</v>
      </c>
      <c r="U367" s="5">
        <v>1592.23370625</v>
      </c>
      <c r="W367" s="1">
        <f t="shared" si="10"/>
        <v>1590</v>
      </c>
      <c r="X367" s="7">
        <f t="shared" si="3"/>
        <v>1590</v>
      </c>
      <c r="Y367" s="1" t="s">
        <v>30</v>
      </c>
      <c r="Z367" s="1" t="s">
        <v>30</v>
      </c>
      <c r="AA367" s="1" t="s">
        <v>31</v>
      </c>
      <c r="AB367" s="1">
        <v>0.0</v>
      </c>
      <c r="AC367" s="1">
        <v>0.0</v>
      </c>
    </row>
    <row r="368" ht="15.75" customHeight="1">
      <c r="A368" s="1">
        <v>369.0</v>
      </c>
      <c r="B368" s="1" t="s">
        <v>29</v>
      </c>
      <c r="C368" s="1" t="s">
        <v>30</v>
      </c>
      <c r="D368" s="1" t="s">
        <v>30</v>
      </c>
      <c r="E368" s="1" t="s">
        <v>31</v>
      </c>
      <c r="F368" s="1" t="s">
        <v>31</v>
      </c>
      <c r="H368" s="1" t="s">
        <v>767</v>
      </c>
      <c r="I368" s="1" t="s">
        <v>768</v>
      </c>
      <c r="J368" s="1" t="s">
        <v>34</v>
      </c>
      <c r="K368" s="1" t="s">
        <v>34</v>
      </c>
      <c r="L368" s="1">
        <v>0.0</v>
      </c>
      <c r="M368" s="1">
        <v>0.0</v>
      </c>
      <c r="N368" s="1">
        <v>0.0</v>
      </c>
      <c r="O368" s="1" t="s">
        <v>35</v>
      </c>
      <c r="P368" s="3">
        <v>0.21</v>
      </c>
      <c r="Q368" s="1" t="s">
        <v>36</v>
      </c>
      <c r="R368" s="1">
        <v>0.0</v>
      </c>
      <c r="S368" s="1">
        <v>0.0</v>
      </c>
      <c r="T368" s="4">
        <f t="shared" si="4"/>
        <v>1867.768595</v>
      </c>
      <c r="U368" s="5">
        <v>2263.527882</v>
      </c>
      <c r="W368" s="1">
        <f t="shared" si="10"/>
        <v>2260</v>
      </c>
      <c r="X368" s="7">
        <f t="shared" si="3"/>
        <v>2260</v>
      </c>
      <c r="Y368" s="1" t="s">
        <v>30</v>
      </c>
      <c r="Z368" s="1" t="s">
        <v>30</v>
      </c>
      <c r="AA368" s="1" t="s">
        <v>31</v>
      </c>
      <c r="AB368" s="1">
        <v>0.0</v>
      </c>
      <c r="AC368" s="1">
        <v>0.0</v>
      </c>
    </row>
    <row r="369" ht="15.75" customHeight="1">
      <c r="A369" s="1">
        <v>370.0</v>
      </c>
      <c r="B369" s="1" t="s">
        <v>29</v>
      </c>
      <c r="C369" s="1" t="s">
        <v>30</v>
      </c>
      <c r="D369" s="1" t="s">
        <v>30</v>
      </c>
      <c r="E369" s="1" t="s">
        <v>31</v>
      </c>
      <c r="F369" s="1" t="s">
        <v>31</v>
      </c>
      <c r="H369" s="1" t="s">
        <v>769</v>
      </c>
      <c r="I369" s="1" t="s">
        <v>770</v>
      </c>
      <c r="J369" s="1" t="s">
        <v>34</v>
      </c>
      <c r="K369" s="1" t="s">
        <v>34</v>
      </c>
      <c r="L369" s="1">
        <v>0.0</v>
      </c>
      <c r="M369" s="1">
        <v>0.0</v>
      </c>
      <c r="N369" s="1">
        <v>0.0</v>
      </c>
      <c r="O369" s="1" t="s">
        <v>35</v>
      </c>
      <c r="P369" s="3">
        <v>0.21</v>
      </c>
      <c r="Q369" s="1" t="s">
        <v>36</v>
      </c>
      <c r="R369" s="1">
        <v>0.0</v>
      </c>
      <c r="S369" s="1">
        <v>0.0</v>
      </c>
      <c r="T369" s="4">
        <f t="shared" si="4"/>
        <v>1867.768595</v>
      </c>
      <c r="U369" s="5">
        <v>2263.527882</v>
      </c>
      <c r="W369" s="1">
        <f t="shared" si="10"/>
        <v>2260</v>
      </c>
      <c r="X369" s="7">
        <f t="shared" si="3"/>
        <v>2260</v>
      </c>
      <c r="Y369" s="1" t="s">
        <v>30</v>
      </c>
      <c r="Z369" s="1" t="s">
        <v>30</v>
      </c>
      <c r="AA369" s="1" t="s">
        <v>31</v>
      </c>
      <c r="AB369" s="1">
        <v>0.0</v>
      </c>
      <c r="AC369" s="1">
        <v>0.0</v>
      </c>
    </row>
    <row r="370" ht="15.75" customHeight="1">
      <c r="A370" s="1">
        <v>371.0</v>
      </c>
      <c r="B370" s="1" t="s">
        <v>29</v>
      </c>
      <c r="C370" s="1" t="s">
        <v>30</v>
      </c>
      <c r="D370" s="1" t="s">
        <v>30</v>
      </c>
      <c r="E370" s="1" t="s">
        <v>31</v>
      </c>
      <c r="F370" s="1" t="s">
        <v>31</v>
      </c>
      <c r="H370" s="1" t="s">
        <v>771</v>
      </c>
      <c r="I370" s="1" t="s">
        <v>772</v>
      </c>
      <c r="J370" s="1" t="s">
        <v>34</v>
      </c>
      <c r="K370" s="1" t="s">
        <v>34</v>
      </c>
      <c r="L370" s="1">
        <v>0.0</v>
      </c>
      <c r="M370" s="1">
        <v>0.0</v>
      </c>
      <c r="N370" s="1">
        <v>0.0</v>
      </c>
      <c r="O370" s="1" t="s">
        <v>35</v>
      </c>
      <c r="P370" s="3">
        <v>0.21</v>
      </c>
      <c r="Q370" s="1" t="s">
        <v>36</v>
      </c>
      <c r="R370" s="1">
        <v>0.0</v>
      </c>
      <c r="S370" s="1">
        <v>0.0</v>
      </c>
      <c r="T370" s="4">
        <f t="shared" si="4"/>
        <v>1867.768595</v>
      </c>
      <c r="U370" s="5">
        <v>2263.527882</v>
      </c>
      <c r="W370" s="1">
        <f t="shared" si="10"/>
        <v>2260</v>
      </c>
      <c r="X370" s="7">
        <f t="shared" si="3"/>
        <v>2260</v>
      </c>
      <c r="Y370" s="1" t="s">
        <v>30</v>
      </c>
      <c r="Z370" s="1" t="s">
        <v>30</v>
      </c>
      <c r="AA370" s="1" t="s">
        <v>31</v>
      </c>
      <c r="AB370" s="1">
        <v>0.0</v>
      </c>
      <c r="AC370" s="1">
        <v>0.0</v>
      </c>
    </row>
    <row r="371" ht="15.75" customHeight="1">
      <c r="A371" s="1">
        <v>372.0</v>
      </c>
      <c r="B371" s="1" t="s">
        <v>29</v>
      </c>
      <c r="C371" s="1" t="s">
        <v>30</v>
      </c>
      <c r="D371" s="1" t="s">
        <v>30</v>
      </c>
      <c r="E371" s="1" t="s">
        <v>31</v>
      </c>
      <c r="F371" s="1" t="s">
        <v>31</v>
      </c>
      <c r="H371" s="1" t="s">
        <v>773</v>
      </c>
      <c r="I371" s="1" t="s">
        <v>774</v>
      </c>
      <c r="J371" s="1" t="s">
        <v>34</v>
      </c>
      <c r="K371" s="1" t="s">
        <v>34</v>
      </c>
      <c r="L371" s="1">
        <v>0.0</v>
      </c>
      <c r="M371" s="1">
        <v>0.0</v>
      </c>
      <c r="N371" s="1">
        <v>0.0</v>
      </c>
      <c r="O371" s="1" t="s">
        <v>35</v>
      </c>
      <c r="P371" s="3">
        <v>0.21</v>
      </c>
      <c r="Q371" s="1" t="s">
        <v>36</v>
      </c>
      <c r="R371" s="1">
        <v>0.0</v>
      </c>
      <c r="S371" s="1">
        <v>0.0</v>
      </c>
      <c r="T371" s="4">
        <f t="shared" si="4"/>
        <v>4132.231405</v>
      </c>
      <c r="U371" s="5">
        <v>5000.55269175</v>
      </c>
      <c r="W371" s="1">
        <f t="shared" si="10"/>
        <v>5000</v>
      </c>
      <c r="X371" s="7">
        <f t="shared" si="3"/>
        <v>5000</v>
      </c>
      <c r="Y371" s="1" t="s">
        <v>30</v>
      </c>
      <c r="Z371" s="1" t="s">
        <v>30</v>
      </c>
      <c r="AA371" s="1" t="s">
        <v>31</v>
      </c>
      <c r="AB371" s="1">
        <v>0.0</v>
      </c>
      <c r="AC371" s="1">
        <v>0.0</v>
      </c>
    </row>
    <row r="372" ht="15.75" customHeight="1">
      <c r="A372" s="1">
        <v>373.0</v>
      </c>
      <c r="B372" s="1" t="s">
        <v>29</v>
      </c>
      <c r="C372" s="1" t="s">
        <v>30</v>
      </c>
      <c r="D372" s="1" t="s">
        <v>30</v>
      </c>
      <c r="E372" s="1" t="s">
        <v>31</v>
      </c>
      <c r="F372" s="1" t="s">
        <v>31</v>
      </c>
      <c r="H372" s="1" t="s">
        <v>775</v>
      </c>
      <c r="I372" s="1" t="s">
        <v>776</v>
      </c>
      <c r="J372" s="1" t="s">
        <v>34</v>
      </c>
      <c r="K372" s="1" t="s">
        <v>34</v>
      </c>
      <c r="L372" s="1">
        <v>0.0</v>
      </c>
      <c r="M372" s="1">
        <v>0.0</v>
      </c>
      <c r="N372" s="1">
        <v>0.0</v>
      </c>
      <c r="O372" s="1" t="s">
        <v>35</v>
      </c>
      <c r="P372" s="3">
        <v>0.21</v>
      </c>
      <c r="Q372" s="1" t="s">
        <v>36</v>
      </c>
      <c r="R372" s="1">
        <v>0.0</v>
      </c>
      <c r="S372" s="1">
        <v>0.0</v>
      </c>
      <c r="T372" s="4">
        <f t="shared" si="4"/>
        <v>537.1900826</v>
      </c>
      <c r="U372" s="5">
        <v>646.5515512499999</v>
      </c>
      <c r="W372" s="1">
        <f t="shared" si="10"/>
        <v>650</v>
      </c>
      <c r="X372" s="7">
        <f t="shared" si="3"/>
        <v>650</v>
      </c>
      <c r="Y372" s="1" t="s">
        <v>30</v>
      </c>
      <c r="Z372" s="1" t="s">
        <v>30</v>
      </c>
      <c r="AA372" s="1" t="s">
        <v>31</v>
      </c>
      <c r="AB372" s="1">
        <v>0.0</v>
      </c>
      <c r="AC372" s="1">
        <v>0.0</v>
      </c>
    </row>
    <row r="373" ht="15.75" customHeight="1">
      <c r="A373" s="1">
        <v>374.0</v>
      </c>
      <c r="B373" s="1" t="s">
        <v>29</v>
      </c>
      <c r="C373" s="1" t="s">
        <v>30</v>
      </c>
      <c r="D373" s="1" t="s">
        <v>30</v>
      </c>
      <c r="E373" s="1" t="s">
        <v>31</v>
      </c>
      <c r="F373" s="1" t="s">
        <v>31</v>
      </c>
      <c r="H373" s="1" t="s">
        <v>777</v>
      </c>
      <c r="I373" s="1" t="s">
        <v>778</v>
      </c>
      <c r="J373" s="1" t="s">
        <v>34</v>
      </c>
      <c r="K373" s="1" t="s">
        <v>34</v>
      </c>
      <c r="L373" s="1">
        <v>0.0</v>
      </c>
      <c r="M373" s="1">
        <v>0.0</v>
      </c>
      <c r="N373" s="1">
        <v>0.0</v>
      </c>
      <c r="O373" s="1" t="s">
        <v>35</v>
      </c>
      <c r="P373" s="3">
        <v>0.21</v>
      </c>
      <c r="Q373" s="1" t="s">
        <v>36</v>
      </c>
      <c r="R373" s="1">
        <v>0.0</v>
      </c>
      <c r="S373" s="1">
        <v>0.0</v>
      </c>
      <c r="T373" s="4">
        <f t="shared" si="4"/>
        <v>578.5123967</v>
      </c>
      <c r="U373" s="5">
        <v>702.1191375</v>
      </c>
      <c r="W373" s="1">
        <f t="shared" si="10"/>
        <v>700</v>
      </c>
      <c r="X373" s="7">
        <f t="shared" si="3"/>
        <v>700</v>
      </c>
      <c r="Y373" s="1" t="s">
        <v>30</v>
      </c>
      <c r="Z373" s="1" t="s">
        <v>30</v>
      </c>
      <c r="AA373" s="1" t="s">
        <v>31</v>
      </c>
      <c r="AB373" s="1">
        <v>0.0</v>
      </c>
      <c r="AC373" s="1">
        <v>0.0</v>
      </c>
    </row>
    <row r="374" ht="15.75" customHeight="1">
      <c r="A374" s="1">
        <v>375.0</v>
      </c>
      <c r="B374" s="1" t="s">
        <v>29</v>
      </c>
      <c r="C374" s="1" t="s">
        <v>30</v>
      </c>
      <c r="D374" s="1" t="s">
        <v>30</v>
      </c>
      <c r="E374" s="1" t="s">
        <v>31</v>
      </c>
      <c r="F374" s="1" t="s">
        <v>31</v>
      </c>
      <c r="H374" s="1" t="s">
        <v>779</v>
      </c>
      <c r="I374" s="1" t="s">
        <v>780</v>
      </c>
      <c r="J374" s="1" t="s">
        <v>34</v>
      </c>
      <c r="K374" s="1" t="s">
        <v>34</v>
      </c>
      <c r="L374" s="1">
        <v>0.0</v>
      </c>
      <c r="M374" s="1">
        <v>0.0</v>
      </c>
      <c r="N374" s="1">
        <v>0.0</v>
      </c>
      <c r="O374" s="1" t="s">
        <v>35</v>
      </c>
      <c r="P374" s="3">
        <v>0.21</v>
      </c>
      <c r="Q374" s="1" t="s">
        <v>36</v>
      </c>
      <c r="R374" s="1">
        <v>0.0</v>
      </c>
      <c r="S374" s="1">
        <v>0.0</v>
      </c>
      <c r="T374" s="4">
        <f t="shared" si="4"/>
        <v>595.0413223</v>
      </c>
      <c r="U374" s="5">
        <v>721.3993380000001</v>
      </c>
      <c r="W374" s="1">
        <f t="shared" si="10"/>
        <v>720</v>
      </c>
      <c r="X374" s="7">
        <f t="shared" si="3"/>
        <v>720</v>
      </c>
      <c r="Y374" s="1" t="s">
        <v>30</v>
      </c>
      <c r="Z374" s="1" t="s">
        <v>30</v>
      </c>
      <c r="AA374" s="1" t="s">
        <v>31</v>
      </c>
      <c r="AB374" s="1">
        <v>0.0</v>
      </c>
      <c r="AC374" s="1">
        <v>0.0</v>
      </c>
    </row>
    <row r="375" ht="15.75" customHeight="1">
      <c r="A375" s="1">
        <v>376.0</v>
      </c>
      <c r="B375" s="1" t="s">
        <v>29</v>
      </c>
      <c r="C375" s="1" t="s">
        <v>30</v>
      </c>
      <c r="D375" s="1" t="s">
        <v>30</v>
      </c>
      <c r="E375" s="1" t="s">
        <v>31</v>
      </c>
      <c r="F375" s="1" t="s">
        <v>31</v>
      </c>
      <c r="H375" s="1" t="s">
        <v>781</v>
      </c>
      <c r="I375" s="1" t="s">
        <v>782</v>
      </c>
      <c r="J375" s="1" t="s">
        <v>34</v>
      </c>
      <c r="K375" s="1" t="s">
        <v>34</v>
      </c>
      <c r="L375" s="1">
        <v>0.0</v>
      </c>
      <c r="M375" s="1">
        <v>0.0</v>
      </c>
      <c r="N375" s="1">
        <v>0.0</v>
      </c>
      <c r="O375" s="1" t="s">
        <v>35</v>
      </c>
      <c r="P375" s="3">
        <v>0.21</v>
      </c>
      <c r="Q375" s="1" t="s">
        <v>36</v>
      </c>
      <c r="R375" s="1">
        <v>0.0</v>
      </c>
      <c r="S375" s="1">
        <v>0.0</v>
      </c>
      <c r="T375" s="4">
        <f t="shared" si="4"/>
        <v>702.4793388</v>
      </c>
      <c r="U375" s="5">
        <v>852.18306525</v>
      </c>
      <c r="W375" s="1">
        <f t="shared" si="10"/>
        <v>850</v>
      </c>
      <c r="X375" s="7">
        <f t="shared" si="3"/>
        <v>850</v>
      </c>
      <c r="Y375" s="1" t="s">
        <v>30</v>
      </c>
      <c r="Z375" s="1" t="s">
        <v>30</v>
      </c>
      <c r="AA375" s="1" t="s">
        <v>31</v>
      </c>
      <c r="AB375" s="1">
        <v>0.0</v>
      </c>
      <c r="AC375" s="1">
        <v>0.0</v>
      </c>
    </row>
    <row r="376" ht="15.75" customHeight="1">
      <c r="A376" s="1">
        <v>377.0</v>
      </c>
      <c r="B376" s="1" t="s">
        <v>29</v>
      </c>
      <c r="C376" s="1" t="s">
        <v>30</v>
      </c>
      <c r="D376" s="1" t="s">
        <v>30</v>
      </c>
      <c r="E376" s="1" t="s">
        <v>31</v>
      </c>
      <c r="F376" s="1" t="s">
        <v>31</v>
      </c>
      <c r="H376" s="1" t="s">
        <v>783</v>
      </c>
      <c r="I376" s="1" t="s">
        <v>784</v>
      </c>
      <c r="J376" s="1" t="s">
        <v>34</v>
      </c>
      <c r="K376" s="1" t="s">
        <v>34</v>
      </c>
      <c r="L376" s="1">
        <v>0.0</v>
      </c>
      <c r="M376" s="1">
        <v>0.0</v>
      </c>
      <c r="N376" s="1">
        <v>0.0</v>
      </c>
      <c r="O376" s="1" t="s">
        <v>35</v>
      </c>
      <c r="P376" s="3">
        <v>0.21</v>
      </c>
      <c r="Q376" s="1" t="s">
        <v>36</v>
      </c>
      <c r="R376" s="1">
        <v>0.0</v>
      </c>
      <c r="S376" s="1">
        <v>0.0</v>
      </c>
      <c r="T376" s="4">
        <f t="shared" si="4"/>
        <v>520.661157</v>
      </c>
      <c r="U376" s="5">
        <v>626.80416975</v>
      </c>
      <c r="W376" s="1">
        <f t="shared" si="10"/>
        <v>630</v>
      </c>
      <c r="X376" s="7">
        <f t="shared" si="3"/>
        <v>630</v>
      </c>
      <c r="Y376" s="1" t="s">
        <v>30</v>
      </c>
      <c r="Z376" s="1" t="s">
        <v>30</v>
      </c>
      <c r="AA376" s="1" t="s">
        <v>31</v>
      </c>
      <c r="AB376" s="1">
        <v>0.0</v>
      </c>
      <c r="AC376" s="1">
        <v>0.0</v>
      </c>
    </row>
    <row r="377" ht="15.75" customHeight="1">
      <c r="A377" s="1">
        <v>378.0</v>
      </c>
      <c r="B377" s="1" t="s">
        <v>29</v>
      </c>
      <c r="C377" s="1" t="s">
        <v>30</v>
      </c>
      <c r="D377" s="1" t="s">
        <v>30</v>
      </c>
      <c r="E377" s="1" t="s">
        <v>31</v>
      </c>
      <c r="F377" s="1" t="s">
        <v>31</v>
      </c>
      <c r="H377" s="1" t="s">
        <v>785</v>
      </c>
      <c r="I377" s="1" t="s">
        <v>786</v>
      </c>
      <c r="J377" s="1" t="s">
        <v>34</v>
      </c>
      <c r="K377" s="1" t="s">
        <v>34</v>
      </c>
      <c r="L377" s="1">
        <v>0.0</v>
      </c>
      <c r="M377" s="1">
        <v>0.0</v>
      </c>
      <c r="N377" s="1">
        <v>0.0</v>
      </c>
      <c r="O377" s="1" t="s">
        <v>35</v>
      </c>
      <c r="P377" s="3">
        <v>0.21</v>
      </c>
      <c r="Q377" s="1" t="s">
        <v>36</v>
      </c>
      <c r="R377" s="1">
        <v>0.0</v>
      </c>
      <c r="S377" s="1">
        <v>0.0</v>
      </c>
      <c r="T377" s="4">
        <f t="shared" si="4"/>
        <v>1000</v>
      </c>
      <c r="U377" s="5">
        <v>1213.76319075</v>
      </c>
      <c r="W377" s="1">
        <f t="shared" si="10"/>
        <v>1210</v>
      </c>
      <c r="X377" s="7">
        <f t="shared" si="3"/>
        <v>1210</v>
      </c>
      <c r="Y377" s="1" t="s">
        <v>30</v>
      </c>
      <c r="Z377" s="1" t="s">
        <v>30</v>
      </c>
      <c r="AA377" s="1" t="s">
        <v>31</v>
      </c>
      <c r="AB377" s="1">
        <v>0.0</v>
      </c>
      <c r="AC377" s="1">
        <v>0.0</v>
      </c>
    </row>
    <row r="378" ht="15.75" customHeight="1">
      <c r="A378" s="1">
        <v>379.0</v>
      </c>
      <c r="B378" s="1" t="s">
        <v>29</v>
      </c>
      <c r="C378" s="1" t="s">
        <v>30</v>
      </c>
      <c r="D378" s="1" t="s">
        <v>30</v>
      </c>
      <c r="E378" s="1" t="s">
        <v>31</v>
      </c>
      <c r="F378" s="1" t="s">
        <v>31</v>
      </c>
      <c r="H378" s="1" t="s">
        <v>787</v>
      </c>
      <c r="I378" s="1" t="s">
        <v>788</v>
      </c>
      <c r="J378" s="1" t="s">
        <v>34</v>
      </c>
      <c r="K378" s="1" t="s">
        <v>34</v>
      </c>
      <c r="L378" s="1">
        <v>0.0</v>
      </c>
      <c r="M378" s="1">
        <v>0.0</v>
      </c>
      <c r="N378" s="1">
        <v>0.0</v>
      </c>
      <c r="O378" s="1" t="s">
        <v>35</v>
      </c>
      <c r="P378" s="3">
        <v>0.21</v>
      </c>
      <c r="Q378" s="1" t="s">
        <v>36</v>
      </c>
      <c r="R378" s="1">
        <v>0.0</v>
      </c>
      <c r="S378" s="1">
        <v>0.0</v>
      </c>
      <c r="T378" s="4">
        <f t="shared" si="4"/>
        <v>1000</v>
      </c>
      <c r="U378" s="5">
        <v>1213.76319075</v>
      </c>
      <c r="W378" s="1">
        <f t="shared" si="10"/>
        <v>1210</v>
      </c>
      <c r="X378" s="7">
        <f t="shared" si="3"/>
        <v>1210</v>
      </c>
      <c r="Y378" s="1" t="s">
        <v>30</v>
      </c>
      <c r="Z378" s="1" t="s">
        <v>30</v>
      </c>
      <c r="AA378" s="1" t="s">
        <v>31</v>
      </c>
      <c r="AB378" s="1">
        <v>0.0</v>
      </c>
      <c r="AC378" s="1">
        <v>0.0</v>
      </c>
    </row>
    <row r="379" ht="15.75" customHeight="1">
      <c r="A379" s="1">
        <v>380.0</v>
      </c>
      <c r="B379" s="1" t="s">
        <v>29</v>
      </c>
      <c r="C379" s="1" t="s">
        <v>30</v>
      </c>
      <c r="D379" s="1" t="s">
        <v>30</v>
      </c>
      <c r="E379" s="1" t="s">
        <v>31</v>
      </c>
      <c r="F379" s="1" t="s">
        <v>31</v>
      </c>
      <c r="H379" s="1" t="s">
        <v>789</v>
      </c>
      <c r="I379" s="1" t="s">
        <v>790</v>
      </c>
      <c r="J379" s="1" t="s">
        <v>34</v>
      </c>
      <c r="K379" s="1" t="s">
        <v>34</v>
      </c>
      <c r="L379" s="1">
        <v>0.0</v>
      </c>
      <c r="M379" s="1">
        <v>0.0</v>
      </c>
      <c r="N379" s="1">
        <v>0.0</v>
      </c>
      <c r="O379" s="1" t="s">
        <v>35</v>
      </c>
      <c r="P379" s="3">
        <v>0.21</v>
      </c>
      <c r="Q379" s="1" t="s">
        <v>36</v>
      </c>
      <c r="R379" s="1">
        <v>0.0</v>
      </c>
      <c r="S379" s="1">
        <v>0.0</v>
      </c>
      <c r="T379" s="4">
        <f t="shared" si="4"/>
        <v>1000</v>
      </c>
      <c r="U379" s="5">
        <v>1213.76319075</v>
      </c>
      <c r="W379" s="1">
        <f t="shared" si="10"/>
        <v>1210</v>
      </c>
      <c r="X379" s="7">
        <f t="shared" si="3"/>
        <v>1210</v>
      </c>
      <c r="Y379" s="1" t="s">
        <v>30</v>
      </c>
      <c r="Z379" s="1" t="s">
        <v>30</v>
      </c>
      <c r="AA379" s="1" t="s">
        <v>31</v>
      </c>
      <c r="AB379" s="1">
        <v>0.0</v>
      </c>
      <c r="AC379" s="1">
        <v>0.0</v>
      </c>
    </row>
    <row r="380" ht="15.75" customHeight="1">
      <c r="A380" s="1">
        <v>381.0</v>
      </c>
      <c r="B380" s="1" t="s">
        <v>29</v>
      </c>
      <c r="C380" s="1" t="s">
        <v>30</v>
      </c>
      <c r="D380" s="1" t="s">
        <v>30</v>
      </c>
      <c r="E380" s="1" t="s">
        <v>31</v>
      </c>
      <c r="F380" s="1" t="s">
        <v>31</v>
      </c>
      <c r="H380" s="1" t="s">
        <v>791</v>
      </c>
      <c r="I380" s="1" t="s">
        <v>792</v>
      </c>
      <c r="J380" s="1" t="s">
        <v>34</v>
      </c>
      <c r="K380" s="1" t="s">
        <v>34</v>
      </c>
      <c r="L380" s="1">
        <v>0.0</v>
      </c>
      <c r="M380" s="1">
        <v>0.0</v>
      </c>
      <c r="N380" s="1">
        <v>0.0</v>
      </c>
      <c r="O380" s="1" t="s">
        <v>35</v>
      </c>
      <c r="P380" s="3">
        <v>0.21</v>
      </c>
      <c r="Q380" s="1" t="s">
        <v>36</v>
      </c>
      <c r="R380" s="1">
        <v>0.0</v>
      </c>
      <c r="S380" s="1">
        <v>0.0</v>
      </c>
      <c r="T380" s="4">
        <f t="shared" si="4"/>
        <v>1000</v>
      </c>
      <c r="U380" s="5">
        <v>1213.76319075</v>
      </c>
      <c r="W380" s="1">
        <f t="shared" si="10"/>
        <v>1210</v>
      </c>
      <c r="X380" s="7">
        <f t="shared" si="3"/>
        <v>1210</v>
      </c>
      <c r="Y380" s="1" t="s">
        <v>30</v>
      </c>
      <c r="Z380" s="1" t="s">
        <v>30</v>
      </c>
      <c r="AA380" s="1" t="s">
        <v>31</v>
      </c>
      <c r="AB380" s="1">
        <v>0.0</v>
      </c>
      <c r="AC380" s="1">
        <v>0.0</v>
      </c>
    </row>
    <row r="381" ht="15.75" customHeight="1">
      <c r="A381" s="1">
        <v>382.0</v>
      </c>
      <c r="B381" s="1" t="s">
        <v>29</v>
      </c>
      <c r="C381" s="1" t="s">
        <v>30</v>
      </c>
      <c r="D381" s="1" t="s">
        <v>30</v>
      </c>
      <c r="E381" s="1" t="s">
        <v>31</v>
      </c>
      <c r="F381" s="1" t="s">
        <v>31</v>
      </c>
      <c r="H381" s="1" t="s">
        <v>793</v>
      </c>
      <c r="I381" s="1" t="s">
        <v>794</v>
      </c>
      <c r="J381" s="1" t="s">
        <v>34</v>
      </c>
      <c r="K381" s="1" t="s">
        <v>34</v>
      </c>
      <c r="L381" s="1">
        <v>0.0</v>
      </c>
      <c r="M381" s="1">
        <v>0.0</v>
      </c>
      <c r="N381" s="1">
        <v>0.0</v>
      </c>
      <c r="O381" s="1" t="s">
        <v>35</v>
      </c>
      <c r="P381" s="3">
        <v>0.21</v>
      </c>
      <c r="Q381" s="1" t="s">
        <v>36</v>
      </c>
      <c r="R381" s="1">
        <v>0.0</v>
      </c>
      <c r="S381" s="1">
        <v>0.0</v>
      </c>
      <c r="T381" s="4">
        <f t="shared" si="4"/>
        <v>1000</v>
      </c>
      <c r="U381" s="5">
        <v>1213.76319075</v>
      </c>
      <c r="W381" s="1">
        <f t="shared" si="10"/>
        <v>1210</v>
      </c>
      <c r="X381" s="7">
        <f t="shared" si="3"/>
        <v>1210</v>
      </c>
      <c r="Y381" s="1" t="s">
        <v>30</v>
      </c>
      <c r="Z381" s="1" t="s">
        <v>30</v>
      </c>
      <c r="AA381" s="1" t="s">
        <v>31</v>
      </c>
      <c r="AB381" s="1">
        <v>0.0</v>
      </c>
      <c r="AC381" s="1">
        <v>0.0</v>
      </c>
    </row>
    <row r="382" ht="15.75" customHeight="1">
      <c r="A382" s="1">
        <v>383.0</v>
      </c>
      <c r="B382" s="1" t="s">
        <v>29</v>
      </c>
      <c r="C382" s="1" t="s">
        <v>30</v>
      </c>
      <c r="D382" s="1" t="s">
        <v>30</v>
      </c>
      <c r="E382" s="1" t="s">
        <v>31</v>
      </c>
      <c r="F382" s="1" t="s">
        <v>31</v>
      </c>
      <c r="H382" s="1" t="s">
        <v>795</v>
      </c>
      <c r="I382" s="1" t="s">
        <v>796</v>
      </c>
      <c r="J382" s="1" t="s">
        <v>34</v>
      </c>
      <c r="K382" s="1" t="s">
        <v>34</v>
      </c>
      <c r="L382" s="1">
        <v>0.0</v>
      </c>
      <c r="M382" s="1">
        <v>0.0</v>
      </c>
      <c r="N382" s="1">
        <v>0.0</v>
      </c>
      <c r="O382" s="1" t="s">
        <v>35</v>
      </c>
      <c r="P382" s="3">
        <v>0.21</v>
      </c>
      <c r="Q382" s="1" t="s">
        <v>36</v>
      </c>
      <c r="R382" s="1">
        <v>0.0</v>
      </c>
      <c r="S382" s="1">
        <v>0.0</v>
      </c>
      <c r="T382" s="4">
        <f t="shared" si="4"/>
        <v>1107.438017</v>
      </c>
      <c r="U382" s="5">
        <v>1342.0852334999997</v>
      </c>
      <c r="W382" s="1">
        <f t="shared" si="10"/>
        <v>1340</v>
      </c>
      <c r="X382" s="7">
        <f t="shared" si="3"/>
        <v>1340</v>
      </c>
      <c r="Y382" s="1" t="s">
        <v>30</v>
      </c>
      <c r="Z382" s="1" t="s">
        <v>30</v>
      </c>
      <c r="AA382" s="1" t="s">
        <v>31</v>
      </c>
      <c r="AB382" s="1">
        <v>0.0</v>
      </c>
      <c r="AC382" s="1">
        <v>0.0</v>
      </c>
    </row>
    <row r="383" ht="15.75" customHeight="1">
      <c r="A383" s="1">
        <v>384.0</v>
      </c>
      <c r="B383" s="1" t="s">
        <v>29</v>
      </c>
      <c r="C383" s="1" t="s">
        <v>30</v>
      </c>
      <c r="D383" s="1" t="s">
        <v>30</v>
      </c>
      <c r="E383" s="1" t="s">
        <v>31</v>
      </c>
      <c r="F383" s="1" t="s">
        <v>31</v>
      </c>
      <c r="H383" s="1" t="s">
        <v>797</v>
      </c>
      <c r="I383" s="1" t="s">
        <v>798</v>
      </c>
      <c r="J383" s="1" t="s">
        <v>34</v>
      </c>
      <c r="K383" s="1" t="s">
        <v>34</v>
      </c>
      <c r="L383" s="1">
        <v>0.0</v>
      </c>
      <c r="M383" s="1">
        <v>0.0</v>
      </c>
      <c r="N383" s="1">
        <v>0.0</v>
      </c>
      <c r="O383" s="1" t="s">
        <v>35</v>
      </c>
      <c r="P383" s="3">
        <v>0.21</v>
      </c>
      <c r="Q383" s="1" t="s">
        <v>36</v>
      </c>
      <c r="R383" s="1">
        <v>0.0</v>
      </c>
      <c r="S383" s="1">
        <v>0.0</v>
      </c>
      <c r="T383" s="4">
        <f t="shared" si="4"/>
        <v>1107.438017</v>
      </c>
      <c r="U383" s="5">
        <v>1342.0852334999997</v>
      </c>
      <c r="W383" s="1">
        <f t="shared" si="10"/>
        <v>1340</v>
      </c>
      <c r="X383" s="7">
        <f t="shared" si="3"/>
        <v>1340</v>
      </c>
      <c r="Y383" s="1" t="s">
        <v>30</v>
      </c>
      <c r="Z383" s="1" t="s">
        <v>30</v>
      </c>
      <c r="AA383" s="1" t="s">
        <v>31</v>
      </c>
      <c r="AB383" s="1">
        <v>0.0</v>
      </c>
      <c r="AC383" s="1">
        <v>0.0</v>
      </c>
    </row>
    <row r="384" ht="15.75" customHeight="1">
      <c r="A384" s="1">
        <v>385.0</v>
      </c>
      <c r="B384" s="1" t="s">
        <v>29</v>
      </c>
      <c r="C384" s="1" t="s">
        <v>30</v>
      </c>
      <c r="D384" s="1" t="s">
        <v>30</v>
      </c>
      <c r="E384" s="1" t="s">
        <v>31</v>
      </c>
      <c r="F384" s="1" t="s">
        <v>31</v>
      </c>
      <c r="H384" s="1" t="s">
        <v>799</v>
      </c>
      <c r="I384" s="1" t="s">
        <v>800</v>
      </c>
      <c r="J384" s="1" t="s">
        <v>34</v>
      </c>
      <c r="K384" s="1" t="s">
        <v>34</v>
      </c>
      <c r="L384" s="1">
        <v>0.0</v>
      </c>
      <c r="M384" s="1">
        <v>0.0</v>
      </c>
      <c r="N384" s="1">
        <v>0.0</v>
      </c>
      <c r="O384" s="1" t="s">
        <v>35</v>
      </c>
      <c r="P384" s="3">
        <v>0.21</v>
      </c>
      <c r="Q384" s="1" t="s">
        <v>36</v>
      </c>
      <c r="R384" s="1">
        <v>0.0</v>
      </c>
      <c r="S384" s="1">
        <v>0.0</v>
      </c>
      <c r="T384" s="4">
        <f t="shared" si="4"/>
        <v>1107.438017</v>
      </c>
      <c r="U384" s="5">
        <v>1342.0852334999997</v>
      </c>
      <c r="W384" s="1">
        <f t="shared" si="10"/>
        <v>1340</v>
      </c>
      <c r="X384" s="7">
        <f t="shared" si="3"/>
        <v>1340</v>
      </c>
      <c r="Y384" s="1" t="s">
        <v>30</v>
      </c>
      <c r="Z384" s="1" t="s">
        <v>30</v>
      </c>
      <c r="AA384" s="1" t="s">
        <v>31</v>
      </c>
      <c r="AB384" s="1">
        <v>0.0</v>
      </c>
      <c r="AC384" s="1">
        <v>0.0</v>
      </c>
    </row>
    <row r="385" ht="15.75" customHeight="1">
      <c r="A385" s="1">
        <v>386.0</v>
      </c>
      <c r="B385" s="1" t="s">
        <v>29</v>
      </c>
      <c r="C385" s="1" t="s">
        <v>30</v>
      </c>
      <c r="D385" s="1" t="s">
        <v>30</v>
      </c>
      <c r="E385" s="1" t="s">
        <v>31</v>
      </c>
      <c r="F385" s="1" t="s">
        <v>31</v>
      </c>
      <c r="H385" s="1" t="s">
        <v>801</v>
      </c>
      <c r="I385" s="1" t="s">
        <v>802</v>
      </c>
      <c r="J385" s="1" t="s">
        <v>34</v>
      </c>
      <c r="K385" s="1" t="s">
        <v>34</v>
      </c>
      <c r="L385" s="1">
        <v>0.0</v>
      </c>
      <c r="M385" s="1">
        <v>0.0</v>
      </c>
      <c r="N385" s="1">
        <v>0.0</v>
      </c>
      <c r="O385" s="1" t="s">
        <v>35</v>
      </c>
      <c r="P385" s="3">
        <v>0.21</v>
      </c>
      <c r="Q385" s="1" t="s">
        <v>36</v>
      </c>
      <c r="R385" s="1">
        <v>0.0</v>
      </c>
      <c r="S385" s="1">
        <v>0.0</v>
      </c>
      <c r="T385" s="4">
        <f t="shared" si="4"/>
        <v>1107.438017</v>
      </c>
      <c r="U385" s="5">
        <v>1342.0852334999997</v>
      </c>
      <c r="W385" s="1">
        <f t="shared" si="10"/>
        <v>1340</v>
      </c>
      <c r="X385" s="7">
        <f t="shared" si="3"/>
        <v>1340</v>
      </c>
      <c r="Y385" s="1" t="s">
        <v>30</v>
      </c>
      <c r="Z385" s="1" t="s">
        <v>30</v>
      </c>
      <c r="AA385" s="1" t="s">
        <v>31</v>
      </c>
      <c r="AB385" s="1">
        <v>0.0</v>
      </c>
      <c r="AC385" s="1">
        <v>0.0</v>
      </c>
    </row>
    <row r="386" ht="15.75" customHeight="1">
      <c r="A386" s="1">
        <v>387.0</v>
      </c>
      <c r="B386" s="1" t="s">
        <v>29</v>
      </c>
      <c r="C386" s="1" t="s">
        <v>30</v>
      </c>
      <c r="D386" s="1" t="s">
        <v>30</v>
      </c>
      <c r="E386" s="1" t="s">
        <v>31</v>
      </c>
      <c r="F386" s="1" t="s">
        <v>31</v>
      </c>
      <c r="H386" s="1" t="s">
        <v>803</v>
      </c>
      <c r="I386" s="1" t="s">
        <v>804</v>
      </c>
      <c r="J386" s="1" t="s">
        <v>34</v>
      </c>
      <c r="K386" s="1" t="s">
        <v>34</v>
      </c>
      <c r="L386" s="1">
        <v>0.0</v>
      </c>
      <c r="M386" s="1">
        <v>0.0</v>
      </c>
      <c r="N386" s="1">
        <v>0.0</v>
      </c>
      <c r="O386" s="1" t="s">
        <v>35</v>
      </c>
      <c r="P386" s="3">
        <v>0.21</v>
      </c>
      <c r="Q386" s="1" t="s">
        <v>36</v>
      </c>
      <c r="R386" s="1">
        <v>0.0</v>
      </c>
      <c r="S386" s="1">
        <v>0.0</v>
      </c>
      <c r="T386" s="4">
        <f t="shared" si="4"/>
        <v>1181.818182</v>
      </c>
      <c r="U386" s="5">
        <v>1430.7777494999998</v>
      </c>
      <c r="W386" s="1">
        <f t="shared" si="10"/>
        <v>1430</v>
      </c>
      <c r="X386" s="7">
        <f t="shared" si="3"/>
        <v>1430</v>
      </c>
      <c r="Y386" s="1" t="s">
        <v>30</v>
      </c>
      <c r="Z386" s="1" t="s">
        <v>30</v>
      </c>
      <c r="AA386" s="1" t="s">
        <v>31</v>
      </c>
      <c r="AB386" s="1">
        <v>0.0</v>
      </c>
      <c r="AC386" s="1">
        <v>0.0</v>
      </c>
    </row>
    <row r="387" ht="15.75" customHeight="1">
      <c r="A387" s="1">
        <v>388.0</v>
      </c>
      <c r="B387" s="1" t="s">
        <v>29</v>
      </c>
      <c r="C387" s="1" t="s">
        <v>30</v>
      </c>
      <c r="D387" s="1" t="s">
        <v>30</v>
      </c>
      <c r="E387" s="1" t="s">
        <v>31</v>
      </c>
      <c r="F387" s="1" t="s">
        <v>31</v>
      </c>
      <c r="H387" s="1" t="s">
        <v>805</v>
      </c>
      <c r="I387" s="1" t="s">
        <v>806</v>
      </c>
      <c r="J387" s="1" t="s">
        <v>34</v>
      </c>
      <c r="K387" s="1" t="s">
        <v>34</v>
      </c>
      <c r="L387" s="1">
        <v>0.0</v>
      </c>
      <c r="M387" s="1">
        <v>0.0</v>
      </c>
      <c r="N387" s="1">
        <v>0.0</v>
      </c>
      <c r="O387" s="1" t="s">
        <v>35</v>
      </c>
      <c r="P387" s="3">
        <v>0.21</v>
      </c>
      <c r="Q387" s="1" t="s">
        <v>36</v>
      </c>
      <c r="R387" s="1">
        <v>0.0</v>
      </c>
      <c r="S387" s="1">
        <v>0.0</v>
      </c>
      <c r="T387" s="4">
        <f t="shared" si="4"/>
        <v>1239.669421</v>
      </c>
      <c r="U387" s="5">
        <v>1500.9716947499999</v>
      </c>
      <c r="W387" s="1">
        <f t="shared" si="10"/>
        <v>1500</v>
      </c>
      <c r="X387" s="7">
        <f t="shared" si="3"/>
        <v>1500</v>
      </c>
      <c r="Y387" s="1" t="s">
        <v>30</v>
      </c>
      <c r="Z387" s="1" t="s">
        <v>30</v>
      </c>
      <c r="AA387" s="1" t="s">
        <v>31</v>
      </c>
      <c r="AB387" s="1">
        <v>0.0</v>
      </c>
      <c r="AC387" s="1">
        <v>0.0</v>
      </c>
    </row>
    <row r="388" ht="15.75" customHeight="1">
      <c r="A388" s="1">
        <v>389.0</v>
      </c>
      <c r="B388" s="1" t="s">
        <v>29</v>
      </c>
      <c r="C388" s="1" t="s">
        <v>30</v>
      </c>
      <c r="D388" s="1" t="s">
        <v>30</v>
      </c>
      <c r="E388" s="1" t="s">
        <v>31</v>
      </c>
      <c r="F388" s="1" t="s">
        <v>31</v>
      </c>
      <c r="H388" s="1" t="s">
        <v>807</v>
      </c>
      <c r="I388" s="1" t="s">
        <v>808</v>
      </c>
      <c r="J388" s="1" t="s">
        <v>34</v>
      </c>
      <c r="K388" s="1" t="s">
        <v>34</v>
      </c>
      <c r="L388" s="1">
        <v>0.0</v>
      </c>
      <c r="M388" s="1">
        <v>0.0</v>
      </c>
      <c r="N388" s="1">
        <v>0.0</v>
      </c>
      <c r="O388" s="1" t="s">
        <v>35</v>
      </c>
      <c r="P388" s="3">
        <v>0.21</v>
      </c>
      <c r="Q388" s="1" t="s">
        <v>36</v>
      </c>
      <c r="R388" s="1">
        <v>0.0</v>
      </c>
      <c r="S388" s="1">
        <v>0.0</v>
      </c>
      <c r="T388" s="4">
        <f t="shared" si="4"/>
        <v>1239.669421</v>
      </c>
      <c r="U388" s="5">
        <v>1500.9716947499999</v>
      </c>
      <c r="W388" s="1">
        <f t="shared" si="10"/>
        <v>1500</v>
      </c>
      <c r="X388" s="7">
        <f t="shared" si="3"/>
        <v>1500</v>
      </c>
      <c r="Y388" s="1" t="s">
        <v>30</v>
      </c>
      <c r="Z388" s="1" t="s">
        <v>30</v>
      </c>
      <c r="AA388" s="1" t="s">
        <v>31</v>
      </c>
      <c r="AB388" s="1">
        <v>0.0</v>
      </c>
      <c r="AC388" s="1">
        <v>0.0</v>
      </c>
    </row>
    <row r="389" ht="15.75" customHeight="1">
      <c r="A389" s="1">
        <v>390.0</v>
      </c>
      <c r="B389" s="1" t="s">
        <v>29</v>
      </c>
      <c r="C389" s="1" t="s">
        <v>30</v>
      </c>
      <c r="D389" s="1" t="s">
        <v>30</v>
      </c>
      <c r="E389" s="1" t="s">
        <v>31</v>
      </c>
      <c r="F389" s="1" t="s">
        <v>31</v>
      </c>
      <c r="H389" s="1" t="s">
        <v>809</v>
      </c>
      <c r="I389" s="1" t="s">
        <v>810</v>
      </c>
      <c r="J389" s="1" t="s">
        <v>34</v>
      </c>
      <c r="K389" s="1" t="s">
        <v>34</v>
      </c>
      <c r="L389" s="1">
        <v>0.0</v>
      </c>
      <c r="M389" s="1">
        <v>0.0</v>
      </c>
      <c r="N389" s="1">
        <v>0.0</v>
      </c>
      <c r="O389" s="1" t="s">
        <v>35</v>
      </c>
      <c r="P389" s="3">
        <v>0.21</v>
      </c>
      <c r="Q389" s="1" t="s">
        <v>36</v>
      </c>
      <c r="R389" s="1">
        <v>0.0</v>
      </c>
      <c r="S389" s="1">
        <v>0.0</v>
      </c>
      <c r="T389" s="4">
        <f t="shared" si="4"/>
        <v>1495.867769</v>
      </c>
      <c r="U389" s="5">
        <v>1813.4708624999998</v>
      </c>
      <c r="W389" s="1">
        <f t="shared" si="10"/>
        <v>1810</v>
      </c>
      <c r="X389" s="7">
        <f t="shared" si="3"/>
        <v>1810</v>
      </c>
      <c r="Y389" s="1" t="s">
        <v>30</v>
      </c>
      <c r="Z389" s="1" t="s">
        <v>30</v>
      </c>
      <c r="AA389" s="1" t="s">
        <v>31</v>
      </c>
      <c r="AB389" s="1">
        <v>0.0</v>
      </c>
      <c r="AC389" s="1">
        <v>0.0</v>
      </c>
    </row>
    <row r="390" ht="15.75" customHeight="1">
      <c r="A390" s="1">
        <v>391.0</v>
      </c>
      <c r="B390" s="1" t="s">
        <v>29</v>
      </c>
      <c r="C390" s="1" t="s">
        <v>30</v>
      </c>
      <c r="D390" s="1" t="s">
        <v>30</v>
      </c>
      <c r="E390" s="1" t="s">
        <v>31</v>
      </c>
      <c r="F390" s="1" t="s">
        <v>31</v>
      </c>
      <c r="H390" s="1" t="s">
        <v>811</v>
      </c>
      <c r="I390" s="1" t="s">
        <v>812</v>
      </c>
      <c r="J390" s="1" t="s">
        <v>34</v>
      </c>
      <c r="K390" s="1" t="s">
        <v>34</v>
      </c>
      <c r="L390" s="1">
        <v>0.0</v>
      </c>
      <c r="M390" s="1">
        <v>0.0</v>
      </c>
      <c r="N390" s="1">
        <v>0.0</v>
      </c>
      <c r="O390" s="1" t="s">
        <v>35</v>
      </c>
      <c r="P390" s="3">
        <v>0.21</v>
      </c>
      <c r="Q390" s="1" t="s">
        <v>36</v>
      </c>
      <c r="R390" s="1">
        <v>0.0</v>
      </c>
      <c r="S390" s="1">
        <v>0.0</v>
      </c>
      <c r="T390" s="4">
        <f t="shared" si="4"/>
        <v>1495.867769</v>
      </c>
      <c r="U390" s="5">
        <v>1813.4708624999998</v>
      </c>
      <c r="W390" s="1">
        <f t="shared" si="10"/>
        <v>1810</v>
      </c>
      <c r="X390" s="7">
        <f t="shared" si="3"/>
        <v>1810</v>
      </c>
      <c r="Y390" s="1" t="s">
        <v>30</v>
      </c>
      <c r="Z390" s="1" t="s">
        <v>30</v>
      </c>
      <c r="AA390" s="1" t="s">
        <v>31</v>
      </c>
      <c r="AB390" s="1">
        <v>0.0</v>
      </c>
      <c r="AC390" s="1">
        <v>0.0</v>
      </c>
    </row>
    <row r="391" ht="15.75" customHeight="1">
      <c r="A391" s="1">
        <v>392.0</v>
      </c>
      <c r="B391" s="1" t="s">
        <v>29</v>
      </c>
      <c r="C391" s="1" t="s">
        <v>30</v>
      </c>
      <c r="D391" s="1" t="s">
        <v>30</v>
      </c>
      <c r="E391" s="1" t="s">
        <v>31</v>
      </c>
      <c r="F391" s="1" t="s">
        <v>31</v>
      </c>
      <c r="H391" s="1" t="s">
        <v>813</v>
      </c>
      <c r="I391" s="1" t="s">
        <v>814</v>
      </c>
      <c r="J391" s="1" t="s">
        <v>34</v>
      </c>
      <c r="K391" s="1" t="s">
        <v>34</v>
      </c>
      <c r="L391" s="1">
        <v>0.0</v>
      </c>
      <c r="M391" s="1">
        <v>0.0</v>
      </c>
      <c r="N391" s="1">
        <v>0.0</v>
      </c>
      <c r="O391" s="1" t="s">
        <v>35</v>
      </c>
      <c r="P391" s="3">
        <v>0.21</v>
      </c>
      <c r="Q391" s="1" t="s">
        <v>36</v>
      </c>
      <c r="R391" s="1">
        <v>0.0</v>
      </c>
      <c r="S391" s="1">
        <v>0.0</v>
      </c>
      <c r="T391" s="4">
        <f t="shared" si="4"/>
        <v>1702.479339</v>
      </c>
      <c r="U391" s="5">
        <v>2055.776085</v>
      </c>
      <c r="W391" s="1">
        <f t="shared" si="10"/>
        <v>2060</v>
      </c>
      <c r="X391" s="7">
        <f t="shared" si="3"/>
        <v>2060</v>
      </c>
      <c r="Y391" s="1" t="s">
        <v>30</v>
      </c>
      <c r="Z391" s="1" t="s">
        <v>30</v>
      </c>
      <c r="AA391" s="1" t="s">
        <v>31</v>
      </c>
      <c r="AB391" s="1">
        <v>0.0</v>
      </c>
      <c r="AC391" s="1">
        <v>0.0</v>
      </c>
    </row>
    <row r="392" ht="15.75" customHeight="1">
      <c r="A392" s="1">
        <v>393.0</v>
      </c>
      <c r="B392" s="1" t="s">
        <v>29</v>
      </c>
      <c r="C392" s="1" t="s">
        <v>30</v>
      </c>
      <c r="D392" s="1" t="s">
        <v>30</v>
      </c>
      <c r="E392" s="1" t="s">
        <v>31</v>
      </c>
      <c r="F392" s="1" t="s">
        <v>31</v>
      </c>
      <c r="H392" s="1" t="s">
        <v>815</v>
      </c>
      <c r="I392" s="1" t="s">
        <v>816</v>
      </c>
      <c r="J392" s="1" t="s">
        <v>34</v>
      </c>
      <c r="K392" s="1" t="s">
        <v>34</v>
      </c>
      <c r="L392" s="1">
        <v>0.0</v>
      </c>
      <c r="M392" s="1">
        <v>0.0</v>
      </c>
      <c r="N392" s="1">
        <v>0.0</v>
      </c>
      <c r="O392" s="1" t="s">
        <v>35</v>
      </c>
      <c r="P392" s="3">
        <v>0.21</v>
      </c>
      <c r="Q392" s="1" t="s">
        <v>36</v>
      </c>
      <c r="R392" s="1">
        <v>0.0</v>
      </c>
      <c r="S392" s="1">
        <v>0.0</v>
      </c>
      <c r="T392" s="4">
        <f t="shared" si="4"/>
        <v>1818.181818</v>
      </c>
      <c r="U392" s="5">
        <v>2203.3423912499998</v>
      </c>
      <c r="W392" s="1">
        <f t="shared" si="10"/>
        <v>2200</v>
      </c>
      <c r="X392" s="7">
        <f t="shared" si="3"/>
        <v>2200</v>
      </c>
      <c r="Y392" s="1" t="s">
        <v>30</v>
      </c>
      <c r="Z392" s="1" t="s">
        <v>30</v>
      </c>
      <c r="AA392" s="1" t="s">
        <v>31</v>
      </c>
      <c r="AB392" s="1">
        <v>0.0</v>
      </c>
      <c r="AC392" s="1">
        <v>0.0</v>
      </c>
    </row>
    <row r="393" ht="15.75" customHeight="1">
      <c r="A393" s="1">
        <v>394.0</v>
      </c>
      <c r="B393" s="1" t="s">
        <v>29</v>
      </c>
      <c r="C393" s="1" t="s">
        <v>30</v>
      </c>
      <c r="D393" s="1" t="s">
        <v>30</v>
      </c>
      <c r="E393" s="1" t="s">
        <v>31</v>
      </c>
      <c r="F393" s="1" t="s">
        <v>31</v>
      </c>
      <c r="H393" s="1" t="s">
        <v>817</v>
      </c>
      <c r="I393" s="1" t="s">
        <v>818</v>
      </c>
      <c r="J393" s="1" t="s">
        <v>34</v>
      </c>
      <c r="K393" s="1" t="s">
        <v>34</v>
      </c>
      <c r="L393" s="1">
        <v>0.0</v>
      </c>
      <c r="M393" s="1">
        <v>0.0</v>
      </c>
      <c r="N393" s="1">
        <v>0.0</v>
      </c>
      <c r="O393" s="1" t="s">
        <v>35</v>
      </c>
      <c r="P393" s="3">
        <v>0.21</v>
      </c>
      <c r="Q393" s="1" t="s">
        <v>36</v>
      </c>
      <c r="R393" s="1">
        <v>0.0</v>
      </c>
      <c r="S393" s="1">
        <v>0.0</v>
      </c>
      <c r="T393" s="4">
        <f t="shared" si="4"/>
        <v>2099.173554</v>
      </c>
      <c r="U393" s="5">
        <v>2539.2455302500002</v>
      </c>
      <c r="W393" s="1">
        <f t="shared" si="10"/>
        <v>2540</v>
      </c>
      <c r="X393" s="7">
        <f t="shared" si="3"/>
        <v>2540</v>
      </c>
      <c r="Y393" s="1" t="s">
        <v>30</v>
      </c>
      <c r="Z393" s="1" t="s">
        <v>30</v>
      </c>
      <c r="AA393" s="1" t="s">
        <v>31</v>
      </c>
      <c r="AB393" s="1">
        <v>0.0</v>
      </c>
      <c r="AC393" s="1">
        <v>0.0</v>
      </c>
    </row>
    <row r="394" ht="15.75" customHeight="1">
      <c r="A394" s="1">
        <v>395.0</v>
      </c>
      <c r="B394" s="1" t="s">
        <v>29</v>
      </c>
      <c r="C394" s="1" t="s">
        <v>30</v>
      </c>
      <c r="D394" s="1" t="s">
        <v>30</v>
      </c>
      <c r="E394" s="1" t="s">
        <v>31</v>
      </c>
      <c r="F394" s="1" t="s">
        <v>31</v>
      </c>
      <c r="H394" s="1" t="s">
        <v>819</v>
      </c>
      <c r="I394" s="1" t="s">
        <v>820</v>
      </c>
      <c r="J394" s="1" t="s">
        <v>34</v>
      </c>
      <c r="K394" s="1" t="s">
        <v>34</v>
      </c>
      <c r="L394" s="1">
        <v>0.0</v>
      </c>
      <c r="M394" s="1">
        <v>0.0</v>
      </c>
      <c r="N394" s="1">
        <v>0.0</v>
      </c>
      <c r="O394" s="1" t="s">
        <v>35</v>
      </c>
      <c r="P394" s="3">
        <v>0.21</v>
      </c>
      <c r="Q394" s="1" t="s">
        <v>36</v>
      </c>
      <c r="R394" s="1">
        <v>0.0</v>
      </c>
      <c r="S394" s="1">
        <v>0.0</v>
      </c>
      <c r="T394" s="4">
        <f t="shared" si="4"/>
        <v>2140.495868</v>
      </c>
      <c r="U394" s="5">
        <v>2589.0631965</v>
      </c>
      <c r="W394" s="1">
        <f t="shared" si="10"/>
        <v>2590</v>
      </c>
      <c r="X394" s="7">
        <f t="shared" si="3"/>
        <v>2590</v>
      </c>
      <c r="Y394" s="1" t="s">
        <v>30</v>
      </c>
      <c r="Z394" s="1" t="s">
        <v>30</v>
      </c>
      <c r="AA394" s="1" t="s">
        <v>31</v>
      </c>
      <c r="AB394" s="1">
        <v>0.0</v>
      </c>
      <c r="AC394" s="1">
        <v>0.0</v>
      </c>
    </row>
    <row r="395" ht="15.75" customHeight="1">
      <c r="A395" s="1">
        <v>396.0</v>
      </c>
      <c r="B395" s="1" t="s">
        <v>29</v>
      </c>
      <c r="C395" s="1" t="s">
        <v>30</v>
      </c>
      <c r="D395" s="1" t="s">
        <v>30</v>
      </c>
      <c r="E395" s="1" t="s">
        <v>31</v>
      </c>
      <c r="F395" s="1" t="s">
        <v>31</v>
      </c>
      <c r="H395" s="1" t="s">
        <v>821</v>
      </c>
      <c r="I395" s="1" t="s">
        <v>822</v>
      </c>
      <c r="J395" s="1" t="s">
        <v>34</v>
      </c>
      <c r="K395" s="1" t="s">
        <v>34</v>
      </c>
      <c r="L395" s="1">
        <v>0.0</v>
      </c>
      <c r="M395" s="1">
        <v>0.0</v>
      </c>
      <c r="N395" s="1">
        <v>0.0</v>
      </c>
      <c r="O395" s="1" t="s">
        <v>35</v>
      </c>
      <c r="P395" s="3">
        <v>0.21</v>
      </c>
      <c r="Q395" s="1" t="s">
        <v>36</v>
      </c>
      <c r="R395" s="1">
        <v>0.0</v>
      </c>
      <c r="S395" s="1">
        <v>0.0</v>
      </c>
      <c r="T395" s="4">
        <f t="shared" si="4"/>
        <v>2157.024793</v>
      </c>
      <c r="U395" s="5">
        <v>2608.30746</v>
      </c>
      <c r="W395" s="1">
        <f t="shared" si="10"/>
        <v>2610</v>
      </c>
      <c r="X395" s="7">
        <f t="shared" si="3"/>
        <v>2610</v>
      </c>
      <c r="Y395" s="1" t="s">
        <v>30</v>
      </c>
      <c r="Z395" s="1" t="s">
        <v>30</v>
      </c>
      <c r="AA395" s="1" t="s">
        <v>31</v>
      </c>
      <c r="AB395" s="1">
        <v>0.0</v>
      </c>
      <c r="AC395" s="1">
        <v>0.0</v>
      </c>
    </row>
    <row r="396" ht="15.75" customHeight="1">
      <c r="A396" s="1">
        <v>397.0</v>
      </c>
      <c r="B396" s="1" t="s">
        <v>29</v>
      </c>
      <c r="C396" s="1" t="s">
        <v>30</v>
      </c>
      <c r="D396" s="1" t="s">
        <v>30</v>
      </c>
      <c r="E396" s="1" t="s">
        <v>31</v>
      </c>
      <c r="F396" s="1" t="s">
        <v>31</v>
      </c>
      <c r="H396" s="1" t="s">
        <v>823</v>
      </c>
      <c r="I396" s="1" t="s">
        <v>824</v>
      </c>
      <c r="J396" s="1" t="s">
        <v>34</v>
      </c>
      <c r="K396" s="1" t="s">
        <v>34</v>
      </c>
      <c r="L396" s="1">
        <v>0.0</v>
      </c>
      <c r="M396" s="1">
        <v>0.0</v>
      </c>
      <c r="N396" s="1">
        <v>0.0</v>
      </c>
      <c r="O396" s="1" t="s">
        <v>35</v>
      </c>
      <c r="P396" s="3">
        <v>0.21</v>
      </c>
      <c r="Q396" s="1" t="s">
        <v>36</v>
      </c>
      <c r="R396" s="1">
        <v>0.0</v>
      </c>
      <c r="S396" s="1">
        <v>0.0</v>
      </c>
      <c r="T396" s="4">
        <f t="shared" si="4"/>
        <v>3057.85124</v>
      </c>
      <c r="U396" s="5">
        <v>3702.05903925</v>
      </c>
      <c r="W396" s="1">
        <f t="shared" si="10"/>
        <v>3700</v>
      </c>
      <c r="X396" s="7">
        <f t="shared" si="3"/>
        <v>3700</v>
      </c>
      <c r="Y396" s="1" t="s">
        <v>30</v>
      </c>
      <c r="Z396" s="1" t="s">
        <v>30</v>
      </c>
      <c r="AA396" s="1" t="s">
        <v>31</v>
      </c>
      <c r="AB396" s="1">
        <v>0.0</v>
      </c>
      <c r="AC396" s="1">
        <v>0.0</v>
      </c>
    </row>
    <row r="397" ht="15.75" customHeight="1">
      <c r="A397" s="1">
        <v>398.0</v>
      </c>
      <c r="B397" s="1" t="s">
        <v>29</v>
      </c>
      <c r="C397" s="1" t="s">
        <v>30</v>
      </c>
      <c r="D397" s="1" t="s">
        <v>30</v>
      </c>
      <c r="E397" s="1" t="s">
        <v>31</v>
      </c>
      <c r="F397" s="1" t="s">
        <v>31</v>
      </c>
      <c r="H397" s="1" t="s">
        <v>825</v>
      </c>
      <c r="I397" s="1" t="s">
        <v>826</v>
      </c>
      <c r="J397" s="1" t="s">
        <v>34</v>
      </c>
      <c r="K397" s="1" t="s">
        <v>34</v>
      </c>
      <c r="L397" s="1">
        <v>0.0</v>
      </c>
      <c r="M397" s="1">
        <v>0.0</v>
      </c>
      <c r="N397" s="1">
        <v>0.0</v>
      </c>
      <c r="O397" s="1" t="s">
        <v>35</v>
      </c>
      <c r="P397" s="3">
        <v>0.21</v>
      </c>
      <c r="Q397" s="1" t="s">
        <v>36</v>
      </c>
      <c r="R397" s="1">
        <v>0.0</v>
      </c>
      <c r="S397" s="1">
        <v>0.0</v>
      </c>
      <c r="T397" s="4">
        <f t="shared" si="4"/>
        <v>3057.85124</v>
      </c>
      <c r="U397" s="5">
        <v>3702.05903925</v>
      </c>
      <c r="W397" s="1">
        <f t="shared" si="10"/>
        <v>3700</v>
      </c>
      <c r="X397" s="7">
        <f t="shared" si="3"/>
        <v>3700</v>
      </c>
      <c r="Y397" s="1" t="s">
        <v>30</v>
      </c>
      <c r="Z397" s="1" t="s">
        <v>30</v>
      </c>
      <c r="AA397" s="1" t="s">
        <v>31</v>
      </c>
      <c r="AB397" s="1">
        <v>0.0</v>
      </c>
      <c r="AC397" s="1">
        <v>0.0</v>
      </c>
    </row>
    <row r="398" ht="15.75" customHeight="1">
      <c r="A398" s="1">
        <v>399.0</v>
      </c>
      <c r="B398" s="1" t="s">
        <v>29</v>
      </c>
      <c r="C398" s="1" t="s">
        <v>30</v>
      </c>
      <c r="D398" s="1" t="s">
        <v>30</v>
      </c>
      <c r="E398" s="1" t="s">
        <v>31</v>
      </c>
      <c r="F398" s="1" t="s">
        <v>31</v>
      </c>
      <c r="H398" s="1" t="s">
        <v>827</v>
      </c>
      <c r="I398" s="1" t="s">
        <v>828</v>
      </c>
      <c r="J398" s="1" t="s">
        <v>34</v>
      </c>
      <c r="K398" s="1" t="s">
        <v>34</v>
      </c>
      <c r="L398" s="1">
        <v>0.0</v>
      </c>
      <c r="M398" s="1">
        <v>0.0</v>
      </c>
      <c r="N398" s="1">
        <v>0.0</v>
      </c>
      <c r="O398" s="1" t="s">
        <v>35</v>
      </c>
      <c r="P398" s="3">
        <v>0.21</v>
      </c>
      <c r="Q398" s="1" t="s">
        <v>36</v>
      </c>
      <c r="R398" s="1">
        <v>0.0</v>
      </c>
      <c r="S398" s="1">
        <v>0.0</v>
      </c>
      <c r="T398" s="4">
        <f t="shared" si="4"/>
        <v>3057.85124</v>
      </c>
      <c r="U398" s="5">
        <v>3702.05903925</v>
      </c>
      <c r="W398" s="1">
        <f t="shared" si="10"/>
        <v>3700</v>
      </c>
      <c r="X398" s="7">
        <f t="shared" si="3"/>
        <v>3700</v>
      </c>
      <c r="Y398" s="1" t="s">
        <v>30</v>
      </c>
      <c r="Z398" s="1" t="s">
        <v>30</v>
      </c>
      <c r="AA398" s="1" t="s">
        <v>31</v>
      </c>
      <c r="AB398" s="1">
        <v>0.0</v>
      </c>
      <c r="AC398" s="1">
        <v>0.0</v>
      </c>
    </row>
    <row r="399" ht="15.75" customHeight="1">
      <c r="A399" s="1">
        <v>400.0</v>
      </c>
      <c r="B399" s="1" t="s">
        <v>29</v>
      </c>
      <c r="C399" s="1" t="s">
        <v>30</v>
      </c>
      <c r="D399" s="1" t="s">
        <v>30</v>
      </c>
      <c r="E399" s="1" t="s">
        <v>31</v>
      </c>
      <c r="F399" s="1" t="s">
        <v>31</v>
      </c>
      <c r="H399" s="1" t="s">
        <v>829</v>
      </c>
      <c r="I399" s="1" t="s">
        <v>830</v>
      </c>
      <c r="J399" s="1" t="s">
        <v>34</v>
      </c>
      <c r="K399" s="1" t="s">
        <v>34</v>
      </c>
      <c r="L399" s="1">
        <v>0.0</v>
      </c>
      <c r="M399" s="1">
        <v>0.0</v>
      </c>
      <c r="N399" s="1">
        <v>0.0</v>
      </c>
      <c r="O399" s="1" t="s">
        <v>35</v>
      </c>
      <c r="P399" s="3">
        <v>0.21</v>
      </c>
      <c r="Q399" s="1" t="s">
        <v>36</v>
      </c>
      <c r="R399" s="1">
        <v>0.0</v>
      </c>
      <c r="S399" s="1">
        <v>0.0</v>
      </c>
      <c r="T399" s="4">
        <f t="shared" si="4"/>
        <v>3057.85124</v>
      </c>
      <c r="U399" s="5">
        <v>3702.05903925</v>
      </c>
      <c r="W399" s="1">
        <f t="shared" si="10"/>
        <v>3700</v>
      </c>
      <c r="X399" s="7">
        <f t="shared" si="3"/>
        <v>3700</v>
      </c>
      <c r="Y399" s="1" t="s">
        <v>30</v>
      </c>
      <c r="Z399" s="1" t="s">
        <v>30</v>
      </c>
      <c r="AA399" s="1" t="s">
        <v>31</v>
      </c>
      <c r="AB399" s="1">
        <v>0.0</v>
      </c>
      <c r="AC399" s="1">
        <v>0.0</v>
      </c>
    </row>
    <row r="400" ht="15.75" customHeight="1">
      <c r="A400" s="1">
        <v>401.0</v>
      </c>
      <c r="B400" s="1" t="s">
        <v>29</v>
      </c>
      <c r="C400" s="1" t="s">
        <v>30</v>
      </c>
      <c r="D400" s="1" t="s">
        <v>30</v>
      </c>
      <c r="E400" s="1" t="s">
        <v>31</v>
      </c>
      <c r="F400" s="1" t="s">
        <v>31</v>
      </c>
      <c r="H400" s="1" t="s">
        <v>831</v>
      </c>
      <c r="I400" s="1" t="s">
        <v>832</v>
      </c>
      <c r="J400" s="1" t="s">
        <v>34</v>
      </c>
      <c r="K400" s="1" t="s">
        <v>34</v>
      </c>
      <c r="L400" s="1">
        <v>0.0</v>
      </c>
      <c r="M400" s="1">
        <v>0.0</v>
      </c>
      <c r="N400" s="1">
        <v>0.0</v>
      </c>
      <c r="O400" s="1" t="s">
        <v>35</v>
      </c>
      <c r="P400" s="3">
        <v>0.21</v>
      </c>
      <c r="Q400" s="1" t="s">
        <v>36</v>
      </c>
      <c r="R400" s="1">
        <v>0.0</v>
      </c>
      <c r="S400" s="1">
        <v>0.0</v>
      </c>
      <c r="T400" s="4">
        <f t="shared" si="4"/>
        <v>3057.85124</v>
      </c>
      <c r="U400" s="5">
        <v>3702.05903925</v>
      </c>
      <c r="W400" s="1">
        <f t="shared" si="10"/>
        <v>3700</v>
      </c>
      <c r="X400" s="7">
        <f t="shared" si="3"/>
        <v>3700</v>
      </c>
      <c r="Y400" s="1" t="s">
        <v>30</v>
      </c>
      <c r="Z400" s="1" t="s">
        <v>30</v>
      </c>
      <c r="AA400" s="1" t="s">
        <v>31</v>
      </c>
      <c r="AB400" s="1">
        <v>0.0</v>
      </c>
      <c r="AC400" s="1">
        <v>0.0</v>
      </c>
    </row>
    <row r="401" ht="15.75" customHeight="1">
      <c r="A401" s="1">
        <v>402.0</v>
      </c>
      <c r="B401" s="1" t="s">
        <v>29</v>
      </c>
      <c r="C401" s="1" t="s">
        <v>30</v>
      </c>
      <c r="D401" s="1" t="s">
        <v>30</v>
      </c>
      <c r="E401" s="1" t="s">
        <v>31</v>
      </c>
      <c r="F401" s="1" t="s">
        <v>31</v>
      </c>
      <c r="H401" s="1" t="s">
        <v>833</v>
      </c>
      <c r="I401" s="1" t="s">
        <v>834</v>
      </c>
      <c r="J401" s="1" t="s">
        <v>34</v>
      </c>
      <c r="K401" s="1" t="s">
        <v>34</v>
      </c>
      <c r="L401" s="1">
        <v>0.0</v>
      </c>
      <c r="M401" s="1">
        <v>0.0</v>
      </c>
      <c r="N401" s="1">
        <v>0.0</v>
      </c>
      <c r="O401" s="1" t="s">
        <v>35</v>
      </c>
      <c r="P401" s="3">
        <v>0.21</v>
      </c>
      <c r="Q401" s="1" t="s">
        <v>36</v>
      </c>
      <c r="R401" s="1">
        <v>0.0</v>
      </c>
      <c r="S401" s="1">
        <v>0.0</v>
      </c>
      <c r="T401" s="4">
        <f t="shared" si="4"/>
        <v>165.2892562</v>
      </c>
      <c r="U401" s="5">
        <v>203.21475074999998</v>
      </c>
      <c r="W401" s="1">
        <f t="shared" si="10"/>
        <v>200</v>
      </c>
      <c r="X401" s="7">
        <f t="shared" si="3"/>
        <v>200</v>
      </c>
      <c r="Y401" s="1" t="s">
        <v>30</v>
      </c>
      <c r="Z401" s="1" t="s">
        <v>30</v>
      </c>
      <c r="AA401" s="1" t="s">
        <v>31</v>
      </c>
      <c r="AB401" s="1">
        <v>0.0</v>
      </c>
      <c r="AC401" s="1">
        <v>0.0</v>
      </c>
    </row>
    <row r="402" ht="15.75" customHeight="1">
      <c r="A402" s="1">
        <v>403.0</v>
      </c>
      <c r="B402" s="1" t="s">
        <v>29</v>
      </c>
      <c r="C402" s="1" t="s">
        <v>30</v>
      </c>
      <c r="D402" s="1" t="s">
        <v>30</v>
      </c>
      <c r="E402" s="1" t="s">
        <v>31</v>
      </c>
      <c r="F402" s="1" t="s">
        <v>31</v>
      </c>
      <c r="H402" s="1" t="s">
        <v>835</v>
      </c>
      <c r="I402" s="1" t="s">
        <v>836</v>
      </c>
      <c r="J402" s="1" t="s">
        <v>34</v>
      </c>
      <c r="K402" s="1" t="s">
        <v>34</v>
      </c>
      <c r="L402" s="1">
        <v>0.0</v>
      </c>
      <c r="M402" s="1">
        <v>0.0</v>
      </c>
      <c r="N402" s="1">
        <v>0.0</v>
      </c>
      <c r="O402" s="1" t="s">
        <v>35</v>
      </c>
      <c r="P402" s="3">
        <v>0.21</v>
      </c>
      <c r="Q402" s="1" t="s">
        <v>36</v>
      </c>
      <c r="R402" s="1">
        <v>0.0</v>
      </c>
      <c r="S402" s="1">
        <v>0.0</v>
      </c>
      <c r="T402" s="4">
        <f t="shared" si="4"/>
        <v>57.85123967</v>
      </c>
      <c r="U402" s="5">
        <v>68.28030000000001</v>
      </c>
      <c r="W402" s="1">
        <f t="shared" si="10"/>
        <v>70</v>
      </c>
      <c r="X402" s="7">
        <f t="shared" si="3"/>
        <v>70</v>
      </c>
      <c r="Y402" s="1" t="s">
        <v>30</v>
      </c>
      <c r="Z402" s="1" t="s">
        <v>30</v>
      </c>
      <c r="AA402" s="1" t="s">
        <v>31</v>
      </c>
      <c r="AB402" s="1">
        <v>0.0</v>
      </c>
      <c r="AC402" s="1">
        <v>0.0</v>
      </c>
    </row>
    <row r="403" ht="15.75" customHeight="1">
      <c r="A403" s="1">
        <v>404.0</v>
      </c>
      <c r="B403" s="1" t="s">
        <v>29</v>
      </c>
      <c r="C403" s="1" t="s">
        <v>30</v>
      </c>
      <c r="D403" s="1" t="s">
        <v>30</v>
      </c>
      <c r="E403" s="1" t="s">
        <v>31</v>
      </c>
      <c r="F403" s="1" t="s">
        <v>31</v>
      </c>
      <c r="H403" s="1" t="s">
        <v>837</v>
      </c>
      <c r="I403" s="1" t="s">
        <v>838</v>
      </c>
      <c r="J403" s="1" t="s">
        <v>34</v>
      </c>
      <c r="K403" s="1" t="s">
        <v>34</v>
      </c>
      <c r="L403" s="1">
        <v>0.0</v>
      </c>
      <c r="M403" s="1">
        <v>0.0</v>
      </c>
      <c r="N403" s="1">
        <v>0.0</v>
      </c>
      <c r="O403" s="1" t="s">
        <v>35</v>
      </c>
      <c r="P403" s="3">
        <v>0.21</v>
      </c>
      <c r="Q403" s="1" t="s">
        <v>36</v>
      </c>
      <c r="R403" s="1">
        <v>0.0</v>
      </c>
      <c r="S403" s="1">
        <v>0.0</v>
      </c>
      <c r="T403" s="4">
        <f t="shared" si="4"/>
        <v>57.85123967</v>
      </c>
      <c r="U403" s="5">
        <v>73.41030675</v>
      </c>
      <c r="W403" s="1">
        <f t="shared" si="10"/>
        <v>70</v>
      </c>
      <c r="X403" s="7">
        <f t="shared" si="3"/>
        <v>70</v>
      </c>
      <c r="Y403" s="1" t="s">
        <v>30</v>
      </c>
      <c r="Z403" s="1" t="s">
        <v>30</v>
      </c>
      <c r="AA403" s="1" t="s">
        <v>31</v>
      </c>
      <c r="AB403" s="1">
        <v>0.0</v>
      </c>
      <c r="AC403" s="1">
        <v>0.0</v>
      </c>
    </row>
    <row r="404" ht="15.75" customHeight="1">
      <c r="A404" s="1">
        <v>405.0</v>
      </c>
      <c r="B404" s="1" t="s">
        <v>29</v>
      </c>
      <c r="C404" s="1" t="s">
        <v>30</v>
      </c>
      <c r="D404" s="1" t="s">
        <v>30</v>
      </c>
      <c r="E404" s="1" t="s">
        <v>31</v>
      </c>
      <c r="F404" s="1" t="s">
        <v>31</v>
      </c>
      <c r="H404" s="1" t="s">
        <v>839</v>
      </c>
      <c r="I404" s="1" t="s">
        <v>840</v>
      </c>
      <c r="J404" s="1" t="s">
        <v>34</v>
      </c>
      <c r="K404" s="1" t="s">
        <v>34</v>
      </c>
      <c r="L404" s="1">
        <v>0.0</v>
      </c>
      <c r="M404" s="1">
        <v>0.0</v>
      </c>
      <c r="N404" s="1">
        <v>0.0</v>
      </c>
      <c r="O404" s="1" t="s">
        <v>35</v>
      </c>
      <c r="P404" s="3">
        <v>0.21</v>
      </c>
      <c r="Q404" s="1" t="s">
        <v>36</v>
      </c>
      <c r="R404" s="1">
        <v>0.0</v>
      </c>
      <c r="S404" s="1">
        <v>0.0</v>
      </c>
      <c r="T404" s="4">
        <f t="shared" si="4"/>
        <v>66.11570248</v>
      </c>
      <c r="U404" s="5">
        <v>78.9715575</v>
      </c>
      <c r="W404" s="1">
        <f t="shared" si="10"/>
        <v>80</v>
      </c>
      <c r="X404" s="7">
        <f t="shared" si="3"/>
        <v>80</v>
      </c>
      <c r="Y404" s="1" t="s">
        <v>30</v>
      </c>
      <c r="Z404" s="1" t="s">
        <v>30</v>
      </c>
      <c r="AA404" s="1" t="s">
        <v>31</v>
      </c>
      <c r="AB404" s="1">
        <v>0.0</v>
      </c>
      <c r="AC404" s="1">
        <v>0.0</v>
      </c>
    </row>
    <row r="405" ht="15.75" customHeight="1">
      <c r="A405" s="1">
        <v>406.0</v>
      </c>
      <c r="B405" s="1" t="s">
        <v>29</v>
      </c>
      <c r="C405" s="1" t="s">
        <v>30</v>
      </c>
      <c r="D405" s="1" t="s">
        <v>30</v>
      </c>
      <c r="E405" s="1" t="s">
        <v>31</v>
      </c>
      <c r="F405" s="1" t="s">
        <v>31</v>
      </c>
      <c r="H405" s="1" t="s">
        <v>841</v>
      </c>
      <c r="I405" s="1" t="s">
        <v>842</v>
      </c>
      <c r="J405" s="1" t="s">
        <v>34</v>
      </c>
      <c r="K405" s="1" t="s">
        <v>34</v>
      </c>
      <c r="L405" s="1">
        <v>0.0</v>
      </c>
      <c r="M405" s="1">
        <v>0.0</v>
      </c>
      <c r="N405" s="1">
        <v>0.0</v>
      </c>
      <c r="O405" s="1" t="s">
        <v>35</v>
      </c>
      <c r="P405" s="3">
        <v>0.21</v>
      </c>
      <c r="Q405" s="1" t="s">
        <v>36</v>
      </c>
      <c r="R405" s="1">
        <v>0.0</v>
      </c>
      <c r="S405" s="1">
        <v>0.0</v>
      </c>
      <c r="T405" s="4">
        <f t="shared" si="4"/>
        <v>66.11570248</v>
      </c>
      <c r="U405" s="5">
        <v>84.58671375</v>
      </c>
      <c r="W405" s="1">
        <f t="shared" si="10"/>
        <v>80</v>
      </c>
      <c r="X405" s="7">
        <f t="shared" si="3"/>
        <v>80</v>
      </c>
      <c r="Y405" s="1" t="s">
        <v>30</v>
      </c>
      <c r="Z405" s="1" t="s">
        <v>30</v>
      </c>
      <c r="AA405" s="1" t="s">
        <v>31</v>
      </c>
      <c r="AB405" s="1">
        <v>0.0</v>
      </c>
      <c r="AC405" s="1">
        <v>0.0</v>
      </c>
    </row>
    <row r="406" ht="15.75" customHeight="1">
      <c r="A406" s="1">
        <v>407.0</v>
      </c>
      <c r="B406" s="1" t="s">
        <v>29</v>
      </c>
      <c r="C406" s="1" t="s">
        <v>30</v>
      </c>
      <c r="D406" s="1" t="s">
        <v>30</v>
      </c>
      <c r="E406" s="1" t="s">
        <v>31</v>
      </c>
      <c r="F406" s="1" t="s">
        <v>31</v>
      </c>
      <c r="H406" s="1" t="s">
        <v>843</v>
      </c>
      <c r="I406" s="1" t="s">
        <v>844</v>
      </c>
      <c r="J406" s="1" t="s">
        <v>34</v>
      </c>
      <c r="K406" s="1" t="s">
        <v>34</v>
      </c>
      <c r="L406" s="1">
        <v>0.0</v>
      </c>
      <c r="M406" s="1">
        <v>0.0</v>
      </c>
      <c r="N406" s="1">
        <v>0.0</v>
      </c>
      <c r="O406" s="1" t="s">
        <v>35</v>
      </c>
      <c r="P406" s="3">
        <v>0.21</v>
      </c>
      <c r="Q406" s="1" t="s">
        <v>36</v>
      </c>
      <c r="R406" s="1">
        <v>0.0</v>
      </c>
      <c r="S406" s="1">
        <v>0.0</v>
      </c>
      <c r="T406" s="4">
        <f t="shared" si="4"/>
        <v>74.38016529</v>
      </c>
      <c r="U406" s="5">
        <v>92.63660175</v>
      </c>
      <c r="W406" s="1">
        <f t="shared" si="10"/>
        <v>90</v>
      </c>
      <c r="X406" s="7">
        <f t="shared" si="3"/>
        <v>90</v>
      </c>
      <c r="Y406" s="1" t="s">
        <v>30</v>
      </c>
      <c r="Z406" s="1" t="s">
        <v>30</v>
      </c>
      <c r="AA406" s="1" t="s">
        <v>31</v>
      </c>
      <c r="AB406" s="1">
        <v>0.0</v>
      </c>
      <c r="AC406" s="1">
        <v>0.0</v>
      </c>
    </row>
    <row r="407" ht="15.75" customHeight="1">
      <c r="A407" s="1">
        <v>408.0</v>
      </c>
      <c r="B407" s="1" t="s">
        <v>29</v>
      </c>
      <c r="C407" s="1" t="s">
        <v>30</v>
      </c>
      <c r="D407" s="1" t="s">
        <v>30</v>
      </c>
      <c r="E407" s="1" t="s">
        <v>31</v>
      </c>
      <c r="F407" s="1" t="s">
        <v>31</v>
      </c>
      <c r="H407" s="1" t="s">
        <v>845</v>
      </c>
      <c r="I407" s="1" t="s">
        <v>846</v>
      </c>
      <c r="J407" s="1" t="s">
        <v>34</v>
      </c>
      <c r="K407" s="1" t="s">
        <v>34</v>
      </c>
      <c r="L407" s="1">
        <v>0.0</v>
      </c>
      <c r="M407" s="1">
        <v>0.0</v>
      </c>
      <c r="N407" s="1">
        <v>0.0</v>
      </c>
      <c r="O407" s="1" t="s">
        <v>35</v>
      </c>
      <c r="P407" s="3">
        <v>0.21</v>
      </c>
      <c r="Q407" s="1" t="s">
        <v>36</v>
      </c>
      <c r="R407" s="1">
        <v>0.0</v>
      </c>
      <c r="S407" s="1">
        <v>0.0</v>
      </c>
      <c r="T407" s="4">
        <f t="shared" si="4"/>
        <v>82.6446281</v>
      </c>
      <c r="U407" s="5">
        <v>101.98022175</v>
      </c>
      <c r="W407" s="1">
        <f t="shared" si="10"/>
        <v>100</v>
      </c>
      <c r="X407" s="7">
        <f t="shared" si="3"/>
        <v>100</v>
      </c>
      <c r="Y407" s="1" t="s">
        <v>30</v>
      </c>
      <c r="Z407" s="1" t="s">
        <v>30</v>
      </c>
      <c r="AA407" s="1" t="s">
        <v>31</v>
      </c>
      <c r="AB407" s="1">
        <v>0.0</v>
      </c>
      <c r="AC407" s="1">
        <v>0.0</v>
      </c>
    </row>
    <row r="408" ht="15.75" customHeight="1">
      <c r="A408" s="1">
        <v>409.0</v>
      </c>
      <c r="B408" s="1" t="s">
        <v>29</v>
      </c>
      <c r="C408" s="1" t="s">
        <v>30</v>
      </c>
      <c r="D408" s="1" t="s">
        <v>30</v>
      </c>
      <c r="E408" s="1" t="s">
        <v>31</v>
      </c>
      <c r="F408" s="1" t="s">
        <v>31</v>
      </c>
      <c r="H408" s="1" t="s">
        <v>847</v>
      </c>
      <c r="I408" s="1" t="s">
        <v>848</v>
      </c>
      <c r="J408" s="1" t="s">
        <v>34</v>
      </c>
      <c r="K408" s="1" t="s">
        <v>34</v>
      </c>
      <c r="L408" s="1">
        <v>0.0</v>
      </c>
      <c r="M408" s="1">
        <v>0.0</v>
      </c>
      <c r="N408" s="1">
        <v>0.0</v>
      </c>
      <c r="O408" s="1" t="s">
        <v>35</v>
      </c>
      <c r="P408" s="3">
        <v>0.21</v>
      </c>
      <c r="Q408" s="1" t="s">
        <v>36</v>
      </c>
      <c r="R408" s="1">
        <v>0.0</v>
      </c>
      <c r="S408" s="1">
        <v>0.0</v>
      </c>
      <c r="T408" s="4">
        <f t="shared" si="4"/>
        <v>289.2561983</v>
      </c>
      <c r="U408" s="5">
        <v>351.79627725</v>
      </c>
      <c r="W408" s="1">
        <f t="shared" si="10"/>
        <v>350</v>
      </c>
      <c r="X408" s="7">
        <f t="shared" si="3"/>
        <v>350</v>
      </c>
      <c r="Y408" s="1" t="s">
        <v>30</v>
      </c>
      <c r="Z408" s="1" t="s">
        <v>30</v>
      </c>
      <c r="AA408" s="1" t="s">
        <v>31</v>
      </c>
      <c r="AB408" s="1">
        <v>0.0</v>
      </c>
      <c r="AC408" s="1">
        <v>0.0</v>
      </c>
    </row>
    <row r="409" ht="15.75" customHeight="1">
      <c r="A409" s="1">
        <v>410.0</v>
      </c>
      <c r="B409" s="1" t="s">
        <v>29</v>
      </c>
      <c r="C409" s="1" t="s">
        <v>30</v>
      </c>
      <c r="D409" s="1" t="s">
        <v>30</v>
      </c>
      <c r="E409" s="1" t="s">
        <v>31</v>
      </c>
      <c r="F409" s="1" t="s">
        <v>31</v>
      </c>
      <c r="H409" s="1" t="s">
        <v>849</v>
      </c>
      <c r="I409" s="1" t="s">
        <v>850</v>
      </c>
      <c r="J409" s="1" t="s">
        <v>34</v>
      </c>
      <c r="K409" s="1" t="s">
        <v>34</v>
      </c>
      <c r="L409" s="1">
        <v>0.0</v>
      </c>
      <c r="M409" s="1">
        <v>0.0</v>
      </c>
      <c r="N409" s="1">
        <v>0.0</v>
      </c>
      <c r="O409" s="1" t="s">
        <v>35</v>
      </c>
      <c r="P409" s="3">
        <v>0.21</v>
      </c>
      <c r="Q409" s="1" t="s">
        <v>36</v>
      </c>
      <c r="R409" s="1">
        <v>0.0</v>
      </c>
      <c r="S409" s="1">
        <v>0.0</v>
      </c>
      <c r="T409" s="4">
        <f t="shared" si="4"/>
        <v>347.107438</v>
      </c>
      <c r="U409" s="5">
        <v>421.98123825</v>
      </c>
      <c r="W409" s="1">
        <f t="shared" si="10"/>
        <v>420</v>
      </c>
      <c r="X409" s="7">
        <f t="shared" si="3"/>
        <v>420</v>
      </c>
      <c r="Y409" s="1" t="s">
        <v>30</v>
      </c>
      <c r="Z409" s="1" t="s">
        <v>30</v>
      </c>
      <c r="AA409" s="1" t="s">
        <v>31</v>
      </c>
      <c r="AB409" s="1">
        <v>0.0</v>
      </c>
      <c r="AC409" s="1">
        <v>0.0</v>
      </c>
    </row>
    <row r="410" ht="15.75" customHeight="1">
      <c r="A410" s="1">
        <v>411.0</v>
      </c>
      <c r="B410" s="1" t="s">
        <v>29</v>
      </c>
      <c r="C410" s="1" t="s">
        <v>30</v>
      </c>
      <c r="D410" s="1" t="s">
        <v>30</v>
      </c>
      <c r="E410" s="1" t="s">
        <v>31</v>
      </c>
      <c r="F410" s="1" t="s">
        <v>31</v>
      </c>
      <c r="H410" s="1" t="s">
        <v>851</v>
      </c>
      <c r="I410" s="1" t="s">
        <v>852</v>
      </c>
      <c r="J410" s="1" t="s">
        <v>34</v>
      </c>
      <c r="K410" s="1" t="s">
        <v>34</v>
      </c>
      <c r="L410" s="1">
        <v>0.0</v>
      </c>
      <c r="M410" s="1">
        <v>0.0</v>
      </c>
      <c r="N410" s="1">
        <v>0.0</v>
      </c>
      <c r="O410" s="1" t="s">
        <v>35</v>
      </c>
      <c r="P410" s="3">
        <v>0.21</v>
      </c>
      <c r="Q410" s="1" t="s">
        <v>36</v>
      </c>
      <c r="R410" s="1">
        <v>0.0</v>
      </c>
      <c r="S410" s="1">
        <v>0.0</v>
      </c>
      <c r="T410" s="4">
        <f t="shared" si="4"/>
        <v>520.661157</v>
      </c>
      <c r="U410" s="5">
        <v>626.1842565</v>
      </c>
      <c r="W410" s="1">
        <f t="shared" si="10"/>
        <v>630</v>
      </c>
      <c r="X410" s="7">
        <f t="shared" si="3"/>
        <v>630</v>
      </c>
      <c r="Y410" s="1" t="s">
        <v>30</v>
      </c>
      <c r="Z410" s="1" t="s">
        <v>30</v>
      </c>
      <c r="AA410" s="1" t="s">
        <v>31</v>
      </c>
      <c r="AB410" s="1">
        <v>0.0</v>
      </c>
      <c r="AC410" s="1">
        <v>0.0</v>
      </c>
    </row>
    <row r="411" ht="15.75" customHeight="1">
      <c r="A411" s="1">
        <v>412.0</v>
      </c>
      <c r="B411" s="1" t="s">
        <v>29</v>
      </c>
      <c r="C411" s="1" t="s">
        <v>30</v>
      </c>
      <c r="D411" s="1" t="s">
        <v>30</v>
      </c>
      <c r="E411" s="1" t="s">
        <v>31</v>
      </c>
      <c r="F411" s="1" t="s">
        <v>31</v>
      </c>
      <c r="H411" s="1" t="s">
        <v>853</v>
      </c>
      <c r="I411" s="1" t="s">
        <v>854</v>
      </c>
      <c r="J411" s="1" t="s">
        <v>34</v>
      </c>
      <c r="K411" s="1" t="s">
        <v>34</v>
      </c>
      <c r="L411" s="1">
        <v>0.0</v>
      </c>
      <c r="M411" s="1">
        <v>0.0</v>
      </c>
      <c r="N411" s="1">
        <v>0.0</v>
      </c>
      <c r="O411" s="1" t="s">
        <v>35</v>
      </c>
      <c r="P411" s="3">
        <v>0.21</v>
      </c>
      <c r="Q411" s="1" t="s">
        <v>36</v>
      </c>
      <c r="R411" s="1">
        <v>0.0</v>
      </c>
      <c r="S411" s="1">
        <v>0.0</v>
      </c>
      <c r="T411" s="4">
        <f t="shared" si="4"/>
        <v>462.8099174</v>
      </c>
      <c r="U411" s="5">
        <v>555.1637602499999</v>
      </c>
      <c r="W411" s="1">
        <f t="shared" si="10"/>
        <v>560</v>
      </c>
      <c r="X411" s="7">
        <f t="shared" si="3"/>
        <v>560</v>
      </c>
      <c r="Y411" s="1" t="s">
        <v>30</v>
      </c>
      <c r="Z411" s="1" t="s">
        <v>30</v>
      </c>
      <c r="AA411" s="1" t="s">
        <v>31</v>
      </c>
      <c r="AB411" s="1">
        <v>0.0</v>
      </c>
      <c r="AC411" s="1">
        <v>0.0</v>
      </c>
    </row>
    <row r="412" ht="15.75" customHeight="1">
      <c r="A412" s="1">
        <v>413.0</v>
      </c>
      <c r="B412" s="1" t="s">
        <v>29</v>
      </c>
      <c r="C412" s="1" t="s">
        <v>30</v>
      </c>
      <c r="D412" s="1" t="s">
        <v>30</v>
      </c>
      <c r="E412" s="1" t="s">
        <v>31</v>
      </c>
      <c r="F412" s="1" t="s">
        <v>31</v>
      </c>
      <c r="H412" s="1" t="s">
        <v>855</v>
      </c>
      <c r="I412" s="1" t="s">
        <v>856</v>
      </c>
      <c r="J412" s="1" t="s">
        <v>34</v>
      </c>
      <c r="K412" s="1" t="s">
        <v>34</v>
      </c>
      <c r="L412" s="1">
        <v>0.0</v>
      </c>
      <c r="M412" s="1">
        <v>0.0</v>
      </c>
      <c r="N412" s="1">
        <v>0.0</v>
      </c>
      <c r="O412" s="1" t="s">
        <v>35</v>
      </c>
      <c r="P412" s="3">
        <v>0.21</v>
      </c>
      <c r="Q412" s="1" t="s">
        <v>36</v>
      </c>
      <c r="R412" s="1">
        <v>0.0</v>
      </c>
      <c r="S412" s="1">
        <v>0.0</v>
      </c>
      <c r="T412" s="4">
        <f t="shared" si="4"/>
        <v>677.6859504</v>
      </c>
      <c r="U412" s="5">
        <v>823.27174875</v>
      </c>
      <c r="W412" s="1">
        <f t="shared" si="10"/>
        <v>820</v>
      </c>
      <c r="X412" s="7">
        <f t="shared" si="3"/>
        <v>820</v>
      </c>
      <c r="Y412" s="1" t="s">
        <v>30</v>
      </c>
      <c r="Z412" s="1" t="s">
        <v>30</v>
      </c>
      <c r="AA412" s="1" t="s">
        <v>31</v>
      </c>
      <c r="AB412" s="1">
        <v>0.0</v>
      </c>
      <c r="AC412" s="1">
        <v>0.0</v>
      </c>
    </row>
    <row r="413" ht="15.75" customHeight="1">
      <c r="A413" s="1">
        <v>414.0</v>
      </c>
      <c r="B413" s="1" t="s">
        <v>29</v>
      </c>
      <c r="C413" s="1" t="s">
        <v>30</v>
      </c>
      <c r="D413" s="1" t="s">
        <v>30</v>
      </c>
      <c r="E413" s="1" t="s">
        <v>31</v>
      </c>
      <c r="F413" s="1" t="s">
        <v>31</v>
      </c>
      <c r="H413" s="1" t="s">
        <v>857</v>
      </c>
      <c r="I413" s="1" t="s">
        <v>858</v>
      </c>
      <c r="J413" s="1" t="s">
        <v>34</v>
      </c>
      <c r="K413" s="1" t="s">
        <v>34</v>
      </c>
      <c r="L413" s="1">
        <v>0.0</v>
      </c>
      <c r="M413" s="1">
        <v>0.0</v>
      </c>
      <c r="N413" s="1">
        <v>0.0</v>
      </c>
      <c r="O413" s="1" t="s">
        <v>35</v>
      </c>
      <c r="P413" s="3">
        <v>0.21</v>
      </c>
      <c r="Q413" s="1" t="s">
        <v>36</v>
      </c>
      <c r="R413" s="1">
        <v>0.0</v>
      </c>
      <c r="S413" s="1">
        <v>0.0</v>
      </c>
      <c r="T413" s="4">
        <f t="shared" si="4"/>
        <v>537.1900826</v>
      </c>
      <c r="U413" s="5">
        <v>653.9006677499999</v>
      </c>
      <c r="W413" s="1">
        <f t="shared" si="10"/>
        <v>650</v>
      </c>
      <c r="X413" s="7">
        <f t="shared" si="3"/>
        <v>650</v>
      </c>
      <c r="Y413" s="1" t="s">
        <v>30</v>
      </c>
      <c r="Z413" s="1" t="s">
        <v>30</v>
      </c>
      <c r="AA413" s="1" t="s">
        <v>31</v>
      </c>
      <c r="AB413" s="1">
        <v>0.0</v>
      </c>
      <c r="AC413" s="1">
        <v>0.0</v>
      </c>
    </row>
    <row r="414" ht="15.75" customHeight="1">
      <c r="A414" s="1">
        <v>415.0</v>
      </c>
      <c r="B414" s="1" t="s">
        <v>29</v>
      </c>
      <c r="C414" s="1" t="s">
        <v>30</v>
      </c>
      <c r="D414" s="1" t="s">
        <v>30</v>
      </c>
      <c r="E414" s="1" t="s">
        <v>31</v>
      </c>
      <c r="F414" s="1" t="s">
        <v>31</v>
      </c>
      <c r="H414" s="1" t="s">
        <v>859</v>
      </c>
      <c r="I414" s="1" t="s">
        <v>860</v>
      </c>
      <c r="J414" s="1" t="s">
        <v>34</v>
      </c>
      <c r="K414" s="1" t="s">
        <v>34</v>
      </c>
      <c r="L414" s="1">
        <v>0.0</v>
      </c>
      <c r="M414" s="1">
        <v>0.0</v>
      </c>
      <c r="N414" s="1">
        <v>0.0</v>
      </c>
      <c r="O414" s="1" t="s">
        <v>35</v>
      </c>
      <c r="P414" s="3">
        <v>0.21</v>
      </c>
      <c r="Q414" s="1" t="s">
        <v>36</v>
      </c>
      <c r="R414" s="1">
        <v>0.0</v>
      </c>
      <c r="S414" s="1">
        <v>0.0</v>
      </c>
      <c r="T414" s="4">
        <f t="shared" si="4"/>
        <v>1338.842975</v>
      </c>
      <c r="U414" s="5">
        <v>1615.4220554999997</v>
      </c>
      <c r="W414" s="1">
        <f t="shared" si="10"/>
        <v>1620</v>
      </c>
      <c r="X414" s="7">
        <f t="shared" si="3"/>
        <v>1620</v>
      </c>
      <c r="Y414" s="1" t="s">
        <v>30</v>
      </c>
      <c r="Z414" s="1" t="s">
        <v>30</v>
      </c>
      <c r="AA414" s="1" t="s">
        <v>31</v>
      </c>
      <c r="AB414" s="1">
        <v>0.0</v>
      </c>
      <c r="AC414" s="1">
        <v>0.0</v>
      </c>
    </row>
    <row r="415" ht="15.75" customHeight="1">
      <c r="A415" s="1">
        <v>416.0</v>
      </c>
      <c r="B415" s="1" t="s">
        <v>29</v>
      </c>
      <c r="C415" s="1" t="s">
        <v>30</v>
      </c>
      <c r="D415" s="1" t="s">
        <v>30</v>
      </c>
      <c r="E415" s="1" t="s">
        <v>31</v>
      </c>
      <c r="F415" s="1" t="s">
        <v>31</v>
      </c>
      <c r="H415" s="1" t="s">
        <v>861</v>
      </c>
      <c r="I415" s="1" t="s">
        <v>862</v>
      </c>
      <c r="J415" s="1" t="s">
        <v>34</v>
      </c>
      <c r="K415" s="1" t="s">
        <v>34</v>
      </c>
      <c r="L415" s="1">
        <v>0.0</v>
      </c>
      <c r="M415" s="1">
        <v>0.0</v>
      </c>
      <c r="N415" s="1">
        <v>0.0</v>
      </c>
      <c r="O415" s="1" t="s">
        <v>35</v>
      </c>
      <c r="P415" s="3">
        <v>0.21</v>
      </c>
      <c r="Q415" s="1" t="s">
        <v>36</v>
      </c>
      <c r="R415" s="1">
        <v>0.0</v>
      </c>
      <c r="S415" s="1">
        <v>0.0</v>
      </c>
      <c r="T415" s="4">
        <f t="shared" si="4"/>
        <v>1586.77686</v>
      </c>
      <c r="U415" s="5">
        <v>1920.2217210000001</v>
      </c>
      <c r="W415" s="1">
        <f t="shared" si="10"/>
        <v>1920</v>
      </c>
      <c r="X415" s="7">
        <f t="shared" si="3"/>
        <v>1920</v>
      </c>
      <c r="Y415" s="1" t="s">
        <v>30</v>
      </c>
      <c r="Z415" s="1" t="s">
        <v>30</v>
      </c>
      <c r="AA415" s="1" t="s">
        <v>31</v>
      </c>
      <c r="AB415" s="1">
        <v>0.0</v>
      </c>
      <c r="AC415" s="1">
        <v>0.0</v>
      </c>
    </row>
    <row r="416" ht="15.75" customHeight="1">
      <c r="A416" s="1">
        <v>417.0</v>
      </c>
      <c r="B416" s="1" t="s">
        <v>29</v>
      </c>
      <c r="C416" s="1" t="s">
        <v>30</v>
      </c>
      <c r="D416" s="1" t="s">
        <v>30</v>
      </c>
      <c r="E416" s="1" t="s">
        <v>31</v>
      </c>
      <c r="F416" s="1" t="s">
        <v>31</v>
      </c>
      <c r="H416" s="1" t="s">
        <v>863</v>
      </c>
      <c r="I416" s="1" t="s">
        <v>864</v>
      </c>
      <c r="J416" s="1" t="s">
        <v>34</v>
      </c>
      <c r="K416" s="1" t="s">
        <v>34</v>
      </c>
      <c r="L416" s="1">
        <v>0.0</v>
      </c>
      <c r="M416" s="1">
        <v>0.0</v>
      </c>
      <c r="N416" s="1">
        <v>0.0</v>
      </c>
      <c r="O416" s="1" t="s">
        <v>35</v>
      </c>
      <c r="P416" s="3">
        <v>0.21</v>
      </c>
      <c r="Q416" s="1" t="s">
        <v>36</v>
      </c>
      <c r="R416" s="1">
        <v>0.0</v>
      </c>
      <c r="S416" s="1">
        <v>0.0</v>
      </c>
      <c r="T416" s="4">
        <f t="shared" si="4"/>
        <v>1338.842975</v>
      </c>
      <c r="U416" s="5">
        <v>1615.4220554999997</v>
      </c>
      <c r="W416" s="1">
        <f t="shared" si="10"/>
        <v>1620</v>
      </c>
      <c r="X416" s="7">
        <f t="shared" si="3"/>
        <v>1620</v>
      </c>
      <c r="Y416" s="1" t="s">
        <v>30</v>
      </c>
      <c r="Z416" s="1" t="s">
        <v>30</v>
      </c>
      <c r="AA416" s="1" t="s">
        <v>31</v>
      </c>
      <c r="AB416" s="1">
        <v>0.0</v>
      </c>
      <c r="AC416" s="1">
        <v>0.0</v>
      </c>
    </row>
    <row r="417" ht="15.75" customHeight="1">
      <c r="A417" s="1">
        <v>418.0</v>
      </c>
      <c r="B417" s="1" t="s">
        <v>29</v>
      </c>
      <c r="C417" s="1" t="s">
        <v>30</v>
      </c>
      <c r="D417" s="1" t="s">
        <v>30</v>
      </c>
      <c r="E417" s="1" t="s">
        <v>31</v>
      </c>
      <c r="F417" s="1" t="s">
        <v>31</v>
      </c>
      <c r="H417" s="1" t="s">
        <v>865</v>
      </c>
      <c r="I417" s="1" t="s">
        <v>866</v>
      </c>
      <c r="J417" s="1" t="s">
        <v>34</v>
      </c>
      <c r="K417" s="1" t="s">
        <v>34</v>
      </c>
      <c r="L417" s="1">
        <v>0.0</v>
      </c>
      <c r="M417" s="1">
        <v>0.0</v>
      </c>
      <c r="N417" s="1">
        <v>0.0</v>
      </c>
      <c r="O417" s="1" t="s">
        <v>35</v>
      </c>
      <c r="P417" s="3">
        <v>0.21</v>
      </c>
      <c r="Q417" s="1" t="s">
        <v>36</v>
      </c>
      <c r="R417" s="1">
        <v>0.0</v>
      </c>
      <c r="S417" s="1">
        <v>0.0</v>
      </c>
      <c r="T417" s="4">
        <f t="shared" si="4"/>
        <v>1586.77686</v>
      </c>
      <c r="U417" s="5">
        <v>1920.2217210000001</v>
      </c>
      <c r="W417" s="1">
        <f t="shared" si="10"/>
        <v>1920</v>
      </c>
      <c r="X417" s="7">
        <f t="shared" si="3"/>
        <v>1920</v>
      </c>
      <c r="Y417" s="1" t="s">
        <v>30</v>
      </c>
      <c r="Z417" s="1" t="s">
        <v>30</v>
      </c>
      <c r="AA417" s="1" t="s">
        <v>31</v>
      </c>
      <c r="AB417" s="1">
        <v>0.0</v>
      </c>
      <c r="AC417" s="1">
        <v>0.0</v>
      </c>
    </row>
    <row r="418" ht="15.75" customHeight="1">
      <c r="A418" s="1">
        <v>419.0</v>
      </c>
      <c r="B418" s="1" t="s">
        <v>29</v>
      </c>
      <c r="C418" s="1" t="s">
        <v>30</v>
      </c>
      <c r="D418" s="1" t="s">
        <v>30</v>
      </c>
      <c r="E418" s="1" t="s">
        <v>31</v>
      </c>
      <c r="F418" s="1" t="s">
        <v>31</v>
      </c>
      <c r="H418" s="1" t="s">
        <v>867</v>
      </c>
      <c r="I418" s="1" t="s">
        <v>868</v>
      </c>
      <c r="J418" s="1" t="s">
        <v>34</v>
      </c>
      <c r="K418" s="1" t="s">
        <v>34</v>
      </c>
      <c r="L418" s="1">
        <v>0.0</v>
      </c>
      <c r="M418" s="1">
        <v>0.0</v>
      </c>
      <c r="N418" s="1">
        <v>0.0</v>
      </c>
      <c r="O418" s="1" t="s">
        <v>35</v>
      </c>
      <c r="P418" s="3">
        <v>0.21</v>
      </c>
      <c r="Q418" s="1" t="s">
        <v>36</v>
      </c>
      <c r="R418" s="1">
        <v>0.0</v>
      </c>
      <c r="S418" s="1">
        <v>0.0</v>
      </c>
      <c r="T418" s="4">
        <f t="shared" si="4"/>
        <v>1338.842975</v>
      </c>
      <c r="U418" s="5">
        <v>1615.4220554999997</v>
      </c>
      <c r="W418" s="1">
        <f t="shared" si="10"/>
        <v>1620</v>
      </c>
      <c r="X418" s="7">
        <f t="shared" si="3"/>
        <v>1620</v>
      </c>
      <c r="Y418" s="1" t="s">
        <v>30</v>
      </c>
      <c r="Z418" s="1" t="s">
        <v>30</v>
      </c>
      <c r="AA418" s="1" t="s">
        <v>31</v>
      </c>
      <c r="AB418" s="1">
        <v>0.0</v>
      </c>
      <c r="AC418" s="1">
        <v>0.0</v>
      </c>
    </row>
    <row r="419" ht="15.75" customHeight="1">
      <c r="A419" s="1">
        <v>420.0</v>
      </c>
      <c r="B419" s="1" t="s">
        <v>29</v>
      </c>
      <c r="C419" s="1" t="s">
        <v>30</v>
      </c>
      <c r="D419" s="1" t="s">
        <v>30</v>
      </c>
      <c r="E419" s="1" t="s">
        <v>31</v>
      </c>
      <c r="F419" s="1" t="s">
        <v>31</v>
      </c>
      <c r="H419" s="1" t="s">
        <v>869</v>
      </c>
      <c r="I419" s="1" t="s">
        <v>870</v>
      </c>
      <c r="J419" s="1" t="s">
        <v>34</v>
      </c>
      <c r="K419" s="1" t="s">
        <v>34</v>
      </c>
      <c r="L419" s="1">
        <v>0.0</v>
      </c>
      <c r="M419" s="1">
        <v>0.0</v>
      </c>
      <c r="N419" s="1">
        <v>0.0</v>
      </c>
      <c r="O419" s="1" t="s">
        <v>35</v>
      </c>
      <c r="P419" s="3">
        <v>0.21</v>
      </c>
      <c r="Q419" s="1" t="s">
        <v>36</v>
      </c>
      <c r="R419" s="1">
        <v>0.0</v>
      </c>
      <c r="S419" s="1">
        <v>0.0</v>
      </c>
      <c r="T419" s="4">
        <f t="shared" si="4"/>
        <v>1586.77686</v>
      </c>
      <c r="U419" s="5">
        <v>1920.2217210000001</v>
      </c>
      <c r="W419" s="1">
        <f t="shared" si="10"/>
        <v>1920</v>
      </c>
      <c r="X419" s="7">
        <f t="shared" si="3"/>
        <v>1920</v>
      </c>
      <c r="Y419" s="1" t="s">
        <v>30</v>
      </c>
      <c r="Z419" s="1" t="s">
        <v>30</v>
      </c>
      <c r="AA419" s="1" t="s">
        <v>31</v>
      </c>
      <c r="AB419" s="1">
        <v>0.0</v>
      </c>
      <c r="AC419" s="1">
        <v>0.0</v>
      </c>
    </row>
    <row r="420" ht="15.75" customHeight="1">
      <c r="A420" s="1">
        <v>421.0</v>
      </c>
      <c r="B420" s="1" t="s">
        <v>29</v>
      </c>
      <c r="C420" s="1" t="s">
        <v>30</v>
      </c>
      <c r="D420" s="1" t="s">
        <v>30</v>
      </c>
      <c r="E420" s="1" t="s">
        <v>31</v>
      </c>
      <c r="F420" s="1" t="s">
        <v>31</v>
      </c>
      <c r="H420" s="1" t="s">
        <v>871</v>
      </c>
      <c r="I420" s="1" t="s">
        <v>872</v>
      </c>
      <c r="J420" s="1" t="s">
        <v>34</v>
      </c>
      <c r="K420" s="1" t="s">
        <v>34</v>
      </c>
      <c r="L420" s="1">
        <v>0.0</v>
      </c>
      <c r="M420" s="1">
        <v>0.0</v>
      </c>
      <c r="N420" s="1">
        <v>0.0</v>
      </c>
      <c r="O420" s="1" t="s">
        <v>35</v>
      </c>
      <c r="P420" s="3">
        <v>0.21</v>
      </c>
      <c r="Q420" s="1" t="s">
        <v>36</v>
      </c>
      <c r="R420" s="1">
        <v>0.0</v>
      </c>
      <c r="S420" s="1">
        <v>0.0</v>
      </c>
      <c r="T420" s="4">
        <f t="shared" si="4"/>
        <v>2933.884298</v>
      </c>
      <c r="U420" s="5">
        <v>3553.76500875</v>
      </c>
      <c r="W420" s="1">
        <f t="shared" si="10"/>
        <v>3550</v>
      </c>
      <c r="X420" s="7">
        <f t="shared" si="3"/>
        <v>3550</v>
      </c>
      <c r="Y420" s="1" t="s">
        <v>30</v>
      </c>
      <c r="Z420" s="1" t="s">
        <v>30</v>
      </c>
      <c r="AA420" s="1" t="s">
        <v>31</v>
      </c>
      <c r="AB420" s="1">
        <v>0.0</v>
      </c>
      <c r="AC420" s="1">
        <v>0.0</v>
      </c>
    </row>
    <row r="421" ht="15.75" customHeight="1">
      <c r="A421" s="1">
        <v>422.0</v>
      </c>
      <c r="B421" s="1" t="s">
        <v>29</v>
      </c>
      <c r="C421" s="1" t="s">
        <v>30</v>
      </c>
      <c r="D421" s="1" t="s">
        <v>30</v>
      </c>
      <c r="E421" s="1" t="s">
        <v>31</v>
      </c>
      <c r="F421" s="1" t="s">
        <v>31</v>
      </c>
      <c r="H421" s="1" t="s">
        <v>873</v>
      </c>
      <c r="I421" s="1" t="s">
        <v>874</v>
      </c>
      <c r="J421" s="1" t="s">
        <v>34</v>
      </c>
      <c r="K421" s="1" t="s">
        <v>34</v>
      </c>
      <c r="L421" s="1">
        <v>0.0</v>
      </c>
      <c r="M421" s="1">
        <v>0.0</v>
      </c>
      <c r="N421" s="1">
        <v>0.0</v>
      </c>
      <c r="O421" s="1" t="s">
        <v>35</v>
      </c>
      <c r="P421" s="3">
        <v>0.21</v>
      </c>
      <c r="Q421" s="1" t="s">
        <v>36</v>
      </c>
      <c r="R421" s="1">
        <v>0.0</v>
      </c>
      <c r="S421" s="1">
        <v>0.0</v>
      </c>
      <c r="T421" s="4">
        <f t="shared" si="4"/>
        <v>99.17355372</v>
      </c>
      <c r="U421" s="5">
        <v>115.30386449999999</v>
      </c>
      <c r="W421" s="1">
        <f t="shared" si="10"/>
        <v>120</v>
      </c>
      <c r="X421" s="7">
        <f t="shared" si="3"/>
        <v>120</v>
      </c>
      <c r="Y421" s="1" t="s">
        <v>30</v>
      </c>
      <c r="Z421" s="1" t="s">
        <v>30</v>
      </c>
      <c r="AA421" s="1" t="s">
        <v>31</v>
      </c>
      <c r="AB421" s="1">
        <v>0.0</v>
      </c>
      <c r="AC421" s="1">
        <v>0.0</v>
      </c>
    </row>
    <row r="422" ht="15.75" customHeight="1">
      <c r="A422" s="1">
        <v>423.0</v>
      </c>
      <c r="B422" s="1" t="s">
        <v>29</v>
      </c>
      <c r="C422" s="1" t="s">
        <v>30</v>
      </c>
      <c r="D422" s="1" t="s">
        <v>30</v>
      </c>
      <c r="E422" s="1" t="s">
        <v>31</v>
      </c>
      <c r="F422" s="1" t="s">
        <v>31</v>
      </c>
      <c r="H422" s="1" t="s">
        <v>875</v>
      </c>
      <c r="I422" s="1" t="s">
        <v>876</v>
      </c>
      <c r="J422" s="1" t="s">
        <v>34</v>
      </c>
      <c r="K422" s="1" t="s">
        <v>34</v>
      </c>
      <c r="L422" s="1">
        <v>0.0</v>
      </c>
      <c r="M422" s="1">
        <v>0.0</v>
      </c>
      <c r="N422" s="1">
        <v>0.0</v>
      </c>
      <c r="O422" s="1" t="s">
        <v>35</v>
      </c>
      <c r="P422" s="3">
        <v>0.21</v>
      </c>
      <c r="Q422" s="1" t="s">
        <v>36</v>
      </c>
      <c r="R422" s="1">
        <v>0.0</v>
      </c>
      <c r="S422" s="1">
        <v>0.0</v>
      </c>
      <c r="T422" s="4">
        <f t="shared" si="4"/>
        <v>115.7024793</v>
      </c>
      <c r="U422" s="5">
        <v>138.51916649999998</v>
      </c>
      <c r="W422" s="1">
        <f t="shared" si="10"/>
        <v>140</v>
      </c>
      <c r="X422" s="7">
        <f t="shared" si="3"/>
        <v>140</v>
      </c>
      <c r="Y422" s="1" t="s">
        <v>30</v>
      </c>
      <c r="Z422" s="1" t="s">
        <v>30</v>
      </c>
      <c r="AA422" s="1" t="s">
        <v>31</v>
      </c>
      <c r="AB422" s="1">
        <v>0.0</v>
      </c>
      <c r="AC422" s="1">
        <v>0.0</v>
      </c>
    </row>
    <row r="423" ht="15.75" customHeight="1">
      <c r="A423" s="1">
        <v>424.0</v>
      </c>
      <c r="B423" s="1" t="s">
        <v>29</v>
      </c>
      <c r="C423" s="1" t="s">
        <v>30</v>
      </c>
      <c r="D423" s="1" t="s">
        <v>30</v>
      </c>
      <c r="E423" s="1" t="s">
        <v>31</v>
      </c>
      <c r="F423" s="1" t="s">
        <v>31</v>
      </c>
      <c r="H423" s="1" t="s">
        <v>877</v>
      </c>
      <c r="I423" s="1" t="s">
        <v>878</v>
      </c>
      <c r="J423" s="1" t="s">
        <v>34</v>
      </c>
      <c r="K423" s="1" t="s">
        <v>34</v>
      </c>
      <c r="L423" s="1">
        <v>0.0</v>
      </c>
      <c r="M423" s="1">
        <v>0.0</v>
      </c>
      <c r="N423" s="1">
        <v>0.0</v>
      </c>
      <c r="O423" s="1" t="s">
        <v>35</v>
      </c>
      <c r="P423" s="3">
        <v>0.21</v>
      </c>
      <c r="Q423" s="1" t="s">
        <v>36</v>
      </c>
      <c r="R423" s="1">
        <v>0.0</v>
      </c>
      <c r="S423" s="1">
        <v>0.0</v>
      </c>
      <c r="T423" s="4">
        <f t="shared" si="4"/>
        <v>123.9669421</v>
      </c>
      <c r="U423" s="5">
        <v>149.749479</v>
      </c>
      <c r="W423" s="1">
        <f t="shared" si="10"/>
        <v>150</v>
      </c>
      <c r="X423" s="7">
        <f t="shared" si="3"/>
        <v>150</v>
      </c>
      <c r="Y423" s="1" t="s">
        <v>30</v>
      </c>
      <c r="Z423" s="1" t="s">
        <v>30</v>
      </c>
      <c r="AA423" s="1" t="s">
        <v>31</v>
      </c>
      <c r="AB423" s="1">
        <v>0.0</v>
      </c>
      <c r="AC423" s="1">
        <v>0.0</v>
      </c>
    </row>
    <row r="424" ht="15.75" customHeight="1">
      <c r="A424" s="1">
        <v>425.0</v>
      </c>
      <c r="B424" s="1" t="s">
        <v>29</v>
      </c>
      <c r="C424" s="1" t="s">
        <v>30</v>
      </c>
      <c r="D424" s="1" t="s">
        <v>30</v>
      </c>
      <c r="E424" s="1" t="s">
        <v>31</v>
      </c>
      <c r="F424" s="1" t="s">
        <v>31</v>
      </c>
      <c r="H424" s="1" t="s">
        <v>879</v>
      </c>
      <c r="I424" s="1" t="s">
        <v>880</v>
      </c>
      <c r="J424" s="1" t="s">
        <v>34</v>
      </c>
      <c r="K424" s="1" t="s">
        <v>34</v>
      </c>
      <c r="L424" s="1">
        <v>0.0</v>
      </c>
      <c r="M424" s="1">
        <v>0.0</v>
      </c>
      <c r="N424" s="1">
        <v>0.0</v>
      </c>
      <c r="O424" s="1" t="s">
        <v>35</v>
      </c>
      <c r="P424" s="3">
        <v>0.21</v>
      </c>
      <c r="Q424" s="1" t="s">
        <v>36</v>
      </c>
      <c r="R424" s="1">
        <v>0.0</v>
      </c>
      <c r="S424" s="1">
        <v>0.0</v>
      </c>
      <c r="T424" s="4">
        <f t="shared" si="4"/>
        <v>247.9338843</v>
      </c>
      <c r="U424" s="5">
        <v>297.01032075</v>
      </c>
      <c r="W424" s="1">
        <f t="shared" si="10"/>
        <v>300</v>
      </c>
      <c r="X424" s="7">
        <f t="shared" si="3"/>
        <v>300</v>
      </c>
      <c r="Y424" s="1" t="s">
        <v>30</v>
      </c>
      <c r="Z424" s="1" t="s">
        <v>30</v>
      </c>
      <c r="AA424" s="1" t="s">
        <v>31</v>
      </c>
      <c r="AB424" s="1">
        <v>0.0</v>
      </c>
      <c r="AC424" s="1">
        <v>0.0</v>
      </c>
    </row>
    <row r="425" ht="15.75" customHeight="1">
      <c r="A425" s="1">
        <v>426.0</v>
      </c>
      <c r="B425" s="1" t="s">
        <v>29</v>
      </c>
      <c r="C425" s="1" t="s">
        <v>30</v>
      </c>
      <c r="D425" s="1" t="s">
        <v>30</v>
      </c>
      <c r="E425" s="1" t="s">
        <v>31</v>
      </c>
      <c r="F425" s="1" t="s">
        <v>31</v>
      </c>
      <c r="H425" s="1" t="s">
        <v>881</v>
      </c>
      <c r="I425" s="1" t="s">
        <v>882</v>
      </c>
      <c r="J425" s="1" t="s">
        <v>34</v>
      </c>
      <c r="K425" s="1" t="s">
        <v>34</v>
      </c>
      <c r="L425" s="1">
        <v>0.0</v>
      </c>
      <c r="M425" s="1">
        <v>0.0</v>
      </c>
      <c r="N425" s="1">
        <v>0.0</v>
      </c>
      <c r="O425" s="1" t="s">
        <v>35</v>
      </c>
      <c r="P425" s="3">
        <v>0.21</v>
      </c>
      <c r="Q425" s="1" t="s">
        <v>36</v>
      </c>
      <c r="R425" s="1">
        <v>0.0</v>
      </c>
      <c r="S425" s="1">
        <v>0.0</v>
      </c>
      <c r="T425" s="4">
        <f t="shared" si="4"/>
        <v>363.6363636</v>
      </c>
      <c r="U425" s="5">
        <v>439.26693525</v>
      </c>
      <c r="W425" s="1">
        <f t="shared" si="10"/>
        <v>440</v>
      </c>
      <c r="X425" s="7">
        <f t="shared" si="3"/>
        <v>440</v>
      </c>
      <c r="Y425" s="1" t="s">
        <v>30</v>
      </c>
      <c r="Z425" s="1" t="s">
        <v>30</v>
      </c>
      <c r="AA425" s="1" t="s">
        <v>31</v>
      </c>
      <c r="AB425" s="1">
        <v>0.0</v>
      </c>
      <c r="AC425" s="1">
        <v>0.0</v>
      </c>
    </row>
    <row r="426" ht="15.75" customHeight="1">
      <c r="A426" s="1">
        <v>427.0</v>
      </c>
      <c r="B426" s="1" t="s">
        <v>29</v>
      </c>
      <c r="C426" s="1" t="s">
        <v>30</v>
      </c>
      <c r="D426" s="1" t="s">
        <v>30</v>
      </c>
      <c r="E426" s="1" t="s">
        <v>31</v>
      </c>
      <c r="F426" s="1" t="s">
        <v>31</v>
      </c>
      <c r="H426" s="1" t="s">
        <v>883</v>
      </c>
      <c r="I426" s="1" t="s">
        <v>884</v>
      </c>
      <c r="J426" s="1" t="s">
        <v>34</v>
      </c>
      <c r="K426" s="1" t="s">
        <v>34</v>
      </c>
      <c r="L426" s="1">
        <v>0.0</v>
      </c>
      <c r="M426" s="1">
        <v>0.0</v>
      </c>
      <c r="N426" s="1">
        <v>0.0</v>
      </c>
      <c r="O426" s="1" t="s">
        <v>35</v>
      </c>
      <c r="P426" s="3">
        <v>0.21</v>
      </c>
      <c r="Q426" s="1" t="s">
        <v>36</v>
      </c>
      <c r="R426" s="1">
        <v>0.0</v>
      </c>
      <c r="S426" s="1">
        <v>0.0</v>
      </c>
      <c r="T426" s="4">
        <f t="shared" si="4"/>
        <v>512.3966942</v>
      </c>
      <c r="U426" s="5">
        <v>621.4675252499999</v>
      </c>
      <c r="W426" s="1">
        <f t="shared" si="10"/>
        <v>620</v>
      </c>
      <c r="X426" s="7">
        <f t="shared" si="3"/>
        <v>620</v>
      </c>
      <c r="Y426" s="1" t="s">
        <v>30</v>
      </c>
      <c r="Z426" s="1" t="s">
        <v>30</v>
      </c>
      <c r="AA426" s="1" t="s">
        <v>31</v>
      </c>
      <c r="AB426" s="1">
        <v>0.0</v>
      </c>
      <c r="AC426" s="1">
        <v>0.0</v>
      </c>
    </row>
    <row r="427" ht="15.75" customHeight="1">
      <c r="A427" s="1">
        <v>428.0</v>
      </c>
      <c r="B427" s="1" t="s">
        <v>29</v>
      </c>
      <c r="C427" s="1" t="s">
        <v>30</v>
      </c>
      <c r="D427" s="1" t="s">
        <v>30</v>
      </c>
      <c r="E427" s="1" t="s">
        <v>31</v>
      </c>
      <c r="F427" s="1" t="s">
        <v>31</v>
      </c>
      <c r="H427" s="1" t="s">
        <v>885</v>
      </c>
      <c r="I427" s="1" t="s">
        <v>886</v>
      </c>
      <c r="J427" s="1" t="s">
        <v>34</v>
      </c>
      <c r="K427" s="1" t="s">
        <v>34</v>
      </c>
      <c r="L427" s="1">
        <v>0.0</v>
      </c>
      <c r="M427" s="1">
        <v>0.0</v>
      </c>
      <c r="N427" s="1">
        <v>0.0</v>
      </c>
      <c r="O427" s="1" t="s">
        <v>35</v>
      </c>
      <c r="P427" s="3">
        <v>0.21</v>
      </c>
      <c r="Q427" s="1" t="s">
        <v>36</v>
      </c>
      <c r="R427" s="1">
        <v>0.0</v>
      </c>
      <c r="S427" s="1">
        <v>0.0</v>
      </c>
      <c r="T427" s="4">
        <f t="shared" si="4"/>
        <v>851.2396694</v>
      </c>
      <c r="U427" s="5">
        <v>1025.81268075</v>
      </c>
      <c r="W427" s="1">
        <f t="shared" si="10"/>
        <v>1030</v>
      </c>
      <c r="X427" s="7">
        <f t="shared" si="3"/>
        <v>1030</v>
      </c>
      <c r="Y427" s="1" t="s">
        <v>30</v>
      </c>
      <c r="Z427" s="1" t="s">
        <v>30</v>
      </c>
      <c r="AA427" s="1" t="s">
        <v>31</v>
      </c>
      <c r="AB427" s="1">
        <v>0.0</v>
      </c>
      <c r="AC427" s="1">
        <v>0.0</v>
      </c>
    </row>
    <row r="428" ht="15.75" customHeight="1">
      <c r="A428" s="1">
        <v>429.0</v>
      </c>
      <c r="B428" s="1" t="s">
        <v>29</v>
      </c>
      <c r="C428" s="1" t="s">
        <v>30</v>
      </c>
      <c r="D428" s="1" t="s">
        <v>30</v>
      </c>
      <c r="E428" s="1" t="s">
        <v>31</v>
      </c>
      <c r="F428" s="1" t="s">
        <v>31</v>
      </c>
      <c r="H428" s="1" t="s">
        <v>887</v>
      </c>
      <c r="I428" s="1" t="s">
        <v>888</v>
      </c>
      <c r="J428" s="1" t="s">
        <v>34</v>
      </c>
      <c r="K428" s="1" t="s">
        <v>34</v>
      </c>
      <c r="L428" s="1">
        <v>0.0</v>
      </c>
      <c r="M428" s="1">
        <v>0.0</v>
      </c>
      <c r="N428" s="1">
        <v>0.0</v>
      </c>
      <c r="O428" s="1" t="s">
        <v>35</v>
      </c>
      <c r="P428" s="3">
        <v>0.21</v>
      </c>
      <c r="Q428" s="1" t="s">
        <v>36</v>
      </c>
      <c r="R428" s="1">
        <v>0.0</v>
      </c>
      <c r="S428" s="1">
        <v>0.0</v>
      </c>
      <c r="T428" s="4">
        <f t="shared" si="4"/>
        <v>1181.818182</v>
      </c>
      <c r="U428" s="5">
        <v>1430.1398677499997</v>
      </c>
      <c r="W428" s="1">
        <f t="shared" si="10"/>
        <v>1430</v>
      </c>
      <c r="X428" s="7">
        <f t="shared" si="3"/>
        <v>1430</v>
      </c>
      <c r="Y428" s="1" t="s">
        <v>30</v>
      </c>
      <c r="Z428" s="1" t="s">
        <v>30</v>
      </c>
      <c r="AA428" s="1" t="s">
        <v>31</v>
      </c>
      <c r="AB428" s="1">
        <v>0.0</v>
      </c>
      <c r="AC428" s="1">
        <v>0.0</v>
      </c>
    </row>
    <row r="429" ht="15.75" customHeight="1">
      <c r="A429" s="1">
        <v>430.0</v>
      </c>
      <c r="B429" s="1" t="s">
        <v>29</v>
      </c>
      <c r="C429" s="1" t="s">
        <v>30</v>
      </c>
      <c r="D429" s="1" t="s">
        <v>30</v>
      </c>
      <c r="E429" s="1" t="s">
        <v>31</v>
      </c>
      <c r="F429" s="1" t="s">
        <v>31</v>
      </c>
      <c r="H429" s="1" t="s">
        <v>889</v>
      </c>
      <c r="I429" s="1" t="s">
        <v>890</v>
      </c>
      <c r="J429" s="1" t="s">
        <v>34</v>
      </c>
      <c r="K429" s="1" t="s">
        <v>34</v>
      </c>
      <c r="L429" s="1">
        <v>0.0</v>
      </c>
      <c r="M429" s="1">
        <v>0.0</v>
      </c>
      <c r="N429" s="1">
        <v>0.0</v>
      </c>
      <c r="O429" s="1" t="s">
        <v>35</v>
      </c>
      <c r="P429" s="3">
        <v>0.21</v>
      </c>
      <c r="Q429" s="1" t="s">
        <v>36</v>
      </c>
      <c r="R429" s="1">
        <v>0.0</v>
      </c>
      <c r="S429" s="1">
        <v>0.0</v>
      </c>
      <c r="T429" s="4">
        <f t="shared" si="4"/>
        <v>1504.132231</v>
      </c>
      <c r="U429" s="5">
        <v>1824.49453725</v>
      </c>
      <c r="W429" s="1">
        <f t="shared" si="10"/>
        <v>1820</v>
      </c>
      <c r="X429" s="7">
        <f t="shared" si="3"/>
        <v>1820</v>
      </c>
      <c r="Y429" s="1" t="s">
        <v>30</v>
      </c>
      <c r="Z429" s="1" t="s">
        <v>30</v>
      </c>
      <c r="AA429" s="1" t="s">
        <v>31</v>
      </c>
      <c r="AB429" s="1">
        <v>0.0</v>
      </c>
      <c r="AC429" s="1">
        <v>0.0</v>
      </c>
    </row>
    <row r="430" ht="15.75" customHeight="1">
      <c r="A430" s="1">
        <v>431.0</v>
      </c>
      <c r="B430" s="1" t="s">
        <v>29</v>
      </c>
      <c r="C430" s="1" t="s">
        <v>30</v>
      </c>
      <c r="D430" s="1" t="s">
        <v>30</v>
      </c>
      <c r="E430" s="1" t="s">
        <v>31</v>
      </c>
      <c r="F430" s="1" t="s">
        <v>31</v>
      </c>
      <c r="H430" s="1" t="s">
        <v>891</v>
      </c>
      <c r="I430" s="1" t="s">
        <v>892</v>
      </c>
      <c r="J430" s="1" t="s">
        <v>34</v>
      </c>
      <c r="K430" s="1" t="s">
        <v>34</v>
      </c>
      <c r="L430" s="1">
        <v>0.0</v>
      </c>
      <c r="M430" s="1">
        <v>0.0</v>
      </c>
      <c r="N430" s="1">
        <v>0.0</v>
      </c>
      <c r="O430" s="1" t="s">
        <v>35</v>
      </c>
      <c r="P430" s="3">
        <v>0.21</v>
      </c>
      <c r="Q430" s="1" t="s">
        <v>36</v>
      </c>
      <c r="R430" s="1">
        <v>0.0</v>
      </c>
      <c r="S430" s="1">
        <v>0.0</v>
      </c>
      <c r="T430" s="4">
        <f t="shared" si="4"/>
        <v>2561.983471</v>
      </c>
      <c r="U430" s="5">
        <v>3097.40104575</v>
      </c>
      <c r="W430" s="1">
        <f t="shared" si="10"/>
        <v>3100</v>
      </c>
      <c r="X430" s="7">
        <f t="shared" si="3"/>
        <v>3100</v>
      </c>
      <c r="Y430" s="1" t="s">
        <v>30</v>
      </c>
      <c r="Z430" s="1" t="s">
        <v>30</v>
      </c>
      <c r="AA430" s="1" t="s">
        <v>31</v>
      </c>
      <c r="AB430" s="1">
        <v>0.0</v>
      </c>
      <c r="AC430" s="1">
        <v>0.0</v>
      </c>
    </row>
    <row r="431" ht="15.75" customHeight="1">
      <c r="A431" s="1">
        <v>432.0</v>
      </c>
      <c r="B431" s="1" t="s">
        <v>29</v>
      </c>
      <c r="C431" s="1" t="s">
        <v>30</v>
      </c>
      <c r="D431" s="1" t="s">
        <v>30</v>
      </c>
      <c r="E431" s="1" t="s">
        <v>31</v>
      </c>
      <c r="F431" s="1" t="s">
        <v>31</v>
      </c>
      <c r="H431" s="1" t="s">
        <v>893</v>
      </c>
      <c r="I431" s="1" t="s">
        <v>894</v>
      </c>
      <c r="J431" s="1" t="s">
        <v>34</v>
      </c>
      <c r="K431" s="1" t="s">
        <v>34</v>
      </c>
      <c r="L431" s="1">
        <v>0.0</v>
      </c>
      <c r="M431" s="1">
        <v>0.0</v>
      </c>
      <c r="N431" s="1">
        <v>0.0</v>
      </c>
      <c r="O431" s="1" t="s">
        <v>35</v>
      </c>
      <c r="P431" s="3">
        <v>0.21</v>
      </c>
      <c r="Q431" s="1" t="s">
        <v>36</v>
      </c>
      <c r="R431" s="1">
        <v>0.0</v>
      </c>
      <c r="S431" s="1">
        <v>0.0</v>
      </c>
      <c r="T431" s="4">
        <f t="shared" si="4"/>
        <v>74.38016529</v>
      </c>
      <c r="U431" s="5">
        <v>9332.066254499998</v>
      </c>
      <c r="V431" s="1">
        <f>U431/100</f>
        <v>93.32066255</v>
      </c>
      <c r="W431" s="1">
        <f>MROUND(V431,10)</f>
        <v>90</v>
      </c>
      <c r="X431" s="7">
        <f t="shared" si="3"/>
        <v>90</v>
      </c>
      <c r="Y431" s="1" t="s">
        <v>30</v>
      </c>
      <c r="Z431" s="1" t="s">
        <v>30</v>
      </c>
      <c r="AA431" s="1" t="s">
        <v>31</v>
      </c>
      <c r="AB431" s="1">
        <v>0.0</v>
      </c>
      <c r="AC431" s="1">
        <v>0.0</v>
      </c>
    </row>
    <row r="432" ht="15.75" customHeight="1">
      <c r="A432" s="1">
        <v>433.0</v>
      </c>
      <c r="B432" s="1" t="s">
        <v>29</v>
      </c>
      <c r="C432" s="1" t="s">
        <v>30</v>
      </c>
      <c r="D432" s="1" t="s">
        <v>30</v>
      </c>
      <c r="E432" s="1" t="s">
        <v>31</v>
      </c>
      <c r="F432" s="1" t="s">
        <v>31</v>
      </c>
      <c r="H432" s="1" t="s">
        <v>895</v>
      </c>
      <c r="I432" s="1" t="s">
        <v>896</v>
      </c>
      <c r="J432" s="1" t="s">
        <v>34</v>
      </c>
      <c r="K432" s="1" t="s">
        <v>34</v>
      </c>
      <c r="L432" s="1">
        <v>0.0</v>
      </c>
      <c r="M432" s="1">
        <v>0.0</v>
      </c>
      <c r="N432" s="1">
        <v>0.0</v>
      </c>
      <c r="O432" s="1" t="s">
        <v>35</v>
      </c>
      <c r="P432" s="3">
        <v>0.21</v>
      </c>
      <c r="Q432" s="1" t="s">
        <v>36</v>
      </c>
      <c r="R432" s="1">
        <v>0.0</v>
      </c>
      <c r="S432" s="1">
        <v>0.0</v>
      </c>
      <c r="T432" s="4">
        <f t="shared" si="4"/>
        <v>1090.909091</v>
      </c>
      <c r="U432" s="5">
        <v>1317.6570577500001</v>
      </c>
      <c r="W432" s="1">
        <f t="shared" ref="W432:W455" si="11">MROUND(U432,10)</f>
        <v>1320</v>
      </c>
      <c r="X432" s="7">
        <f t="shared" si="3"/>
        <v>1320</v>
      </c>
      <c r="Y432" s="1" t="s">
        <v>30</v>
      </c>
      <c r="Z432" s="1" t="s">
        <v>30</v>
      </c>
      <c r="AA432" s="1" t="s">
        <v>31</v>
      </c>
      <c r="AB432" s="1">
        <v>0.0</v>
      </c>
      <c r="AC432" s="1">
        <v>0.0</v>
      </c>
    </row>
    <row r="433" ht="15.75" customHeight="1">
      <c r="A433" s="1">
        <v>434.0</v>
      </c>
      <c r="B433" s="1" t="s">
        <v>29</v>
      </c>
      <c r="C433" s="1" t="s">
        <v>30</v>
      </c>
      <c r="D433" s="1" t="s">
        <v>30</v>
      </c>
      <c r="E433" s="1" t="s">
        <v>31</v>
      </c>
      <c r="F433" s="1" t="s">
        <v>31</v>
      </c>
      <c r="H433" s="1" t="s">
        <v>897</v>
      </c>
      <c r="I433" s="1" t="s">
        <v>898</v>
      </c>
      <c r="J433" s="1" t="s">
        <v>34</v>
      </c>
      <c r="K433" s="1" t="s">
        <v>34</v>
      </c>
      <c r="L433" s="1">
        <v>0.0</v>
      </c>
      <c r="M433" s="1">
        <v>0.0</v>
      </c>
      <c r="N433" s="1">
        <v>0.0</v>
      </c>
      <c r="O433" s="1" t="s">
        <v>35</v>
      </c>
      <c r="P433" s="3">
        <v>0.21</v>
      </c>
      <c r="Q433" s="1" t="s">
        <v>36</v>
      </c>
      <c r="R433" s="1">
        <v>0.0</v>
      </c>
      <c r="S433" s="1">
        <v>0.0</v>
      </c>
      <c r="T433" s="4">
        <f t="shared" si="4"/>
        <v>404.9586777</v>
      </c>
      <c r="U433" s="5">
        <v>493.71149025</v>
      </c>
      <c r="W433" s="1">
        <f t="shared" si="11"/>
        <v>490</v>
      </c>
      <c r="X433" s="7">
        <f t="shared" si="3"/>
        <v>490</v>
      </c>
      <c r="Y433" s="1" t="s">
        <v>30</v>
      </c>
      <c r="Z433" s="1" t="s">
        <v>30</v>
      </c>
      <c r="AA433" s="1" t="s">
        <v>31</v>
      </c>
      <c r="AB433" s="1">
        <v>0.0</v>
      </c>
      <c r="AC433" s="1">
        <v>0.0</v>
      </c>
    </row>
    <row r="434" ht="15.75" customHeight="1">
      <c r="A434" s="1">
        <v>435.0</v>
      </c>
      <c r="B434" s="1" t="s">
        <v>29</v>
      </c>
      <c r="C434" s="1" t="s">
        <v>30</v>
      </c>
      <c r="D434" s="1" t="s">
        <v>30</v>
      </c>
      <c r="E434" s="1" t="s">
        <v>31</v>
      </c>
      <c r="F434" s="1" t="s">
        <v>31</v>
      </c>
      <c r="H434" s="1" t="s">
        <v>899</v>
      </c>
      <c r="I434" s="1" t="s">
        <v>900</v>
      </c>
      <c r="J434" s="1" t="s">
        <v>34</v>
      </c>
      <c r="K434" s="1" t="s">
        <v>34</v>
      </c>
      <c r="L434" s="1">
        <v>0.0</v>
      </c>
      <c r="M434" s="1">
        <v>0.0</v>
      </c>
      <c r="N434" s="1">
        <v>0.0</v>
      </c>
      <c r="O434" s="1" t="s">
        <v>35</v>
      </c>
      <c r="P434" s="3">
        <v>0.21</v>
      </c>
      <c r="Q434" s="1" t="s">
        <v>36</v>
      </c>
      <c r="R434" s="1">
        <v>0.0</v>
      </c>
      <c r="S434" s="1">
        <v>0.0</v>
      </c>
      <c r="T434" s="4">
        <f t="shared" si="4"/>
        <v>181.8181818</v>
      </c>
      <c r="U434" s="5">
        <v>215.30755125000002</v>
      </c>
      <c r="W434" s="1">
        <f t="shared" si="11"/>
        <v>220</v>
      </c>
      <c r="X434" s="7">
        <f t="shared" si="3"/>
        <v>220</v>
      </c>
      <c r="Y434" s="1" t="s">
        <v>30</v>
      </c>
      <c r="Z434" s="1" t="s">
        <v>30</v>
      </c>
      <c r="AA434" s="1" t="s">
        <v>31</v>
      </c>
      <c r="AB434" s="1">
        <v>0.0</v>
      </c>
      <c r="AC434" s="1">
        <v>0.0</v>
      </c>
    </row>
    <row r="435" ht="15.75" customHeight="1">
      <c r="A435" s="1">
        <v>436.0</v>
      </c>
      <c r="B435" s="1" t="s">
        <v>29</v>
      </c>
      <c r="C435" s="1" t="s">
        <v>30</v>
      </c>
      <c r="D435" s="1" t="s">
        <v>30</v>
      </c>
      <c r="E435" s="1" t="s">
        <v>31</v>
      </c>
      <c r="F435" s="1" t="s">
        <v>31</v>
      </c>
      <c r="H435" s="1" t="s">
        <v>901</v>
      </c>
      <c r="I435" s="1" t="s">
        <v>902</v>
      </c>
      <c r="J435" s="1" t="s">
        <v>34</v>
      </c>
      <c r="K435" s="1" t="s">
        <v>34</v>
      </c>
      <c r="L435" s="1">
        <v>0.0</v>
      </c>
      <c r="M435" s="1">
        <v>0.0</v>
      </c>
      <c r="N435" s="1">
        <v>0.0</v>
      </c>
      <c r="O435" s="1" t="s">
        <v>35</v>
      </c>
      <c r="P435" s="3">
        <v>0.21</v>
      </c>
      <c r="Q435" s="1" t="s">
        <v>36</v>
      </c>
      <c r="R435" s="1">
        <v>0.0</v>
      </c>
      <c r="S435" s="1">
        <v>0.0</v>
      </c>
      <c r="T435" s="4">
        <f t="shared" si="4"/>
        <v>223.1404959</v>
      </c>
      <c r="U435" s="5">
        <v>274.60360125</v>
      </c>
      <c r="W435" s="1">
        <f t="shared" si="11"/>
        <v>270</v>
      </c>
      <c r="X435" s="7">
        <f t="shared" si="3"/>
        <v>270</v>
      </c>
      <c r="Y435" s="1" t="s">
        <v>30</v>
      </c>
      <c r="Z435" s="1" t="s">
        <v>30</v>
      </c>
      <c r="AA435" s="1" t="s">
        <v>31</v>
      </c>
      <c r="AB435" s="1">
        <v>0.0</v>
      </c>
      <c r="AC435" s="1">
        <v>0.0</v>
      </c>
    </row>
    <row r="436" ht="15.75" customHeight="1">
      <c r="A436" s="1">
        <v>437.0</v>
      </c>
      <c r="B436" s="1" t="s">
        <v>29</v>
      </c>
      <c r="C436" s="1" t="s">
        <v>30</v>
      </c>
      <c r="D436" s="1" t="s">
        <v>30</v>
      </c>
      <c r="E436" s="1" t="s">
        <v>31</v>
      </c>
      <c r="F436" s="1" t="s">
        <v>31</v>
      </c>
      <c r="H436" s="1" t="s">
        <v>903</v>
      </c>
      <c r="I436" s="1" t="s">
        <v>904</v>
      </c>
      <c r="J436" s="1" t="s">
        <v>34</v>
      </c>
      <c r="K436" s="1" t="s">
        <v>34</v>
      </c>
      <c r="L436" s="1">
        <v>0.0</v>
      </c>
      <c r="M436" s="1">
        <v>0.0</v>
      </c>
      <c r="N436" s="1">
        <v>0.0</v>
      </c>
      <c r="O436" s="1" t="s">
        <v>35</v>
      </c>
      <c r="P436" s="3">
        <v>0.21</v>
      </c>
      <c r="Q436" s="1" t="s">
        <v>36</v>
      </c>
      <c r="R436" s="1">
        <v>0.0</v>
      </c>
      <c r="S436" s="1">
        <v>0.0</v>
      </c>
      <c r="T436" s="4">
        <f t="shared" si="4"/>
        <v>355.3719008</v>
      </c>
      <c r="U436" s="5">
        <v>429.03387449999997</v>
      </c>
      <c r="W436" s="1">
        <f t="shared" si="11"/>
        <v>430</v>
      </c>
      <c r="X436" s="7">
        <f t="shared" si="3"/>
        <v>430</v>
      </c>
      <c r="Y436" s="1" t="s">
        <v>30</v>
      </c>
      <c r="Z436" s="1" t="s">
        <v>30</v>
      </c>
      <c r="AA436" s="1" t="s">
        <v>31</v>
      </c>
      <c r="AB436" s="1">
        <v>0.0</v>
      </c>
      <c r="AC436" s="1">
        <v>0.0</v>
      </c>
    </row>
    <row r="437" ht="15.75" customHeight="1">
      <c r="A437" s="1">
        <v>438.0</v>
      </c>
      <c r="B437" s="1" t="s">
        <v>29</v>
      </c>
      <c r="C437" s="1" t="s">
        <v>30</v>
      </c>
      <c r="D437" s="1" t="s">
        <v>30</v>
      </c>
      <c r="E437" s="1" t="s">
        <v>31</v>
      </c>
      <c r="F437" s="1" t="s">
        <v>31</v>
      </c>
      <c r="H437" s="1" t="s">
        <v>905</v>
      </c>
      <c r="I437" s="1" t="s">
        <v>906</v>
      </c>
      <c r="J437" s="1" t="s">
        <v>34</v>
      </c>
      <c r="K437" s="1" t="s">
        <v>34</v>
      </c>
      <c r="L437" s="1">
        <v>0.0</v>
      </c>
      <c r="M437" s="1">
        <v>0.0</v>
      </c>
      <c r="N437" s="1">
        <v>0.0</v>
      </c>
      <c r="O437" s="1" t="s">
        <v>35</v>
      </c>
      <c r="P437" s="3">
        <v>0.21</v>
      </c>
      <c r="Q437" s="1" t="s">
        <v>36</v>
      </c>
      <c r="R437" s="1">
        <v>0.0</v>
      </c>
      <c r="S437" s="1">
        <v>0.0</v>
      </c>
      <c r="T437" s="4">
        <f t="shared" si="4"/>
        <v>421.4876033</v>
      </c>
      <c r="U437" s="5">
        <v>507.83473124999995</v>
      </c>
      <c r="W437" s="1">
        <f t="shared" si="11"/>
        <v>510</v>
      </c>
      <c r="X437" s="7">
        <f t="shared" si="3"/>
        <v>510</v>
      </c>
      <c r="Y437" s="1" t="s">
        <v>30</v>
      </c>
      <c r="Z437" s="1" t="s">
        <v>30</v>
      </c>
      <c r="AA437" s="1" t="s">
        <v>31</v>
      </c>
      <c r="AB437" s="1">
        <v>0.0</v>
      </c>
      <c r="AC437" s="1">
        <v>0.0</v>
      </c>
    </row>
    <row r="438" ht="15.75" customHeight="1">
      <c r="A438" s="1">
        <v>439.0</v>
      </c>
      <c r="B438" s="1" t="s">
        <v>29</v>
      </c>
      <c r="C438" s="1" t="s">
        <v>30</v>
      </c>
      <c r="D438" s="1" t="s">
        <v>30</v>
      </c>
      <c r="E438" s="1" t="s">
        <v>31</v>
      </c>
      <c r="F438" s="1" t="s">
        <v>31</v>
      </c>
      <c r="H438" s="1" t="s">
        <v>907</v>
      </c>
      <c r="I438" s="1" t="s">
        <v>908</v>
      </c>
      <c r="J438" s="1" t="s">
        <v>34</v>
      </c>
      <c r="K438" s="1" t="s">
        <v>34</v>
      </c>
      <c r="L438" s="1">
        <v>0.0</v>
      </c>
      <c r="M438" s="1">
        <v>0.0</v>
      </c>
      <c r="N438" s="1">
        <v>0.0</v>
      </c>
      <c r="O438" s="1" t="s">
        <v>35</v>
      </c>
      <c r="P438" s="3">
        <v>0.21</v>
      </c>
      <c r="Q438" s="1" t="s">
        <v>36</v>
      </c>
      <c r="R438" s="1">
        <v>0.0</v>
      </c>
      <c r="S438" s="1">
        <v>0.0</v>
      </c>
      <c r="T438" s="4">
        <f t="shared" si="4"/>
        <v>239.6694215</v>
      </c>
      <c r="U438" s="5">
        <v>293.20099875</v>
      </c>
      <c r="W438" s="1">
        <f t="shared" si="11"/>
        <v>290</v>
      </c>
      <c r="X438" s="7">
        <f t="shared" si="3"/>
        <v>290</v>
      </c>
      <c r="Y438" s="1" t="s">
        <v>30</v>
      </c>
      <c r="Z438" s="1" t="s">
        <v>30</v>
      </c>
      <c r="AA438" s="1" t="s">
        <v>31</v>
      </c>
      <c r="AB438" s="1">
        <v>0.0</v>
      </c>
      <c r="AC438" s="1">
        <v>0.0</v>
      </c>
    </row>
    <row r="439" ht="15.75" customHeight="1">
      <c r="A439" s="1">
        <v>440.0</v>
      </c>
      <c r="B439" s="1" t="s">
        <v>29</v>
      </c>
      <c r="C439" s="1" t="s">
        <v>30</v>
      </c>
      <c r="D439" s="1" t="s">
        <v>30</v>
      </c>
      <c r="E439" s="1" t="s">
        <v>31</v>
      </c>
      <c r="F439" s="1" t="s">
        <v>31</v>
      </c>
      <c r="H439" s="1" t="s">
        <v>909</v>
      </c>
      <c r="I439" s="1" t="s">
        <v>910</v>
      </c>
      <c r="J439" s="1" t="s">
        <v>34</v>
      </c>
      <c r="K439" s="1" t="s">
        <v>34</v>
      </c>
      <c r="L439" s="1">
        <v>0.0</v>
      </c>
      <c r="M439" s="1">
        <v>0.0</v>
      </c>
      <c r="N439" s="1">
        <v>0.0</v>
      </c>
      <c r="O439" s="1" t="s">
        <v>35</v>
      </c>
      <c r="P439" s="3">
        <v>0.21</v>
      </c>
      <c r="Q439" s="1" t="s">
        <v>36</v>
      </c>
      <c r="R439" s="1">
        <v>0.0</v>
      </c>
      <c r="S439" s="1">
        <v>0.0</v>
      </c>
      <c r="T439" s="4">
        <f t="shared" si="4"/>
        <v>1958.677686</v>
      </c>
      <c r="U439" s="5">
        <v>2370.1170239999997</v>
      </c>
      <c r="W439" s="1">
        <f t="shared" si="11"/>
        <v>2370</v>
      </c>
      <c r="X439" s="7">
        <f t="shared" si="3"/>
        <v>2370</v>
      </c>
      <c r="Y439" s="1" t="s">
        <v>30</v>
      </c>
      <c r="Z439" s="1" t="s">
        <v>30</v>
      </c>
      <c r="AA439" s="1" t="s">
        <v>31</v>
      </c>
      <c r="AB439" s="1">
        <v>0.0</v>
      </c>
      <c r="AC439" s="1">
        <v>0.0</v>
      </c>
    </row>
    <row r="440" ht="15.75" customHeight="1">
      <c r="A440" s="1">
        <v>441.0</v>
      </c>
      <c r="B440" s="1" t="s">
        <v>29</v>
      </c>
      <c r="C440" s="1" t="s">
        <v>30</v>
      </c>
      <c r="D440" s="1" t="s">
        <v>30</v>
      </c>
      <c r="E440" s="1" t="s">
        <v>31</v>
      </c>
      <c r="F440" s="1" t="s">
        <v>31</v>
      </c>
      <c r="H440" s="1" t="s">
        <v>911</v>
      </c>
      <c r="I440" s="1" t="s">
        <v>912</v>
      </c>
      <c r="J440" s="1" t="s">
        <v>34</v>
      </c>
      <c r="K440" s="1" t="s">
        <v>34</v>
      </c>
      <c r="L440" s="1">
        <v>0.0</v>
      </c>
      <c r="M440" s="1">
        <v>0.0</v>
      </c>
      <c r="N440" s="1">
        <v>0.0</v>
      </c>
      <c r="O440" s="1" t="s">
        <v>35</v>
      </c>
      <c r="P440" s="3">
        <v>0.21</v>
      </c>
      <c r="Q440" s="1" t="s">
        <v>36</v>
      </c>
      <c r="R440" s="1">
        <v>0.0</v>
      </c>
      <c r="S440" s="1">
        <v>0.0</v>
      </c>
      <c r="T440" s="4">
        <f t="shared" si="4"/>
        <v>487.6033058</v>
      </c>
      <c r="U440" s="5">
        <v>592.9605</v>
      </c>
      <c r="W440" s="1">
        <f t="shared" si="11"/>
        <v>590</v>
      </c>
      <c r="X440" s="7">
        <f t="shared" si="3"/>
        <v>590</v>
      </c>
      <c r="Y440" s="1" t="s">
        <v>30</v>
      </c>
      <c r="Z440" s="1" t="s">
        <v>30</v>
      </c>
      <c r="AA440" s="1" t="s">
        <v>31</v>
      </c>
      <c r="AB440" s="1">
        <v>0.0</v>
      </c>
      <c r="AC440" s="1">
        <v>0.0</v>
      </c>
    </row>
    <row r="441" ht="15.75" customHeight="1">
      <c r="A441" s="1">
        <v>442.0</v>
      </c>
      <c r="B441" s="1" t="s">
        <v>29</v>
      </c>
      <c r="C441" s="1" t="s">
        <v>30</v>
      </c>
      <c r="D441" s="1" t="s">
        <v>30</v>
      </c>
      <c r="E441" s="1" t="s">
        <v>31</v>
      </c>
      <c r="F441" s="1" t="s">
        <v>31</v>
      </c>
      <c r="H441" s="1" t="s">
        <v>913</v>
      </c>
      <c r="I441" s="1" t="s">
        <v>914</v>
      </c>
      <c r="J441" s="1" t="s">
        <v>34</v>
      </c>
      <c r="K441" s="1" t="s">
        <v>34</v>
      </c>
      <c r="L441" s="1">
        <v>0.0</v>
      </c>
      <c r="M441" s="1">
        <v>0.0</v>
      </c>
      <c r="N441" s="1">
        <v>0.0</v>
      </c>
      <c r="O441" s="1" t="s">
        <v>35</v>
      </c>
      <c r="P441" s="3">
        <v>0.21</v>
      </c>
      <c r="Q441" s="1" t="s">
        <v>36</v>
      </c>
      <c r="R441" s="1">
        <v>0.0</v>
      </c>
      <c r="S441" s="1">
        <v>0.0</v>
      </c>
      <c r="T441" s="4">
        <f t="shared" si="4"/>
        <v>322.3140496</v>
      </c>
      <c r="U441" s="5">
        <v>389.22466275</v>
      </c>
      <c r="W441" s="1">
        <f t="shared" si="11"/>
        <v>390</v>
      </c>
      <c r="X441" s="7">
        <f t="shared" si="3"/>
        <v>390</v>
      </c>
      <c r="Y441" s="1" t="s">
        <v>30</v>
      </c>
      <c r="Z441" s="1" t="s">
        <v>30</v>
      </c>
      <c r="AA441" s="1" t="s">
        <v>31</v>
      </c>
      <c r="AB441" s="1">
        <v>0.0</v>
      </c>
      <c r="AC441" s="1">
        <v>0.0</v>
      </c>
    </row>
    <row r="442" ht="15.75" customHeight="1">
      <c r="A442" s="1">
        <v>443.0</v>
      </c>
      <c r="B442" s="1" t="s">
        <v>29</v>
      </c>
      <c r="C442" s="1" t="s">
        <v>30</v>
      </c>
      <c r="D442" s="1" t="s">
        <v>30</v>
      </c>
      <c r="E442" s="1" t="s">
        <v>31</v>
      </c>
      <c r="F442" s="1" t="s">
        <v>31</v>
      </c>
      <c r="H442" s="1" t="s">
        <v>915</v>
      </c>
      <c r="I442" s="1" t="s">
        <v>916</v>
      </c>
      <c r="J442" s="1" t="s">
        <v>34</v>
      </c>
      <c r="K442" s="1" t="s">
        <v>34</v>
      </c>
      <c r="L442" s="1">
        <v>0.0</v>
      </c>
      <c r="M442" s="1">
        <v>0.0</v>
      </c>
      <c r="N442" s="1">
        <v>0.0</v>
      </c>
      <c r="O442" s="1" t="s">
        <v>35</v>
      </c>
      <c r="P442" s="3">
        <v>0.21</v>
      </c>
      <c r="Q442" s="1" t="s">
        <v>36</v>
      </c>
      <c r="R442" s="1">
        <v>0.0</v>
      </c>
      <c r="S442" s="1">
        <v>0.0</v>
      </c>
      <c r="T442" s="4">
        <f t="shared" si="4"/>
        <v>148.7603306</v>
      </c>
      <c r="U442" s="5">
        <v>176.8998825</v>
      </c>
      <c r="W442" s="1">
        <f t="shared" si="11"/>
        <v>180</v>
      </c>
      <c r="X442" s="7">
        <f t="shared" si="3"/>
        <v>180</v>
      </c>
      <c r="Y442" s="1" t="s">
        <v>30</v>
      </c>
      <c r="Z442" s="1" t="s">
        <v>30</v>
      </c>
      <c r="AA442" s="1" t="s">
        <v>31</v>
      </c>
      <c r="AB442" s="1">
        <v>0.0</v>
      </c>
      <c r="AC442" s="1">
        <v>0.0</v>
      </c>
    </row>
    <row r="443" ht="15.75" customHeight="1">
      <c r="A443" s="1">
        <v>444.0</v>
      </c>
      <c r="B443" s="1" t="s">
        <v>29</v>
      </c>
      <c r="C443" s="1" t="s">
        <v>30</v>
      </c>
      <c r="D443" s="1" t="s">
        <v>30</v>
      </c>
      <c r="E443" s="1" t="s">
        <v>31</v>
      </c>
      <c r="F443" s="1" t="s">
        <v>31</v>
      </c>
      <c r="H443" s="1" t="s">
        <v>917</v>
      </c>
      <c r="I443" s="1" t="s">
        <v>918</v>
      </c>
      <c r="J443" s="1" t="s">
        <v>34</v>
      </c>
      <c r="K443" s="1" t="s">
        <v>34</v>
      </c>
      <c r="L443" s="1">
        <v>0.0</v>
      </c>
      <c r="M443" s="1">
        <v>0.0</v>
      </c>
      <c r="N443" s="1">
        <v>0.0</v>
      </c>
      <c r="O443" s="1" t="s">
        <v>35</v>
      </c>
      <c r="P443" s="3">
        <v>0.21</v>
      </c>
      <c r="Q443" s="1" t="s">
        <v>36</v>
      </c>
      <c r="R443" s="1">
        <v>0.0</v>
      </c>
      <c r="S443" s="1">
        <v>0.0</v>
      </c>
      <c r="T443" s="4">
        <f t="shared" si="4"/>
        <v>512.3966942</v>
      </c>
      <c r="U443" s="5">
        <v>620.82065925</v>
      </c>
      <c r="W443" s="1">
        <f t="shared" si="11"/>
        <v>620</v>
      </c>
      <c r="X443" s="7">
        <f t="shared" si="3"/>
        <v>620</v>
      </c>
      <c r="Y443" s="1" t="s">
        <v>30</v>
      </c>
      <c r="Z443" s="1" t="s">
        <v>30</v>
      </c>
      <c r="AA443" s="1" t="s">
        <v>31</v>
      </c>
      <c r="AB443" s="1">
        <v>0.0</v>
      </c>
      <c r="AC443" s="1">
        <v>0.0</v>
      </c>
    </row>
    <row r="444" ht="15.75" customHeight="1">
      <c r="A444" s="1">
        <v>445.0</v>
      </c>
      <c r="B444" s="1" t="s">
        <v>29</v>
      </c>
      <c r="C444" s="1" t="s">
        <v>30</v>
      </c>
      <c r="D444" s="1" t="s">
        <v>30</v>
      </c>
      <c r="E444" s="1" t="s">
        <v>31</v>
      </c>
      <c r="F444" s="1" t="s">
        <v>31</v>
      </c>
      <c r="H444" s="1" t="s">
        <v>919</v>
      </c>
      <c r="I444" s="1" t="s">
        <v>920</v>
      </c>
      <c r="J444" s="1" t="s">
        <v>34</v>
      </c>
      <c r="K444" s="1" t="s">
        <v>34</v>
      </c>
      <c r="L444" s="1">
        <v>0.0</v>
      </c>
      <c r="M444" s="1">
        <v>0.0</v>
      </c>
      <c r="N444" s="1">
        <v>0.0</v>
      </c>
      <c r="O444" s="1" t="s">
        <v>35</v>
      </c>
      <c r="P444" s="3">
        <v>0.21</v>
      </c>
      <c r="Q444" s="1" t="s">
        <v>36</v>
      </c>
      <c r="R444" s="1">
        <v>0.0</v>
      </c>
      <c r="S444" s="1">
        <v>0.0</v>
      </c>
      <c r="T444" s="4">
        <f t="shared" si="4"/>
        <v>537.1900826</v>
      </c>
      <c r="U444" s="5">
        <v>653.729967</v>
      </c>
      <c r="W444" s="1">
        <f t="shared" si="11"/>
        <v>650</v>
      </c>
      <c r="X444" s="7">
        <f t="shared" si="3"/>
        <v>650</v>
      </c>
      <c r="Y444" s="1" t="s">
        <v>30</v>
      </c>
      <c r="Z444" s="1" t="s">
        <v>30</v>
      </c>
      <c r="AA444" s="1" t="s">
        <v>31</v>
      </c>
      <c r="AB444" s="1">
        <v>0.0</v>
      </c>
      <c r="AC444" s="1">
        <v>0.0</v>
      </c>
    </row>
    <row r="445" ht="15.75" customHeight="1">
      <c r="A445" s="1">
        <v>446.0</v>
      </c>
      <c r="B445" s="1" t="s">
        <v>29</v>
      </c>
      <c r="C445" s="1" t="s">
        <v>30</v>
      </c>
      <c r="D445" s="1" t="s">
        <v>30</v>
      </c>
      <c r="E445" s="1" t="s">
        <v>31</v>
      </c>
      <c r="F445" s="1" t="s">
        <v>31</v>
      </c>
      <c r="H445" s="1" t="s">
        <v>921</v>
      </c>
      <c r="I445" s="1" t="s">
        <v>922</v>
      </c>
      <c r="J445" s="1" t="s">
        <v>34</v>
      </c>
      <c r="K445" s="1" t="s">
        <v>34</v>
      </c>
      <c r="L445" s="1">
        <v>0.0</v>
      </c>
      <c r="M445" s="1">
        <v>0.0</v>
      </c>
      <c r="N445" s="1">
        <v>0.0</v>
      </c>
      <c r="O445" s="1" t="s">
        <v>35</v>
      </c>
      <c r="P445" s="3">
        <v>0.21</v>
      </c>
      <c r="Q445" s="1" t="s">
        <v>36</v>
      </c>
      <c r="R445" s="1">
        <v>0.0</v>
      </c>
      <c r="S445" s="1">
        <v>0.0</v>
      </c>
      <c r="T445" s="4">
        <f t="shared" si="4"/>
        <v>578.5123967</v>
      </c>
      <c r="U445" s="5">
        <v>704.21246775</v>
      </c>
      <c r="W445" s="1">
        <f t="shared" si="11"/>
        <v>700</v>
      </c>
      <c r="X445" s="7">
        <f t="shared" si="3"/>
        <v>700</v>
      </c>
      <c r="Y445" s="1" t="s">
        <v>30</v>
      </c>
      <c r="Z445" s="1" t="s">
        <v>30</v>
      </c>
      <c r="AA445" s="1" t="s">
        <v>31</v>
      </c>
      <c r="AB445" s="1">
        <v>0.0</v>
      </c>
      <c r="AC445" s="1">
        <v>0.0</v>
      </c>
    </row>
    <row r="446" ht="15.75" customHeight="1">
      <c r="A446" s="1">
        <v>447.0</v>
      </c>
      <c r="B446" s="1" t="s">
        <v>29</v>
      </c>
      <c r="C446" s="1" t="s">
        <v>30</v>
      </c>
      <c r="D446" s="1" t="s">
        <v>30</v>
      </c>
      <c r="E446" s="1" t="s">
        <v>31</v>
      </c>
      <c r="F446" s="1" t="s">
        <v>31</v>
      </c>
      <c r="H446" s="1" t="s">
        <v>923</v>
      </c>
      <c r="I446" s="1" t="s">
        <v>924</v>
      </c>
      <c r="J446" s="1" t="s">
        <v>34</v>
      </c>
      <c r="K446" s="1" t="s">
        <v>34</v>
      </c>
      <c r="L446" s="1">
        <v>0.0</v>
      </c>
      <c r="M446" s="1">
        <v>0.0</v>
      </c>
      <c r="N446" s="1">
        <v>0.0</v>
      </c>
      <c r="O446" s="1" t="s">
        <v>35</v>
      </c>
      <c r="P446" s="3">
        <v>0.21</v>
      </c>
      <c r="Q446" s="1" t="s">
        <v>36</v>
      </c>
      <c r="R446" s="1">
        <v>0.0</v>
      </c>
      <c r="S446" s="1">
        <v>0.0</v>
      </c>
      <c r="T446" s="4">
        <f t="shared" si="4"/>
        <v>190.0826446</v>
      </c>
      <c r="U446" s="5">
        <v>230.83233525000003</v>
      </c>
      <c r="W446" s="1">
        <f t="shared" si="11"/>
        <v>230</v>
      </c>
      <c r="X446" s="7">
        <f t="shared" si="3"/>
        <v>230</v>
      </c>
      <c r="Y446" s="1" t="s">
        <v>30</v>
      </c>
      <c r="Z446" s="1" t="s">
        <v>30</v>
      </c>
      <c r="AA446" s="1" t="s">
        <v>31</v>
      </c>
      <c r="AB446" s="1">
        <v>0.0</v>
      </c>
      <c r="AC446" s="1">
        <v>0.0</v>
      </c>
    </row>
    <row r="447" ht="15.75" customHeight="1">
      <c r="A447" s="1">
        <v>448.0</v>
      </c>
      <c r="B447" s="1" t="s">
        <v>29</v>
      </c>
      <c r="C447" s="1" t="s">
        <v>30</v>
      </c>
      <c r="D447" s="1" t="s">
        <v>30</v>
      </c>
      <c r="E447" s="1" t="s">
        <v>31</v>
      </c>
      <c r="F447" s="1" t="s">
        <v>31</v>
      </c>
      <c r="H447" s="1" t="s">
        <v>925</v>
      </c>
      <c r="I447" s="1" t="s">
        <v>926</v>
      </c>
      <c r="J447" s="1" t="s">
        <v>34</v>
      </c>
      <c r="K447" s="1" t="s">
        <v>34</v>
      </c>
      <c r="L447" s="1">
        <v>0.0</v>
      </c>
      <c r="M447" s="1">
        <v>0.0</v>
      </c>
      <c r="N447" s="1">
        <v>0.0</v>
      </c>
      <c r="O447" s="1" t="s">
        <v>35</v>
      </c>
      <c r="P447" s="3">
        <v>0.21</v>
      </c>
      <c r="Q447" s="1" t="s">
        <v>36</v>
      </c>
      <c r="R447" s="1">
        <v>0.0</v>
      </c>
      <c r="S447" s="1">
        <v>0.0</v>
      </c>
      <c r="T447" s="4">
        <f t="shared" si="4"/>
        <v>206.6115702</v>
      </c>
      <c r="U447" s="5">
        <v>247.72272525</v>
      </c>
      <c r="W447" s="1">
        <f t="shared" si="11"/>
        <v>250</v>
      </c>
      <c r="X447" s="7">
        <f t="shared" si="3"/>
        <v>250</v>
      </c>
      <c r="Y447" s="1" t="s">
        <v>30</v>
      </c>
      <c r="Z447" s="1" t="s">
        <v>30</v>
      </c>
      <c r="AA447" s="1" t="s">
        <v>31</v>
      </c>
      <c r="AB447" s="1">
        <v>0.0</v>
      </c>
      <c r="AC447" s="1">
        <v>0.0</v>
      </c>
    </row>
    <row r="448" ht="15.75" customHeight="1">
      <c r="A448" s="1">
        <v>449.0</v>
      </c>
      <c r="B448" s="1" t="s">
        <v>29</v>
      </c>
      <c r="C448" s="1" t="s">
        <v>30</v>
      </c>
      <c r="D448" s="1" t="s">
        <v>30</v>
      </c>
      <c r="E448" s="1" t="s">
        <v>31</v>
      </c>
      <c r="F448" s="1" t="s">
        <v>31</v>
      </c>
      <c r="H448" s="1" t="s">
        <v>927</v>
      </c>
      <c r="I448" s="1" t="s">
        <v>928</v>
      </c>
      <c r="J448" s="1" t="s">
        <v>34</v>
      </c>
      <c r="K448" s="1" t="s">
        <v>34</v>
      </c>
      <c r="L448" s="1">
        <v>0.0</v>
      </c>
      <c r="M448" s="1">
        <v>0.0</v>
      </c>
      <c r="N448" s="1">
        <v>0.0</v>
      </c>
      <c r="O448" s="1" t="s">
        <v>35</v>
      </c>
      <c r="P448" s="3">
        <v>0.21</v>
      </c>
      <c r="Q448" s="1" t="s">
        <v>36</v>
      </c>
      <c r="R448" s="1">
        <v>0.0</v>
      </c>
      <c r="S448" s="1">
        <v>0.0</v>
      </c>
      <c r="T448" s="4">
        <f t="shared" si="4"/>
        <v>239.6694215</v>
      </c>
      <c r="U448" s="5">
        <v>288.56512575</v>
      </c>
      <c r="W448" s="1">
        <f t="shared" si="11"/>
        <v>290</v>
      </c>
      <c r="X448" s="7">
        <f t="shared" si="3"/>
        <v>290</v>
      </c>
      <c r="Y448" s="1" t="s">
        <v>30</v>
      </c>
      <c r="Z448" s="1" t="s">
        <v>30</v>
      </c>
      <c r="AA448" s="1" t="s">
        <v>31</v>
      </c>
      <c r="AB448" s="1">
        <v>0.0</v>
      </c>
      <c r="AC448" s="1">
        <v>0.0</v>
      </c>
    </row>
    <row r="449" ht="15.75" customHeight="1">
      <c r="A449" s="1">
        <v>450.0</v>
      </c>
      <c r="B449" s="1" t="s">
        <v>29</v>
      </c>
      <c r="C449" s="1" t="s">
        <v>30</v>
      </c>
      <c r="D449" s="1" t="s">
        <v>30</v>
      </c>
      <c r="E449" s="1" t="s">
        <v>31</v>
      </c>
      <c r="F449" s="1" t="s">
        <v>31</v>
      </c>
      <c r="H449" s="1" t="s">
        <v>929</v>
      </c>
      <c r="I449" s="1" t="s">
        <v>930</v>
      </c>
      <c r="J449" s="1" t="s">
        <v>34</v>
      </c>
      <c r="K449" s="1" t="s">
        <v>34</v>
      </c>
      <c r="L449" s="1">
        <v>0.0</v>
      </c>
      <c r="M449" s="1">
        <v>0.0</v>
      </c>
      <c r="N449" s="1">
        <v>0.0</v>
      </c>
      <c r="O449" s="1" t="s">
        <v>35</v>
      </c>
      <c r="P449" s="3">
        <v>0.21</v>
      </c>
      <c r="Q449" s="1" t="s">
        <v>36</v>
      </c>
      <c r="R449" s="1">
        <v>0.0</v>
      </c>
      <c r="S449" s="1">
        <v>0.0</v>
      </c>
      <c r="T449" s="4">
        <f t="shared" si="4"/>
        <v>280.9917355</v>
      </c>
      <c r="U449" s="5">
        <v>339.2273115</v>
      </c>
      <c r="W449" s="1">
        <f t="shared" si="11"/>
        <v>340</v>
      </c>
      <c r="X449" s="7">
        <f t="shared" si="3"/>
        <v>340</v>
      </c>
      <c r="Y449" s="1" t="s">
        <v>30</v>
      </c>
      <c r="Z449" s="1" t="s">
        <v>30</v>
      </c>
      <c r="AA449" s="1" t="s">
        <v>31</v>
      </c>
      <c r="AB449" s="1">
        <v>0.0</v>
      </c>
      <c r="AC449" s="1">
        <v>0.0</v>
      </c>
    </row>
    <row r="450" ht="15.75" customHeight="1">
      <c r="A450" s="1">
        <v>451.0</v>
      </c>
      <c r="B450" s="1" t="s">
        <v>29</v>
      </c>
      <c r="C450" s="1" t="s">
        <v>30</v>
      </c>
      <c r="D450" s="1" t="s">
        <v>30</v>
      </c>
      <c r="E450" s="1" t="s">
        <v>31</v>
      </c>
      <c r="F450" s="1" t="s">
        <v>31</v>
      </c>
      <c r="H450" s="1" t="s">
        <v>931</v>
      </c>
      <c r="I450" s="1" t="s">
        <v>932</v>
      </c>
      <c r="J450" s="1" t="s">
        <v>34</v>
      </c>
      <c r="K450" s="1" t="s">
        <v>34</v>
      </c>
      <c r="L450" s="1">
        <v>0.0</v>
      </c>
      <c r="M450" s="1">
        <v>0.0</v>
      </c>
      <c r="N450" s="1">
        <v>0.0</v>
      </c>
      <c r="O450" s="1" t="s">
        <v>35</v>
      </c>
      <c r="P450" s="3">
        <v>0.21</v>
      </c>
      <c r="Q450" s="1" t="s">
        <v>36</v>
      </c>
      <c r="R450" s="1">
        <v>0.0</v>
      </c>
      <c r="S450" s="1">
        <v>0.0</v>
      </c>
      <c r="T450" s="4">
        <f t="shared" si="4"/>
        <v>504.1322314</v>
      </c>
      <c r="U450" s="5">
        <v>614.2082512499999</v>
      </c>
      <c r="W450" s="1">
        <f t="shared" si="11"/>
        <v>610</v>
      </c>
      <c r="X450" s="7">
        <f t="shared" si="3"/>
        <v>610</v>
      </c>
      <c r="Y450" s="1" t="s">
        <v>30</v>
      </c>
      <c r="Z450" s="1" t="s">
        <v>30</v>
      </c>
      <c r="AA450" s="1" t="s">
        <v>31</v>
      </c>
      <c r="AB450" s="1">
        <v>0.0</v>
      </c>
      <c r="AC450" s="1">
        <v>0.0</v>
      </c>
    </row>
    <row r="451" ht="15.75" customHeight="1">
      <c r="A451" s="1">
        <v>452.0</v>
      </c>
      <c r="B451" s="1" t="s">
        <v>29</v>
      </c>
      <c r="C451" s="1" t="s">
        <v>30</v>
      </c>
      <c r="D451" s="1" t="s">
        <v>30</v>
      </c>
      <c r="E451" s="1" t="s">
        <v>31</v>
      </c>
      <c r="F451" s="1" t="s">
        <v>31</v>
      </c>
      <c r="H451" s="1" t="s">
        <v>933</v>
      </c>
      <c r="I451" s="1" t="s">
        <v>934</v>
      </c>
      <c r="J451" s="1" t="s">
        <v>34</v>
      </c>
      <c r="K451" s="1" t="s">
        <v>34</v>
      </c>
      <c r="L451" s="1">
        <v>0.0</v>
      </c>
      <c r="M451" s="1">
        <v>0.0</v>
      </c>
      <c r="N451" s="1">
        <v>0.0</v>
      </c>
      <c r="O451" s="1" t="s">
        <v>35</v>
      </c>
      <c r="P451" s="3">
        <v>0.21</v>
      </c>
      <c r="Q451" s="1" t="s">
        <v>36</v>
      </c>
      <c r="R451" s="1">
        <v>0.0</v>
      </c>
      <c r="S451" s="1">
        <v>0.0</v>
      </c>
      <c r="T451" s="4">
        <f t="shared" si="4"/>
        <v>859.5041322</v>
      </c>
      <c r="U451" s="5">
        <v>1037.2316624999999</v>
      </c>
      <c r="W451" s="1">
        <f t="shared" si="11"/>
        <v>1040</v>
      </c>
      <c r="X451" s="7">
        <f t="shared" si="3"/>
        <v>1040</v>
      </c>
      <c r="Y451" s="1" t="s">
        <v>30</v>
      </c>
      <c r="Z451" s="1" t="s">
        <v>30</v>
      </c>
      <c r="AA451" s="1" t="s">
        <v>31</v>
      </c>
      <c r="AB451" s="1">
        <v>0.0</v>
      </c>
      <c r="AC451" s="1">
        <v>0.0</v>
      </c>
    </row>
    <row r="452" ht="15.75" customHeight="1">
      <c r="A452" s="1">
        <v>453.0</v>
      </c>
      <c r="B452" s="1" t="s">
        <v>29</v>
      </c>
      <c r="C452" s="1" t="s">
        <v>30</v>
      </c>
      <c r="D452" s="1" t="s">
        <v>30</v>
      </c>
      <c r="E452" s="1" t="s">
        <v>31</v>
      </c>
      <c r="F452" s="1" t="s">
        <v>31</v>
      </c>
      <c r="H452" s="1" t="s">
        <v>935</v>
      </c>
      <c r="I452" s="1" t="s">
        <v>936</v>
      </c>
      <c r="J452" s="1" t="s">
        <v>34</v>
      </c>
      <c r="K452" s="1" t="s">
        <v>34</v>
      </c>
      <c r="L452" s="1">
        <v>0.0</v>
      </c>
      <c r="M452" s="1">
        <v>0.0</v>
      </c>
      <c r="N452" s="1">
        <v>0.0</v>
      </c>
      <c r="O452" s="1" t="s">
        <v>35</v>
      </c>
      <c r="P452" s="3">
        <v>0.21</v>
      </c>
      <c r="Q452" s="1" t="s">
        <v>36</v>
      </c>
      <c r="R452" s="1">
        <v>0.0</v>
      </c>
      <c r="S452" s="1">
        <v>0.0</v>
      </c>
      <c r="T452" s="4">
        <f t="shared" si="4"/>
        <v>991.7355372</v>
      </c>
      <c r="U452" s="5">
        <v>1200.547359</v>
      </c>
      <c r="W452" s="1">
        <f t="shared" si="11"/>
        <v>1200</v>
      </c>
      <c r="X452" s="7">
        <f t="shared" si="3"/>
        <v>1200</v>
      </c>
      <c r="Y452" s="1" t="s">
        <v>30</v>
      </c>
      <c r="Z452" s="1" t="s">
        <v>30</v>
      </c>
      <c r="AA452" s="1" t="s">
        <v>31</v>
      </c>
      <c r="AB452" s="1">
        <v>0.0</v>
      </c>
      <c r="AC452" s="1">
        <v>0.0</v>
      </c>
    </row>
    <row r="453" ht="15.75" customHeight="1">
      <c r="A453" s="1">
        <v>454.0</v>
      </c>
      <c r="B453" s="1" t="s">
        <v>29</v>
      </c>
      <c r="C453" s="1" t="s">
        <v>30</v>
      </c>
      <c r="D453" s="1" t="s">
        <v>30</v>
      </c>
      <c r="E453" s="1" t="s">
        <v>31</v>
      </c>
      <c r="F453" s="1" t="s">
        <v>31</v>
      </c>
      <c r="H453" s="1" t="s">
        <v>937</v>
      </c>
      <c r="I453" s="1" t="s">
        <v>938</v>
      </c>
      <c r="J453" s="1" t="s">
        <v>34</v>
      </c>
      <c r="K453" s="1" t="s">
        <v>34</v>
      </c>
      <c r="L453" s="1">
        <v>0.0</v>
      </c>
      <c r="M453" s="1">
        <v>0.0</v>
      </c>
      <c r="N453" s="1">
        <v>0.0</v>
      </c>
      <c r="O453" s="1" t="s">
        <v>35</v>
      </c>
      <c r="P453" s="3">
        <v>0.21</v>
      </c>
      <c r="Q453" s="1" t="s">
        <v>36</v>
      </c>
      <c r="R453" s="1">
        <v>0.0</v>
      </c>
      <c r="S453" s="1">
        <v>0.0</v>
      </c>
      <c r="T453" s="4">
        <f t="shared" si="4"/>
        <v>925.6198347</v>
      </c>
      <c r="U453" s="5">
        <v>1117.77546375</v>
      </c>
      <c r="W453" s="1">
        <f t="shared" si="11"/>
        <v>1120</v>
      </c>
      <c r="X453" s="7">
        <f t="shared" si="3"/>
        <v>1120</v>
      </c>
      <c r="Y453" s="1" t="s">
        <v>30</v>
      </c>
      <c r="Z453" s="1" t="s">
        <v>30</v>
      </c>
      <c r="AA453" s="1" t="s">
        <v>31</v>
      </c>
      <c r="AB453" s="1">
        <v>0.0</v>
      </c>
      <c r="AC453" s="1">
        <v>0.0</v>
      </c>
    </row>
    <row r="454" ht="15.75" customHeight="1">
      <c r="A454" s="1">
        <v>455.0</v>
      </c>
      <c r="B454" s="1" t="s">
        <v>29</v>
      </c>
      <c r="C454" s="1" t="s">
        <v>30</v>
      </c>
      <c r="D454" s="1" t="s">
        <v>30</v>
      </c>
      <c r="E454" s="1" t="s">
        <v>31</v>
      </c>
      <c r="F454" s="1" t="s">
        <v>31</v>
      </c>
      <c r="H454" s="1" t="s">
        <v>939</v>
      </c>
      <c r="I454" s="1" t="s">
        <v>940</v>
      </c>
      <c r="J454" s="1" t="s">
        <v>34</v>
      </c>
      <c r="K454" s="1" t="s">
        <v>34</v>
      </c>
      <c r="L454" s="1">
        <v>0.0</v>
      </c>
      <c r="M454" s="1">
        <v>0.0</v>
      </c>
      <c r="N454" s="1">
        <v>0.0</v>
      </c>
      <c r="O454" s="1" t="s">
        <v>35</v>
      </c>
      <c r="P454" s="3">
        <v>0.21</v>
      </c>
      <c r="Q454" s="1" t="s">
        <v>36</v>
      </c>
      <c r="R454" s="1">
        <v>0.0</v>
      </c>
      <c r="S454" s="1">
        <v>0.0</v>
      </c>
      <c r="T454" s="4">
        <f t="shared" si="4"/>
        <v>1603.305785</v>
      </c>
      <c r="U454" s="5">
        <v>1943.8862354999999</v>
      </c>
      <c r="W454" s="1">
        <f t="shared" si="11"/>
        <v>1940</v>
      </c>
      <c r="X454" s="7">
        <f t="shared" si="3"/>
        <v>1940</v>
      </c>
      <c r="Y454" s="1" t="s">
        <v>30</v>
      </c>
      <c r="Z454" s="1" t="s">
        <v>30</v>
      </c>
      <c r="AA454" s="1" t="s">
        <v>31</v>
      </c>
      <c r="AB454" s="1">
        <v>0.0</v>
      </c>
      <c r="AC454" s="1">
        <v>0.0</v>
      </c>
    </row>
    <row r="455" ht="15.75" customHeight="1">
      <c r="A455" s="1">
        <v>456.0</v>
      </c>
      <c r="B455" s="1" t="s">
        <v>29</v>
      </c>
      <c r="C455" s="1" t="s">
        <v>30</v>
      </c>
      <c r="D455" s="1" t="s">
        <v>30</v>
      </c>
      <c r="E455" s="1" t="s">
        <v>31</v>
      </c>
      <c r="F455" s="1" t="s">
        <v>31</v>
      </c>
      <c r="H455" s="1" t="s">
        <v>941</v>
      </c>
      <c r="I455" s="1" t="s">
        <v>942</v>
      </c>
      <c r="J455" s="1" t="s">
        <v>34</v>
      </c>
      <c r="K455" s="1" t="s">
        <v>34</v>
      </c>
      <c r="L455" s="1">
        <v>0.0</v>
      </c>
      <c r="M455" s="1">
        <v>0.0</v>
      </c>
      <c r="N455" s="1">
        <v>0.0</v>
      </c>
      <c r="O455" s="1" t="s">
        <v>35</v>
      </c>
      <c r="P455" s="3">
        <v>0.21</v>
      </c>
      <c r="Q455" s="1" t="s">
        <v>36</v>
      </c>
      <c r="R455" s="1">
        <v>0.0</v>
      </c>
      <c r="S455" s="1">
        <v>0.0</v>
      </c>
      <c r="T455" s="4">
        <f t="shared" si="4"/>
        <v>1462.809917</v>
      </c>
      <c r="U455" s="5">
        <v>1771.7839425</v>
      </c>
      <c r="W455" s="1">
        <f t="shared" si="11"/>
        <v>1770</v>
      </c>
      <c r="X455" s="7">
        <f t="shared" si="3"/>
        <v>1770</v>
      </c>
      <c r="Y455" s="1" t="s">
        <v>30</v>
      </c>
      <c r="Z455" s="1" t="s">
        <v>30</v>
      </c>
      <c r="AA455" s="1" t="s">
        <v>31</v>
      </c>
      <c r="AB455" s="1">
        <v>0.0</v>
      </c>
      <c r="AC455" s="1">
        <v>0.0</v>
      </c>
    </row>
    <row r="456" ht="15.75" customHeight="1">
      <c r="A456" s="1">
        <v>457.0</v>
      </c>
      <c r="B456" s="9" t="s">
        <v>29</v>
      </c>
      <c r="C456" s="9" t="s">
        <v>30</v>
      </c>
      <c r="D456" s="9" t="s">
        <v>30</v>
      </c>
      <c r="E456" s="9" t="s">
        <v>31</v>
      </c>
      <c r="F456" s="9" t="s">
        <v>31</v>
      </c>
      <c r="G456" s="9"/>
      <c r="H456" s="9" t="s">
        <v>943</v>
      </c>
      <c r="I456" s="9" t="s">
        <v>944</v>
      </c>
      <c r="J456" s="9" t="s">
        <v>34</v>
      </c>
      <c r="K456" s="9" t="s">
        <v>34</v>
      </c>
      <c r="L456" s="9">
        <v>0.0</v>
      </c>
      <c r="M456" s="9">
        <v>0.0</v>
      </c>
      <c r="N456" s="9">
        <v>0.0</v>
      </c>
      <c r="O456" s="9" t="s">
        <v>35</v>
      </c>
      <c r="P456" s="10">
        <v>0.21</v>
      </c>
      <c r="Q456" s="9" t="s">
        <v>36</v>
      </c>
      <c r="R456" s="9">
        <v>0.0</v>
      </c>
      <c r="S456" s="9">
        <v>0.0</v>
      </c>
      <c r="T456" s="4">
        <f t="shared" si="4"/>
        <v>611.5702479</v>
      </c>
      <c r="U456" s="5">
        <v>5944.563776249999</v>
      </c>
      <c r="V456" s="9">
        <f>U456/8</f>
        <v>743.070472</v>
      </c>
      <c r="W456" s="9">
        <f t="shared" ref="W456:W463" si="12">MROUND(V456,10)</f>
        <v>740</v>
      </c>
      <c r="X456" s="7">
        <f t="shared" si="3"/>
        <v>740</v>
      </c>
      <c r="Y456" s="9" t="s">
        <v>30</v>
      </c>
      <c r="Z456" s="9" t="s">
        <v>30</v>
      </c>
      <c r="AA456" s="9" t="s">
        <v>31</v>
      </c>
      <c r="AB456" s="9">
        <v>0.0</v>
      </c>
      <c r="AC456" s="9">
        <v>0.0</v>
      </c>
      <c r="AD456" s="9"/>
      <c r="AE456" s="9"/>
      <c r="AF456" s="9"/>
    </row>
    <row r="457" ht="15.75" customHeight="1">
      <c r="A457" s="1">
        <v>458.0</v>
      </c>
      <c r="B457" s="9" t="s">
        <v>29</v>
      </c>
      <c r="C457" s="9" t="s">
        <v>30</v>
      </c>
      <c r="D457" s="9" t="s">
        <v>30</v>
      </c>
      <c r="E457" s="9" t="s">
        <v>31</v>
      </c>
      <c r="F457" s="9" t="s">
        <v>31</v>
      </c>
      <c r="G457" s="9"/>
      <c r="H457" s="9" t="s">
        <v>945</v>
      </c>
      <c r="I457" s="9" t="s">
        <v>946</v>
      </c>
      <c r="J457" s="9" t="s">
        <v>34</v>
      </c>
      <c r="K457" s="9" t="s">
        <v>34</v>
      </c>
      <c r="L457" s="9">
        <v>0.0</v>
      </c>
      <c r="M457" s="9">
        <v>0.0</v>
      </c>
      <c r="N457" s="9">
        <v>0.0</v>
      </c>
      <c r="O457" s="9" t="s">
        <v>35</v>
      </c>
      <c r="P457" s="10">
        <v>0.21</v>
      </c>
      <c r="Q457" s="9" t="s">
        <v>36</v>
      </c>
      <c r="R457" s="9">
        <v>0.0</v>
      </c>
      <c r="S457" s="9">
        <v>0.0</v>
      </c>
      <c r="T457" s="4">
        <f t="shared" si="4"/>
        <v>710.7438017</v>
      </c>
      <c r="U457" s="5">
        <v>5146.960029749999</v>
      </c>
      <c r="V457" s="9">
        <f>U457/6</f>
        <v>857.8266716</v>
      </c>
      <c r="W457" s="9">
        <f t="shared" si="12"/>
        <v>860</v>
      </c>
      <c r="X457" s="7">
        <f t="shared" si="3"/>
        <v>860</v>
      </c>
      <c r="Y457" s="9" t="s">
        <v>30</v>
      </c>
      <c r="Z457" s="9" t="s">
        <v>30</v>
      </c>
      <c r="AA457" s="9" t="s">
        <v>31</v>
      </c>
      <c r="AB457" s="9">
        <v>0.0</v>
      </c>
      <c r="AC457" s="9">
        <v>0.0</v>
      </c>
      <c r="AD457" s="9"/>
      <c r="AE457" s="9"/>
      <c r="AF457" s="9"/>
    </row>
    <row r="458" ht="15.75" customHeight="1">
      <c r="A458" s="1">
        <v>459.0</v>
      </c>
      <c r="B458" s="9" t="s">
        <v>29</v>
      </c>
      <c r="C458" s="9" t="s">
        <v>30</v>
      </c>
      <c r="D458" s="9" t="s">
        <v>30</v>
      </c>
      <c r="E458" s="9" t="s">
        <v>31</v>
      </c>
      <c r="F458" s="9" t="s">
        <v>31</v>
      </c>
      <c r="G458" s="9"/>
      <c r="H458" s="9" t="s">
        <v>947</v>
      </c>
      <c r="I458" s="9" t="s">
        <v>948</v>
      </c>
      <c r="J458" s="9" t="s">
        <v>34</v>
      </c>
      <c r="K458" s="9" t="s">
        <v>34</v>
      </c>
      <c r="L458" s="9">
        <v>0.0</v>
      </c>
      <c r="M458" s="9">
        <v>0.0</v>
      </c>
      <c r="N458" s="9">
        <v>0.0</v>
      </c>
      <c r="O458" s="9" t="s">
        <v>35</v>
      </c>
      <c r="P458" s="10">
        <v>0.21</v>
      </c>
      <c r="Q458" s="9" t="s">
        <v>36</v>
      </c>
      <c r="R458" s="9">
        <v>0.0</v>
      </c>
      <c r="S458" s="9">
        <v>0.0</v>
      </c>
      <c r="T458" s="4">
        <f t="shared" si="4"/>
        <v>1223.140496</v>
      </c>
      <c r="U458" s="5">
        <v>4881.574268999999</v>
      </c>
      <c r="V458" s="9">
        <f>U458/3.3</f>
        <v>1479.26493</v>
      </c>
      <c r="W458" s="9">
        <f t="shared" si="12"/>
        <v>1480</v>
      </c>
      <c r="X458" s="7">
        <f t="shared" si="3"/>
        <v>1480</v>
      </c>
      <c r="Y458" s="9" t="s">
        <v>30</v>
      </c>
      <c r="Z458" s="9" t="s">
        <v>30</v>
      </c>
      <c r="AA458" s="9" t="s">
        <v>31</v>
      </c>
      <c r="AB458" s="9">
        <v>0.0</v>
      </c>
      <c r="AC458" s="9">
        <v>0.0</v>
      </c>
      <c r="AD458" s="9"/>
      <c r="AE458" s="9"/>
      <c r="AF458" s="9"/>
    </row>
    <row r="459" ht="15.75" customHeight="1">
      <c r="A459" s="1">
        <v>460.0</v>
      </c>
      <c r="B459" s="9" t="s">
        <v>29</v>
      </c>
      <c r="C459" s="9" t="s">
        <v>30</v>
      </c>
      <c r="D459" s="9" t="s">
        <v>30</v>
      </c>
      <c r="E459" s="9" t="s">
        <v>31</v>
      </c>
      <c r="F459" s="9" t="s">
        <v>31</v>
      </c>
      <c r="G459" s="9"/>
      <c r="H459" s="9" t="s">
        <v>949</v>
      </c>
      <c r="I459" s="9" t="s">
        <v>950</v>
      </c>
      <c r="J459" s="9" t="s">
        <v>34</v>
      </c>
      <c r="K459" s="9" t="s">
        <v>34</v>
      </c>
      <c r="L459" s="9">
        <v>0.0</v>
      </c>
      <c r="M459" s="9">
        <v>0.0</v>
      </c>
      <c r="N459" s="9">
        <v>0.0</v>
      </c>
      <c r="O459" s="9" t="s">
        <v>35</v>
      </c>
      <c r="P459" s="10">
        <v>0.21</v>
      </c>
      <c r="Q459" s="9" t="s">
        <v>36</v>
      </c>
      <c r="R459" s="9">
        <v>0.0</v>
      </c>
      <c r="S459" s="9">
        <v>0.0</v>
      </c>
      <c r="T459" s="4">
        <f t="shared" si="4"/>
        <v>1760.330579</v>
      </c>
      <c r="U459" s="5">
        <v>4262.33483775</v>
      </c>
      <c r="V459" s="9">
        <f>U459/2</f>
        <v>2131.167419</v>
      </c>
      <c r="W459" s="9">
        <f t="shared" si="12"/>
        <v>2130</v>
      </c>
      <c r="X459" s="7">
        <f t="shared" si="3"/>
        <v>2130</v>
      </c>
      <c r="Y459" s="9" t="s">
        <v>30</v>
      </c>
      <c r="Z459" s="9" t="s">
        <v>30</v>
      </c>
      <c r="AA459" s="9" t="s">
        <v>31</v>
      </c>
      <c r="AB459" s="9">
        <v>0.0</v>
      </c>
      <c r="AC459" s="9">
        <v>0.0</v>
      </c>
      <c r="AD459" s="9"/>
      <c r="AE459" s="9"/>
      <c r="AF459" s="9"/>
    </row>
    <row r="460" ht="15.75" customHeight="1">
      <c r="A460" s="1">
        <v>461.0</v>
      </c>
      <c r="B460" s="9" t="s">
        <v>29</v>
      </c>
      <c r="C460" s="9" t="s">
        <v>30</v>
      </c>
      <c r="D460" s="9" t="s">
        <v>30</v>
      </c>
      <c r="E460" s="9" t="s">
        <v>31</v>
      </c>
      <c r="F460" s="9" t="s">
        <v>31</v>
      </c>
      <c r="G460" s="9"/>
      <c r="H460" s="9" t="s">
        <v>951</v>
      </c>
      <c r="I460" s="9" t="s">
        <v>952</v>
      </c>
      <c r="J460" s="9" t="s">
        <v>34</v>
      </c>
      <c r="K460" s="9" t="s">
        <v>34</v>
      </c>
      <c r="L460" s="9">
        <v>0.0</v>
      </c>
      <c r="M460" s="9">
        <v>0.0</v>
      </c>
      <c r="N460" s="9">
        <v>0.0</v>
      </c>
      <c r="O460" s="9" t="s">
        <v>35</v>
      </c>
      <c r="P460" s="10">
        <v>0.21</v>
      </c>
      <c r="Q460" s="9" t="s">
        <v>36</v>
      </c>
      <c r="R460" s="9">
        <v>0.0</v>
      </c>
      <c r="S460" s="9">
        <v>0.0</v>
      </c>
      <c r="T460" s="4">
        <f t="shared" si="4"/>
        <v>2512.396694</v>
      </c>
      <c r="U460" s="5">
        <v>4262.33483775</v>
      </c>
      <c r="V460" s="9">
        <f>U460/1.4</f>
        <v>3044.524884</v>
      </c>
      <c r="W460" s="9">
        <f t="shared" si="12"/>
        <v>3040</v>
      </c>
      <c r="X460" s="7">
        <f t="shared" si="3"/>
        <v>3040</v>
      </c>
      <c r="Y460" s="9" t="s">
        <v>30</v>
      </c>
      <c r="Z460" s="9" t="s">
        <v>30</v>
      </c>
      <c r="AA460" s="9" t="s">
        <v>31</v>
      </c>
      <c r="AB460" s="9">
        <v>0.0</v>
      </c>
      <c r="AC460" s="9">
        <v>0.0</v>
      </c>
      <c r="AD460" s="9"/>
      <c r="AE460" s="9"/>
      <c r="AF460" s="9"/>
    </row>
    <row r="461" ht="15.75" customHeight="1">
      <c r="A461" s="1">
        <v>462.0</v>
      </c>
      <c r="B461" s="9" t="s">
        <v>29</v>
      </c>
      <c r="C461" s="9" t="s">
        <v>30</v>
      </c>
      <c r="D461" s="9" t="s">
        <v>30</v>
      </c>
      <c r="E461" s="9" t="s">
        <v>31</v>
      </c>
      <c r="F461" s="9" t="s">
        <v>31</v>
      </c>
      <c r="G461" s="9"/>
      <c r="H461" s="9" t="s">
        <v>953</v>
      </c>
      <c r="I461" s="9" t="s">
        <v>954</v>
      </c>
      <c r="J461" s="9" t="s">
        <v>34</v>
      </c>
      <c r="K461" s="9" t="s">
        <v>34</v>
      </c>
      <c r="L461" s="9">
        <v>0.0</v>
      </c>
      <c r="M461" s="9">
        <v>0.0</v>
      </c>
      <c r="N461" s="9">
        <v>0.0</v>
      </c>
      <c r="O461" s="9" t="s">
        <v>35</v>
      </c>
      <c r="P461" s="10">
        <v>0.21</v>
      </c>
      <c r="Q461" s="9" t="s">
        <v>36</v>
      </c>
      <c r="R461" s="9">
        <v>0.0</v>
      </c>
      <c r="S461" s="9">
        <v>0.0</v>
      </c>
      <c r="T461" s="4">
        <f t="shared" si="4"/>
        <v>3520.661157</v>
      </c>
      <c r="U461" s="5">
        <v>4262.33483775</v>
      </c>
      <c r="V461" s="9">
        <f>U461/1</f>
        <v>4262.334838</v>
      </c>
      <c r="W461" s="9">
        <f t="shared" si="12"/>
        <v>4260</v>
      </c>
      <c r="X461" s="7">
        <f t="shared" si="3"/>
        <v>4260</v>
      </c>
      <c r="Y461" s="9" t="s">
        <v>30</v>
      </c>
      <c r="Z461" s="9" t="s">
        <v>30</v>
      </c>
      <c r="AA461" s="9" t="s">
        <v>31</v>
      </c>
      <c r="AB461" s="9">
        <v>0.0</v>
      </c>
      <c r="AC461" s="9">
        <v>0.0</v>
      </c>
      <c r="AD461" s="9"/>
      <c r="AE461" s="9"/>
      <c r="AF461" s="9"/>
    </row>
    <row r="462" ht="15.75" customHeight="1">
      <c r="A462" s="1">
        <v>463.0</v>
      </c>
      <c r="B462" s="9" t="s">
        <v>29</v>
      </c>
      <c r="C462" s="9" t="s">
        <v>30</v>
      </c>
      <c r="D462" s="9" t="s">
        <v>30</v>
      </c>
      <c r="E462" s="9" t="s">
        <v>31</v>
      </c>
      <c r="F462" s="9" t="s">
        <v>31</v>
      </c>
      <c r="G462" s="9"/>
      <c r="H462" s="9" t="s">
        <v>955</v>
      </c>
      <c r="I462" s="9" t="s">
        <v>956</v>
      </c>
      <c r="J462" s="9" t="s">
        <v>34</v>
      </c>
      <c r="K462" s="9" t="s">
        <v>34</v>
      </c>
      <c r="L462" s="9">
        <v>0.0</v>
      </c>
      <c r="M462" s="9">
        <v>0.0</v>
      </c>
      <c r="N462" s="9">
        <v>0.0</v>
      </c>
      <c r="O462" s="9" t="s">
        <v>35</v>
      </c>
      <c r="P462" s="10">
        <v>0.21</v>
      </c>
      <c r="Q462" s="9" t="s">
        <v>36</v>
      </c>
      <c r="R462" s="9">
        <v>0.0</v>
      </c>
      <c r="S462" s="9">
        <v>0.0</v>
      </c>
      <c r="T462" s="4">
        <f t="shared" si="4"/>
        <v>4305.785124</v>
      </c>
      <c r="U462" s="5">
        <v>4165.81704</v>
      </c>
      <c r="V462" s="9">
        <f>U462/0.8</f>
        <v>5207.2713</v>
      </c>
      <c r="W462" s="9">
        <f t="shared" si="12"/>
        <v>5210</v>
      </c>
      <c r="X462" s="7">
        <f t="shared" si="3"/>
        <v>5210</v>
      </c>
      <c r="Y462" s="9" t="s">
        <v>30</v>
      </c>
      <c r="Z462" s="9" t="s">
        <v>30</v>
      </c>
      <c r="AA462" s="9" t="s">
        <v>31</v>
      </c>
      <c r="AB462" s="9">
        <v>0.0</v>
      </c>
      <c r="AC462" s="9">
        <v>0.0</v>
      </c>
      <c r="AD462" s="9"/>
      <c r="AE462" s="9"/>
      <c r="AF462" s="9"/>
    </row>
    <row r="463" ht="15.75" customHeight="1">
      <c r="A463" s="1">
        <v>464.0</v>
      </c>
      <c r="B463" s="9" t="s">
        <v>29</v>
      </c>
      <c r="C463" s="9" t="s">
        <v>30</v>
      </c>
      <c r="D463" s="9" t="s">
        <v>30</v>
      </c>
      <c r="E463" s="9" t="s">
        <v>31</v>
      </c>
      <c r="F463" s="9" t="s">
        <v>31</v>
      </c>
      <c r="G463" s="9"/>
      <c r="H463" s="9" t="s">
        <v>957</v>
      </c>
      <c r="I463" s="9" t="s">
        <v>958</v>
      </c>
      <c r="J463" s="9" t="s">
        <v>34</v>
      </c>
      <c r="K463" s="9" t="s">
        <v>34</v>
      </c>
      <c r="L463" s="9">
        <v>0.0</v>
      </c>
      <c r="M463" s="9">
        <v>0.0</v>
      </c>
      <c r="N463" s="9">
        <v>0.0</v>
      </c>
      <c r="O463" s="9" t="s">
        <v>35</v>
      </c>
      <c r="P463" s="10">
        <v>0.21</v>
      </c>
      <c r="Q463" s="9" t="s">
        <v>36</v>
      </c>
      <c r="R463" s="9">
        <v>0.0</v>
      </c>
      <c r="S463" s="9">
        <v>0.0</v>
      </c>
      <c r="T463" s="4">
        <f t="shared" si="4"/>
        <v>5735.53719</v>
      </c>
      <c r="U463" s="5">
        <v>4165.81704</v>
      </c>
      <c r="V463" s="9">
        <f>U463/0.6</f>
        <v>6943.0284</v>
      </c>
      <c r="W463" s="9">
        <f t="shared" si="12"/>
        <v>6940</v>
      </c>
      <c r="X463" s="7">
        <f t="shared" si="3"/>
        <v>6940</v>
      </c>
      <c r="Y463" s="9" t="s">
        <v>30</v>
      </c>
      <c r="Z463" s="9" t="s">
        <v>30</v>
      </c>
      <c r="AA463" s="9" t="s">
        <v>31</v>
      </c>
      <c r="AB463" s="9">
        <v>0.0</v>
      </c>
      <c r="AC463" s="9">
        <v>0.0</v>
      </c>
      <c r="AD463" s="9"/>
      <c r="AE463" s="9"/>
      <c r="AF463" s="9"/>
    </row>
    <row r="464" ht="15.75" customHeight="1">
      <c r="A464" s="1">
        <v>465.0</v>
      </c>
      <c r="B464" s="1" t="s">
        <v>29</v>
      </c>
      <c r="C464" s="1" t="s">
        <v>30</v>
      </c>
      <c r="D464" s="1" t="s">
        <v>30</v>
      </c>
      <c r="E464" s="1" t="s">
        <v>31</v>
      </c>
      <c r="F464" s="1" t="s">
        <v>31</v>
      </c>
      <c r="H464" s="1" t="s">
        <v>959</v>
      </c>
      <c r="I464" s="1" t="s">
        <v>960</v>
      </c>
      <c r="J464" s="1" t="s">
        <v>34</v>
      </c>
      <c r="K464" s="1" t="s">
        <v>34</v>
      </c>
      <c r="L464" s="1">
        <v>0.0</v>
      </c>
      <c r="M464" s="1">
        <v>0.0</v>
      </c>
      <c r="N464" s="1">
        <v>0.0</v>
      </c>
      <c r="O464" s="1" t="s">
        <v>35</v>
      </c>
      <c r="P464" s="3">
        <v>0.21</v>
      </c>
      <c r="Q464" s="1" t="s">
        <v>36</v>
      </c>
      <c r="R464" s="1">
        <v>0.0</v>
      </c>
      <c r="S464" s="1">
        <v>0.0</v>
      </c>
      <c r="T464" s="4">
        <f t="shared" si="4"/>
        <v>1586.77686</v>
      </c>
      <c r="U464" s="5">
        <v>1924.8486097499997</v>
      </c>
      <c r="W464" s="1">
        <f t="shared" ref="W464:W550" si="13">MROUND(U464,10)</f>
        <v>1920</v>
      </c>
      <c r="X464" s="7">
        <f t="shared" si="3"/>
        <v>1920</v>
      </c>
      <c r="Y464" s="1" t="s">
        <v>30</v>
      </c>
      <c r="Z464" s="1" t="s">
        <v>30</v>
      </c>
      <c r="AA464" s="1" t="s">
        <v>31</v>
      </c>
      <c r="AB464" s="1">
        <v>0.0</v>
      </c>
      <c r="AC464" s="1">
        <v>0.0</v>
      </c>
    </row>
    <row r="465" ht="15.75" customHeight="1">
      <c r="A465" s="1">
        <v>466.0</v>
      </c>
      <c r="B465" s="1" t="s">
        <v>29</v>
      </c>
      <c r="C465" s="1" t="s">
        <v>30</v>
      </c>
      <c r="D465" s="1" t="s">
        <v>30</v>
      </c>
      <c r="E465" s="1" t="s">
        <v>31</v>
      </c>
      <c r="F465" s="1" t="s">
        <v>31</v>
      </c>
      <c r="H465" s="1" t="s">
        <v>961</v>
      </c>
      <c r="I465" s="1" t="s">
        <v>962</v>
      </c>
      <c r="J465" s="1" t="s">
        <v>34</v>
      </c>
      <c r="K465" s="1" t="s">
        <v>34</v>
      </c>
      <c r="L465" s="1">
        <v>0.0</v>
      </c>
      <c r="M465" s="1">
        <v>0.0</v>
      </c>
      <c r="N465" s="1">
        <v>0.0</v>
      </c>
      <c r="O465" s="1" t="s">
        <v>35</v>
      </c>
      <c r="P465" s="3">
        <v>0.21</v>
      </c>
      <c r="Q465" s="1" t="s">
        <v>36</v>
      </c>
      <c r="R465" s="1">
        <v>0.0</v>
      </c>
      <c r="S465" s="1">
        <v>0.0</v>
      </c>
      <c r="T465" s="4">
        <f t="shared" si="4"/>
        <v>2388.429752</v>
      </c>
      <c r="U465" s="5">
        <v>2887.2145169999994</v>
      </c>
      <c r="W465" s="1">
        <f t="shared" si="13"/>
        <v>2890</v>
      </c>
      <c r="X465" s="7">
        <f t="shared" si="3"/>
        <v>2890</v>
      </c>
      <c r="Y465" s="1" t="s">
        <v>30</v>
      </c>
      <c r="Z465" s="1" t="s">
        <v>30</v>
      </c>
      <c r="AA465" s="1" t="s">
        <v>31</v>
      </c>
      <c r="AB465" s="1">
        <v>0.0</v>
      </c>
      <c r="AC465" s="1">
        <v>0.0</v>
      </c>
    </row>
    <row r="466" ht="15.75" customHeight="1">
      <c r="A466" s="1">
        <v>467.0</v>
      </c>
      <c r="B466" s="1" t="s">
        <v>29</v>
      </c>
      <c r="C466" s="1" t="s">
        <v>30</v>
      </c>
      <c r="D466" s="1" t="s">
        <v>30</v>
      </c>
      <c r="E466" s="1" t="s">
        <v>31</v>
      </c>
      <c r="F466" s="1" t="s">
        <v>31</v>
      </c>
      <c r="H466" s="1" t="s">
        <v>963</v>
      </c>
      <c r="I466" s="1" t="s">
        <v>964</v>
      </c>
      <c r="J466" s="1" t="s">
        <v>34</v>
      </c>
      <c r="K466" s="1" t="s">
        <v>34</v>
      </c>
      <c r="L466" s="1">
        <v>0.0</v>
      </c>
      <c r="M466" s="1">
        <v>0.0</v>
      </c>
      <c r="N466" s="1">
        <v>0.0</v>
      </c>
      <c r="O466" s="1" t="s">
        <v>35</v>
      </c>
      <c r="P466" s="3">
        <v>0.21</v>
      </c>
      <c r="Q466" s="1" t="s">
        <v>36</v>
      </c>
      <c r="R466" s="1">
        <v>0.0</v>
      </c>
      <c r="S466" s="1">
        <v>0.0</v>
      </c>
      <c r="T466" s="4">
        <f t="shared" si="4"/>
        <v>3132.231405</v>
      </c>
      <c r="U466" s="5">
        <v>3786.2953672499993</v>
      </c>
      <c r="W466" s="1">
        <f t="shared" si="13"/>
        <v>3790</v>
      </c>
      <c r="X466" s="7">
        <f t="shared" si="3"/>
        <v>3790</v>
      </c>
      <c r="Y466" s="1" t="s">
        <v>30</v>
      </c>
      <c r="Z466" s="1" t="s">
        <v>30</v>
      </c>
      <c r="AA466" s="1" t="s">
        <v>31</v>
      </c>
      <c r="AB466" s="1">
        <v>0.0</v>
      </c>
      <c r="AC466" s="1">
        <v>0.0</v>
      </c>
    </row>
    <row r="467" ht="15.75" customHeight="1">
      <c r="A467" s="1">
        <v>468.0</v>
      </c>
      <c r="B467" s="1" t="s">
        <v>29</v>
      </c>
      <c r="C467" s="1" t="s">
        <v>30</v>
      </c>
      <c r="D467" s="1" t="s">
        <v>30</v>
      </c>
      <c r="E467" s="1" t="s">
        <v>31</v>
      </c>
      <c r="F467" s="1" t="s">
        <v>31</v>
      </c>
      <c r="H467" s="1" t="s">
        <v>965</v>
      </c>
      <c r="I467" s="1" t="s">
        <v>966</v>
      </c>
      <c r="J467" s="1" t="s">
        <v>34</v>
      </c>
      <c r="K467" s="1" t="s">
        <v>34</v>
      </c>
      <c r="L467" s="1">
        <v>0.0</v>
      </c>
      <c r="M467" s="1">
        <v>0.0</v>
      </c>
      <c r="N467" s="1">
        <v>0.0</v>
      </c>
      <c r="O467" s="1" t="s">
        <v>35</v>
      </c>
      <c r="P467" s="3">
        <v>0.21</v>
      </c>
      <c r="Q467" s="1" t="s">
        <v>36</v>
      </c>
      <c r="R467" s="1">
        <v>0.0</v>
      </c>
      <c r="S467" s="1">
        <v>0.0</v>
      </c>
      <c r="T467" s="4">
        <f t="shared" si="4"/>
        <v>909.0909091</v>
      </c>
      <c r="U467" s="5">
        <v>1099.0433025</v>
      </c>
      <c r="W467" s="1">
        <f t="shared" si="13"/>
        <v>1100</v>
      </c>
      <c r="X467" s="7">
        <f t="shared" si="3"/>
        <v>1100</v>
      </c>
      <c r="Y467" s="1" t="s">
        <v>30</v>
      </c>
      <c r="Z467" s="1" t="s">
        <v>30</v>
      </c>
      <c r="AA467" s="1" t="s">
        <v>31</v>
      </c>
      <c r="AB467" s="1">
        <v>0.0</v>
      </c>
      <c r="AC467" s="1">
        <v>0.0</v>
      </c>
    </row>
    <row r="468" ht="15.75" customHeight="1">
      <c r="A468" s="1">
        <v>469.0</v>
      </c>
      <c r="B468" s="1" t="s">
        <v>29</v>
      </c>
      <c r="C468" s="1" t="s">
        <v>30</v>
      </c>
      <c r="D468" s="1" t="s">
        <v>30</v>
      </c>
      <c r="E468" s="1" t="s">
        <v>31</v>
      </c>
      <c r="F468" s="1" t="s">
        <v>31</v>
      </c>
      <c r="H468" s="1" t="s">
        <v>967</v>
      </c>
      <c r="I468" s="1" t="s">
        <v>968</v>
      </c>
      <c r="J468" s="1" t="s">
        <v>34</v>
      </c>
      <c r="K468" s="1" t="s">
        <v>34</v>
      </c>
      <c r="L468" s="1">
        <v>0.0</v>
      </c>
      <c r="M468" s="1">
        <v>0.0</v>
      </c>
      <c r="N468" s="1">
        <v>0.0</v>
      </c>
      <c r="O468" s="1" t="s">
        <v>35</v>
      </c>
      <c r="P468" s="3">
        <v>0.21</v>
      </c>
      <c r="Q468" s="1" t="s">
        <v>36</v>
      </c>
      <c r="R468" s="1">
        <v>0.0</v>
      </c>
      <c r="S468" s="1">
        <v>0.0</v>
      </c>
      <c r="T468" s="4">
        <f t="shared" si="4"/>
        <v>561.9834711</v>
      </c>
      <c r="U468" s="5">
        <v>676.3433242499999</v>
      </c>
      <c r="W468" s="1">
        <f t="shared" si="13"/>
        <v>680</v>
      </c>
      <c r="X468" s="7">
        <f t="shared" si="3"/>
        <v>680</v>
      </c>
      <c r="Y468" s="1" t="s">
        <v>30</v>
      </c>
      <c r="Z468" s="1" t="s">
        <v>30</v>
      </c>
      <c r="AA468" s="1" t="s">
        <v>31</v>
      </c>
      <c r="AB468" s="1">
        <v>0.0</v>
      </c>
      <c r="AC468" s="1">
        <v>0.0</v>
      </c>
    </row>
    <row r="469" ht="15.75" customHeight="1">
      <c r="A469" s="1">
        <v>470.0</v>
      </c>
      <c r="B469" s="1" t="s">
        <v>29</v>
      </c>
      <c r="C469" s="1" t="s">
        <v>30</v>
      </c>
      <c r="D469" s="1" t="s">
        <v>30</v>
      </c>
      <c r="E469" s="1" t="s">
        <v>31</v>
      </c>
      <c r="F469" s="1" t="s">
        <v>31</v>
      </c>
      <c r="H469" s="1" t="s">
        <v>969</v>
      </c>
      <c r="I469" s="1" t="s">
        <v>970</v>
      </c>
      <c r="J469" s="1" t="s">
        <v>34</v>
      </c>
      <c r="K469" s="1" t="s">
        <v>34</v>
      </c>
      <c r="L469" s="1">
        <v>0.0</v>
      </c>
      <c r="M469" s="1">
        <v>0.0</v>
      </c>
      <c r="N469" s="1">
        <v>0.0</v>
      </c>
      <c r="O469" s="1" t="s">
        <v>35</v>
      </c>
      <c r="P469" s="3">
        <v>0.21</v>
      </c>
      <c r="Q469" s="1" t="s">
        <v>36</v>
      </c>
      <c r="R469" s="1">
        <v>0.0</v>
      </c>
      <c r="S469" s="1">
        <v>0.0</v>
      </c>
      <c r="T469" s="4">
        <f t="shared" si="4"/>
        <v>1140.495868</v>
      </c>
      <c r="U469" s="5">
        <v>1382.0022562499998</v>
      </c>
      <c r="W469" s="1">
        <f t="shared" si="13"/>
        <v>1380</v>
      </c>
      <c r="X469" s="7">
        <f t="shared" si="3"/>
        <v>1380</v>
      </c>
      <c r="Y469" s="1" t="s">
        <v>30</v>
      </c>
      <c r="Z469" s="1" t="s">
        <v>30</v>
      </c>
      <c r="AA469" s="1" t="s">
        <v>31</v>
      </c>
      <c r="AB469" s="1">
        <v>0.0</v>
      </c>
      <c r="AC469" s="1">
        <v>0.0</v>
      </c>
    </row>
    <row r="470" ht="15.75" customHeight="1">
      <c r="A470" s="1">
        <v>471.0</v>
      </c>
      <c r="B470" s="1" t="s">
        <v>29</v>
      </c>
      <c r="C470" s="1" t="s">
        <v>30</v>
      </c>
      <c r="D470" s="1" t="s">
        <v>30</v>
      </c>
      <c r="E470" s="1" t="s">
        <v>31</v>
      </c>
      <c r="F470" s="1" t="s">
        <v>31</v>
      </c>
      <c r="H470" s="1" t="s">
        <v>971</v>
      </c>
      <c r="I470" s="1" t="s">
        <v>972</v>
      </c>
      <c r="J470" s="1" t="s">
        <v>34</v>
      </c>
      <c r="K470" s="1" t="s">
        <v>34</v>
      </c>
      <c r="L470" s="1">
        <v>0.0</v>
      </c>
      <c r="M470" s="1">
        <v>0.0</v>
      </c>
      <c r="N470" s="1">
        <v>0.0</v>
      </c>
      <c r="O470" s="1" t="s">
        <v>35</v>
      </c>
      <c r="P470" s="3">
        <v>0.21</v>
      </c>
      <c r="Q470" s="1" t="s">
        <v>36</v>
      </c>
      <c r="R470" s="1">
        <v>0.0</v>
      </c>
      <c r="S470" s="1">
        <v>0.0</v>
      </c>
      <c r="T470" s="4">
        <f t="shared" si="4"/>
        <v>776.8595041</v>
      </c>
      <c r="U470" s="5">
        <v>938.8451407499998</v>
      </c>
      <c r="W470" s="1">
        <f t="shared" si="13"/>
        <v>940</v>
      </c>
      <c r="X470" s="7">
        <f t="shared" si="3"/>
        <v>940</v>
      </c>
      <c r="Y470" s="1" t="s">
        <v>30</v>
      </c>
      <c r="Z470" s="1" t="s">
        <v>30</v>
      </c>
      <c r="AA470" s="1" t="s">
        <v>31</v>
      </c>
      <c r="AB470" s="1">
        <v>0.0</v>
      </c>
      <c r="AC470" s="1">
        <v>0.0</v>
      </c>
    </row>
    <row r="471" ht="15.75" customHeight="1">
      <c r="A471" s="1">
        <v>472.0</v>
      </c>
      <c r="B471" s="1" t="s">
        <v>29</v>
      </c>
      <c r="C471" s="1" t="s">
        <v>30</v>
      </c>
      <c r="D471" s="1" t="s">
        <v>30</v>
      </c>
      <c r="E471" s="1" t="s">
        <v>31</v>
      </c>
      <c r="F471" s="1" t="s">
        <v>31</v>
      </c>
      <c r="H471" s="1" t="s">
        <v>973</v>
      </c>
      <c r="I471" s="1" t="s">
        <v>974</v>
      </c>
      <c r="J471" s="1" t="s">
        <v>34</v>
      </c>
      <c r="K471" s="1" t="s">
        <v>34</v>
      </c>
      <c r="L471" s="1">
        <v>0.0</v>
      </c>
      <c r="M471" s="1">
        <v>0.0</v>
      </c>
      <c r="N471" s="1">
        <v>0.0</v>
      </c>
      <c r="O471" s="1" t="s">
        <v>35</v>
      </c>
      <c r="P471" s="3">
        <v>0.21</v>
      </c>
      <c r="Q471" s="1" t="s">
        <v>36</v>
      </c>
      <c r="R471" s="1">
        <v>0.0</v>
      </c>
      <c r="S471" s="1">
        <v>0.0</v>
      </c>
      <c r="T471" s="4">
        <f t="shared" si="4"/>
        <v>876.0330579</v>
      </c>
      <c r="U471" s="5">
        <v>1055.864997</v>
      </c>
      <c r="W471" s="1">
        <f t="shared" si="13"/>
        <v>1060</v>
      </c>
      <c r="X471" s="7">
        <f t="shared" si="3"/>
        <v>1060</v>
      </c>
      <c r="Y471" s="1" t="s">
        <v>30</v>
      </c>
      <c r="Z471" s="1" t="s">
        <v>30</v>
      </c>
      <c r="AA471" s="1" t="s">
        <v>31</v>
      </c>
      <c r="AB471" s="1">
        <v>0.0</v>
      </c>
      <c r="AC471" s="1">
        <v>0.0</v>
      </c>
    </row>
    <row r="472" ht="15.75" customHeight="1">
      <c r="A472" s="1">
        <v>473.0</v>
      </c>
      <c r="B472" s="1" t="s">
        <v>29</v>
      </c>
      <c r="C472" s="1" t="s">
        <v>30</v>
      </c>
      <c r="D472" s="1" t="s">
        <v>30</v>
      </c>
      <c r="E472" s="1" t="s">
        <v>31</v>
      </c>
      <c r="F472" s="1" t="s">
        <v>31</v>
      </c>
      <c r="H472" s="1" t="s">
        <v>975</v>
      </c>
      <c r="I472" s="1" t="s">
        <v>976</v>
      </c>
      <c r="J472" s="1" t="s">
        <v>34</v>
      </c>
      <c r="K472" s="1" t="s">
        <v>34</v>
      </c>
      <c r="L472" s="1">
        <v>0.0</v>
      </c>
      <c r="M472" s="1">
        <v>0.0</v>
      </c>
      <c r="N472" s="1">
        <v>0.0</v>
      </c>
      <c r="O472" s="1" t="s">
        <v>35</v>
      </c>
      <c r="P472" s="3">
        <v>0.21</v>
      </c>
      <c r="Q472" s="1" t="s">
        <v>36</v>
      </c>
      <c r="R472" s="1">
        <v>0.0</v>
      </c>
      <c r="S472" s="1">
        <v>0.0</v>
      </c>
      <c r="T472" s="4">
        <f t="shared" si="4"/>
        <v>1082.644628</v>
      </c>
      <c r="U472" s="5">
        <v>1314.8988929999998</v>
      </c>
      <c r="W472" s="1">
        <f t="shared" si="13"/>
        <v>1310</v>
      </c>
      <c r="X472" s="7">
        <f t="shared" si="3"/>
        <v>1310</v>
      </c>
      <c r="Y472" s="1" t="s">
        <v>30</v>
      </c>
      <c r="Z472" s="1" t="s">
        <v>30</v>
      </c>
      <c r="AA472" s="1" t="s">
        <v>31</v>
      </c>
      <c r="AB472" s="1">
        <v>0.0</v>
      </c>
      <c r="AC472" s="1">
        <v>0.0</v>
      </c>
    </row>
    <row r="473" ht="15.75" customHeight="1">
      <c r="A473" s="1">
        <v>474.0</v>
      </c>
      <c r="B473" s="1" t="s">
        <v>29</v>
      </c>
      <c r="C473" s="1" t="s">
        <v>30</v>
      </c>
      <c r="D473" s="1" t="s">
        <v>30</v>
      </c>
      <c r="E473" s="1" t="s">
        <v>31</v>
      </c>
      <c r="F473" s="1" t="s">
        <v>31</v>
      </c>
      <c r="H473" s="1" t="s">
        <v>977</v>
      </c>
      <c r="I473" s="1" t="s">
        <v>978</v>
      </c>
      <c r="J473" s="1" t="s">
        <v>34</v>
      </c>
      <c r="K473" s="1" t="s">
        <v>34</v>
      </c>
      <c r="L473" s="1">
        <v>0.0</v>
      </c>
      <c r="M473" s="1">
        <v>0.0</v>
      </c>
      <c r="N473" s="1">
        <v>0.0</v>
      </c>
      <c r="O473" s="1" t="s">
        <v>35</v>
      </c>
      <c r="P473" s="3">
        <v>0.21</v>
      </c>
      <c r="Q473" s="1" t="s">
        <v>36</v>
      </c>
      <c r="R473" s="1">
        <v>0.0</v>
      </c>
      <c r="S473" s="1">
        <v>0.0</v>
      </c>
      <c r="T473" s="4">
        <f t="shared" si="4"/>
        <v>1272.727273</v>
      </c>
      <c r="U473" s="5">
        <v>1544.9406142499997</v>
      </c>
      <c r="W473" s="1">
        <f t="shared" si="13"/>
        <v>1540</v>
      </c>
      <c r="X473" s="7">
        <f t="shared" si="3"/>
        <v>1540</v>
      </c>
      <c r="Y473" s="1" t="s">
        <v>30</v>
      </c>
      <c r="Z473" s="1" t="s">
        <v>30</v>
      </c>
      <c r="AA473" s="1" t="s">
        <v>31</v>
      </c>
      <c r="AB473" s="1">
        <v>0.0</v>
      </c>
      <c r="AC473" s="1">
        <v>0.0</v>
      </c>
    </row>
    <row r="474" ht="15.75" customHeight="1">
      <c r="A474" s="1">
        <v>475.0</v>
      </c>
      <c r="B474" s="1" t="s">
        <v>29</v>
      </c>
      <c r="C474" s="1" t="s">
        <v>30</v>
      </c>
      <c r="D474" s="1" t="s">
        <v>30</v>
      </c>
      <c r="E474" s="1" t="s">
        <v>31</v>
      </c>
      <c r="F474" s="1" t="s">
        <v>31</v>
      </c>
      <c r="H474" s="1" t="s">
        <v>979</v>
      </c>
      <c r="I474" s="1" t="s">
        <v>980</v>
      </c>
      <c r="J474" s="1" t="s">
        <v>34</v>
      </c>
      <c r="K474" s="1" t="s">
        <v>34</v>
      </c>
      <c r="L474" s="1">
        <v>0.0</v>
      </c>
      <c r="M474" s="1">
        <v>0.0</v>
      </c>
      <c r="N474" s="1">
        <v>0.0</v>
      </c>
      <c r="O474" s="1" t="s">
        <v>35</v>
      </c>
      <c r="P474" s="3">
        <v>0.21</v>
      </c>
      <c r="Q474" s="1" t="s">
        <v>36</v>
      </c>
      <c r="R474" s="1">
        <v>0.0</v>
      </c>
      <c r="S474" s="1">
        <v>0.0</v>
      </c>
      <c r="T474" s="4">
        <f t="shared" si="4"/>
        <v>1958.677686</v>
      </c>
      <c r="U474" s="5">
        <v>2371.842</v>
      </c>
      <c r="W474" s="1">
        <f t="shared" si="13"/>
        <v>2370</v>
      </c>
      <c r="X474" s="7">
        <f t="shared" si="3"/>
        <v>2370</v>
      </c>
      <c r="Y474" s="1" t="s">
        <v>30</v>
      </c>
      <c r="Z474" s="1" t="s">
        <v>30</v>
      </c>
      <c r="AA474" s="1" t="s">
        <v>31</v>
      </c>
      <c r="AB474" s="1">
        <v>0.0</v>
      </c>
      <c r="AC474" s="1">
        <v>0.0</v>
      </c>
    </row>
    <row r="475" ht="15.75" customHeight="1">
      <c r="A475" s="1">
        <v>476.0</v>
      </c>
      <c r="B475" s="1" t="s">
        <v>29</v>
      </c>
      <c r="C475" s="1" t="s">
        <v>30</v>
      </c>
      <c r="D475" s="1" t="s">
        <v>30</v>
      </c>
      <c r="E475" s="1" t="s">
        <v>31</v>
      </c>
      <c r="F475" s="1" t="s">
        <v>31</v>
      </c>
      <c r="H475" s="1" t="s">
        <v>981</v>
      </c>
      <c r="I475" s="1" t="s">
        <v>982</v>
      </c>
      <c r="J475" s="1" t="s">
        <v>34</v>
      </c>
      <c r="K475" s="1" t="s">
        <v>34</v>
      </c>
      <c r="L475" s="1">
        <v>0.0</v>
      </c>
      <c r="M475" s="1">
        <v>0.0</v>
      </c>
      <c r="N475" s="1">
        <v>0.0</v>
      </c>
      <c r="O475" s="1" t="s">
        <v>35</v>
      </c>
      <c r="P475" s="3">
        <v>0.21</v>
      </c>
      <c r="Q475" s="1" t="s">
        <v>36</v>
      </c>
      <c r="R475" s="1">
        <v>0.0</v>
      </c>
      <c r="S475" s="1">
        <v>0.0</v>
      </c>
      <c r="T475" s="4">
        <f t="shared" si="4"/>
        <v>2884.297521</v>
      </c>
      <c r="U475" s="5">
        <v>3487.2995272499998</v>
      </c>
      <c r="W475" s="1">
        <f t="shared" si="13"/>
        <v>3490</v>
      </c>
      <c r="X475" s="7">
        <f t="shared" si="3"/>
        <v>3490</v>
      </c>
      <c r="Y475" s="1" t="s">
        <v>30</v>
      </c>
      <c r="Z475" s="1" t="s">
        <v>30</v>
      </c>
      <c r="AA475" s="1" t="s">
        <v>31</v>
      </c>
      <c r="AB475" s="1">
        <v>0.0</v>
      </c>
      <c r="AC475" s="1">
        <v>0.0</v>
      </c>
    </row>
    <row r="476" ht="15.75" customHeight="1">
      <c r="A476" s="1">
        <v>477.0</v>
      </c>
      <c r="B476" s="1" t="s">
        <v>29</v>
      </c>
      <c r="C476" s="1" t="s">
        <v>30</v>
      </c>
      <c r="D476" s="1" t="s">
        <v>30</v>
      </c>
      <c r="E476" s="1" t="s">
        <v>31</v>
      </c>
      <c r="F476" s="1" t="s">
        <v>31</v>
      </c>
      <c r="H476" s="1" t="s">
        <v>983</v>
      </c>
      <c r="I476" s="1" t="s">
        <v>984</v>
      </c>
      <c r="J476" s="1" t="s">
        <v>34</v>
      </c>
      <c r="K476" s="1" t="s">
        <v>34</v>
      </c>
      <c r="L476" s="1">
        <v>0.0</v>
      </c>
      <c r="M476" s="1">
        <v>0.0</v>
      </c>
      <c r="N476" s="1">
        <v>0.0</v>
      </c>
      <c r="O476" s="1" t="s">
        <v>35</v>
      </c>
      <c r="P476" s="3">
        <v>0.21</v>
      </c>
      <c r="Q476" s="1" t="s">
        <v>36</v>
      </c>
      <c r="R476" s="1">
        <v>0.0</v>
      </c>
      <c r="S476" s="1">
        <v>0.0</v>
      </c>
      <c r="T476" s="4">
        <f t="shared" si="4"/>
        <v>1173.553719</v>
      </c>
      <c r="U476" s="5">
        <v>1419.1521299999997</v>
      </c>
      <c r="W476" s="1">
        <f t="shared" si="13"/>
        <v>1420</v>
      </c>
      <c r="X476" s="7">
        <f t="shared" si="3"/>
        <v>1420</v>
      </c>
      <c r="Y476" s="1" t="s">
        <v>30</v>
      </c>
      <c r="Z476" s="1" t="s">
        <v>30</v>
      </c>
      <c r="AA476" s="1" t="s">
        <v>31</v>
      </c>
      <c r="AB476" s="1">
        <v>0.0</v>
      </c>
      <c r="AC476" s="1">
        <v>0.0</v>
      </c>
    </row>
    <row r="477" ht="15.75" customHeight="1">
      <c r="A477" s="1">
        <v>478.0</v>
      </c>
      <c r="B477" s="1" t="s">
        <v>29</v>
      </c>
      <c r="C477" s="1" t="s">
        <v>30</v>
      </c>
      <c r="D477" s="1" t="s">
        <v>30</v>
      </c>
      <c r="E477" s="1" t="s">
        <v>31</v>
      </c>
      <c r="F477" s="1" t="s">
        <v>31</v>
      </c>
      <c r="H477" s="1" t="s">
        <v>985</v>
      </c>
      <c r="I477" s="1" t="s">
        <v>986</v>
      </c>
      <c r="J477" s="1" t="s">
        <v>34</v>
      </c>
      <c r="K477" s="1" t="s">
        <v>34</v>
      </c>
      <c r="L477" s="1">
        <v>0.0</v>
      </c>
      <c r="M477" s="1">
        <v>0.0</v>
      </c>
      <c r="N477" s="1">
        <v>0.0</v>
      </c>
      <c r="O477" s="1" t="s">
        <v>35</v>
      </c>
      <c r="P477" s="3">
        <v>0.21</v>
      </c>
      <c r="Q477" s="1" t="s">
        <v>36</v>
      </c>
      <c r="R477" s="1">
        <v>0.0</v>
      </c>
      <c r="S477" s="1">
        <v>0.0</v>
      </c>
      <c r="T477" s="4">
        <f t="shared" si="4"/>
        <v>1380.165289</v>
      </c>
      <c r="U477" s="5">
        <v>1668.9052957499998</v>
      </c>
      <c r="W477" s="1">
        <f t="shared" si="13"/>
        <v>1670</v>
      </c>
      <c r="X477" s="7">
        <f t="shared" si="3"/>
        <v>1670</v>
      </c>
      <c r="Y477" s="1" t="s">
        <v>30</v>
      </c>
      <c r="Z477" s="1" t="s">
        <v>30</v>
      </c>
      <c r="AA477" s="1" t="s">
        <v>31</v>
      </c>
      <c r="AB477" s="1">
        <v>0.0</v>
      </c>
      <c r="AC477" s="1">
        <v>0.0</v>
      </c>
    </row>
    <row r="478" ht="15.75" customHeight="1">
      <c r="A478" s="1">
        <v>479.0</v>
      </c>
      <c r="B478" s="1" t="s">
        <v>29</v>
      </c>
      <c r="C478" s="1" t="s">
        <v>30</v>
      </c>
      <c r="D478" s="1" t="s">
        <v>30</v>
      </c>
      <c r="E478" s="1" t="s">
        <v>31</v>
      </c>
      <c r="F478" s="1" t="s">
        <v>31</v>
      </c>
      <c r="H478" s="1" t="s">
        <v>987</v>
      </c>
      <c r="I478" s="1" t="s">
        <v>988</v>
      </c>
      <c r="J478" s="1" t="s">
        <v>34</v>
      </c>
      <c r="K478" s="1" t="s">
        <v>34</v>
      </c>
      <c r="L478" s="1">
        <v>0.0</v>
      </c>
      <c r="M478" s="1">
        <v>0.0</v>
      </c>
      <c r="N478" s="1">
        <v>0.0</v>
      </c>
      <c r="O478" s="1" t="s">
        <v>35</v>
      </c>
      <c r="P478" s="3">
        <v>0.21</v>
      </c>
      <c r="Q478" s="1" t="s">
        <v>36</v>
      </c>
      <c r="R478" s="1">
        <v>0.0</v>
      </c>
      <c r="S478" s="1">
        <v>0.0</v>
      </c>
      <c r="T478" s="4">
        <f t="shared" si="4"/>
        <v>2115.702479</v>
      </c>
      <c r="U478" s="5">
        <v>2563.206525</v>
      </c>
      <c r="W478" s="1">
        <f t="shared" si="13"/>
        <v>2560</v>
      </c>
      <c r="X478" s="7">
        <f t="shared" si="3"/>
        <v>2560</v>
      </c>
      <c r="Y478" s="1" t="s">
        <v>30</v>
      </c>
      <c r="Z478" s="1" t="s">
        <v>30</v>
      </c>
      <c r="AA478" s="1" t="s">
        <v>31</v>
      </c>
      <c r="AB478" s="1">
        <v>0.0</v>
      </c>
      <c r="AC478" s="1">
        <v>0.0</v>
      </c>
    </row>
    <row r="479" ht="15.75" customHeight="1">
      <c r="A479" s="1">
        <v>480.0</v>
      </c>
      <c r="B479" s="1" t="s">
        <v>29</v>
      </c>
      <c r="C479" s="1" t="s">
        <v>30</v>
      </c>
      <c r="D479" s="1" t="s">
        <v>30</v>
      </c>
      <c r="E479" s="1" t="s">
        <v>31</v>
      </c>
      <c r="F479" s="1" t="s">
        <v>31</v>
      </c>
      <c r="H479" s="1" t="s">
        <v>989</v>
      </c>
      <c r="I479" s="1" t="s">
        <v>990</v>
      </c>
      <c r="J479" s="1" t="s">
        <v>34</v>
      </c>
      <c r="K479" s="1" t="s">
        <v>34</v>
      </c>
      <c r="L479" s="1">
        <v>0.0</v>
      </c>
      <c r="M479" s="1">
        <v>0.0</v>
      </c>
      <c r="N479" s="1">
        <v>0.0</v>
      </c>
      <c r="O479" s="1" t="s">
        <v>35</v>
      </c>
      <c r="P479" s="3">
        <v>0.21</v>
      </c>
      <c r="Q479" s="1" t="s">
        <v>36</v>
      </c>
      <c r="R479" s="1">
        <v>0.0</v>
      </c>
      <c r="S479" s="1">
        <v>0.0</v>
      </c>
      <c r="T479" s="4">
        <f t="shared" si="4"/>
        <v>3520.661157</v>
      </c>
      <c r="U479" s="5">
        <v>4258.363799250001</v>
      </c>
      <c r="W479" s="1">
        <f t="shared" si="13"/>
        <v>4260</v>
      </c>
      <c r="X479" s="7">
        <f t="shared" si="3"/>
        <v>4260</v>
      </c>
      <c r="Y479" s="1" t="s">
        <v>30</v>
      </c>
      <c r="Z479" s="1" t="s">
        <v>30</v>
      </c>
      <c r="AA479" s="1" t="s">
        <v>31</v>
      </c>
      <c r="AB479" s="1">
        <v>0.0</v>
      </c>
      <c r="AC479" s="1">
        <v>0.0</v>
      </c>
    </row>
    <row r="480" ht="15.75" customHeight="1">
      <c r="A480" s="1">
        <v>481.0</v>
      </c>
      <c r="B480" s="1" t="s">
        <v>29</v>
      </c>
      <c r="C480" s="1" t="s">
        <v>30</v>
      </c>
      <c r="D480" s="1" t="s">
        <v>30</v>
      </c>
      <c r="E480" s="1" t="s">
        <v>31</v>
      </c>
      <c r="F480" s="1" t="s">
        <v>31</v>
      </c>
      <c r="H480" s="1" t="s">
        <v>991</v>
      </c>
      <c r="I480" s="1" t="s">
        <v>992</v>
      </c>
      <c r="J480" s="1" t="s">
        <v>34</v>
      </c>
      <c r="K480" s="1" t="s">
        <v>34</v>
      </c>
      <c r="L480" s="1">
        <v>0.0</v>
      </c>
      <c r="M480" s="1">
        <v>0.0</v>
      </c>
      <c r="N480" s="1">
        <v>0.0</v>
      </c>
      <c r="O480" s="1" t="s">
        <v>35</v>
      </c>
      <c r="P480" s="3">
        <v>0.21</v>
      </c>
      <c r="Q480" s="1" t="s">
        <v>36</v>
      </c>
      <c r="R480" s="1">
        <v>0.0</v>
      </c>
      <c r="S480" s="1">
        <v>0.0</v>
      </c>
      <c r="T480" s="4">
        <f t="shared" si="4"/>
        <v>909.0909091</v>
      </c>
      <c r="U480" s="5">
        <v>1104.1104195</v>
      </c>
      <c r="W480" s="1">
        <f t="shared" si="13"/>
        <v>1100</v>
      </c>
      <c r="X480" s="7">
        <f t="shared" si="3"/>
        <v>1100</v>
      </c>
      <c r="Y480" s="1" t="s">
        <v>30</v>
      </c>
      <c r="Z480" s="1" t="s">
        <v>30</v>
      </c>
      <c r="AA480" s="1" t="s">
        <v>31</v>
      </c>
      <c r="AB480" s="1">
        <v>0.0</v>
      </c>
      <c r="AC480" s="1">
        <v>0.0</v>
      </c>
    </row>
    <row r="481" ht="15.75" customHeight="1">
      <c r="A481" s="1">
        <v>482.0</v>
      </c>
      <c r="B481" s="1" t="s">
        <v>29</v>
      </c>
      <c r="C481" s="1" t="s">
        <v>30</v>
      </c>
      <c r="D481" s="1" t="s">
        <v>30</v>
      </c>
      <c r="E481" s="1" t="s">
        <v>31</v>
      </c>
      <c r="F481" s="1" t="s">
        <v>31</v>
      </c>
      <c r="H481" s="1" t="s">
        <v>993</v>
      </c>
      <c r="I481" s="1" t="s">
        <v>994</v>
      </c>
      <c r="J481" s="1" t="s">
        <v>34</v>
      </c>
      <c r="K481" s="1" t="s">
        <v>34</v>
      </c>
      <c r="L481" s="1">
        <v>0.0</v>
      </c>
      <c r="M481" s="1">
        <v>0.0</v>
      </c>
      <c r="N481" s="1">
        <v>0.0</v>
      </c>
      <c r="O481" s="1" t="s">
        <v>35</v>
      </c>
      <c r="P481" s="3">
        <v>0.21</v>
      </c>
      <c r="Q481" s="1" t="s">
        <v>36</v>
      </c>
      <c r="R481" s="1">
        <v>0.0</v>
      </c>
      <c r="S481" s="1">
        <v>0.0</v>
      </c>
      <c r="T481" s="4">
        <f t="shared" si="4"/>
        <v>966.9421488</v>
      </c>
      <c r="U481" s="5">
        <v>1170.5579325</v>
      </c>
      <c r="W481" s="1">
        <f t="shared" si="13"/>
        <v>1170</v>
      </c>
      <c r="X481" s="7">
        <f t="shared" si="3"/>
        <v>1170</v>
      </c>
      <c r="Y481" s="1" t="s">
        <v>30</v>
      </c>
      <c r="Z481" s="1" t="s">
        <v>30</v>
      </c>
      <c r="AA481" s="1" t="s">
        <v>31</v>
      </c>
      <c r="AB481" s="1">
        <v>0.0</v>
      </c>
      <c r="AC481" s="1">
        <v>0.0</v>
      </c>
    </row>
    <row r="482" ht="15.75" customHeight="1">
      <c r="A482" s="1">
        <v>483.0</v>
      </c>
      <c r="B482" s="1" t="s">
        <v>29</v>
      </c>
      <c r="C482" s="1" t="s">
        <v>30</v>
      </c>
      <c r="D482" s="1" t="s">
        <v>30</v>
      </c>
      <c r="E482" s="1" t="s">
        <v>31</v>
      </c>
      <c r="F482" s="1" t="s">
        <v>31</v>
      </c>
      <c r="H482" s="1" t="s">
        <v>995</v>
      </c>
      <c r="I482" s="1" t="s">
        <v>996</v>
      </c>
      <c r="J482" s="1" t="s">
        <v>34</v>
      </c>
      <c r="K482" s="1" t="s">
        <v>34</v>
      </c>
      <c r="L482" s="1">
        <v>0.0</v>
      </c>
      <c r="M482" s="1">
        <v>0.0</v>
      </c>
      <c r="N482" s="1">
        <v>0.0</v>
      </c>
      <c r="O482" s="1" t="s">
        <v>35</v>
      </c>
      <c r="P482" s="3">
        <v>0.21</v>
      </c>
      <c r="Q482" s="1" t="s">
        <v>36</v>
      </c>
      <c r="R482" s="1">
        <v>0.0</v>
      </c>
      <c r="S482" s="1">
        <v>0.0</v>
      </c>
      <c r="T482" s="4">
        <f t="shared" si="4"/>
        <v>966.9421488</v>
      </c>
      <c r="U482" s="5">
        <v>1170.5579325</v>
      </c>
      <c r="W482" s="1">
        <f t="shared" si="13"/>
        <v>1170</v>
      </c>
      <c r="X482" s="7">
        <f t="shared" si="3"/>
        <v>1170</v>
      </c>
      <c r="Y482" s="1" t="s">
        <v>30</v>
      </c>
      <c r="Z482" s="1" t="s">
        <v>30</v>
      </c>
      <c r="AA482" s="1" t="s">
        <v>31</v>
      </c>
      <c r="AB482" s="1">
        <v>0.0</v>
      </c>
      <c r="AC482" s="1">
        <v>0.0</v>
      </c>
    </row>
    <row r="483" ht="15.75" customHeight="1">
      <c r="A483" s="1">
        <v>484.0</v>
      </c>
      <c r="B483" s="1" t="s">
        <v>29</v>
      </c>
      <c r="C483" s="1" t="s">
        <v>30</v>
      </c>
      <c r="D483" s="1" t="s">
        <v>30</v>
      </c>
      <c r="E483" s="1" t="s">
        <v>31</v>
      </c>
      <c r="F483" s="1" t="s">
        <v>31</v>
      </c>
      <c r="H483" s="1" t="s">
        <v>997</v>
      </c>
      <c r="I483" s="1" t="s">
        <v>998</v>
      </c>
      <c r="J483" s="1" t="s">
        <v>34</v>
      </c>
      <c r="K483" s="1" t="s">
        <v>34</v>
      </c>
      <c r="L483" s="1">
        <v>0.0</v>
      </c>
      <c r="M483" s="1">
        <v>0.0</v>
      </c>
      <c r="N483" s="1">
        <v>0.0</v>
      </c>
      <c r="O483" s="1" t="s">
        <v>35</v>
      </c>
      <c r="P483" s="3">
        <v>0.21</v>
      </c>
      <c r="Q483" s="1" t="s">
        <v>36</v>
      </c>
      <c r="R483" s="1">
        <v>0.0</v>
      </c>
      <c r="S483" s="1">
        <v>0.0</v>
      </c>
      <c r="T483" s="4">
        <f t="shared" si="4"/>
        <v>1446.280992</v>
      </c>
      <c r="U483" s="5">
        <v>1753.1326394999996</v>
      </c>
      <c r="W483" s="1">
        <f t="shared" si="13"/>
        <v>1750</v>
      </c>
      <c r="X483" s="7">
        <f t="shared" si="3"/>
        <v>1750</v>
      </c>
      <c r="Y483" s="1" t="s">
        <v>30</v>
      </c>
      <c r="Z483" s="1" t="s">
        <v>30</v>
      </c>
      <c r="AA483" s="1" t="s">
        <v>31</v>
      </c>
      <c r="AB483" s="1">
        <v>0.0</v>
      </c>
      <c r="AC483" s="1">
        <v>0.0</v>
      </c>
    </row>
    <row r="484" ht="15.75" customHeight="1">
      <c r="A484" s="1">
        <v>485.0</v>
      </c>
      <c r="B484" s="1" t="s">
        <v>29</v>
      </c>
      <c r="C484" s="1" t="s">
        <v>30</v>
      </c>
      <c r="D484" s="1" t="s">
        <v>30</v>
      </c>
      <c r="E484" s="1" t="s">
        <v>31</v>
      </c>
      <c r="F484" s="1" t="s">
        <v>31</v>
      </c>
      <c r="H484" s="1" t="s">
        <v>999</v>
      </c>
      <c r="I484" s="1" t="s">
        <v>1000</v>
      </c>
      <c r="J484" s="1" t="s">
        <v>34</v>
      </c>
      <c r="K484" s="1" t="s">
        <v>34</v>
      </c>
      <c r="L484" s="1">
        <v>0.0</v>
      </c>
      <c r="M484" s="1">
        <v>0.0</v>
      </c>
      <c r="N484" s="1">
        <v>0.0</v>
      </c>
      <c r="O484" s="1" t="s">
        <v>35</v>
      </c>
      <c r="P484" s="3">
        <v>0.21</v>
      </c>
      <c r="Q484" s="1" t="s">
        <v>36</v>
      </c>
      <c r="R484" s="1">
        <v>0.0</v>
      </c>
      <c r="S484" s="1">
        <v>0.0</v>
      </c>
      <c r="T484" s="4">
        <f t="shared" si="4"/>
        <v>1446.280992</v>
      </c>
      <c r="U484" s="5">
        <v>1748.838168</v>
      </c>
      <c r="W484" s="1">
        <f t="shared" si="13"/>
        <v>1750</v>
      </c>
      <c r="X484" s="7">
        <f t="shared" si="3"/>
        <v>1750</v>
      </c>
      <c r="Y484" s="1" t="s">
        <v>30</v>
      </c>
      <c r="Z484" s="1" t="s">
        <v>30</v>
      </c>
      <c r="AA484" s="1" t="s">
        <v>31</v>
      </c>
      <c r="AB484" s="1">
        <v>0.0</v>
      </c>
      <c r="AC484" s="1">
        <v>0.0</v>
      </c>
    </row>
    <row r="485" ht="15.75" customHeight="1">
      <c r="A485" s="1">
        <v>486.0</v>
      </c>
      <c r="B485" s="1" t="s">
        <v>29</v>
      </c>
      <c r="C485" s="1" t="s">
        <v>30</v>
      </c>
      <c r="D485" s="1" t="s">
        <v>30</v>
      </c>
      <c r="E485" s="1" t="s">
        <v>31</v>
      </c>
      <c r="F485" s="1" t="s">
        <v>31</v>
      </c>
      <c r="H485" s="1" t="s">
        <v>1001</v>
      </c>
      <c r="I485" s="1" t="s">
        <v>1002</v>
      </c>
      <c r="J485" s="1" t="s">
        <v>34</v>
      </c>
      <c r="K485" s="1" t="s">
        <v>34</v>
      </c>
      <c r="L485" s="1">
        <v>0.0</v>
      </c>
      <c r="M485" s="1">
        <v>0.0</v>
      </c>
      <c r="N485" s="1">
        <v>0.0</v>
      </c>
      <c r="O485" s="1" t="s">
        <v>35</v>
      </c>
      <c r="P485" s="3">
        <v>0.21</v>
      </c>
      <c r="Q485" s="1" t="s">
        <v>36</v>
      </c>
      <c r="R485" s="1">
        <v>0.0</v>
      </c>
      <c r="S485" s="1">
        <v>0.0</v>
      </c>
      <c r="T485" s="4">
        <f t="shared" si="4"/>
        <v>6157.024793</v>
      </c>
      <c r="U485" s="5">
        <v>7451.61780825</v>
      </c>
      <c r="W485" s="1">
        <f t="shared" si="13"/>
        <v>7450</v>
      </c>
      <c r="X485" s="7">
        <f t="shared" si="3"/>
        <v>7450</v>
      </c>
      <c r="Y485" s="1" t="s">
        <v>30</v>
      </c>
      <c r="Z485" s="1" t="s">
        <v>30</v>
      </c>
      <c r="AA485" s="1" t="s">
        <v>31</v>
      </c>
      <c r="AB485" s="1">
        <v>0.0</v>
      </c>
      <c r="AC485" s="1">
        <v>0.0</v>
      </c>
    </row>
    <row r="486" ht="15.75" customHeight="1">
      <c r="A486" s="1">
        <v>487.0</v>
      </c>
      <c r="B486" s="1" t="s">
        <v>29</v>
      </c>
      <c r="C486" s="1" t="s">
        <v>30</v>
      </c>
      <c r="D486" s="1" t="s">
        <v>30</v>
      </c>
      <c r="E486" s="1" t="s">
        <v>31</v>
      </c>
      <c r="F486" s="1" t="s">
        <v>31</v>
      </c>
      <c r="H486" s="1" t="s">
        <v>1003</v>
      </c>
      <c r="I486" s="1" t="s">
        <v>1004</v>
      </c>
      <c r="J486" s="1" t="s">
        <v>34</v>
      </c>
      <c r="K486" s="1" t="s">
        <v>34</v>
      </c>
      <c r="L486" s="1">
        <v>0.0</v>
      </c>
      <c r="M486" s="1">
        <v>0.0</v>
      </c>
      <c r="N486" s="1">
        <v>0.0</v>
      </c>
      <c r="O486" s="1" t="s">
        <v>35</v>
      </c>
      <c r="P486" s="3">
        <v>0.21</v>
      </c>
      <c r="Q486" s="1" t="s">
        <v>36</v>
      </c>
      <c r="R486" s="1">
        <v>0.0</v>
      </c>
      <c r="S486" s="1">
        <v>0.0</v>
      </c>
      <c r="T486" s="4">
        <f t="shared" si="4"/>
        <v>512.3966942</v>
      </c>
      <c r="U486" s="5">
        <v>619.4460690000001</v>
      </c>
      <c r="W486" s="1">
        <f t="shared" si="13"/>
        <v>620</v>
      </c>
      <c r="X486" s="7">
        <f t="shared" si="3"/>
        <v>620</v>
      </c>
      <c r="Y486" s="1" t="s">
        <v>30</v>
      </c>
      <c r="Z486" s="1" t="s">
        <v>30</v>
      </c>
      <c r="AA486" s="1" t="s">
        <v>31</v>
      </c>
      <c r="AB486" s="1">
        <v>0.0</v>
      </c>
      <c r="AC486" s="1">
        <v>0.0</v>
      </c>
    </row>
    <row r="487" ht="15.75" customHeight="1">
      <c r="A487" s="1">
        <v>488.0</v>
      </c>
      <c r="B487" s="1" t="s">
        <v>29</v>
      </c>
      <c r="C487" s="1" t="s">
        <v>30</v>
      </c>
      <c r="D487" s="1" t="s">
        <v>30</v>
      </c>
      <c r="E487" s="1" t="s">
        <v>31</v>
      </c>
      <c r="F487" s="1" t="s">
        <v>31</v>
      </c>
      <c r="H487" s="1" t="s">
        <v>1005</v>
      </c>
      <c r="I487" s="1" t="s">
        <v>1006</v>
      </c>
      <c r="J487" s="1" t="s">
        <v>34</v>
      </c>
      <c r="K487" s="1" t="s">
        <v>34</v>
      </c>
      <c r="L487" s="1">
        <v>0.0</v>
      </c>
      <c r="M487" s="1">
        <v>0.0</v>
      </c>
      <c r="N487" s="1">
        <v>0.0</v>
      </c>
      <c r="O487" s="1" t="s">
        <v>35</v>
      </c>
      <c r="P487" s="3">
        <v>0.21</v>
      </c>
      <c r="Q487" s="1" t="s">
        <v>36</v>
      </c>
      <c r="R487" s="1">
        <v>0.0</v>
      </c>
      <c r="S487" s="1">
        <v>0.0</v>
      </c>
      <c r="T487" s="4">
        <f t="shared" si="4"/>
        <v>652.892562</v>
      </c>
      <c r="U487" s="5">
        <v>787.2179535</v>
      </c>
      <c r="W487" s="1">
        <f t="shared" si="13"/>
        <v>790</v>
      </c>
      <c r="X487" s="7">
        <f t="shared" si="3"/>
        <v>790</v>
      </c>
      <c r="Y487" s="1" t="s">
        <v>30</v>
      </c>
      <c r="Z487" s="1" t="s">
        <v>30</v>
      </c>
      <c r="AA487" s="1" t="s">
        <v>31</v>
      </c>
      <c r="AB487" s="1">
        <v>0.0</v>
      </c>
      <c r="AC487" s="1">
        <v>0.0</v>
      </c>
    </row>
    <row r="488" ht="15.75" customHeight="1">
      <c r="A488" s="1">
        <v>489.0</v>
      </c>
      <c r="B488" s="1" t="s">
        <v>29</v>
      </c>
      <c r="C488" s="1" t="s">
        <v>30</v>
      </c>
      <c r="D488" s="1" t="s">
        <v>30</v>
      </c>
      <c r="E488" s="1" t="s">
        <v>31</v>
      </c>
      <c r="F488" s="1" t="s">
        <v>31</v>
      </c>
      <c r="H488" s="1" t="s">
        <v>1007</v>
      </c>
      <c r="I488" s="1" t="s">
        <v>1008</v>
      </c>
      <c r="J488" s="1" t="s">
        <v>34</v>
      </c>
      <c r="K488" s="1" t="s">
        <v>34</v>
      </c>
      <c r="L488" s="1">
        <v>0.0</v>
      </c>
      <c r="M488" s="1">
        <v>0.0</v>
      </c>
      <c r="N488" s="1">
        <v>0.0</v>
      </c>
      <c r="O488" s="1" t="s">
        <v>35</v>
      </c>
      <c r="P488" s="3">
        <v>0.21</v>
      </c>
      <c r="Q488" s="1" t="s">
        <v>36</v>
      </c>
      <c r="R488" s="1">
        <v>0.0</v>
      </c>
      <c r="S488" s="1">
        <v>0.0</v>
      </c>
      <c r="T488" s="4">
        <f t="shared" si="4"/>
        <v>454.5454545</v>
      </c>
      <c r="U488" s="5">
        <v>550.159533</v>
      </c>
      <c r="W488" s="1">
        <f t="shared" si="13"/>
        <v>550</v>
      </c>
      <c r="X488" s="7">
        <f t="shared" si="3"/>
        <v>550</v>
      </c>
      <c r="Y488" s="1" t="s">
        <v>30</v>
      </c>
      <c r="Z488" s="1" t="s">
        <v>30</v>
      </c>
      <c r="AA488" s="1" t="s">
        <v>31</v>
      </c>
      <c r="AB488" s="1">
        <v>0.0</v>
      </c>
      <c r="AC488" s="1">
        <v>0.0</v>
      </c>
    </row>
    <row r="489" ht="15.75" customHeight="1">
      <c r="A489" s="1">
        <v>490.0</v>
      </c>
      <c r="B489" s="1" t="s">
        <v>29</v>
      </c>
      <c r="C489" s="1" t="s">
        <v>30</v>
      </c>
      <c r="D489" s="1" t="s">
        <v>30</v>
      </c>
      <c r="E489" s="1" t="s">
        <v>31</v>
      </c>
      <c r="F489" s="1" t="s">
        <v>31</v>
      </c>
      <c r="H489" s="1" t="s">
        <v>1009</v>
      </c>
      <c r="I489" s="1" t="s">
        <v>1010</v>
      </c>
      <c r="J489" s="1" t="s">
        <v>34</v>
      </c>
      <c r="K489" s="1" t="s">
        <v>34</v>
      </c>
      <c r="L489" s="1">
        <v>0.0</v>
      </c>
      <c r="M489" s="1">
        <v>0.0</v>
      </c>
      <c r="N489" s="1">
        <v>0.0</v>
      </c>
      <c r="O489" s="1" t="s">
        <v>35</v>
      </c>
      <c r="P489" s="3">
        <v>0.21</v>
      </c>
      <c r="Q489" s="1" t="s">
        <v>36</v>
      </c>
      <c r="R489" s="1">
        <v>0.0</v>
      </c>
      <c r="S489" s="1">
        <v>0.0</v>
      </c>
      <c r="T489" s="4">
        <f t="shared" si="4"/>
        <v>586.7768595</v>
      </c>
      <c r="U489" s="5">
        <v>708.2374117499999</v>
      </c>
      <c r="W489" s="1">
        <f t="shared" si="13"/>
        <v>710</v>
      </c>
      <c r="X489" s="7">
        <f t="shared" si="3"/>
        <v>710</v>
      </c>
      <c r="Y489" s="1" t="s">
        <v>30</v>
      </c>
      <c r="Z489" s="1" t="s">
        <v>30</v>
      </c>
      <c r="AA489" s="1" t="s">
        <v>31</v>
      </c>
      <c r="AB489" s="1">
        <v>0.0</v>
      </c>
      <c r="AC489" s="1">
        <v>0.0</v>
      </c>
    </row>
    <row r="490" ht="15.75" customHeight="1">
      <c r="A490" s="1">
        <v>491.0</v>
      </c>
      <c r="B490" s="1" t="s">
        <v>29</v>
      </c>
      <c r="C490" s="1" t="s">
        <v>30</v>
      </c>
      <c r="D490" s="1" t="s">
        <v>30</v>
      </c>
      <c r="E490" s="1" t="s">
        <v>31</v>
      </c>
      <c r="F490" s="1" t="s">
        <v>31</v>
      </c>
      <c r="H490" s="1" t="s">
        <v>1011</v>
      </c>
      <c r="I490" s="1" t="s">
        <v>1012</v>
      </c>
      <c r="J490" s="1" t="s">
        <v>34</v>
      </c>
      <c r="K490" s="1" t="s">
        <v>34</v>
      </c>
      <c r="L490" s="1">
        <v>0.0</v>
      </c>
      <c r="M490" s="1">
        <v>0.0</v>
      </c>
      <c r="N490" s="1">
        <v>0.0</v>
      </c>
      <c r="O490" s="1" t="s">
        <v>35</v>
      </c>
      <c r="P490" s="3">
        <v>0.21</v>
      </c>
      <c r="Q490" s="1" t="s">
        <v>36</v>
      </c>
      <c r="R490" s="1">
        <v>0.0</v>
      </c>
      <c r="S490" s="1">
        <v>0.0</v>
      </c>
      <c r="T490" s="4">
        <f t="shared" si="4"/>
        <v>454.5454545</v>
      </c>
      <c r="U490" s="5">
        <v>550.159533</v>
      </c>
      <c r="W490" s="1">
        <f t="shared" si="13"/>
        <v>550</v>
      </c>
      <c r="X490" s="7">
        <f t="shared" si="3"/>
        <v>550</v>
      </c>
      <c r="Y490" s="1" t="s">
        <v>30</v>
      </c>
      <c r="Z490" s="1" t="s">
        <v>30</v>
      </c>
      <c r="AA490" s="1" t="s">
        <v>31</v>
      </c>
      <c r="AB490" s="1">
        <v>0.0</v>
      </c>
      <c r="AC490" s="1">
        <v>0.0</v>
      </c>
    </row>
    <row r="491" ht="15.75" customHeight="1">
      <c r="A491" s="1">
        <v>492.0</v>
      </c>
      <c r="B491" s="1" t="s">
        <v>29</v>
      </c>
      <c r="C491" s="1" t="s">
        <v>30</v>
      </c>
      <c r="D491" s="1" t="s">
        <v>30</v>
      </c>
      <c r="E491" s="1" t="s">
        <v>31</v>
      </c>
      <c r="F491" s="1" t="s">
        <v>31</v>
      </c>
      <c r="H491" s="1" t="s">
        <v>1013</v>
      </c>
      <c r="I491" s="1" t="s">
        <v>1014</v>
      </c>
      <c r="J491" s="1" t="s">
        <v>34</v>
      </c>
      <c r="K491" s="1" t="s">
        <v>34</v>
      </c>
      <c r="L491" s="1">
        <v>0.0</v>
      </c>
      <c r="M491" s="1">
        <v>0.0</v>
      </c>
      <c r="N491" s="1">
        <v>0.0</v>
      </c>
      <c r="O491" s="1" t="s">
        <v>35</v>
      </c>
      <c r="P491" s="3">
        <v>0.21</v>
      </c>
      <c r="Q491" s="1" t="s">
        <v>36</v>
      </c>
      <c r="R491" s="1">
        <v>0.0</v>
      </c>
      <c r="S491" s="1">
        <v>0.0</v>
      </c>
      <c r="T491" s="4">
        <f t="shared" si="4"/>
        <v>214.8760331</v>
      </c>
      <c r="U491" s="5">
        <v>257.94680174999996</v>
      </c>
      <c r="W491" s="1">
        <f t="shared" si="13"/>
        <v>260</v>
      </c>
      <c r="X491" s="7">
        <f t="shared" si="3"/>
        <v>260</v>
      </c>
      <c r="Y491" s="1" t="s">
        <v>30</v>
      </c>
      <c r="Z491" s="1" t="s">
        <v>30</v>
      </c>
      <c r="AA491" s="1" t="s">
        <v>31</v>
      </c>
      <c r="AB491" s="1">
        <v>0.0</v>
      </c>
      <c r="AC491" s="1">
        <v>0.0</v>
      </c>
    </row>
    <row r="492" ht="15.75" customHeight="1">
      <c r="A492" s="1">
        <v>493.0</v>
      </c>
      <c r="B492" s="1" t="s">
        <v>29</v>
      </c>
      <c r="C492" s="1" t="s">
        <v>30</v>
      </c>
      <c r="D492" s="1" t="s">
        <v>30</v>
      </c>
      <c r="E492" s="1" t="s">
        <v>31</v>
      </c>
      <c r="F492" s="1" t="s">
        <v>31</v>
      </c>
      <c r="H492" s="1" t="s">
        <v>1015</v>
      </c>
      <c r="I492" s="1" t="s">
        <v>1016</v>
      </c>
      <c r="J492" s="1" t="s">
        <v>34</v>
      </c>
      <c r="K492" s="1" t="s">
        <v>34</v>
      </c>
      <c r="L492" s="1">
        <v>0.0</v>
      </c>
      <c r="M492" s="1">
        <v>0.0</v>
      </c>
      <c r="N492" s="1">
        <v>0.0</v>
      </c>
      <c r="O492" s="1" t="s">
        <v>35</v>
      </c>
      <c r="P492" s="3">
        <v>0.21</v>
      </c>
      <c r="Q492" s="1" t="s">
        <v>36</v>
      </c>
      <c r="R492" s="1">
        <v>0.0</v>
      </c>
      <c r="S492" s="1">
        <v>0.0</v>
      </c>
      <c r="T492" s="4">
        <f t="shared" si="4"/>
        <v>652.892562</v>
      </c>
      <c r="U492" s="5">
        <v>791.2069604999998</v>
      </c>
      <c r="W492" s="1">
        <f t="shared" si="13"/>
        <v>790</v>
      </c>
      <c r="X492" s="7">
        <f t="shared" si="3"/>
        <v>790</v>
      </c>
      <c r="Y492" s="1" t="s">
        <v>30</v>
      </c>
      <c r="Z492" s="1" t="s">
        <v>30</v>
      </c>
      <c r="AA492" s="1" t="s">
        <v>31</v>
      </c>
      <c r="AB492" s="1">
        <v>0.0</v>
      </c>
      <c r="AC492" s="1">
        <v>0.0</v>
      </c>
    </row>
    <row r="493" ht="15.75" customHeight="1">
      <c r="A493" s="1">
        <v>494.0</v>
      </c>
      <c r="B493" s="1" t="s">
        <v>29</v>
      </c>
      <c r="C493" s="1" t="s">
        <v>30</v>
      </c>
      <c r="D493" s="1" t="s">
        <v>30</v>
      </c>
      <c r="E493" s="1" t="s">
        <v>31</v>
      </c>
      <c r="F493" s="1" t="s">
        <v>31</v>
      </c>
      <c r="H493" s="1" t="s">
        <v>1017</v>
      </c>
      <c r="I493" s="1" t="s">
        <v>1018</v>
      </c>
      <c r="J493" s="1" t="s">
        <v>34</v>
      </c>
      <c r="K493" s="1" t="s">
        <v>34</v>
      </c>
      <c r="L493" s="1">
        <v>0.0</v>
      </c>
      <c r="M493" s="1">
        <v>0.0</v>
      </c>
      <c r="N493" s="1">
        <v>0.0</v>
      </c>
      <c r="O493" s="1" t="s">
        <v>35</v>
      </c>
      <c r="P493" s="3">
        <v>0.21</v>
      </c>
      <c r="Q493" s="1" t="s">
        <v>36</v>
      </c>
      <c r="R493" s="1">
        <v>0.0</v>
      </c>
      <c r="S493" s="1">
        <v>0.0</v>
      </c>
      <c r="T493" s="4">
        <f t="shared" si="4"/>
        <v>785.1239669</v>
      </c>
      <c r="U493" s="5">
        <v>951.4680119999998</v>
      </c>
      <c r="W493" s="1">
        <f t="shared" si="13"/>
        <v>950</v>
      </c>
      <c r="X493" s="7">
        <f t="shared" si="3"/>
        <v>950</v>
      </c>
      <c r="Y493" s="1" t="s">
        <v>30</v>
      </c>
      <c r="Z493" s="1" t="s">
        <v>30</v>
      </c>
      <c r="AA493" s="1" t="s">
        <v>31</v>
      </c>
      <c r="AB493" s="1">
        <v>0.0</v>
      </c>
      <c r="AC493" s="1">
        <v>0.0</v>
      </c>
    </row>
    <row r="494" ht="15.75" customHeight="1">
      <c r="A494" s="1">
        <v>495.0</v>
      </c>
      <c r="B494" s="1" t="s">
        <v>29</v>
      </c>
      <c r="C494" s="1" t="s">
        <v>30</v>
      </c>
      <c r="D494" s="1" t="s">
        <v>30</v>
      </c>
      <c r="E494" s="1" t="s">
        <v>31</v>
      </c>
      <c r="F494" s="1" t="s">
        <v>31</v>
      </c>
      <c r="H494" s="1" t="s">
        <v>1019</v>
      </c>
      <c r="I494" s="1" t="s">
        <v>1020</v>
      </c>
      <c r="J494" s="1" t="s">
        <v>34</v>
      </c>
      <c r="K494" s="1" t="s">
        <v>34</v>
      </c>
      <c r="L494" s="1">
        <v>0.0</v>
      </c>
      <c r="M494" s="1">
        <v>0.0</v>
      </c>
      <c r="N494" s="1">
        <v>0.0</v>
      </c>
      <c r="O494" s="1" t="s">
        <v>35</v>
      </c>
      <c r="P494" s="3">
        <v>0.21</v>
      </c>
      <c r="Q494" s="1" t="s">
        <v>36</v>
      </c>
      <c r="R494" s="1">
        <v>0.0</v>
      </c>
      <c r="S494" s="1">
        <v>0.0</v>
      </c>
      <c r="T494" s="4">
        <f t="shared" si="4"/>
        <v>776.8595041</v>
      </c>
      <c r="U494" s="5">
        <v>939.3752115</v>
      </c>
      <c r="W494" s="1">
        <f t="shared" si="13"/>
        <v>940</v>
      </c>
      <c r="X494" s="7">
        <f t="shared" si="3"/>
        <v>940</v>
      </c>
      <c r="Y494" s="1" t="s">
        <v>30</v>
      </c>
      <c r="Z494" s="1" t="s">
        <v>30</v>
      </c>
      <c r="AA494" s="1" t="s">
        <v>31</v>
      </c>
      <c r="AB494" s="1">
        <v>0.0</v>
      </c>
      <c r="AC494" s="1">
        <v>0.0</v>
      </c>
    </row>
    <row r="495" ht="15.75" customHeight="1">
      <c r="A495" s="1">
        <v>496.0</v>
      </c>
      <c r="B495" s="1" t="s">
        <v>29</v>
      </c>
      <c r="C495" s="1" t="s">
        <v>30</v>
      </c>
      <c r="D495" s="1" t="s">
        <v>30</v>
      </c>
      <c r="E495" s="1" t="s">
        <v>31</v>
      </c>
      <c r="F495" s="1" t="s">
        <v>31</v>
      </c>
      <c r="H495" s="1" t="s">
        <v>1021</v>
      </c>
      <c r="I495" s="1" t="s">
        <v>1022</v>
      </c>
      <c r="J495" s="1" t="s">
        <v>34</v>
      </c>
      <c r="K495" s="1" t="s">
        <v>34</v>
      </c>
      <c r="L495" s="1">
        <v>0.0</v>
      </c>
      <c r="M495" s="1">
        <v>0.0</v>
      </c>
      <c r="N495" s="1">
        <v>0.0</v>
      </c>
      <c r="O495" s="1" t="s">
        <v>35</v>
      </c>
      <c r="P495" s="3">
        <v>0.21</v>
      </c>
      <c r="Q495" s="1" t="s">
        <v>36</v>
      </c>
      <c r="R495" s="1">
        <v>0.0</v>
      </c>
      <c r="S495" s="1">
        <v>0.0</v>
      </c>
      <c r="T495" s="4">
        <f t="shared" si="4"/>
        <v>702.4793388</v>
      </c>
      <c r="U495" s="5">
        <v>854.3482695</v>
      </c>
      <c r="W495" s="1">
        <f t="shared" si="13"/>
        <v>850</v>
      </c>
      <c r="X495" s="7">
        <f t="shared" si="3"/>
        <v>850</v>
      </c>
      <c r="Y495" s="1" t="s">
        <v>30</v>
      </c>
      <c r="Z495" s="1" t="s">
        <v>30</v>
      </c>
      <c r="AA495" s="1" t="s">
        <v>31</v>
      </c>
      <c r="AB495" s="1">
        <v>0.0</v>
      </c>
      <c r="AC495" s="1">
        <v>0.0</v>
      </c>
    </row>
    <row r="496" ht="15.75" customHeight="1">
      <c r="A496" s="1">
        <v>497.0</v>
      </c>
      <c r="B496" s="1" t="s">
        <v>29</v>
      </c>
      <c r="C496" s="1" t="s">
        <v>30</v>
      </c>
      <c r="D496" s="1" t="s">
        <v>30</v>
      </c>
      <c r="E496" s="1" t="s">
        <v>31</v>
      </c>
      <c r="F496" s="1" t="s">
        <v>31</v>
      </c>
      <c r="H496" s="1" t="s">
        <v>1023</v>
      </c>
      <c r="I496" s="1" t="s">
        <v>1024</v>
      </c>
      <c r="J496" s="1" t="s">
        <v>34</v>
      </c>
      <c r="K496" s="1" t="s">
        <v>34</v>
      </c>
      <c r="L496" s="1">
        <v>0.0</v>
      </c>
      <c r="M496" s="1">
        <v>0.0</v>
      </c>
      <c r="N496" s="1">
        <v>0.0</v>
      </c>
      <c r="O496" s="1" t="s">
        <v>35</v>
      </c>
      <c r="P496" s="3">
        <v>0.21</v>
      </c>
      <c r="Q496" s="1" t="s">
        <v>36</v>
      </c>
      <c r="R496" s="1">
        <v>0.0</v>
      </c>
      <c r="S496" s="1">
        <v>0.0</v>
      </c>
      <c r="T496" s="4">
        <f t="shared" si="4"/>
        <v>60975.20661</v>
      </c>
      <c r="U496" s="5">
        <v>73779.5055195</v>
      </c>
      <c r="W496" s="1">
        <f t="shared" si="13"/>
        <v>73780</v>
      </c>
      <c r="X496" s="7">
        <f t="shared" si="3"/>
        <v>73780</v>
      </c>
      <c r="Y496" s="1" t="s">
        <v>30</v>
      </c>
      <c r="Z496" s="1" t="s">
        <v>30</v>
      </c>
      <c r="AA496" s="1" t="s">
        <v>31</v>
      </c>
      <c r="AB496" s="1">
        <v>0.0</v>
      </c>
      <c r="AC496" s="1">
        <v>0.0</v>
      </c>
    </row>
    <row r="497" ht="15.75" customHeight="1">
      <c r="A497" s="1">
        <v>498.0</v>
      </c>
      <c r="B497" s="1" t="s">
        <v>29</v>
      </c>
      <c r="C497" s="1" t="s">
        <v>30</v>
      </c>
      <c r="D497" s="1" t="s">
        <v>30</v>
      </c>
      <c r="E497" s="1" t="s">
        <v>31</v>
      </c>
      <c r="F497" s="1" t="s">
        <v>31</v>
      </c>
      <c r="H497" s="1" t="s">
        <v>1025</v>
      </c>
      <c r="I497" s="1" t="s">
        <v>1026</v>
      </c>
      <c r="J497" s="1" t="s">
        <v>34</v>
      </c>
      <c r="K497" s="1" t="s">
        <v>34</v>
      </c>
      <c r="L497" s="1">
        <v>0.0</v>
      </c>
      <c r="M497" s="1">
        <v>0.0</v>
      </c>
      <c r="N497" s="1">
        <v>0.0</v>
      </c>
      <c r="O497" s="1" t="s">
        <v>35</v>
      </c>
      <c r="P497" s="3">
        <v>0.21</v>
      </c>
      <c r="Q497" s="1" t="s">
        <v>36</v>
      </c>
      <c r="R497" s="1">
        <v>0.0</v>
      </c>
      <c r="S497" s="1">
        <v>0.0</v>
      </c>
      <c r="T497" s="4">
        <f t="shared" si="4"/>
        <v>79471.07438</v>
      </c>
      <c r="U497" s="5">
        <v>96160.39530075</v>
      </c>
      <c r="W497" s="1">
        <f t="shared" si="13"/>
        <v>96160</v>
      </c>
      <c r="X497" s="7">
        <f t="shared" si="3"/>
        <v>96160</v>
      </c>
      <c r="Y497" s="1" t="s">
        <v>30</v>
      </c>
      <c r="Z497" s="1" t="s">
        <v>30</v>
      </c>
      <c r="AA497" s="1" t="s">
        <v>31</v>
      </c>
      <c r="AB497" s="1">
        <v>0.0</v>
      </c>
      <c r="AC497" s="1">
        <v>0.0</v>
      </c>
    </row>
    <row r="498" ht="15.75" customHeight="1">
      <c r="A498" s="1">
        <v>499.0</v>
      </c>
      <c r="B498" s="1" t="s">
        <v>29</v>
      </c>
      <c r="C498" s="1" t="s">
        <v>30</v>
      </c>
      <c r="D498" s="1" t="s">
        <v>30</v>
      </c>
      <c r="E498" s="1" t="s">
        <v>31</v>
      </c>
      <c r="F498" s="1" t="s">
        <v>31</v>
      </c>
      <c r="H498" s="1" t="s">
        <v>1027</v>
      </c>
      <c r="I498" s="1" t="s">
        <v>1028</v>
      </c>
      <c r="J498" s="1" t="s">
        <v>34</v>
      </c>
      <c r="K498" s="1" t="s">
        <v>34</v>
      </c>
      <c r="L498" s="1">
        <v>0.0</v>
      </c>
      <c r="M498" s="1">
        <v>0.0</v>
      </c>
      <c r="N498" s="1">
        <v>0.0</v>
      </c>
      <c r="O498" s="1" t="s">
        <v>35</v>
      </c>
      <c r="P498" s="3">
        <v>0.21</v>
      </c>
      <c r="Q498" s="1" t="s">
        <v>36</v>
      </c>
      <c r="R498" s="1">
        <v>0.0</v>
      </c>
      <c r="S498" s="1">
        <v>0.0</v>
      </c>
      <c r="T498" s="4">
        <f t="shared" si="4"/>
        <v>809.9173554</v>
      </c>
      <c r="U498" s="5">
        <v>984.601926</v>
      </c>
      <c r="W498" s="1">
        <f t="shared" si="13"/>
        <v>980</v>
      </c>
      <c r="X498" s="7">
        <f t="shared" si="3"/>
        <v>980</v>
      </c>
      <c r="Y498" s="1" t="s">
        <v>30</v>
      </c>
      <c r="Z498" s="1" t="s">
        <v>30</v>
      </c>
      <c r="AA498" s="1" t="s">
        <v>31</v>
      </c>
      <c r="AB498" s="1">
        <v>0.0</v>
      </c>
      <c r="AC498" s="1">
        <v>0.0</v>
      </c>
    </row>
    <row r="499" ht="15.75" customHeight="1">
      <c r="A499" s="1">
        <v>500.0</v>
      </c>
      <c r="B499" s="1" t="s">
        <v>29</v>
      </c>
      <c r="C499" s="1" t="s">
        <v>30</v>
      </c>
      <c r="D499" s="1" t="s">
        <v>30</v>
      </c>
      <c r="E499" s="1" t="s">
        <v>31</v>
      </c>
      <c r="F499" s="1" t="s">
        <v>31</v>
      </c>
      <c r="H499" s="1" t="s">
        <v>1029</v>
      </c>
      <c r="I499" s="1" t="s">
        <v>1030</v>
      </c>
      <c r="J499" s="1" t="s">
        <v>34</v>
      </c>
      <c r="K499" s="1" t="s">
        <v>34</v>
      </c>
      <c r="L499" s="1">
        <v>0.0</v>
      </c>
      <c r="M499" s="1">
        <v>0.0</v>
      </c>
      <c r="N499" s="1">
        <v>0.0</v>
      </c>
      <c r="O499" s="1" t="s">
        <v>35</v>
      </c>
      <c r="P499" s="3">
        <v>0.21</v>
      </c>
      <c r="Q499" s="1" t="s">
        <v>36</v>
      </c>
      <c r="R499" s="1">
        <v>0.0</v>
      </c>
      <c r="S499" s="1">
        <v>0.0</v>
      </c>
      <c r="T499" s="4">
        <f t="shared" si="4"/>
        <v>1082.644628</v>
      </c>
      <c r="U499" s="5">
        <v>1310.586453</v>
      </c>
      <c r="W499" s="1">
        <f t="shared" si="13"/>
        <v>1310</v>
      </c>
      <c r="X499" s="7">
        <f t="shared" si="3"/>
        <v>1310</v>
      </c>
      <c r="Y499" s="1" t="s">
        <v>30</v>
      </c>
      <c r="Z499" s="1" t="s">
        <v>30</v>
      </c>
      <c r="AA499" s="1" t="s">
        <v>31</v>
      </c>
      <c r="AB499" s="1">
        <v>0.0</v>
      </c>
      <c r="AC499" s="1">
        <v>0.0</v>
      </c>
    </row>
    <row r="500" ht="15.75" customHeight="1">
      <c r="A500" s="1">
        <v>501.0</v>
      </c>
      <c r="B500" s="1" t="s">
        <v>29</v>
      </c>
      <c r="C500" s="1" t="s">
        <v>30</v>
      </c>
      <c r="D500" s="1" t="s">
        <v>30</v>
      </c>
      <c r="E500" s="1" t="s">
        <v>31</v>
      </c>
      <c r="F500" s="1" t="s">
        <v>31</v>
      </c>
      <c r="H500" s="1" t="s">
        <v>1031</v>
      </c>
      <c r="I500" s="1" t="s">
        <v>1032</v>
      </c>
      <c r="J500" s="1" t="s">
        <v>34</v>
      </c>
      <c r="K500" s="1" t="s">
        <v>34</v>
      </c>
      <c r="L500" s="1">
        <v>0.0</v>
      </c>
      <c r="M500" s="1">
        <v>0.0</v>
      </c>
      <c r="N500" s="1">
        <v>0.0</v>
      </c>
      <c r="O500" s="1" t="s">
        <v>35</v>
      </c>
      <c r="P500" s="3">
        <v>0.21</v>
      </c>
      <c r="Q500" s="1" t="s">
        <v>36</v>
      </c>
      <c r="R500" s="1">
        <v>0.0</v>
      </c>
      <c r="S500" s="1">
        <v>0.0</v>
      </c>
      <c r="T500" s="4">
        <f t="shared" si="4"/>
        <v>1520.661157</v>
      </c>
      <c r="U500" s="5">
        <v>1843.7298165</v>
      </c>
      <c r="W500" s="1">
        <f t="shared" si="13"/>
        <v>1840</v>
      </c>
      <c r="X500" s="7">
        <f t="shared" si="3"/>
        <v>1840</v>
      </c>
      <c r="Y500" s="1" t="s">
        <v>30</v>
      </c>
      <c r="Z500" s="1" t="s">
        <v>30</v>
      </c>
      <c r="AA500" s="1" t="s">
        <v>31</v>
      </c>
      <c r="AB500" s="1">
        <v>0.0</v>
      </c>
      <c r="AC500" s="1">
        <v>0.0</v>
      </c>
    </row>
    <row r="501" ht="15.75" customHeight="1">
      <c r="A501" s="1">
        <v>502.0</v>
      </c>
      <c r="B501" s="1" t="s">
        <v>29</v>
      </c>
      <c r="C501" s="1" t="s">
        <v>30</v>
      </c>
      <c r="D501" s="1" t="s">
        <v>30</v>
      </c>
      <c r="E501" s="1" t="s">
        <v>31</v>
      </c>
      <c r="F501" s="1" t="s">
        <v>31</v>
      </c>
      <c r="H501" s="1" t="s">
        <v>1033</v>
      </c>
      <c r="I501" s="1" t="s">
        <v>1034</v>
      </c>
      <c r="J501" s="1" t="s">
        <v>34</v>
      </c>
      <c r="K501" s="1" t="s">
        <v>34</v>
      </c>
      <c r="L501" s="1">
        <v>0.0</v>
      </c>
      <c r="M501" s="1">
        <v>0.0</v>
      </c>
      <c r="N501" s="1">
        <v>0.0</v>
      </c>
      <c r="O501" s="1" t="s">
        <v>35</v>
      </c>
      <c r="P501" s="3">
        <v>0.21</v>
      </c>
      <c r="Q501" s="1" t="s">
        <v>36</v>
      </c>
      <c r="R501" s="1">
        <v>0.0</v>
      </c>
      <c r="S501" s="1">
        <v>0.0</v>
      </c>
      <c r="T501" s="4">
        <f t="shared" si="4"/>
        <v>2462.809917</v>
      </c>
      <c r="U501" s="5">
        <v>2976.20351325</v>
      </c>
      <c r="W501" s="1">
        <f t="shared" si="13"/>
        <v>2980</v>
      </c>
      <c r="X501" s="7">
        <f t="shared" si="3"/>
        <v>2980</v>
      </c>
      <c r="Y501" s="1" t="s">
        <v>30</v>
      </c>
      <c r="Z501" s="1" t="s">
        <v>30</v>
      </c>
      <c r="AA501" s="1" t="s">
        <v>31</v>
      </c>
      <c r="AB501" s="1">
        <v>0.0</v>
      </c>
      <c r="AC501" s="1">
        <v>0.0</v>
      </c>
    </row>
    <row r="502" ht="15.75" customHeight="1">
      <c r="A502" s="1">
        <v>503.0</v>
      </c>
      <c r="B502" s="1" t="s">
        <v>29</v>
      </c>
      <c r="C502" s="1" t="s">
        <v>30</v>
      </c>
      <c r="D502" s="1" t="s">
        <v>30</v>
      </c>
      <c r="E502" s="1" t="s">
        <v>31</v>
      </c>
      <c r="F502" s="1" t="s">
        <v>31</v>
      </c>
      <c r="H502" s="1" t="s">
        <v>1035</v>
      </c>
      <c r="I502" s="1" t="s">
        <v>1036</v>
      </c>
      <c r="J502" s="1" t="s">
        <v>34</v>
      </c>
      <c r="K502" s="1" t="s">
        <v>34</v>
      </c>
      <c r="L502" s="1">
        <v>0.0</v>
      </c>
      <c r="M502" s="1">
        <v>0.0</v>
      </c>
      <c r="N502" s="1">
        <v>0.0</v>
      </c>
      <c r="O502" s="1" t="s">
        <v>35</v>
      </c>
      <c r="P502" s="3">
        <v>0.21</v>
      </c>
      <c r="Q502" s="1" t="s">
        <v>36</v>
      </c>
      <c r="R502" s="1">
        <v>0.0</v>
      </c>
      <c r="S502" s="1">
        <v>0.0</v>
      </c>
      <c r="T502" s="4">
        <f t="shared" si="4"/>
        <v>4380.165289</v>
      </c>
      <c r="U502" s="5">
        <v>5301.43522425</v>
      </c>
      <c r="W502" s="1">
        <f t="shared" si="13"/>
        <v>5300</v>
      </c>
      <c r="X502" s="7">
        <f t="shared" si="3"/>
        <v>5300</v>
      </c>
      <c r="Y502" s="1" t="s">
        <v>30</v>
      </c>
      <c r="Z502" s="1" t="s">
        <v>30</v>
      </c>
      <c r="AA502" s="1" t="s">
        <v>31</v>
      </c>
      <c r="AB502" s="1">
        <v>0.0</v>
      </c>
      <c r="AC502" s="1">
        <v>0.0</v>
      </c>
    </row>
    <row r="503" ht="15.75" customHeight="1">
      <c r="A503" s="1">
        <v>504.0</v>
      </c>
      <c r="B503" s="1" t="s">
        <v>29</v>
      </c>
      <c r="C503" s="1" t="s">
        <v>30</v>
      </c>
      <c r="D503" s="1" t="s">
        <v>30</v>
      </c>
      <c r="E503" s="1" t="s">
        <v>31</v>
      </c>
      <c r="F503" s="1" t="s">
        <v>31</v>
      </c>
      <c r="H503" s="1" t="s">
        <v>1037</v>
      </c>
      <c r="I503" s="1" t="s">
        <v>1038</v>
      </c>
      <c r="J503" s="1" t="s">
        <v>34</v>
      </c>
      <c r="K503" s="1" t="s">
        <v>34</v>
      </c>
      <c r="L503" s="1">
        <v>0.0</v>
      </c>
      <c r="M503" s="1">
        <v>0.0</v>
      </c>
      <c r="N503" s="1">
        <v>0.0</v>
      </c>
      <c r="O503" s="1" t="s">
        <v>35</v>
      </c>
      <c r="P503" s="3">
        <v>0.21</v>
      </c>
      <c r="Q503" s="1" t="s">
        <v>36</v>
      </c>
      <c r="R503" s="1">
        <v>0.0</v>
      </c>
      <c r="S503" s="1">
        <v>0.0</v>
      </c>
      <c r="T503" s="4">
        <f t="shared" si="4"/>
        <v>15528.92562</v>
      </c>
      <c r="U503" s="5">
        <v>18786.417135749998</v>
      </c>
      <c r="W503" s="1">
        <f t="shared" si="13"/>
        <v>18790</v>
      </c>
      <c r="X503" s="7">
        <f t="shared" si="3"/>
        <v>18790</v>
      </c>
      <c r="Y503" s="1" t="s">
        <v>30</v>
      </c>
      <c r="Z503" s="1" t="s">
        <v>30</v>
      </c>
      <c r="AA503" s="1" t="s">
        <v>31</v>
      </c>
      <c r="AB503" s="1">
        <v>0.0</v>
      </c>
      <c r="AC503" s="1">
        <v>0.0</v>
      </c>
    </row>
    <row r="504" ht="15.75" customHeight="1">
      <c r="A504" s="1">
        <v>505.0</v>
      </c>
      <c r="B504" s="1" t="s">
        <v>29</v>
      </c>
      <c r="C504" s="1" t="s">
        <v>30</v>
      </c>
      <c r="D504" s="1" t="s">
        <v>30</v>
      </c>
      <c r="E504" s="1" t="s">
        <v>31</v>
      </c>
      <c r="F504" s="1" t="s">
        <v>31</v>
      </c>
      <c r="H504" s="1" t="s">
        <v>1039</v>
      </c>
      <c r="I504" s="1" t="s">
        <v>1040</v>
      </c>
      <c r="J504" s="1" t="s">
        <v>34</v>
      </c>
      <c r="K504" s="1" t="s">
        <v>34</v>
      </c>
      <c r="L504" s="1">
        <v>0.0</v>
      </c>
      <c r="M504" s="1">
        <v>0.0</v>
      </c>
      <c r="N504" s="1">
        <v>0.0</v>
      </c>
      <c r="O504" s="1" t="s">
        <v>35</v>
      </c>
      <c r="P504" s="3">
        <v>0.21</v>
      </c>
      <c r="Q504" s="1" t="s">
        <v>36</v>
      </c>
      <c r="R504" s="1">
        <v>0.0</v>
      </c>
      <c r="S504" s="1">
        <v>0.0</v>
      </c>
      <c r="T504" s="4">
        <f t="shared" si="4"/>
        <v>710.7438017</v>
      </c>
      <c r="U504" s="5">
        <v>857.3400247499999</v>
      </c>
      <c r="W504" s="1">
        <f t="shared" si="13"/>
        <v>860</v>
      </c>
      <c r="X504" s="7">
        <f t="shared" si="3"/>
        <v>860</v>
      </c>
      <c r="Y504" s="1" t="s">
        <v>30</v>
      </c>
      <c r="Z504" s="1" t="s">
        <v>30</v>
      </c>
      <c r="AA504" s="1" t="s">
        <v>31</v>
      </c>
      <c r="AB504" s="1">
        <v>0.0</v>
      </c>
      <c r="AC504" s="1">
        <v>0.0</v>
      </c>
    </row>
    <row r="505" ht="15.75" customHeight="1">
      <c r="A505" s="1">
        <v>506.0</v>
      </c>
      <c r="B505" s="1" t="s">
        <v>29</v>
      </c>
      <c r="C505" s="1" t="s">
        <v>30</v>
      </c>
      <c r="D505" s="1" t="s">
        <v>30</v>
      </c>
      <c r="E505" s="1" t="s">
        <v>31</v>
      </c>
      <c r="F505" s="1" t="s">
        <v>31</v>
      </c>
      <c r="H505" s="1" t="s">
        <v>1041</v>
      </c>
      <c r="I505" s="1" t="s">
        <v>1042</v>
      </c>
      <c r="J505" s="1" t="s">
        <v>34</v>
      </c>
      <c r="K505" s="1" t="s">
        <v>34</v>
      </c>
      <c r="L505" s="1">
        <v>0.0</v>
      </c>
      <c r="M505" s="1">
        <v>0.0</v>
      </c>
      <c r="N505" s="1">
        <v>0.0</v>
      </c>
      <c r="O505" s="1" t="s">
        <v>35</v>
      </c>
      <c r="P505" s="3">
        <v>0.21</v>
      </c>
      <c r="Q505" s="1" t="s">
        <v>36</v>
      </c>
      <c r="R505" s="1">
        <v>0.0</v>
      </c>
      <c r="S505" s="1">
        <v>0.0</v>
      </c>
      <c r="T505" s="4">
        <f t="shared" si="4"/>
        <v>2016.528926</v>
      </c>
      <c r="U505" s="5">
        <v>2440.4906542499994</v>
      </c>
      <c r="W505" s="1">
        <f t="shared" si="13"/>
        <v>2440</v>
      </c>
      <c r="X505" s="7">
        <f t="shared" si="3"/>
        <v>2440</v>
      </c>
      <c r="Y505" s="1" t="s">
        <v>30</v>
      </c>
      <c r="Z505" s="1" t="s">
        <v>30</v>
      </c>
      <c r="AA505" s="1" t="s">
        <v>31</v>
      </c>
      <c r="AB505" s="1">
        <v>0.0</v>
      </c>
      <c r="AC505" s="1">
        <v>0.0</v>
      </c>
    </row>
    <row r="506" ht="15.75" customHeight="1">
      <c r="A506" s="1">
        <v>507.0</v>
      </c>
      <c r="B506" s="1" t="s">
        <v>29</v>
      </c>
      <c r="C506" s="1" t="s">
        <v>30</v>
      </c>
      <c r="D506" s="1" t="s">
        <v>30</v>
      </c>
      <c r="E506" s="1" t="s">
        <v>31</v>
      </c>
      <c r="F506" s="1" t="s">
        <v>31</v>
      </c>
      <c r="H506" s="1" t="s">
        <v>1043</v>
      </c>
      <c r="I506" s="1" t="s">
        <v>1044</v>
      </c>
      <c r="J506" s="1" t="s">
        <v>34</v>
      </c>
      <c r="K506" s="1" t="s">
        <v>34</v>
      </c>
      <c r="L506" s="1">
        <v>0.0</v>
      </c>
      <c r="M506" s="1">
        <v>0.0</v>
      </c>
      <c r="N506" s="1">
        <v>0.0</v>
      </c>
      <c r="O506" s="1" t="s">
        <v>35</v>
      </c>
      <c r="P506" s="3">
        <v>0.21</v>
      </c>
      <c r="Q506" s="1" t="s">
        <v>36</v>
      </c>
      <c r="R506" s="1">
        <v>0.0</v>
      </c>
      <c r="S506" s="1">
        <v>0.0</v>
      </c>
      <c r="T506" s="4">
        <f t="shared" si="4"/>
        <v>719.0082645</v>
      </c>
      <c r="U506" s="5">
        <v>865.8840465000001</v>
      </c>
      <c r="W506" s="1">
        <f t="shared" si="13"/>
        <v>870</v>
      </c>
      <c r="X506" s="7">
        <f t="shared" si="3"/>
        <v>870</v>
      </c>
      <c r="Y506" s="1" t="s">
        <v>30</v>
      </c>
      <c r="Z506" s="1" t="s">
        <v>30</v>
      </c>
      <c r="AA506" s="1" t="s">
        <v>31</v>
      </c>
      <c r="AB506" s="1">
        <v>0.0</v>
      </c>
      <c r="AC506" s="1">
        <v>0.0</v>
      </c>
    </row>
    <row r="507" ht="15.75" customHeight="1">
      <c r="A507" s="1">
        <v>508.0</v>
      </c>
      <c r="B507" s="1" t="s">
        <v>29</v>
      </c>
      <c r="C507" s="1" t="s">
        <v>30</v>
      </c>
      <c r="D507" s="1" t="s">
        <v>30</v>
      </c>
      <c r="E507" s="1" t="s">
        <v>31</v>
      </c>
      <c r="F507" s="1" t="s">
        <v>31</v>
      </c>
      <c r="H507" s="1" t="s">
        <v>1045</v>
      </c>
      <c r="I507" s="1" t="s">
        <v>1046</v>
      </c>
      <c r="J507" s="1" t="s">
        <v>34</v>
      </c>
      <c r="K507" s="1" t="s">
        <v>34</v>
      </c>
      <c r="L507" s="1">
        <v>0.0</v>
      </c>
      <c r="M507" s="1">
        <v>0.0</v>
      </c>
      <c r="N507" s="1">
        <v>0.0</v>
      </c>
      <c r="O507" s="1" t="s">
        <v>35</v>
      </c>
      <c r="P507" s="3">
        <v>0.21</v>
      </c>
      <c r="Q507" s="1" t="s">
        <v>36</v>
      </c>
      <c r="R507" s="1">
        <v>0.0</v>
      </c>
      <c r="S507" s="1">
        <v>0.0</v>
      </c>
      <c r="T507" s="4">
        <f t="shared" si="4"/>
        <v>702.4793388</v>
      </c>
      <c r="U507" s="5">
        <v>849.48779025</v>
      </c>
      <c r="W507" s="1">
        <f t="shared" si="13"/>
        <v>850</v>
      </c>
      <c r="X507" s="7">
        <f t="shared" si="3"/>
        <v>850</v>
      </c>
      <c r="Y507" s="1" t="s">
        <v>30</v>
      </c>
      <c r="Z507" s="1" t="s">
        <v>30</v>
      </c>
      <c r="AA507" s="1" t="s">
        <v>31</v>
      </c>
      <c r="AB507" s="1">
        <v>0.0</v>
      </c>
      <c r="AC507" s="1">
        <v>0.0</v>
      </c>
    </row>
    <row r="508" ht="15.75" customHeight="1">
      <c r="A508" s="1">
        <v>509.0</v>
      </c>
      <c r="B508" s="1" t="s">
        <v>29</v>
      </c>
      <c r="C508" s="1" t="s">
        <v>30</v>
      </c>
      <c r="D508" s="1" t="s">
        <v>30</v>
      </c>
      <c r="E508" s="1" t="s">
        <v>31</v>
      </c>
      <c r="F508" s="1" t="s">
        <v>31</v>
      </c>
      <c r="H508" s="1" t="s">
        <v>1047</v>
      </c>
      <c r="I508" s="1" t="s">
        <v>1048</v>
      </c>
      <c r="J508" s="1" t="s">
        <v>34</v>
      </c>
      <c r="K508" s="1" t="s">
        <v>34</v>
      </c>
      <c r="L508" s="1">
        <v>0.0</v>
      </c>
      <c r="M508" s="1">
        <v>0.0</v>
      </c>
      <c r="N508" s="1">
        <v>0.0</v>
      </c>
      <c r="O508" s="1" t="s">
        <v>35</v>
      </c>
      <c r="P508" s="3">
        <v>0.21</v>
      </c>
      <c r="Q508" s="1" t="s">
        <v>36</v>
      </c>
      <c r="R508" s="1">
        <v>0.0</v>
      </c>
      <c r="S508" s="1">
        <v>0.0</v>
      </c>
      <c r="T508" s="4">
        <f t="shared" si="4"/>
        <v>826.446281</v>
      </c>
      <c r="U508" s="5">
        <v>995.4728684999999</v>
      </c>
      <c r="W508" s="1">
        <f t="shared" si="13"/>
        <v>1000</v>
      </c>
      <c r="X508" s="7">
        <f t="shared" si="3"/>
        <v>1000</v>
      </c>
      <c r="Y508" s="1" t="s">
        <v>30</v>
      </c>
      <c r="Z508" s="1" t="s">
        <v>30</v>
      </c>
      <c r="AA508" s="1" t="s">
        <v>31</v>
      </c>
      <c r="AB508" s="1">
        <v>0.0</v>
      </c>
      <c r="AC508" s="1">
        <v>0.0</v>
      </c>
    </row>
    <row r="509" ht="15.75" customHeight="1">
      <c r="A509" s="1">
        <v>510.0</v>
      </c>
      <c r="B509" s="1" t="s">
        <v>29</v>
      </c>
      <c r="C509" s="1" t="s">
        <v>30</v>
      </c>
      <c r="D509" s="1" t="s">
        <v>30</v>
      </c>
      <c r="E509" s="1" t="s">
        <v>31</v>
      </c>
      <c r="F509" s="1" t="s">
        <v>31</v>
      </c>
      <c r="H509" s="1" t="s">
        <v>1049</v>
      </c>
      <c r="I509" s="1" t="s">
        <v>1050</v>
      </c>
      <c r="J509" s="1" t="s">
        <v>34</v>
      </c>
      <c r="K509" s="1" t="s">
        <v>34</v>
      </c>
      <c r="L509" s="1">
        <v>0.0</v>
      </c>
      <c r="M509" s="1">
        <v>0.0</v>
      </c>
      <c r="N509" s="1">
        <v>0.0</v>
      </c>
      <c r="O509" s="1" t="s">
        <v>35</v>
      </c>
      <c r="P509" s="3">
        <v>0.21</v>
      </c>
      <c r="Q509" s="1" t="s">
        <v>36</v>
      </c>
      <c r="R509" s="1">
        <v>0.0</v>
      </c>
      <c r="S509" s="1">
        <v>0.0</v>
      </c>
      <c r="T509" s="4">
        <f t="shared" si="4"/>
        <v>2057.85124</v>
      </c>
      <c r="U509" s="5">
        <v>2488.0442895</v>
      </c>
      <c r="W509" s="1">
        <f t="shared" si="13"/>
        <v>2490</v>
      </c>
      <c r="X509" s="7">
        <f t="shared" si="3"/>
        <v>2490</v>
      </c>
      <c r="Y509" s="1" t="s">
        <v>30</v>
      </c>
      <c r="Z509" s="1" t="s">
        <v>30</v>
      </c>
      <c r="AA509" s="1" t="s">
        <v>31</v>
      </c>
      <c r="AB509" s="1">
        <v>0.0</v>
      </c>
      <c r="AC509" s="1">
        <v>0.0</v>
      </c>
    </row>
    <row r="510" ht="15.75" customHeight="1">
      <c r="A510" s="1">
        <v>511.0</v>
      </c>
      <c r="B510" s="1" t="s">
        <v>29</v>
      </c>
      <c r="C510" s="1" t="s">
        <v>30</v>
      </c>
      <c r="D510" s="1" t="s">
        <v>30</v>
      </c>
      <c r="E510" s="1" t="s">
        <v>31</v>
      </c>
      <c r="F510" s="1" t="s">
        <v>31</v>
      </c>
      <c r="H510" s="1" t="s">
        <v>1051</v>
      </c>
      <c r="I510" s="1" t="s">
        <v>1052</v>
      </c>
      <c r="J510" s="1" t="s">
        <v>34</v>
      </c>
      <c r="K510" s="1" t="s">
        <v>34</v>
      </c>
      <c r="L510" s="1">
        <v>0.0</v>
      </c>
      <c r="M510" s="1">
        <v>0.0</v>
      </c>
      <c r="N510" s="1">
        <v>0.0</v>
      </c>
      <c r="O510" s="1" t="s">
        <v>35</v>
      </c>
      <c r="P510" s="3">
        <v>0.21</v>
      </c>
      <c r="Q510" s="1" t="s">
        <v>36</v>
      </c>
      <c r="R510" s="1">
        <v>0.0</v>
      </c>
      <c r="S510" s="1">
        <v>0.0</v>
      </c>
      <c r="T510" s="4">
        <f t="shared" si="4"/>
        <v>3157.024793</v>
      </c>
      <c r="U510" s="5">
        <v>3819.2945175</v>
      </c>
      <c r="W510" s="1">
        <f t="shared" si="13"/>
        <v>3820</v>
      </c>
      <c r="X510" s="7">
        <f t="shared" si="3"/>
        <v>3820</v>
      </c>
      <c r="Y510" s="1" t="s">
        <v>30</v>
      </c>
      <c r="Z510" s="1" t="s">
        <v>30</v>
      </c>
      <c r="AA510" s="1" t="s">
        <v>31</v>
      </c>
      <c r="AB510" s="1">
        <v>0.0</v>
      </c>
      <c r="AC510" s="1">
        <v>0.0</v>
      </c>
    </row>
    <row r="511" ht="15.75" customHeight="1">
      <c r="A511" s="1">
        <v>512.0</v>
      </c>
      <c r="B511" s="1" t="s">
        <v>29</v>
      </c>
      <c r="C511" s="1" t="s">
        <v>30</v>
      </c>
      <c r="D511" s="1" t="s">
        <v>30</v>
      </c>
      <c r="E511" s="1" t="s">
        <v>31</v>
      </c>
      <c r="F511" s="1" t="s">
        <v>31</v>
      </c>
      <c r="H511" s="1" t="s">
        <v>1053</v>
      </c>
      <c r="I511" s="1" t="s">
        <v>1054</v>
      </c>
      <c r="J511" s="1" t="s">
        <v>34</v>
      </c>
      <c r="K511" s="1" t="s">
        <v>34</v>
      </c>
      <c r="L511" s="1">
        <v>0.0</v>
      </c>
      <c r="M511" s="1">
        <v>0.0</v>
      </c>
      <c r="N511" s="1">
        <v>0.0</v>
      </c>
      <c r="O511" s="1" t="s">
        <v>35</v>
      </c>
      <c r="P511" s="3">
        <v>0.21</v>
      </c>
      <c r="Q511" s="1" t="s">
        <v>36</v>
      </c>
      <c r="R511" s="1">
        <v>0.0</v>
      </c>
      <c r="S511" s="1">
        <v>0.0</v>
      </c>
      <c r="T511" s="4">
        <f t="shared" si="4"/>
        <v>6165.289256</v>
      </c>
      <c r="U511" s="5">
        <v>7464.078963</v>
      </c>
      <c r="W511" s="1">
        <f t="shared" si="13"/>
        <v>7460</v>
      </c>
      <c r="X511" s="7">
        <f t="shared" si="3"/>
        <v>7460</v>
      </c>
      <c r="Y511" s="1" t="s">
        <v>30</v>
      </c>
      <c r="Z511" s="1" t="s">
        <v>30</v>
      </c>
      <c r="AA511" s="1" t="s">
        <v>31</v>
      </c>
      <c r="AB511" s="1">
        <v>0.0</v>
      </c>
      <c r="AC511" s="1">
        <v>0.0</v>
      </c>
    </row>
    <row r="512" ht="15.75" customHeight="1">
      <c r="A512" s="1">
        <v>513.0</v>
      </c>
      <c r="B512" s="1" t="s">
        <v>29</v>
      </c>
      <c r="C512" s="1" t="s">
        <v>30</v>
      </c>
      <c r="D512" s="1" t="s">
        <v>30</v>
      </c>
      <c r="E512" s="1" t="s">
        <v>31</v>
      </c>
      <c r="F512" s="1" t="s">
        <v>31</v>
      </c>
      <c r="H512" s="1" t="s">
        <v>1055</v>
      </c>
      <c r="I512" s="1" t="s">
        <v>1056</v>
      </c>
      <c r="J512" s="1" t="s">
        <v>34</v>
      </c>
      <c r="K512" s="1" t="s">
        <v>34</v>
      </c>
      <c r="L512" s="1">
        <v>0.0</v>
      </c>
      <c r="M512" s="1">
        <v>0.0</v>
      </c>
      <c r="N512" s="1">
        <v>0.0</v>
      </c>
      <c r="O512" s="1" t="s">
        <v>35</v>
      </c>
      <c r="P512" s="3">
        <v>0.21</v>
      </c>
      <c r="Q512" s="1" t="s">
        <v>36</v>
      </c>
      <c r="R512" s="1">
        <v>0.0</v>
      </c>
      <c r="S512" s="1">
        <v>0.0</v>
      </c>
      <c r="T512" s="4">
        <f t="shared" si="4"/>
        <v>975.2066116</v>
      </c>
      <c r="U512" s="5">
        <v>1177.28713575</v>
      </c>
      <c r="W512" s="1">
        <f t="shared" si="13"/>
        <v>1180</v>
      </c>
      <c r="X512" s="7">
        <f t="shared" si="3"/>
        <v>1180</v>
      </c>
      <c r="Y512" s="1" t="s">
        <v>30</v>
      </c>
      <c r="Z512" s="1" t="s">
        <v>30</v>
      </c>
      <c r="AA512" s="1" t="s">
        <v>31</v>
      </c>
      <c r="AB512" s="1">
        <v>0.0</v>
      </c>
      <c r="AC512" s="1">
        <v>0.0</v>
      </c>
    </row>
    <row r="513" ht="15.75" customHeight="1">
      <c r="A513" s="1">
        <v>514.0</v>
      </c>
      <c r="B513" s="1" t="s">
        <v>29</v>
      </c>
      <c r="C513" s="1" t="s">
        <v>30</v>
      </c>
      <c r="D513" s="1" t="s">
        <v>30</v>
      </c>
      <c r="E513" s="1" t="s">
        <v>31</v>
      </c>
      <c r="F513" s="1" t="s">
        <v>31</v>
      </c>
      <c r="H513" s="1" t="s">
        <v>1057</v>
      </c>
      <c r="I513" s="1" t="s">
        <v>1058</v>
      </c>
      <c r="J513" s="1" t="s">
        <v>34</v>
      </c>
      <c r="K513" s="1" t="s">
        <v>34</v>
      </c>
      <c r="L513" s="1">
        <v>0.0</v>
      </c>
      <c r="M513" s="1">
        <v>0.0</v>
      </c>
      <c r="N513" s="1">
        <v>0.0</v>
      </c>
      <c r="O513" s="1" t="s">
        <v>35</v>
      </c>
      <c r="P513" s="3">
        <v>0.21</v>
      </c>
      <c r="Q513" s="1" t="s">
        <v>36</v>
      </c>
      <c r="R513" s="1">
        <v>0.0</v>
      </c>
      <c r="S513" s="1">
        <v>0.0</v>
      </c>
      <c r="T513" s="4">
        <f t="shared" si="4"/>
        <v>1198.347107</v>
      </c>
      <c r="U513" s="5">
        <v>1448.4318007499999</v>
      </c>
      <c r="W513" s="1">
        <f t="shared" si="13"/>
        <v>1450</v>
      </c>
      <c r="X513" s="7">
        <f t="shared" si="3"/>
        <v>1450</v>
      </c>
      <c r="Y513" s="1" t="s">
        <v>30</v>
      </c>
      <c r="Z513" s="1" t="s">
        <v>30</v>
      </c>
      <c r="AA513" s="1" t="s">
        <v>31</v>
      </c>
      <c r="AB513" s="1">
        <v>0.0</v>
      </c>
      <c r="AC513" s="1">
        <v>0.0</v>
      </c>
    </row>
    <row r="514" ht="15.75" customHeight="1">
      <c r="A514" s="1">
        <v>515.0</v>
      </c>
      <c r="B514" s="1" t="s">
        <v>29</v>
      </c>
      <c r="C514" s="1" t="s">
        <v>30</v>
      </c>
      <c r="D514" s="1" t="s">
        <v>30</v>
      </c>
      <c r="E514" s="1" t="s">
        <v>31</v>
      </c>
      <c r="F514" s="1" t="s">
        <v>31</v>
      </c>
      <c r="H514" s="1" t="s">
        <v>1059</v>
      </c>
      <c r="I514" s="1" t="s">
        <v>1060</v>
      </c>
      <c r="J514" s="1" t="s">
        <v>34</v>
      </c>
      <c r="K514" s="1" t="s">
        <v>34</v>
      </c>
      <c r="L514" s="1">
        <v>0.0</v>
      </c>
      <c r="M514" s="1">
        <v>0.0</v>
      </c>
      <c r="N514" s="1">
        <v>0.0</v>
      </c>
      <c r="O514" s="1" t="s">
        <v>35</v>
      </c>
      <c r="P514" s="3">
        <v>0.21</v>
      </c>
      <c r="Q514" s="1" t="s">
        <v>36</v>
      </c>
      <c r="R514" s="1">
        <v>0.0</v>
      </c>
      <c r="S514" s="1">
        <v>0.0</v>
      </c>
      <c r="T514" s="4">
        <f t="shared" si="4"/>
        <v>603.3057851</v>
      </c>
      <c r="U514" s="5">
        <v>733.28550075</v>
      </c>
      <c r="W514" s="1">
        <f t="shared" si="13"/>
        <v>730</v>
      </c>
      <c r="X514" s="7">
        <f t="shared" si="3"/>
        <v>730</v>
      </c>
      <c r="Y514" s="1" t="s">
        <v>30</v>
      </c>
      <c r="Z514" s="1" t="s">
        <v>30</v>
      </c>
      <c r="AA514" s="1" t="s">
        <v>31</v>
      </c>
      <c r="AB514" s="1">
        <v>0.0</v>
      </c>
      <c r="AC514" s="1">
        <v>0.0</v>
      </c>
    </row>
    <row r="515" ht="15.75" customHeight="1">
      <c r="A515" s="1">
        <v>516.0</v>
      </c>
      <c r="B515" s="1" t="s">
        <v>29</v>
      </c>
      <c r="C515" s="1" t="s">
        <v>30</v>
      </c>
      <c r="D515" s="1" t="s">
        <v>30</v>
      </c>
      <c r="E515" s="1" t="s">
        <v>31</v>
      </c>
      <c r="F515" s="1" t="s">
        <v>31</v>
      </c>
      <c r="H515" s="1" t="s">
        <v>1061</v>
      </c>
      <c r="I515" s="1" t="s">
        <v>1062</v>
      </c>
      <c r="J515" s="1" t="s">
        <v>34</v>
      </c>
      <c r="K515" s="1" t="s">
        <v>34</v>
      </c>
      <c r="L515" s="1">
        <v>0.0</v>
      </c>
      <c r="M515" s="1">
        <v>0.0</v>
      </c>
      <c r="N515" s="1">
        <v>0.0</v>
      </c>
      <c r="O515" s="1" t="s">
        <v>35</v>
      </c>
      <c r="P515" s="3">
        <v>0.21</v>
      </c>
      <c r="Q515" s="1" t="s">
        <v>36</v>
      </c>
      <c r="R515" s="1">
        <v>0.0</v>
      </c>
      <c r="S515" s="1">
        <v>0.0</v>
      </c>
      <c r="T515" s="4">
        <f t="shared" si="4"/>
        <v>917.3553719</v>
      </c>
      <c r="U515" s="5">
        <v>1110.0939299999998</v>
      </c>
      <c r="W515" s="1">
        <f t="shared" si="13"/>
        <v>1110</v>
      </c>
      <c r="X515" s="7">
        <f t="shared" si="3"/>
        <v>1110</v>
      </c>
      <c r="Y515" s="1" t="s">
        <v>30</v>
      </c>
      <c r="Z515" s="1" t="s">
        <v>30</v>
      </c>
      <c r="AA515" s="1" t="s">
        <v>31</v>
      </c>
      <c r="AB515" s="1">
        <v>0.0</v>
      </c>
      <c r="AC515" s="1">
        <v>0.0</v>
      </c>
    </row>
    <row r="516" ht="15.75" customHeight="1">
      <c r="A516" s="1">
        <v>517.0</v>
      </c>
      <c r="B516" s="1" t="s">
        <v>29</v>
      </c>
      <c r="C516" s="1" t="s">
        <v>30</v>
      </c>
      <c r="D516" s="1" t="s">
        <v>30</v>
      </c>
      <c r="E516" s="1" t="s">
        <v>31</v>
      </c>
      <c r="F516" s="1" t="s">
        <v>31</v>
      </c>
      <c r="H516" s="1" t="s">
        <v>1063</v>
      </c>
      <c r="I516" s="1" t="s">
        <v>1064</v>
      </c>
      <c r="J516" s="1" t="s">
        <v>34</v>
      </c>
      <c r="K516" s="1" t="s">
        <v>34</v>
      </c>
      <c r="L516" s="1">
        <v>0.0</v>
      </c>
      <c r="M516" s="1">
        <v>0.0</v>
      </c>
      <c r="N516" s="1">
        <v>0.0</v>
      </c>
      <c r="O516" s="1" t="s">
        <v>35</v>
      </c>
      <c r="P516" s="3">
        <v>0.21</v>
      </c>
      <c r="Q516" s="1" t="s">
        <v>36</v>
      </c>
      <c r="R516" s="1">
        <v>0.0</v>
      </c>
      <c r="S516" s="1">
        <v>0.0</v>
      </c>
      <c r="T516" s="4">
        <f t="shared" si="4"/>
        <v>603.3057851</v>
      </c>
      <c r="U516" s="5">
        <v>733.869477</v>
      </c>
      <c r="W516" s="1">
        <f t="shared" si="13"/>
        <v>730</v>
      </c>
      <c r="X516" s="7">
        <f t="shared" si="3"/>
        <v>730</v>
      </c>
      <c r="Y516" s="1" t="s">
        <v>30</v>
      </c>
      <c r="Z516" s="1" t="s">
        <v>30</v>
      </c>
      <c r="AA516" s="1" t="s">
        <v>31</v>
      </c>
      <c r="AB516" s="1">
        <v>0.0</v>
      </c>
      <c r="AC516" s="1">
        <v>0.0</v>
      </c>
    </row>
    <row r="517" ht="15.75" customHeight="1">
      <c r="A517" s="1">
        <v>518.0</v>
      </c>
      <c r="B517" s="1" t="s">
        <v>29</v>
      </c>
      <c r="C517" s="1" t="s">
        <v>30</v>
      </c>
      <c r="D517" s="1" t="s">
        <v>30</v>
      </c>
      <c r="E517" s="1" t="s">
        <v>31</v>
      </c>
      <c r="F517" s="1" t="s">
        <v>31</v>
      </c>
      <c r="H517" s="1" t="s">
        <v>1065</v>
      </c>
      <c r="I517" s="1" t="s">
        <v>1066</v>
      </c>
      <c r="J517" s="1" t="s">
        <v>34</v>
      </c>
      <c r="K517" s="1" t="s">
        <v>34</v>
      </c>
      <c r="L517" s="1">
        <v>0.0</v>
      </c>
      <c r="M517" s="1">
        <v>0.0</v>
      </c>
      <c r="N517" s="1">
        <v>0.0</v>
      </c>
      <c r="O517" s="1" t="s">
        <v>35</v>
      </c>
      <c r="P517" s="3">
        <v>0.21</v>
      </c>
      <c r="Q517" s="1" t="s">
        <v>36</v>
      </c>
      <c r="R517" s="1">
        <v>0.0</v>
      </c>
      <c r="S517" s="1">
        <v>0.0</v>
      </c>
      <c r="T517" s="4">
        <f t="shared" si="4"/>
        <v>537.1900826</v>
      </c>
      <c r="U517" s="5">
        <v>654.5565179999999</v>
      </c>
      <c r="W517" s="1">
        <f t="shared" si="13"/>
        <v>650</v>
      </c>
      <c r="X517" s="7">
        <f t="shared" si="3"/>
        <v>650</v>
      </c>
      <c r="Y517" s="1" t="s">
        <v>30</v>
      </c>
      <c r="Z517" s="1" t="s">
        <v>30</v>
      </c>
      <c r="AA517" s="1" t="s">
        <v>31</v>
      </c>
      <c r="AB517" s="1">
        <v>0.0</v>
      </c>
      <c r="AC517" s="1">
        <v>0.0</v>
      </c>
    </row>
    <row r="518" ht="15.75" customHeight="1">
      <c r="A518" s="1">
        <v>519.0</v>
      </c>
      <c r="B518" s="1" t="s">
        <v>29</v>
      </c>
      <c r="C518" s="1" t="s">
        <v>30</v>
      </c>
      <c r="D518" s="1" t="s">
        <v>30</v>
      </c>
      <c r="E518" s="1" t="s">
        <v>31</v>
      </c>
      <c r="F518" s="1" t="s">
        <v>31</v>
      </c>
      <c r="H518" s="1" t="s">
        <v>1067</v>
      </c>
      <c r="I518" s="1" t="s">
        <v>1068</v>
      </c>
      <c r="J518" s="1" t="s">
        <v>34</v>
      </c>
      <c r="K518" s="1" t="s">
        <v>34</v>
      </c>
      <c r="L518" s="1">
        <v>0.0</v>
      </c>
      <c r="M518" s="1">
        <v>0.0</v>
      </c>
      <c r="N518" s="1">
        <v>0.0</v>
      </c>
      <c r="O518" s="1" t="s">
        <v>35</v>
      </c>
      <c r="P518" s="3">
        <v>0.21</v>
      </c>
      <c r="Q518" s="1" t="s">
        <v>36</v>
      </c>
      <c r="R518" s="1">
        <v>0.0</v>
      </c>
      <c r="S518" s="1">
        <v>0.0</v>
      </c>
      <c r="T518" s="4">
        <f t="shared" si="4"/>
        <v>545.4545455</v>
      </c>
      <c r="U518" s="5">
        <v>664.8165315</v>
      </c>
      <c r="W518" s="1">
        <f t="shared" si="13"/>
        <v>660</v>
      </c>
      <c r="X518" s="7">
        <f t="shared" si="3"/>
        <v>660</v>
      </c>
      <c r="Y518" s="1" t="s">
        <v>30</v>
      </c>
      <c r="Z518" s="1" t="s">
        <v>30</v>
      </c>
      <c r="AA518" s="1" t="s">
        <v>31</v>
      </c>
      <c r="AB518" s="1">
        <v>0.0</v>
      </c>
      <c r="AC518" s="1">
        <v>0.0</v>
      </c>
    </row>
    <row r="519" ht="15.75" customHeight="1">
      <c r="A519" s="1">
        <v>520.0</v>
      </c>
      <c r="B519" s="1" t="s">
        <v>29</v>
      </c>
      <c r="C519" s="1" t="s">
        <v>30</v>
      </c>
      <c r="D519" s="1" t="s">
        <v>30</v>
      </c>
      <c r="E519" s="1" t="s">
        <v>31</v>
      </c>
      <c r="F519" s="1" t="s">
        <v>31</v>
      </c>
      <c r="H519" s="1" t="s">
        <v>1069</v>
      </c>
      <c r="I519" s="1" t="s">
        <v>1070</v>
      </c>
      <c r="J519" s="1" t="s">
        <v>34</v>
      </c>
      <c r="K519" s="1" t="s">
        <v>34</v>
      </c>
      <c r="L519" s="1">
        <v>0.0</v>
      </c>
      <c r="M519" s="1">
        <v>0.0</v>
      </c>
      <c r="N519" s="1">
        <v>0.0</v>
      </c>
      <c r="O519" s="1" t="s">
        <v>35</v>
      </c>
      <c r="P519" s="3">
        <v>0.21</v>
      </c>
      <c r="Q519" s="1" t="s">
        <v>36</v>
      </c>
      <c r="R519" s="1">
        <v>0.0</v>
      </c>
      <c r="S519" s="1">
        <v>0.0</v>
      </c>
      <c r="T519" s="4">
        <f t="shared" si="4"/>
        <v>801.6528926</v>
      </c>
      <c r="U519" s="5">
        <v>966.98381175</v>
      </c>
      <c r="W519" s="1">
        <f t="shared" si="13"/>
        <v>970</v>
      </c>
      <c r="X519" s="7">
        <f t="shared" si="3"/>
        <v>970</v>
      </c>
      <c r="Y519" s="1" t="s">
        <v>30</v>
      </c>
      <c r="Z519" s="1" t="s">
        <v>30</v>
      </c>
      <c r="AA519" s="1" t="s">
        <v>31</v>
      </c>
      <c r="AB519" s="1">
        <v>0.0</v>
      </c>
      <c r="AC519" s="1">
        <v>0.0</v>
      </c>
    </row>
    <row r="520" ht="15.75" customHeight="1">
      <c r="A520" s="1">
        <v>521.0</v>
      </c>
      <c r="B520" s="1" t="s">
        <v>29</v>
      </c>
      <c r="C520" s="1" t="s">
        <v>30</v>
      </c>
      <c r="D520" s="1" t="s">
        <v>30</v>
      </c>
      <c r="E520" s="1" t="s">
        <v>31</v>
      </c>
      <c r="F520" s="1" t="s">
        <v>31</v>
      </c>
      <c r="H520" s="1" t="s">
        <v>1071</v>
      </c>
      <c r="I520" s="1" t="s">
        <v>1072</v>
      </c>
      <c r="J520" s="1" t="s">
        <v>34</v>
      </c>
      <c r="K520" s="1" t="s">
        <v>34</v>
      </c>
      <c r="L520" s="1">
        <v>0.0</v>
      </c>
      <c r="M520" s="1">
        <v>0.0</v>
      </c>
      <c r="N520" s="1">
        <v>0.0</v>
      </c>
      <c r="O520" s="1" t="s">
        <v>35</v>
      </c>
      <c r="P520" s="3">
        <v>0.21</v>
      </c>
      <c r="Q520" s="1" t="s">
        <v>36</v>
      </c>
      <c r="R520" s="1">
        <v>0.0</v>
      </c>
      <c r="S520" s="1">
        <v>0.0</v>
      </c>
      <c r="T520" s="4">
        <f t="shared" si="4"/>
        <v>677.6859504</v>
      </c>
      <c r="U520" s="5">
        <v>820.1901509999999</v>
      </c>
      <c r="W520" s="1">
        <f t="shared" si="13"/>
        <v>820</v>
      </c>
      <c r="X520" s="7">
        <f t="shared" si="3"/>
        <v>820</v>
      </c>
      <c r="Y520" s="1" t="s">
        <v>30</v>
      </c>
      <c r="Z520" s="1" t="s">
        <v>30</v>
      </c>
      <c r="AA520" s="1" t="s">
        <v>31</v>
      </c>
      <c r="AB520" s="1">
        <v>0.0</v>
      </c>
      <c r="AC520" s="1">
        <v>0.0</v>
      </c>
    </row>
    <row r="521" ht="15.75" customHeight="1">
      <c r="A521" s="1">
        <v>522.0</v>
      </c>
      <c r="B521" s="1" t="s">
        <v>29</v>
      </c>
      <c r="C521" s="1" t="s">
        <v>30</v>
      </c>
      <c r="D521" s="1" t="s">
        <v>30</v>
      </c>
      <c r="E521" s="1" t="s">
        <v>31</v>
      </c>
      <c r="F521" s="1" t="s">
        <v>31</v>
      </c>
      <c r="H521" s="1" t="s">
        <v>1073</v>
      </c>
      <c r="I521" s="1" t="s">
        <v>1074</v>
      </c>
      <c r="J521" s="1" t="s">
        <v>34</v>
      </c>
      <c r="K521" s="1" t="s">
        <v>34</v>
      </c>
      <c r="L521" s="1">
        <v>0.0</v>
      </c>
      <c r="M521" s="1">
        <v>0.0</v>
      </c>
      <c r="N521" s="1">
        <v>0.0</v>
      </c>
      <c r="O521" s="1" t="s">
        <v>35</v>
      </c>
      <c r="P521" s="3">
        <v>0.21</v>
      </c>
      <c r="Q521" s="1" t="s">
        <v>36</v>
      </c>
      <c r="R521" s="1">
        <v>0.0</v>
      </c>
      <c r="S521" s="1">
        <v>0.0</v>
      </c>
      <c r="T521" s="4">
        <f t="shared" si="4"/>
        <v>256.1983471</v>
      </c>
      <c r="U521" s="5">
        <v>313.16400225</v>
      </c>
      <c r="W521" s="1">
        <f t="shared" si="13"/>
        <v>310</v>
      </c>
      <c r="X521" s="7">
        <f t="shared" si="3"/>
        <v>310</v>
      </c>
      <c r="Y521" s="1" t="s">
        <v>30</v>
      </c>
      <c r="Z521" s="1" t="s">
        <v>30</v>
      </c>
      <c r="AA521" s="1" t="s">
        <v>31</v>
      </c>
      <c r="AB521" s="1">
        <v>0.0</v>
      </c>
      <c r="AC521" s="1">
        <v>0.0</v>
      </c>
    </row>
    <row r="522" ht="15.75" customHeight="1">
      <c r="A522" s="1">
        <v>523.0</v>
      </c>
      <c r="B522" s="1" t="s">
        <v>29</v>
      </c>
      <c r="C522" s="1" t="s">
        <v>30</v>
      </c>
      <c r="D522" s="1" t="s">
        <v>30</v>
      </c>
      <c r="E522" s="1" t="s">
        <v>31</v>
      </c>
      <c r="F522" s="1" t="s">
        <v>31</v>
      </c>
      <c r="H522" s="1" t="s">
        <v>1075</v>
      </c>
      <c r="I522" s="1" t="s">
        <v>1076</v>
      </c>
      <c r="J522" s="1" t="s">
        <v>34</v>
      </c>
      <c r="K522" s="1" t="s">
        <v>34</v>
      </c>
      <c r="L522" s="1">
        <v>0.0</v>
      </c>
      <c r="M522" s="1">
        <v>0.0</v>
      </c>
      <c r="N522" s="1">
        <v>0.0</v>
      </c>
      <c r="O522" s="1" t="s">
        <v>35</v>
      </c>
      <c r="P522" s="3">
        <v>0.21</v>
      </c>
      <c r="Q522" s="1" t="s">
        <v>36</v>
      </c>
      <c r="R522" s="1">
        <v>0.0</v>
      </c>
      <c r="S522" s="1">
        <v>0.0</v>
      </c>
      <c r="T522" s="4">
        <f t="shared" si="4"/>
        <v>305.785124</v>
      </c>
      <c r="U522" s="5">
        <v>368.533935</v>
      </c>
      <c r="W522" s="1">
        <f t="shared" si="13"/>
        <v>370</v>
      </c>
      <c r="X522" s="7">
        <f t="shared" si="3"/>
        <v>370</v>
      </c>
      <c r="Y522" s="1" t="s">
        <v>30</v>
      </c>
      <c r="Z522" s="1" t="s">
        <v>30</v>
      </c>
      <c r="AA522" s="1" t="s">
        <v>31</v>
      </c>
      <c r="AB522" s="1">
        <v>0.0</v>
      </c>
      <c r="AC522" s="1">
        <v>0.0</v>
      </c>
    </row>
    <row r="523" ht="15.75" customHeight="1">
      <c r="A523" s="1">
        <v>524.0</v>
      </c>
      <c r="B523" s="1" t="s">
        <v>29</v>
      </c>
      <c r="C523" s="1" t="s">
        <v>30</v>
      </c>
      <c r="D523" s="1" t="s">
        <v>30</v>
      </c>
      <c r="E523" s="1" t="s">
        <v>31</v>
      </c>
      <c r="F523" s="1" t="s">
        <v>31</v>
      </c>
      <c r="H523" s="1" t="s">
        <v>1077</v>
      </c>
      <c r="I523" s="1" t="s">
        <v>1078</v>
      </c>
      <c r="J523" s="1" t="s">
        <v>34</v>
      </c>
      <c r="K523" s="1" t="s">
        <v>34</v>
      </c>
      <c r="L523" s="1">
        <v>0.0</v>
      </c>
      <c r="M523" s="1">
        <v>0.0</v>
      </c>
      <c r="N523" s="1">
        <v>0.0</v>
      </c>
      <c r="O523" s="1" t="s">
        <v>35</v>
      </c>
      <c r="P523" s="3">
        <v>0.21</v>
      </c>
      <c r="Q523" s="1" t="s">
        <v>36</v>
      </c>
      <c r="R523" s="1">
        <v>0.0</v>
      </c>
      <c r="S523" s="1">
        <v>0.0</v>
      </c>
      <c r="T523" s="4">
        <f t="shared" si="4"/>
        <v>528.9256198</v>
      </c>
      <c r="U523" s="5">
        <v>639.02274975</v>
      </c>
      <c r="W523" s="1">
        <f t="shared" si="13"/>
        <v>640</v>
      </c>
      <c r="X523" s="7">
        <f t="shared" si="3"/>
        <v>640</v>
      </c>
      <c r="Y523" s="1" t="s">
        <v>30</v>
      </c>
      <c r="Z523" s="1" t="s">
        <v>30</v>
      </c>
      <c r="AA523" s="1" t="s">
        <v>31</v>
      </c>
      <c r="AB523" s="1">
        <v>0.0</v>
      </c>
      <c r="AC523" s="1">
        <v>0.0</v>
      </c>
    </row>
    <row r="524" ht="15.75" customHeight="1">
      <c r="A524" s="1">
        <v>525.0</v>
      </c>
      <c r="B524" s="1" t="s">
        <v>29</v>
      </c>
      <c r="C524" s="1" t="s">
        <v>30</v>
      </c>
      <c r="D524" s="1" t="s">
        <v>30</v>
      </c>
      <c r="E524" s="1" t="s">
        <v>31</v>
      </c>
      <c r="F524" s="1" t="s">
        <v>31</v>
      </c>
      <c r="H524" s="1" t="s">
        <v>1079</v>
      </c>
      <c r="I524" s="1" t="s">
        <v>1080</v>
      </c>
      <c r="J524" s="1" t="s">
        <v>34</v>
      </c>
      <c r="K524" s="1" t="s">
        <v>34</v>
      </c>
      <c r="L524" s="1">
        <v>0.0</v>
      </c>
      <c r="M524" s="1">
        <v>0.0</v>
      </c>
      <c r="N524" s="1">
        <v>0.0</v>
      </c>
      <c r="O524" s="1" t="s">
        <v>35</v>
      </c>
      <c r="P524" s="3">
        <v>0.21</v>
      </c>
      <c r="Q524" s="1" t="s">
        <v>36</v>
      </c>
      <c r="R524" s="1">
        <v>0.0</v>
      </c>
      <c r="S524" s="1">
        <v>0.0</v>
      </c>
      <c r="T524" s="4">
        <f t="shared" si="4"/>
        <v>826.446281</v>
      </c>
      <c r="U524" s="5">
        <v>1000.80052875</v>
      </c>
      <c r="W524" s="1">
        <f t="shared" si="13"/>
        <v>1000</v>
      </c>
      <c r="X524" s="7">
        <f t="shared" si="3"/>
        <v>1000</v>
      </c>
      <c r="Y524" s="1" t="s">
        <v>30</v>
      </c>
      <c r="Z524" s="1" t="s">
        <v>30</v>
      </c>
      <c r="AA524" s="1" t="s">
        <v>31</v>
      </c>
      <c r="AB524" s="1">
        <v>0.0</v>
      </c>
      <c r="AC524" s="1">
        <v>0.0</v>
      </c>
    </row>
    <row r="525" ht="15.75" customHeight="1">
      <c r="A525" s="1">
        <v>526.0</v>
      </c>
      <c r="B525" s="1" t="s">
        <v>29</v>
      </c>
      <c r="C525" s="1" t="s">
        <v>30</v>
      </c>
      <c r="D525" s="1" t="s">
        <v>30</v>
      </c>
      <c r="E525" s="1" t="s">
        <v>31</v>
      </c>
      <c r="F525" s="1" t="s">
        <v>31</v>
      </c>
      <c r="H525" s="1" t="s">
        <v>1081</v>
      </c>
      <c r="I525" s="1" t="s">
        <v>1082</v>
      </c>
      <c r="J525" s="1" t="s">
        <v>34</v>
      </c>
      <c r="K525" s="1" t="s">
        <v>34</v>
      </c>
      <c r="L525" s="1">
        <v>0.0</v>
      </c>
      <c r="M525" s="1">
        <v>0.0</v>
      </c>
      <c r="N525" s="1">
        <v>0.0</v>
      </c>
      <c r="O525" s="1" t="s">
        <v>35</v>
      </c>
      <c r="P525" s="3">
        <v>0.21</v>
      </c>
      <c r="Q525" s="1" t="s">
        <v>36</v>
      </c>
      <c r="R525" s="1">
        <v>0.0</v>
      </c>
      <c r="S525" s="1">
        <v>0.0</v>
      </c>
      <c r="T525" s="4">
        <f t="shared" si="4"/>
        <v>404.9586777</v>
      </c>
      <c r="U525" s="5">
        <v>490.4502075</v>
      </c>
      <c r="W525" s="1">
        <f t="shared" si="13"/>
        <v>490</v>
      </c>
      <c r="X525" s="7">
        <f t="shared" si="3"/>
        <v>490</v>
      </c>
      <c r="Y525" s="1" t="s">
        <v>30</v>
      </c>
      <c r="Z525" s="1" t="s">
        <v>30</v>
      </c>
      <c r="AA525" s="1" t="s">
        <v>31</v>
      </c>
      <c r="AB525" s="1">
        <v>0.0</v>
      </c>
      <c r="AC525" s="1">
        <v>0.0</v>
      </c>
    </row>
    <row r="526" ht="15.75" customHeight="1">
      <c r="A526" s="1">
        <v>527.0</v>
      </c>
      <c r="B526" s="1" t="s">
        <v>29</v>
      </c>
      <c r="C526" s="1" t="s">
        <v>30</v>
      </c>
      <c r="D526" s="1" t="s">
        <v>30</v>
      </c>
      <c r="E526" s="1" t="s">
        <v>31</v>
      </c>
      <c r="F526" s="1" t="s">
        <v>31</v>
      </c>
      <c r="H526" s="1" t="s">
        <v>1083</v>
      </c>
      <c r="I526" s="1" t="s">
        <v>1084</v>
      </c>
      <c r="J526" s="1" t="s">
        <v>34</v>
      </c>
      <c r="K526" s="1" t="s">
        <v>34</v>
      </c>
      <c r="L526" s="1">
        <v>0.0</v>
      </c>
      <c r="M526" s="1">
        <v>0.0</v>
      </c>
      <c r="N526" s="1">
        <v>0.0</v>
      </c>
      <c r="O526" s="1" t="s">
        <v>35</v>
      </c>
      <c r="P526" s="3">
        <v>0.21</v>
      </c>
      <c r="Q526" s="1" t="s">
        <v>36</v>
      </c>
      <c r="R526" s="1">
        <v>0.0</v>
      </c>
      <c r="S526" s="1">
        <v>0.0</v>
      </c>
      <c r="T526" s="4">
        <f t="shared" si="4"/>
        <v>404.9586777</v>
      </c>
      <c r="U526" s="5">
        <v>490.4502075</v>
      </c>
      <c r="W526" s="1">
        <f t="shared" si="13"/>
        <v>490</v>
      </c>
      <c r="X526" s="7">
        <f t="shared" si="3"/>
        <v>490</v>
      </c>
      <c r="Y526" s="1" t="s">
        <v>30</v>
      </c>
      <c r="Z526" s="1" t="s">
        <v>30</v>
      </c>
      <c r="AA526" s="1" t="s">
        <v>31</v>
      </c>
      <c r="AB526" s="1">
        <v>0.0</v>
      </c>
      <c r="AC526" s="1">
        <v>0.0</v>
      </c>
    </row>
    <row r="527" ht="15.75" customHeight="1">
      <c r="A527" s="1">
        <v>528.0</v>
      </c>
      <c r="B527" s="1" t="s">
        <v>29</v>
      </c>
      <c r="C527" s="1" t="s">
        <v>30</v>
      </c>
      <c r="D527" s="1" t="s">
        <v>30</v>
      </c>
      <c r="E527" s="1" t="s">
        <v>31</v>
      </c>
      <c r="F527" s="1" t="s">
        <v>31</v>
      </c>
      <c r="H527" s="1" t="s">
        <v>1085</v>
      </c>
      <c r="I527" s="1" t="s">
        <v>1086</v>
      </c>
      <c r="J527" s="1" t="s">
        <v>34</v>
      </c>
      <c r="K527" s="1" t="s">
        <v>34</v>
      </c>
      <c r="L527" s="1">
        <v>0.0</v>
      </c>
      <c r="M527" s="1">
        <v>0.0</v>
      </c>
      <c r="N527" s="1">
        <v>0.0</v>
      </c>
      <c r="O527" s="1" t="s">
        <v>35</v>
      </c>
      <c r="P527" s="3">
        <v>0.21</v>
      </c>
      <c r="Q527" s="1" t="s">
        <v>36</v>
      </c>
      <c r="R527" s="1">
        <v>0.0</v>
      </c>
      <c r="S527" s="1">
        <v>0.0</v>
      </c>
      <c r="T527" s="4">
        <f t="shared" si="4"/>
        <v>702.4793388</v>
      </c>
      <c r="U527" s="5">
        <v>849.6405225000001</v>
      </c>
      <c r="W527" s="1">
        <f t="shared" si="13"/>
        <v>850</v>
      </c>
      <c r="X527" s="7">
        <f t="shared" si="3"/>
        <v>850</v>
      </c>
      <c r="Y527" s="1" t="s">
        <v>30</v>
      </c>
      <c r="Z527" s="1" t="s">
        <v>30</v>
      </c>
      <c r="AA527" s="1" t="s">
        <v>31</v>
      </c>
      <c r="AB527" s="1">
        <v>0.0</v>
      </c>
      <c r="AC527" s="1">
        <v>0.0</v>
      </c>
    </row>
    <row r="528" ht="15.75" customHeight="1">
      <c r="A528" s="1">
        <v>529.0</v>
      </c>
      <c r="B528" s="1" t="s">
        <v>29</v>
      </c>
      <c r="C528" s="1" t="s">
        <v>30</v>
      </c>
      <c r="D528" s="1" t="s">
        <v>30</v>
      </c>
      <c r="E528" s="1" t="s">
        <v>31</v>
      </c>
      <c r="F528" s="1" t="s">
        <v>31</v>
      </c>
      <c r="H528" s="1" t="s">
        <v>1087</v>
      </c>
      <c r="I528" s="1" t="s">
        <v>1088</v>
      </c>
      <c r="J528" s="1" t="s">
        <v>34</v>
      </c>
      <c r="K528" s="1" t="s">
        <v>34</v>
      </c>
      <c r="L528" s="1">
        <v>0.0</v>
      </c>
      <c r="M528" s="1">
        <v>0.0</v>
      </c>
      <c r="N528" s="1">
        <v>0.0</v>
      </c>
      <c r="O528" s="1" t="s">
        <v>35</v>
      </c>
      <c r="P528" s="3">
        <v>0.21</v>
      </c>
      <c r="Q528" s="1" t="s">
        <v>36</v>
      </c>
      <c r="R528" s="1">
        <v>0.0</v>
      </c>
      <c r="S528" s="1">
        <v>0.0</v>
      </c>
      <c r="T528" s="4">
        <f t="shared" si="4"/>
        <v>760.3305785</v>
      </c>
      <c r="U528" s="5">
        <v>917.49856275</v>
      </c>
      <c r="W528" s="1">
        <f t="shared" si="13"/>
        <v>920</v>
      </c>
      <c r="X528" s="7">
        <f t="shared" si="3"/>
        <v>920</v>
      </c>
      <c r="Y528" s="1" t="s">
        <v>30</v>
      </c>
      <c r="Z528" s="1" t="s">
        <v>30</v>
      </c>
      <c r="AA528" s="1" t="s">
        <v>31</v>
      </c>
      <c r="AB528" s="1">
        <v>0.0</v>
      </c>
      <c r="AC528" s="1">
        <v>0.0</v>
      </c>
    </row>
    <row r="529" ht="15.75" customHeight="1">
      <c r="A529" s="1">
        <v>530.0</v>
      </c>
      <c r="B529" s="1" t="s">
        <v>29</v>
      </c>
      <c r="C529" s="1" t="s">
        <v>30</v>
      </c>
      <c r="D529" s="1" t="s">
        <v>30</v>
      </c>
      <c r="E529" s="1" t="s">
        <v>31</v>
      </c>
      <c r="F529" s="1" t="s">
        <v>31</v>
      </c>
      <c r="H529" s="1" t="s">
        <v>1089</v>
      </c>
      <c r="I529" s="1" t="s">
        <v>1090</v>
      </c>
      <c r="J529" s="1" t="s">
        <v>34</v>
      </c>
      <c r="K529" s="1" t="s">
        <v>34</v>
      </c>
      <c r="L529" s="1">
        <v>0.0</v>
      </c>
      <c r="M529" s="1">
        <v>0.0</v>
      </c>
      <c r="N529" s="1">
        <v>0.0</v>
      </c>
      <c r="O529" s="1" t="s">
        <v>35</v>
      </c>
      <c r="P529" s="3">
        <v>0.21</v>
      </c>
      <c r="Q529" s="1" t="s">
        <v>36</v>
      </c>
      <c r="R529" s="1">
        <v>0.0</v>
      </c>
      <c r="S529" s="1">
        <v>0.0</v>
      </c>
      <c r="T529" s="4">
        <f t="shared" si="4"/>
        <v>876.0330579</v>
      </c>
      <c r="U529" s="5">
        <v>1061.866476</v>
      </c>
      <c r="W529" s="1">
        <f t="shared" si="13"/>
        <v>1060</v>
      </c>
      <c r="X529" s="7">
        <f t="shared" si="3"/>
        <v>1060</v>
      </c>
      <c r="Y529" s="1" t="s">
        <v>30</v>
      </c>
      <c r="Z529" s="1" t="s">
        <v>30</v>
      </c>
      <c r="AA529" s="1" t="s">
        <v>31</v>
      </c>
      <c r="AB529" s="1">
        <v>0.0</v>
      </c>
      <c r="AC529" s="1">
        <v>0.0</v>
      </c>
    </row>
    <row r="530" ht="15.75" customHeight="1">
      <c r="A530" s="1">
        <v>531.0</v>
      </c>
      <c r="B530" s="1" t="s">
        <v>29</v>
      </c>
      <c r="C530" s="1" t="s">
        <v>30</v>
      </c>
      <c r="D530" s="1" t="s">
        <v>30</v>
      </c>
      <c r="E530" s="1" t="s">
        <v>31</v>
      </c>
      <c r="F530" s="1" t="s">
        <v>31</v>
      </c>
      <c r="H530" s="1" t="s">
        <v>1091</v>
      </c>
      <c r="I530" s="1" t="s">
        <v>1092</v>
      </c>
      <c r="J530" s="1" t="s">
        <v>34</v>
      </c>
      <c r="K530" s="1" t="s">
        <v>34</v>
      </c>
      <c r="L530" s="1">
        <v>0.0</v>
      </c>
      <c r="M530" s="1">
        <v>0.0</v>
      </c>
      <c r="N530" s="1">
        <v>0.0</v>
      </c>
      <c r="O530" s="1" t="s">
        <v>35</v>
      </c>
      <c r="P530" s="3">
        <v>0.21</v>
      </c>
      <c r="Q530" s="1" t="s">
        <v>36</v>
      </c>
      <c r="R530" s="1">
        <v>0.0</v>
      </c>
      <c r="S530" s="1">
        <v>0.0</v>
      </c>
      <c r="T530" s="4">
        <f t="shared" si="4"/>
        <v>528.9256198</v>
      </c>
      <c r="U530" s="5">
        <v>642.88597725</v>
      </c>
      <c r="W530" s="1">
        <f t="shared" si="13"/>
        <v>640</v>
      </c>
      <c r="X530" s="7">
        <f t="shared" si="3"/>
        <v>640</v>
      </c>
      <c r="Y530" s="1" t="s">
        <v>30</v>
      </c>
      <c r="Z530" s="1" t="s">
        <v>30</v>
      </c>
      <c r="AA530" s="1" t="s">
        <v>31</v>
      </c>
      <c r="AB530" s="1">
        <v>0.0</v>
      </c>
      <c r="AC530" s="1">
        <v>0.0</v>
      </c>
    </row>
    <row r="531" ht="15.75" customHeight="1">
      <c r="A531" s="1">
        <v>532.0</v>
      </c>
      <c r="B531" s="1" t="s">
        <v>29</v>
      </c>
      <c r="C531" s="1" t="s">
        <v>30</v>
      </c>
      <c r="D531" s="1" t="s">
        <v>30</v>
      </c>
      <c r="E531" s="1" t="s">
        <v>31</v>
      </c>
      <c r="F531" s="1" t="s">
        <v>31</v>
      </c>
      <c r="H531" s="1" t="s">
        <v>1093</v>
      </c>
      <c r="I531" s="1" t="s">
        <v>1094</v>
      </c>
      <c r="J531" s="1" t="s">
        <v>34</v>
      </c>
      <c r="K531" s="1" t="s">
        <v>34</v>
      </c>
      <c r="L531" s="1">
        <v>0.0</v>
      </c>
      <c r="M531" s="1">
        <v>0.0</v>
      </c>
      <c r="N531" s="1">
        <v>0.0</v>
      </c>
      <c r="O531" s="1" t="s">
        <v>35</v>
      </c>
      <c r="P531" s="3">
        <v>0.21</v>
      </c>
      <c r="Q531" s="1" t="s">
        <v>36</v>
      </c>
      <c r="R531" s="1">
        <v>0.0</v>
      </c>
      <c r="S531" s="1">
        <v>0.0</v>
      </c>
      <c r="T531" s="4">
        <f t="shared" si="4"/>
        <v>710.7438017</v>
      </c>
      <c r="U531" s="5">
        <v>858.7056307499998</v>
      </c>
      <c r="W531" s="1">
        <f t="shared" si="13"/>
        <v>860</v>
      </c>
      <c r="X531" s="7">
        <f t="shared" si="3"/>
        <v>860</v>
      </c>
      <c r="Y531" s="1" t="s">
        <v>30</v>
      </c>
      <c r="Z531" s="1" t="s">
        <v>30</v>
      </c>
      <c r="AA531" s="1" t="s">
        <v>31</v>
      </c>
      <c r="AB531" s="1">
        <v>0.0</v>
      </c>
      <c r="AC531" s="1">
        <v>0.0</v>
      </c>
    </row>
    <row r="532" ht="15.75" customHeight="1">
      <c r="A532" s="1">
        <v>533.0</v>
      </c>
      <c r="B532" s="1" t="s">
        <v>29</v>
      </c>
      <c r="C532" s="1" t="s">
        <v>30</v>
      </c>
      <c r="D532" s="1" t="s">
        <v>30</v>
      </c>
      <c r="E532" s="1" t="s">
        <v>31</v>
      </c>
      <c r="F532" s="1" t="s">
        <v>31</v>
      </c>
      <c r="H532" s="1" t="s">
        <v>1095</v>
      </c>
      <c r="I532" s="1" t="s">
        <v>1096</v>
      </c>
      <c r="J532" s="1" t="s">
        <v>34</v>
      </c>
      <c r="K532" s="1" t="s">
        <v>34</v>
      </c>
      <c r="L532" s="1">
        <v>0.0</v>
      </c>
      <c r="M532" s="1">
        <v>0.0</v>
      </c>
      <c r="N532" s="1">
        <v>0.0</v>
      </c>
      <c r="O532" s="1" t="s">
        <v>35</v>
      </c>
      <c r="P532" s="3">
        <v>0.21</v>
      </c>
      <c r="Q532" s="1" t="s">
        <v>36</v>
      </c>
      <c r="R532" s="1">
        <v>0.0</v>
      </c>
      <c r="S532" s="1">
        <v>0.0</v>
      </c>
      <c r="T532" s="4">
        <f t="shared" si="4"/>
        <v>1066.115702</v>
      </c>
      <c r="U532" s="5">
        <v>1285.7899229999998</v>
      </c>
      <c r="W532" s="1">
        <f t="shared" si="13"/>
        <v>1290</v>
      </c>
      <c r="X532" s="7">
        <f t="shared" si="3"/>
        <v>1290</v>
      </c>
      <c r="Y532" s="1" t="s">
        <v>30</v>
      </c>
      <c r="Z532" s="1" t="s">
        <v>30</v>
      </c>
      <c r="AA532" s="1" t="s">
        <v>31</v>
      </c>
      <c r="AB532" s="1">
        <v>0.0</v>
      </c>
      <c r="AC532" s="1">
        <v>0.0</v>
      </c>
    </row>
    <row r="533" ht="15.75" customHeight="1">
      <c r="A533" s="1">
        <v>534.0</v>
      </c>
      <c r="B533" s="1" t="s">
        <v>29</v>
      </c>
      <c r="C533" s="1" t="s">
        <v>30</v>
      </c>
      <c r="D533" s="1" t="s">
        <v>30</v>
      </c>
      <c r="E533" s="1" t="s">
        <v>31</v>
      </c>
      <c r="F533" s="1" t="s">
        <v>31</v>
      </c>
      <c r="H533" s="1" t="s">
        <v>1097</v>
      </c>
      <c r="I533" s="1" t="s">
        <v>1098</v>
      </c>
      <c r="J533" s="1" t="s">
        <v>34</v>
      </c>
      <c r="K533" s="1" t="s">
        <v>34</v>
      </c>
      <c r="L533" s="1">
        <v>0.0</v>
      </c>
      <c r="M533" s="1">
        <v>0.0</v>
      </c>
      <c r="N533" s="1">
        <v>0.0</v>
      </c>
      <c r="O533" s="1" t="s">
        <v>35</v>
      </c>
      <c r="P533" s="3">
        <v>0.21</v>
      </c>
      <c r="Q533" s="1" t="s">
        <v>36</v>
      </c>
      <c r="R533" s="1">
        <v>0.0</v>
      </c>
      <c r="S533" s="1">
        <v>0.0</v>
      </c>
      <c r="T533" s="4">
        <f t="shared" si="4"/>
        <v>1421.487603</v>
      </c>
      <c r="U533" s="5">
        <v>1717.4471984999998</v>
      </c>
      <c r="W533" s="1">
        <f t="shared" si="13"/>
        <v>1720</v>
      </c>
      <c r="X533" s="7">
        <f t="shared" si="3"/>
        <v>1720</v>
      </c>
      <c r="Y533" s="1" t="s">
        <v>30</v>
      </c>
      <c r="Z533" s="1" t="s">
        <v>30</v>
      </c>
      <c r="AA533" s="1" t="s">
        <v>31</v>
      </c>
      <c r="AB533" s="1">
        <v>0.0</v>
      </c>
      <c r="AC533" s="1">
        <v>0.0</v>
      </c>
    </row>
    <row r="534" ht="15.75" customHeight="1">
      <c r="A534" s="1">
        <v>535.0</v>
      </c>
      <c r="B534" s="1" t="s">
        <v>29</v>
      </c>
      <c r="C534" s="1" t="s">
        <v>30</v>
      </c>
      <c r="D534" s="1" t="s">
        <v>30</v>
      </c>
      <c r="E534" s="1" t="s">
        <v>31</v>
      </c>
      <c r="F534" s="1" t="s">
        <v>31</v>
      </c>
      <c r="H534" s="1" t="s">
        <v>1099</v>
      </c>
      <c r="I534" s="1" t="s">
        <v>1100</v>
      </c>
      <c r="J534" s="1" t="s">
        <v>34</v>
      </c>
      <c r="K534" s="1" t="s">
        <v>34</v>
      </c>
      <c r="L534" s="1">
        <v>0.0</v>
      </c>
      <c r="M534" s="1">
        <v>0.0</v>
      </c>
      <c r="N534" s="1">
        <v>0.0</v>
      </c>
      <c r="O534" s="1" t="s">
        <v>35</v>
      </c>
      <c r="P534" s="3">
        <v>0.21</v>
      </c>
      <c r="Q534" s="1" t="s">
        <v>36</v>
      </c>
      <c r="R534" s="1">
        <v>0.0</v>
      </c>
      <c r="S534" s="1">
        <v>0.0</v>
      </c>
      <c r="T534" s="4">
        <f t="shared" si="4"/>
        <v>619.8347107</v>
      </c>
      <c r="U534" s="5">
        <v>751.298922</v>
      </c>
      <c r="W534" s="1">
        <f t="shared" si="13"/>
        <v>750</v>
      </c>
      <c r="X534" s="7">
        <f t="shared" si="3"/>
        <v>750</v>
      </c>
      <c r="Y534" s="1" t="s">
        <v>30</v>
      </c>
      <c r="Z534" s="1" t="s">
        <v>30</v>
      </c>
      <c r="AA534" s="1" t="s">
        <v>31</v>
      </c>
      <c r="AB534" s="1">
        <v>0.0</v>
      </c>
      <c r="AC534" s="1">
        <v>0.0</v>
      </c>
    </row>
    <row r="535" ht="15.75" customHeight="1">
      <c r="A535" s="1">
        <v>536.0</v>
      </c>
      <c r="B535" s="1" t="s">
        <v>29</v>
      </c>
      <c r="C535" s="1" t="s">
        <v>30</v>
      </c>
      <c r="D535" s="1" t="s">
        <v>30</v>
      </c>
      <c r="E535" s="1" t="s">
        <v>31</v>
      </c>
      <c r="F535" s="1" t="s">
        <v>31</v>
      </c>
      <c r="H535" s="1" t="s">
        <v>1101</v>
      </c>
      <c r="I535" s="1" t="s">
        <v>1102</v>
      </c>
      <c r="J535" s="1" t="s">
        <v>34</v>
      </c>
      <c r="K535" s="1" t="s">
        <v>34</v>
      </c>
      <c r="L535" s="1">
        <v>0.0</v>
      </c>
      <c r="M535" s="1">
        <v>0.0</v>
      </c>
      <c r="N535" s="1">
        <v>0.0</v>
      </c>
      <c r="O535" s="1" t="s">
        <v>35</v>
      </c>
      <c r="P535" s="3">
        <v>0.21</v>
      </c>
      <c r="Q535" s="1" t="s">
        <v>36</v>
      </c>
      <c r="R535" s="1">
        <v>0.0</v>
      </c>
      <c r="S535" s="1">
        <v>0.0</v>
      </c>
      <c r="T535" s="4">
        <f t="shared" si="4"/>
        <v>826.446281</v>
      </c>
      <c r="U535" s="5">
        <v>1001.69895375</v>
      </c>
      <c r="W535" s="1">
        <f t="shared" si="13"/>
        <v>1000</v>
      </c>
      <c r="X535" s="7">
        <f t="shared" si="3"/>
        <v>1000</v>
      </c>
      <c r="Y535" s="1" t="s">
        <v>30</v>
      </c>
      <c r="Z535" s="1" t="s">
        <v>30</v>
      </c>
      <c r="AA535" s="1" t="s">
        <v>31</v>
      </c>
      <c r="AB535" s="1">
        <v>0.0</v>
      </c>
      <c r="AC535" s="1">
        <v>0.0</v>
      </c>
    </row>
    <row r="536" ht="15.75" customHeight="1">
      <c r="A536" s="1">
        <v>537.0</v>
      </c>
      <c r="B536" s="1" t="s">
        <v>29</v>
      </c>
      <c r="C536" s="1" t="s">
        <v>30</v>
      </c>
      <c r="D536" s="1" t="s">
        <v>30</v>
      </c>
      <c r="E536" s="1" t="s">
        <v>31</v>
      </c>
      <c r="F536" s="1" t="s">
        <v>31</v>
      </c>
      <c r="H536" s="1" t="s">
        <v>1103</v>
      </c>
      <c r="I536" s="1" t="s">
        <v>1104</v>
      </c>
      <c r="J536" s="1" t="s">
        <v>34</v>
      </c>
      <c r="K536" s="1" t="s">
        <v>34</v>
      </c>
      <c r="L536" s="1">
        <v>0.0</v>
      </c>
      <c r="M536" s="1">
        <v>0.0</v>
      </c>
      <c r="N536" s="1">
        <v>0.0</v>
      </c>
      <c r="O536" s="1" t="s">
        <v>35</v>
      </c>
      <c r="P536" s="3">
        <v>0.21</v>
      </c>
      <c r="Q536" s="1" t="s">
        <v>36</v>
      </c>
      <c r="R536" s="1">
        <v>0.0</v>
      </c>
      <c r="S536" s="1">
        <v>0.0</v>
      </c>
      <c r="T536" s="4">
        <f t="shared" si="4"/>
        <v>1239.669421</v>
      </c>
      <c r="U536" s="5">
        <v>1502.5439385</v>
      </c>
      <c r="W536" s="1">
        <f t="shared" si="13"/>
        <v>1500</v>
      </c>
      <c r="X536" s="7">
        <f t="shared" si="3"/>
        <v>1500</v>
      </c>
      <c r="Y536" s="1" t="s">
        <v>30</v>
      </c>
      <c r="Z536" s="1" t="s">
        <v>30</v>
      </c>
      <c r="AA536" s="1" t="s">
        <v>31</v>
      </c>
      <c r="AB536" s="1">
        <v>0.0</v>
      </c>
      <c r="AC536" s="1">
        <v>0.0</v>
      </c>
    </row>
    <row r="537" ht="15.75" customHeight="1">
      <c r="A537" s="1">
        <v>538.0</v>
      </c>
      <c r="B537" s="1" t="s">
        <v>29</v>
      </c>
      <c r="C537" s="1" t="s">
        <v>30</v>
      </c>
      <c r="D537" s="1" t="s">
        <v>30</v>
      </c>
      <c r="E537" s="1" t="s">
        <v>31</v>
      </c>
      <c r="F537" s="1" t="s">
        <v>31</v>
      </c>
      <c r="H537" s="1" t="s">
        <v>1105</v>
      </c>
      <c r="I537" s="1" t="s">
        <v>1106</v>
      </c>
      <c r="J537" s="1" t="s">
        <v>34</v>
      </c>
      <c r="K537" s="1" t="s">
        <v>34</v>
      </c>
      <c r="L537" s="1">
        <v>0.0</v>
      </c>
      <c r="M537" s="1">
        <v>0.0</v>
      </c>
      <c r="N537" s="1">
        <v>0.0</v>
      </c>
      <c r="O537" s="1" t="s">
        <v>35</v>
      </c>
      <c r="P537" s="3">
        <v>0.21</v>
      </c>
      <c r="Q537" s="1" t="s">
        <v>36</v>
      </c>
      <c r="R537" s="1">
        <v>0.0</v>
      </c>
      <c r="S537" s="1">
        <v>0.0</v>
      </c>
      <c r="T537" s="4">
        <f t="shared" si="4"/>
        <v>1652.892562</v>
      </c>
      <c r="U537" s="5">
        <v>2003.3979075</v>
      </c>
      <c r="W537" s="1">
        <f t="shared" si="13"/>
        <v>2000</v>
      </c>
      <c r="X537" s="7">
        <f t="shared" si="3"/>
        <v>2000</v>
      </c>
      <c r="Y537" s="1" t="s">
        <v>30</v>
      </c>
      <c r="Z537" s="1" t="s">
        <v>30</v>
      </c>
      <c r="AA537" s="1" t="s">
        <v>31</v>
      </c>
      <c r="AB537" s="1">
        <v>0.0</v>
      </c>
      <c r="AC537" s="1">
        <v>0.0</v>
      </c>
    </row>
    <row r="538" ht="15.75" customHeight="1">
      <c r="A538" s="1">
        <v>539.0</v>
      </c>
      <c r="B538" s="1" t="s">
        <v>29</v>
      </c>
      <c r="C538" s="1" t="s">
        <v>30</v>
      </c>
      <c r="D538" s="1" t="s">
        <v>30</v>
      </c>
      <c r="E538" s="1" t="s">
        <v>31</v>
      </c>
      <c r="F538" s="1" t="s">
        <v>31</v>
      </c>
      <c r="H538" s="1" t="s">
        <v>1107</v>
      </c>
      <c r="I538" s="1" t="s">
        <v>1108</v>
      </c>
      <c r="J538" s="1" t="s">
        <v>34</v>
      </c>
      <c r="K538" s="1" t="s">
        <v>34</v>
      </c>
      <c r="L538" s="1">
        <v>0.0</v>
      </c>
      <c r="M538" s="1">
        <v>0.0</v>
      </c>
      <c r="N538" s="1">
        <v>0.0</v>
      </c>
      <c r="O538" s="1" t="s">
        <v>35</v>
      </c>
      <c r="P538" s="3">
        <v>0.21</v>
      </c>
      <c r="Q538" s="1" t="s">
        <v>36</v>
      </c>
      <c r="R538" s="1">
        <v>0.0</v>
      </c>
      <c r="S538" s="1">
        <v>0.0</v>
      </c>
      <c r="T538" s="4">
        <f t="shared" si="4"/>
        <v>2380.165289</v>
      </c>
      <c r="U538" s="5">
        <v>2884.0700294999992</v>
      </c>
      <c r="W538" s="1">
        <f t="shared" si="13"/>
        <v>2880</v>
      </c>
      <c r="X538" s="7">
        <f t="shared" si="3"/>
        <v>2880</v>
      </c>
      <c r="Y538" s="1" t="s">
        <v>30</v>
      </c>
      <c r="Z538" s="1" t="s">
        <v>30</v>
      </c>
      <c r="AA538" s="1" t="s">
        <v>31</v>
      </c>
      <c r="AB538" s="1">
        <v>0.0</v>
      </c>
      <c r="AC538" s="1">
        <v>0.0</v>
      </c>
    </row>
    <row r="539" ht="15.75" customHeight="1">
      <c r="A539" s="1">
        <v>540.0</v>
      </c>
      <c r="B539" s="1" t="s">
        <v>29</v>
      </c>
      <c r="C539" s="1" t="s">
        <v>30</v>
      </c>
      <c r="D539" s="1" t="s">
        <v>30</v>
      </c>
      <c r="E539" s="1" t="s">
        <v>31</v>
      </c>
      <c r="F539" s="1" t="s">
        <v>31</v>
      </c>
      <c r="H539" s="1" t="s">
        <v>1109</v>
      </c>
      <c r="I539" s="1" t="s">
        <v>1110</v>
      </c>
      <c r="J539" s="1" t="s">
        <v>34</v>
      </c>
      <c r="K539" s="1" t="s">
        <v>34</v>
      </c>
      <c r="L539" s="1">
        <v>0.0</v>
      </c>
      <c r="M539" s="1">
        <v>0.0</v>
      </c>
      <c r="N539" s="1">
        <v>0.0</v>
      </c>
      <c r="O539" s="1" t="s">
        <v>35</v>
      </c>
      <c r="P539" s="3">
        <v>0.21</v>
      </c>
      <c r="Q539" s="1" t="s">
        <v>36</v>
      </c>
      <c r="R539" s="1">
        <v>0.0</v>
      </c>
      <c r="S539" s="1">
        <v>0.0</v>
      </c>
      <c r="T539" s="4">
        <f t="shared" si="4"/>
        <v>1553.719008</v>
      </c>
      <c r="U539" s="5">
        <v>1882.8472409999997</v>
      </c>
      <c r="W539" s="1">
        <f t="shared" si="13"/>
        <v>1880</v>
      </c>
      <c r="X539" s="7">
        <f t="shared" si="3"/>
        <v>1880</v>
      </c>
      <c r="Y539" s="1" t="s">
        <v>30</v>
      </c>
      <c r="Z539" s="1" t="s">
        <v>30</v>
      </c>
      <c r="AA539" s="1" t="s">
        <v>31</v>
      </c>
      <c r="AB539" s="1">
        <v>0.0</v>
      </c>
      <c r="AC539" s="1">
        <v>0.0</v>
      </c>
    </row>
    <row r="540" ht="15.75" customHeight="1">
      <c r="A540" s="1">
        <v>541.0</v>
      </c>
      <c r="B540" s="1" t="s">
        <v>29</v>
      </c>
      <c r="C540" s="1" t="s">
        <v>30</v>
      </c>
      <c r="D540" s="1" t="s">
        <v>30</v>
      </c>
      <c r="E540" s="1" t="s">
        <v>31</v>
      </c>
      <c r="F540" s="1" t="s">
        <v>31</v>
      </c>
      <c r="H540" s="1" t="s">
        <v>1111</v>
      </c>
      <c r="I540" s="1" t="s">
        <v>1112</v>
      </c>
      <c r="J540" s="1" t="s">
        <v>34</v>
      </c>
      <c r="K540" s="1" t="s">
        <v>34</v>
      </c>
      <c r="L540" s="1">
        <v>0.0</v>
      </c>
      <c r="M540" s="1">
        <v>0.0</v>
      </c>
      <c r="N540" s="1">
        <v>0.0</v>
      </c>
      <c r="O540" s="1" t="s">
        <v>35</v>
      </c>
      <c r="P540" s="3">
        <v>0.21</v>
      </c>
      <c r="Q540" s="1" t="s">
        <v>36</v>
      </c>
      <c r="R540" s="1">
        <v>0.0</v>
      </c>
      <c r="S540" s="1">
        <v>0.0</v>
      </c>
      <c r="T540" s="4">
        <f t="shared" si="4"/>
        <v>2066.115702</v>
      </c>
      <c r="U540" s="5">
        <v>2500.34372775</v>
      </c>
      <c r="W540" s="1">
        <f t="shared" si="13"/>
        <v>2500</v>
      </c>
      <c r="X540" s="7">
        <f t="shared" si="3"/>
        <v>2500</v>
      </c>
      <c r="Y540" s="1" t="s">
        <v>30</v>
      </c>
      <c r="Z540" s="1" t="s">
        <v>30</v>
      </c>
      <c r="AA540" s="1" t="s">
        <v>31</v>
      </c>
      <c r="AB540" s="1">
        <v>0.0</v>
      </c>
      <c r="AC540" s="1">
        <v>0.0</v>
      </c>
    </row>
    <row r="541" ht="15.75" customHeight="1">
      <c r="A541" s="1">
        <v>542.0</v>
      </c>
      <c r="B541" s="1" t="s">
        <v>29</v>
      </c>
      <c r="C541" s="1" t="s">
        <v>30</v>
      </c>
      <c r="D541" s="1" t="s">
        <v>30</v>
      </c>
      <c r="E541" s="1" t="s">
        <v>31</v>
      </c>
      <c r="F541" s="1" t="s">
        <v>31</v>
      </c>
      <c r="H541" s="1" t="s">
        <v>1113</v>
      </c>
      <c r="I541" s="1" t="s">
        <v>1114</v>
      </c>
      <c r="J541" s="1" t="s">
        <v>34</v>
      </c>
      <c r="K541" s="1" t="s">
        <v>34</v>
      </c>
      <c r="L541" s="1">
        <v>0.0</v>
      </c>
      <c r="M541" s="1">
        <v>0.0</v>
      </c>
      <c r="N541" s="1">
        <v>0.0</v>
      </c>
      <c r="O541" s="1" t="s">
        <v>35</v>
      </c>
      <c r="P541" s="3">
        <v>0.21</v>
      </c>
      <c r="Q541" s="1" t="s">
        <v>36</v>
      </c>
      <c r="R541" s="1">
        <v>0.0</v>
      </c>
      <c r="S541" s="1">
        <v>0.0</v>
      </c>
      <c r="T541" s="4">
        <f t="shared" si="4"/>
        <v>2528.92562</v>
      </c>
      <c r="U541" s="5">
        <v>3060.8261639999996</v>
      </c>
      <c r="W541" s="1">
        <f t="shared" si="13"/>
        <v>3060</v>
      </c>
      <c r="X541" s="7">
        <f t="shared" si="3"/>
        <v>3060</v>
      </c>
      <c r="Y541" s="1" t="s">
        <v>30</v>
      </c>
      <c r="Z541" s="1" t="s">
        <v>30</v>
      </c>
      <c r="AA541" s="1" t="s">
        <v>31</v>
      </c>
      <c r="AB541" s="1">
        <v>0.0</v>
      </c>
      <c r="AC541" s="1">
        <v>0.0</v>
      </c>
    </row>
    <row r="542" ht="15.75" customHeight="1">
      <c r="A542" s="1">
        <v>543.0</v>
      </c>
      <c r="B542" s="1" t="s">
        <v>29</v>
      </c>
      <c r="C542" s="1" t="s">
        <v>30</v>
      </c>
      <c r="D542" s="1" t="s">
        <v>30</v>
      </c>
      <c r="E542" s="1" t="s">
        <v>31</v>
      </c>
      <c r="F542" s="1" t="s">
        <v>31</v>
      </c>
      <c r="H542" s="1" t="s">
        <v>1115</v>
      </c>
      <c r="I542" s="1" t="s">
        <v>1116</v>
      </c>
      <c r="J542" s="1" t="s">
        <v>34</v>
      </c>
      <c r="K542" s="1" t="s">
        <v>34</v>
      </c>
      <c r="L542" s="1">
        <v>0.0</v>
      </c>
      <c r="M542" s="1">
        <v>0.0</v>
      </c>
      <c r="N542" s="1">
        <v>0.0</v>
      </c>
      <c r="O542" s="1" t="s">
        <v>35</v>
      </c>
      <c r="P542" s="3">
        <v>0.21</v>
      </c>
      <c r="Q542" s="1" t="s">
        <v>36</v>
      </c>
      <c r="R542" s="1">
        <v>0.0</v>
      </c>
      <c r="S542" s="1">
        <v>0.0</v>
      </c>
      <c r="T542" s="4">
        <f t="shared" si="4"/>
        <v>3099.173554</v>
      </c>
      <c r="U542" s="5">
        <v>3745.9381162499994</v>
      </c>
      <c r="W542" s="1">
        <f t="shared" si="13"/>
        <v>3750</v>
      </c>
      <c r="X542" s="7">
        <f t="shared" si="3"/>
        <v>3750</v>
      </c>
      <c r="Y542" s="1" t="s">
        <v>30</v>
      </c>
      <c r="Z542" s="1" t="s">
        <v>30</v>
      </c>
      <c r="AA542" s="1" t="s">
        <v>31</v>
      </c>
      <c r="AB542" s="1">
        <v>0.0</v>
      </c>
      <c r="AC542" s="1">
        <v>0.0</v>
      </c>
    </row>
    <row r="543" ht="15.75" customHeight="1">
      <c r="A543" s="1">
        <v>544.0</v>
      </c>
      <c r="B543" s="1" t="s">
        <v>29</v>
      </c>
      <c r="C543" s="1" t="s">
        <v>30</v>
      </c>
      <c r="D543" s="1" t="s">
        <v>30</v>
      </c>
      <c r="E543" s="1" t="s">
        <v>31</v>
      </c>
      <c r="F543" s="1" t="s">
        <v>31</v>
      </c>
      <c r="H543" s="1" t="s">
        <v>1117</v>
      </c>
      <c r="I543" s="1" t="s">
        <v>1118</v>
      </c>
      <c r="J543" s="1" t="s">
        <v>34</v>
      </c>
      <c r="K543" s="1" t="s">
        <v>34</v>
      </c>
      <c r="L543" s="1">
        <v>0.0</v>
      </c>
      <c r="M543" s="1">
        <v>0.0</v>
      </c>
      <c r="N543" s="1">
        <v>0.0</v>
      </c>
      <c r="O543" s="1" t="s">
        <v>35</v>
      </c>
      <c r="P543" s="3">
        <v>0.21</v>
      </c>
      <c r="Q543" s="1" t="s">
        <v>36</v>
      </c>
      <c r="R543" s="1">
        <v>0.0</v>
      </c>
      <c r="S543" s="1">
        <v>0.0</v>
      </c>
      <c r="T543" s="4">
        <f t="shared" si="4"/>
        <v>4123.966942</v>
      </c>
      <c r="U543" s="5">
        <v>4990.90360725</v>
      </c>
      <c r="W543" s="1">
        <f t="shared" si="13"/>
        <v>4990</v>
      </c>
      <c r="X543" s="7">
        <f t="shared" si="3"/>
        <v>4990</v>
      </c>
      <c r="Y543" s="1" t="s">
        <v>30</v>
      </c>
      <c r="Z543" s="1" t="s">
        <v>30</v>
      </c>
      <c r="AA543" s="1" t="s">
        <v>31</v>
      </c>
      <c r="AB543" s="1">
        <v>0.0</v>
      </c>
      <c r="AC543" s="1">
        <v>0.0</v>
      </c>
    </row>
    <row r="544" ht="15.75" customHeight="1">
      <c r="A544" s="1">
        <v>545.0</v>
      </c>
      <c r="B544" s="1" t="s">
        <v>29</v>
      </c>
      <c r="C544" s="1" t="s">
        <v>30</v>
      </c>
      <c r="D544" s="1" t="s">
        <v>30</v>
      </c>
      <c r="E544" s="1" t="s">
        <v>31</v>
      </c>
      <c r="F544" s="1" t="s">
        <v>31</v>
      </c>
      <c r="H544" s="1" t="s">
        <v>1119</v>
      </c>
      <c r="I544" s="1" t="s">
        <v>1120</v>
      </c>
      <c r="J544" s="1" t="s">
        <v>34</v>
      </c>
      <c r="K544" s="1" t="s">
        <v>34</v>
      </c>
      <c r="L544" s="1">
        <v>0.0</v>
      </c>
      <c r="M544" s="1">
        <v>0.0</v>
      </c>
      <c r="N544" s="1">
        <v>0.0</v>
      </c>
      <c r="O544" s="1" t="s">
        <v>35</v>
      </c>
      <c r="P544" s="3">
        <v>0.21</v>
      </c>
      <c r="Q544" s="1" t="s">
        <v>36</v>
      </c>
      <c r="R544" s="1">
        <v>0.0</v>
      </c>
      <c r="S544" s="1">
        <v>0.0</v>
      </c>
      <c r="T544" s="4">
        <f t="shared" si="4"/>
        <v>7024.793388</v>
      </c>
      <c r="U544" s="5">
        <v>8504.158632749997</v>
      </c>
      <c r="W544" s="1">
        <f t="shared" si="13"/>
        <v>8500</v>
      </c>
      <c r="X544" s="7">
        <f t="shared" si="3"/>
        <v>8500</v>
      </c>
      <c r="Y544" s="1" t="s">
        <v>30</v>
      </c>
      <c r="Z544" s="1" t="s">
        <v>30</v>
      </c>
      <c r="AA544" s="1" t="s">
        <v>31</v>
      </c>
      <c r="AB544" s="1">
        <v>0.0</v>
      </c>
      <c r="AC544" s="1">
        <v>0.0</v>
      </c>
    </row>
    <row r="545" ht="15.75" customHeight="1">
      <c r="A545" s="1">
        <v>546.0</v>
      </c>
      <c r="B545" s="1" t="s">
        <v>29</v>
      </c>
      <c r="C545" s="1" t="s">
        <v>30</v>
      </c>
      <c r="D545" s="1" t="s">
        <v>30</v>
      </c>
      <c r="E545" s="1" t="s">
        <v>31</v>
      </c>
      <c r="F545" s="1" t="s">
        <v>31</v>
      </c>
      <c r="H545" s="1" t="s">
        <v>1121</v>
      </c>
      <c r="I545" s="1" t="s">
        <v>1122</v>
      </c>
      <c r="J545" s="1" t="s">
        <v>34</v>
      </c>
      <c r="K545" s="1" t="s">
        <v>34</v>
      </c>
      <c r="L545" s="1">
        <v>0.0</v>
      </c>
      <c r="M545" s="1">
        <v>0.0</v>
      </c>
      <c r="N545" s="1">
        <v>0.0</v>
      </c>
      <c r="O545" s="1" t="s">
        <v>35</v>
      </c>
      <c r="P545" s="3">
        <v>0.21</v>
      </c>
      <c r="Q545" s="1" t="s">
        <v>36</v>
      </c>
      <c r="R545" s="1">
        <v>0.0</v>
      </c>
      <c r="S545" s="1">
        <v>0.0</v>
      </c>
      <c r="T545" s="4">
        <f t="shared" si="4"/>
        <v>9933.884298</v>
      </c>
      <c r="U545" s="5">
        <v>12017.3507685</v>
      </c>
      <c r="W545" s="1">
        <f t="shared" si="13"/>
        <v>12020</v>
      </c>
      <c r="X545" s="7">
        <f t="shared" si="3"/>
        <v>12020</v>
      </c>
      <c r="Y545" s="1" t="s">
        <v>30</v>
      </c>
      <c r="Z545" s="1" t="s">
        <v>30</v>
      </c>
      <c r="AA545" s="1" t="s">
        <v>31</v>
      </c>
      <c r="AB545" s="1">
        <v>0.0</v>
      </c>
      <c r="AC545" s="1">
        <v>0.0</v>
      </c>
    </row>
    <row r="546" ht="15.75" customHeight="1">
      <c r="A546" s="1">
        <v>547.0</v>
      </c>
      <c r="B546" s="1" t="s">
        <v>29</v>
      </c>
      <c r="C546" s="1" t="s">
        <v>30</v>
      </c>
      <c r="D546" s="1" t="s">
        <v>30</v>
      </c>
      <c r="E546" s="1" t="s">
        <v>31</v>
      </c>
      <c r="F546" s="1" t="s">
        <v>31</v>
      </c>
      <c r="H546" s="1" t="s">
        <v>1123</v>
      </c>
      <c r="I546" s="1" t="s">
        <v>1124</v>
      </c>
      <c r="J546" s="1" t="s">
        <v>34</v>
      </c>
      <c r="K546" s="1" t="s">
        <v>34</v>
      </c>
      <c r="L546" s="1">
        <v>0.0</v>
      </c>
      <c r="M546" s="1">
        <v>0.0</v>
      </c>
      <c r="N546" s="1">
        <v>0.0</v>
      </c>
      <c r="O546" s="1" t="s">
        <v>35</v>
      </c>
      <c r="P546" s="3">
        <v>0.21</v>
      </c>
      <c r="Q546" s="1" t="s">
        <v>36</v>
      </c>
      <c r="R546" s="1">
        <v>0.0</v>
      </c>
      <c r="S546" s="1">
        <v>0.0</v>
      </c>
      <c r="T546" s="4">
        <f t="shared" si="4"/>
        <v>13140.49587</v>
      </c>
      <c r="U546" s="5">
        <v>15900.10104375</v>
      </c>
      <c r="W546" s="1">
        <f t="shared" si="13"/>
        <v>15900</v>
      </c>
      <c r="X546" s="7">
        <f t="shared" si="3"/>
        <v>15900</v>
      </c>
      <c r="Y546" s="1" t="s">
        <v>30</v>
      </c>
      <c r="Z546" s="1" t="s">
        <v>30</v>
      </c>
      <c r="AA546" s="1" t="s">
        <v>31</v>
      </c>
      <c r="AB546" s="1">
        <v>0.0</v>
      </c>
      <c r="AC546" s="1">
        <v>0.0</v>
      </c>
    </row>
    <row r="547" ht="15.75" customHeight="1">
      <c r="A547" s="1">
        <v>548.0</v>
      </c>
      <c r="B547" s="1" t="s">
        <v>29</v>
      </c>
      <c r="C547" s="1" t="s">
        <v>30</v>
      </c>
      <c r="D547" s="1" t="s">
        <v>30</v>
      </c>
      <c r="E547" s="1" t="s">
        <v>31</v>
      </c>
      <c r="F547" s="1" t="s">
        <v>31</v>
      </c>
      <c r="H547" s="1" t="s">
        <v>1125</v>
      </c>
      <c r="I547" s="1" t="s">
        <v>1126</v>
      </c>
      <c r="J547" s="1" t="s">
        <v>34</v>
      </c>
      <c r="K547" s="1" t="s">
        <v>34</v>
      </c>
      <c r="L547" s="1">
        <v>0.0</v>
      </c>
      <c r="M547" s="1">
        <v>0.0</v>
      </c>
      <c r="N547" s="1">
        <v>0.0</v>
      </c>
      <c r="O547" s="1" t="s">
        <v>35</v>
      </c>
      <c r="P547" s="3">
        <v>0.21</v>
      </c>
      <c r="Q547" s="1" t="s">
        <v>36</v>
      </c>
      <c r="R547" s="1">
        <v>0.0</v>
      </c>
      <c r="S547" s="1">
        <v>0.0</v>
      </c>
      <c r="T547" s="4">
        <f t="shared" si="4"/>
        <v>1735.53719</v>
      </c>
      <c r="U547" s="5">
        <v>2101.9191929999997</v>
      </c>
      <c r="W547" s="1">
        <f t="shared" si="13"/>
        <v>2100</v>
      </c>
      <c r="X547" s="7">
        <f t="shared" si="3"/>
        <v>2100</v>
      </c>
      <c r="Y547" s="1" t="s">
        <v>30</v>
      </c>
      <c r="Z547" s="1" t="s">
        <v>30</v>
      </c>
      <c r="AA547" s="1" t="s">
        <v>31</v>
      </c>
      <c r="AB547" s="1">
        <v>0.0</v>
      </c>
      <c r="AC547" s="1">
        <v>0.0</v>
      </c>
    </row>
    <row r="548" ht="15.75" customHeight="1">
      <c r="A548" s="1">
        <v>549.0</v>
      </c>
      <c r="B548" s="1" t="s">
        <v>29</v>
      </c>
      <c r="C548" s="1" t="s">
        <v>30</v>
      </c>
      <c r="D548" s="1" t="s">
        <v>30</v>
      </c>
      <c r="E548" s="1" t="s">
        <v>31</v>
      </c>
      <c r="F548" s="1" t="s">
        <v>31</v>
      </c>
      <c r="H548" s="1" t="s">
        <v>1127</v>
      </c>
      <c r="I548" s="1" t="s">
        <v>1128</v>
      </c>
      <c r="J548" s="1" t="s">
        <v>34</v>
      </c>
      <c r="K548" s="1" t="s">
        <v>34</v>
      </c>
      <c r="L548" s="1">
        <v>0.0</v>
      </c>
      <c r="M548" s="1">
        <v>0.0</v>
      </c>
      <c r="N548" s="1">
        <v>0.0</v>
      </c>
      <c r="O548" s="1" t="s">
        <v>35</v>
      </c>
      <c r="P548" s="3">
        <v>0.21</v>
      </c>
      <c r="Q548" s="1" t="s">
        <v>36</v>
      </c>
      <c r="R548" s="1">
        <v>0.0</v>
      </c>
      <c r="S548" s="1">
        <v>0.0</v>
      </c>
      <c r="T548" s="4">
        <f t="shared" si="4"/>
        <v>2272.727273</v>
      </c>
      <c r="U548" s="5">
        <v>2752.9718534999997</v>
      </c>
      <c r="W548" s="1">
        <f t="shared" si="13"/>
        <v>2750</v>
      </c>
      <c r="X548" s="7">
        <f t="shared" si="3"/>
        <v>2750</v>
      </c>
      <c r="Y548" s="1" t="s">
        <v>30</v>
      </c>
      <c r="Z548" s="1" t="s">
        <v>30</v>
      </c>
      <c r="AA548" s="1" t="s">
        <v>31</v>
      </c>
      <c r="AB548" s="1">
        <v>0.0</v>
      </c>
      <c r="AC548" s="1">
        <v>0.0</v>
      </c>
    </row>
    <row r="549" ht="15.75" customHeight="1">
      <c r="A549" s="1">
        <v>550.0</v>
      </c>
      <c r="B549" s="1" t="s">
        <v>29</v>
      </c>
      <c r="C549" s="1" t="s">
        <v>30</v>
      </c>
      <c r="D549" s="1" t="s">
        <v>30</v>
      </c>
      <c r="E549" s="1" t="s">
        <v>31</v>
      </c>
      <c r="F549" s="1" t="s">
        <v>31</v>
      </c>
      <c r="H549" s="1" t="s">
        <v>1129</v>
      </c>
      <c r="I549" s="1" t="s">
        <v>1130</v>
      </c>
      <c r="J549" s="1" t="s">
        <v>34</v>
      </c>
      <c r="K549" s="1" t="s">
        <v>34</v>
      </c>
      <c r="L549" s="1">
        <v>0.0</v>
      </c>
      <c r="M549" s="1">
        <v>0.0</v>
      </c>
      <c r="N549" s="1">
        <v>0.0</v>
      </c>
      <c r="O549" s="1" t="s">
        <v>35</v>
      </c>
      <c r="P549" s="3">
        <v>0.21</v>
      </c>
      <c r="Q549" s="1" t="s">
        <v>36</v>
      </c>
      <c r="R549" s="1">
        <v>0.0</v>
      </c>
      <c r="S549" s="1">
        <v>0.0</v>
      </c>
      <c r="T549" s="4">
        <f t="shared" si="4"/>
        <v>884.2975207</v>
      </c>
      <c r="U549" s="5">
        <v>1074.192867</v>
      </c>
      <c r="W549" s="1">
        <f t="shared" si="13"/>
        <v>1070</v>
      </c>
      <c r="X549" s="7">
        <f t="shared" si="3"/>
        <v>1070</v>
      </c>
      <c r="Y549" s="1" t="s">
        <v>30</v>
      </c>
      <c r="Z549" s="1" t="s">
        <v>30</v>
      </c>
      <c r="AA549" s="1" t="s">
        <v>31</v>
      </c>
      <c r="AB549" s="1">
        <v>0.0</v>
      </c>
      <c r="AC549" s="1">
        <v>0.0</v>
      </c>
    </row>
    <row r="550" ht="15.75" customHeight="1">
      <c r="A550" s="1">
        <v>551.0</v>
      </c>
      <c r="B550" s="1" t="s">
        <v>29</v>
      </c>
      <c r="C550" s="1" t="s">
        <v>30</v>
      </c>
      <c r="D550" s="1" t="s">
        <v>30</v>
      </c>
      <c r="E550" s="1" t="s">
        <v>31</v>
      </c>
      <c r="F550" s="1" t="s">
        <v>31</v>
      </c>
      <c r="H550" s="1" t="s">
        <v>1131</v>
      </c>
      <c r="I550" s="1" t="s">
        <v>1132</v>
      </c>
      <c r="J550" s="1" t="s">
        <v>34</v>
      </c>
      <c r="K550" s="1" t="s">
        <v>34</v>
      </c>
      <c r="L550" s="1">
        <v>0.0</v>
      </c>
      <c r="M550" s="1">
        <v>0.0</v>
      </c>
      <c r="N550" s="1">
        <v>0.0</v>
      </c>
      <c r="O550" s="1" t="s">
        <v>35</v>
      </c>
      <c r="P550" s="3">
        <v>0.21</v>
      </c>
      <c r="Q550" s="1" t="s">
        <v>36</v>
      </c>
      <c r="R550" s="1">
        <v>0.0</v>
      </c>
      <c r="S550" s="1">
        <v>0.0</v>
      </c>
      <c r="T550" s="4">
        <f t="shared" si="4"/>
        <v>1264.46281</v>
      </c>
      <c r="U550" s="5">
        <v>1529.27208225</v>
      </c>
      <c r="W550" s="1">
        <f t="shared" si="13"/>
        <v>1530</v>
      </c>
      <c r="X550" s="7">
        <f t="shared" si="3"/>
        <v>1530</v>
      </c>
      <c r="Y550" s="1" t="s">
        <v>30</v>
      </c>
      <c r="Z550" s="1" t="s">
        <v>30</v>
      </c>
      <c r="AA550" s="1" t="s">
        <v>31</v>
      </c>
      <c r="AB550" s="1">
        <v>0.0</v>
      </c>
      <c r="AC550" s="1">
        <v>0.0</v>
      </c>
    </row>
    <row r="551" ht="15.75" customHeight="1">
      <c r="A551" s="1">
        <v>553.0</v>
      </c>
      <c r="B551" s="1" t="s">
        <v>29</v>
      </c>
      <c r="C551" s="1" t="s">
        <v>30</v>
      </c>
      <c r="D551" s="1" t="s">
        <v>30</v>
      </c>
      <c r="E551" s="1" t="s">
        <v>31</v>
      </c>
      <c r="F551" s="1" t="s">
        <v>31</v>
      </c>
      <c r="H551" s="1" t="s">
        <v>1133</v>
      </c>
      <c r="I551" s="1" t="s">
        <v>1134</v>
      </c>
      <c r="J551" s="1" t="s">
        <v>34</v>
      </c>
      <c r="K551" s="1" t="s">
        <v>34</v>
      </c>
      <c r="L551" s="1">
        <v>0.0</v>
      </c>
      <c r="M551" s="1">
        <v>0.0</v>
      </c>
      <c r="N551" s="1">
        <v>0.0</v>
      </c>
      <c r="O551" s="1" t="s">
        <v>35</v>
      </c>
      <c r="P551" s="3">
        <v>0.21</v>
      </c>
      <c r="Q551" s="1" t="s">
        <v>36</v>
      </c>
      <c r="R551" s="1">
        <v>0.0</v>
      </c>
      <c r="S551" s="1">
        <v>0.0</v>
      </c>
      <c r="T551" s="4">
        <f t="shared" si="4"/>
        <v>1132.231405</v>
      </c>
      <c r="U551" s="5">
        <v>1576.9335285</v>
      </c>
      <c r="X551" s="7">
        <v>1370.0</v>
      </c>
      <c r="Y551" s="1" t="s">
        <v>30</v>
      </c>
      <c r="Z551" s="1" t="s">
        <v>30</v>
      </c>
      <c r="AA551" s="1" t="s">
        <v>31</v>
      </c>
      <c r="AB551" s="1">
        <v>0.0</v>
      </c>
      <c r="AC551" s="1">
        <v>0.0</v>
      </c>
    </row>
    <row r="552" ht="15.75" customHeight="1">
      <c r="A552" s="1">
        <v>554.0</v>
      </c>
      <c r="B552" s="1" t="s">
        <v>29</v>
      </c>
      <c r="C552" s="1" t="s">
        <v>30</v>
      </c>
      <c r="D552" s="1" t="s">
        <v>30</v>
      </c>
      <c r="E552" s="1" t="s">
        <v>31</v>
      </c>
      <c r="F552" s="1" t="s">
        <v>31</v>
      </c>
      <c r="H552" s="1" t="s">
        <v>1135</v>
      </c>
      <c r="I552" s="1" t="s">
        <v>1136</v>
      </c>
      <c r="J552" s="1" t="s">
        <v>34</v>
      </c>
      <c r="K552" s="1" t="s">
        <v>34</v>
      </c>
      <c r="L552" s="1">
        <v>0.0</v>
      </c>
      <c r="M552" s="1">
        <v>0.0</v>
      </c>
      <c r="N552" s="1">
        <v>0.0</v>
      </c>
      <c r="O552" s="1" t="s">
        <v>35</v>
      </c>
      <c r="P552" s="3">
        <v>0.21</v>
      </c>
      <c r="Q552" s="1" t="s">
        <v>36</v>
      </c>
      <c r="R552" s="1">
        <v>0.0</v>
      </c>
      <c r="S552" s="1">
        <v>0.0</v>
      </c>
      <c r="T552" s="4">
        <f t="shared" si="4"/>
        <v>1272.727273</v>
      </c>
      <c r="U552" s="5">
        <v>1543.4671972499998</v>
      </c>
      <c r="W552" s="1">
        <f t="shared" ref="W552:W679" si="14">MROUND(U552,10)</f>
        <v>1540</v>
      </c>
      <c r="X552" s="7">
        <f t="shared" ref="X552:X2027" si="15">W552</f>
        <v>1540</v>
      </c>
      <c r="Y552" s="1" t="s">
        <v>30</v>
      </c>
      <c r="Z552" s="1" t="s">
        <v>30</v>
      </c>
      <c r="AA552" s="1" t="s">
        <v>31</v>
      </c>
      <c r="AB552" s="1">
        <v>0.0</v>
      </c>
      <c r="AC552" s="1">
        <v>0.0</v>
      </c>
    </row>
    <row r="553" ht="15.75" customHeight="1">
      <c r="A553" s="1">
        <v>555.0</v>
      </c>
      <c r="B553" s="1" t="s">
        <v>29</v>
      </c>
      <c r="C553" s="1" t="s">
        <v>30</v>
      </c>
      <c r="D553" s="1" t="s">
        <v>30</v>
      </c>
      <c r="E553" s="1" t="s">
        <v>31</v>
      </c>
      <c r="F553" s="1" t="s">
        <v>31</v>
      </c>
      <c r="H553" s="1" t="s">
        <v>1137</v>
      </c>
      <c r="I553" s="1" t="s">
        <v>1138</v>
      </c>
      <c r="J553" s="1" t="s">
        <v>34</v>
      </c>
      <c r="K553" s="1" t="s">
        <v>34</v>
      </c>
      <c r="L553" s="1">
        <v>0.0</v>
      </c>
      <c r="M553" s="1">
        <v>0.0</v>
      </c>
      <c r="N553" s="1">
        <v>0.0</v>
      </c>
      <c r="O553" s="1" t="s">
        <v>35</v>
      </c>
      <c r="P553" s="3">
        <v>0.21</v>
      </c>
      <c r="Q553" s="1" t="s">
        <v>36</v>
      </c>
      <c r="R553" s="1">
        <v>0.0</v>
      </c>
      <c r="S553" s="1">
        <v>0.0</v>
      </c>
      <c r="T553" s="4">
        <f t="shared" si="4"/>
        <v>586.7768595</v>
      </c>
      <c r="U553" s="5">
        <v>706.0272862499999</v>
      </c>
      <c r="W553" s="1">
        <f t="shared" si="14"/>
        <v>710</v>
      </c>
      <c r="X553" s="7">
        <f t="shared" si="15"/>
        <v>710</v>
      </c>
      <c r="Y553" s="1" t="s">
        <v>30</v>
      </c>
      <c r="Z553" s="1" t="s">
        <v>30</v>
      </c>
      <c r="AA553" s="1" t="s">
        <v>31</v>
      </c>
      <c r="AB553" s="1">
        <v>0.0</v>
      </c>
      <c r="AC553" s="1">
        <v>0.0</v>
      </c>
    </row>
    <row r="554" ht="15.75" customHeight="1">
      <c r="A554" s="1">
        <v>556.0</v>
      </c>
      <c r="B554" s="1" t="s">
        <v>29</v>
      </c>
      <c r="C554" s="1" t="s">
        <v>30</v>
      </c>
      <c r="D554" s="1" t="s">
        <v>30</v>
      </c>
      <c r="E554" s="1" t="s">
        <v>31</v>
      </c>
      <c r="F554" s="1" t="s">
        <v>31</v>
      </c>
      <c r="H554" s="1" t="s">
        <v>1139</v>
      </c>
      <c r="I554" s="1" t="s">
        <v>1140</v>
      </c>
      <c r="J554" s="1" t="s">
        <v>34</v>
      </c>
      <c r="K554" s="1" t="s">
        <v>34</v>
      </c>
      <c r="L554" s="1">
        <v>0.0</v>
      </c>
      <c r="M554" s="1">
        <v>0.0</v>
      </c>
      <c r="N554" s="1">
        <v>0.0</v>
      </c>
      <c r="O554" s="1" t="s">
        <v>35</v>
      </c>
      <c r="P554" s="3">
        <v>0.21</v>
      </c>
      <c r="Q554" s="1" t="s">
        <v>36</v>
      </c>
      <c r="R554" s="1">
        <v>0.0</v>
      </c>
      <c r="S554" s="1">
        <v>0.0</v>
      </c>
      <c r="T554" s="4">
        <f t="shared" si="4"/>
        <v>1314.049587</v>
      </c>
      <c r="U554" s="5">
        <v>1589.7989745</v>
      </c>
      <c r="W554" s="1">
        <f t="shared" si="14"/>
        <v>1590</v>
      </c>
      <c r="X554" s="7">
        <f t="shared" si="15"/>
        <v>1590</v>
      </c>
      <c r="Y554" s="1" t="s">
        <v>30</v>
      </c>
      <c r="Z554" s="1" t="s">
        <v>30</v>
      </c>
      <c r="AA554" s="1" t="s">
        <v>31</v>
      </c>
      <c r="AB554" s="1">
        <v>0.0</v>
      </c>
      <c r="AC554" s="1">
        <v>0.0</v>
      </c>
    </row>
    <row r="555" ht="15.75" customHeight="1">
      <c r="A555" s="1">
        <v>557.0</v>
      </c>
      <c r="B555" s="1" t="s">
        <v>29</v>
      </c>
      <c r="C555" s="1" t="s">
        <v>30</v>
      </c>
      <c r="D555" s="1" t="s">
        <v>30</v>
      </c>
      <c r="E555" s="1" t="s">
        <v>31</v>
      </c>
      <c r="F555" s="1" t="s">
        <v>31</v>
      </c>
      <c r="H555" s="1" t="s">
        <v>1141</v>
      </c>
      <c r="I555" s="1" t="s">
        <v>1142</v>
      </c>
      <c r="J555" s="1" t="s">
        <v>34</v>
      </c>
      <c r="K555" s="1" t="s">
        <v>34</v>
      </c>
      <c r="L555" s="1">
        <v>0.0</v>
      </c>
      <c r="M555" s="1">
        <v>0.0</v>
      </c>
      <c r="N555" s="1">
        <v>0.0</v>
      </c>
      <c r="O555" s="1" t="s">
        <v>35</v>
      </c>
      <c r="P555" s="3">
        <v>0.21</v>
      </c>
      <c r="Q555" s="1" t="s">
        <v>36</v>
      </c>
      <c r="R555" s="1">
        <v>0.0</v>
      </c>
      <c r="S555" s="1">
        <v>0.0</v>
      </c>
      <c r="T555" s="4">
        <f t="shared" si="4"/>
        <v>2710.743802</v>
      </c>
      <c r="U555" s="5">
        <v>3278.34384075</v>
      </c>
      <c r="W555" s="1">
        <f t="shared" si="14"/>
        <v>3280</v>
      </c>
      <c r="X555" s="7">
        <f t="shared" si="15"/>
        <v>3280</v>
      </c>
      <c r="Y555" s="1" t="s">
        <v>30</v>
      </c>
      <c r="Z555" s="1" t="s">
        <v>30</v>
      </c>
      <c r="AA555" s="1" t="s">
        <v>31</v>
      </c>
      <c r="AB555" s="1">
        <v>0.0</v>
      </c>
      <c r="AC555" s="1">
        <v>0.0</v>
      </c>
    </row>
    <row r="556" ht="15.75" customHeight="1">
      <c r="A556" s="1">
        <v>558.0</v>
      </c>
      <c r="B556" s="1" t="s">
        <v>29</v>
      </c>
      <c r="C556" s="1" t="s">
        <v>30</v>
      </c>
      <c r="D556" s="1" t="s">
        <v>30</v>
      </c>
      <c r="E556" s="1" t="s">
        <v>31</v>
      </c>
      <c r="F556" s="1" t="s">
        <v>31</v>
      </c>
      <c r="H556" s="1" t="s">
        <v>1143</v>
      </c>
      <c r="I556" s="1" t="s">
        <v>1144</v>
      </c>
      <c r="J556" s="1" t="s">
        <v>34</v>
      </c>
      <c r="K556" s="1" t="s">
        <v>34</v>
      </c>
      <c r="L556" s="1">
        <v>0.0</v>
      </c>
      <c r="M556" s="1">
        <v>0.0</v>
      </c>
      <c r="N556" s="1">
        <v>0.0</v>
      </c>
      <c r="O556" s="1" t="s">
        <v>35</v>
      </c>
      <c r="P556" s="3">
        <v>0.21</v>
      </c>
      <c r="Q556" s="1" t="s">
        <v>36</v>
      </c>
      <c r="R556" s="1">
        <v>0.0</v>
      </c>
      <c r="S556" s="1">
        <v>0.0</v>
      </c>
      <c r="T556" s="4">
        <f t="shared" si="4"/>
        <v>793.3884298</v>
      </c>
      <c r="U556" s="5">
        <v>957.8288609999997</v>
      </c>
      <c r="W556" s="1">
        <f t="shared" si="14"/>
        <v>960</v>
      </c>
      <c r="X556" s="7">
        <f t="shared" si="15"/>
        <v>960</v>
      </c>
      <c r="Y556" s="1" t="s">
        <v>30</v>
      </c>
      <c r="Z556" s="1" t="s">
        <v>30</v>
      </c>
      <c r="AA556" s="1" t="s">
        <v>31</v>
      </c>
      <c r="AB556" s="1">
        <v>0.0</v>
      </c>
      <c r="AC556" s="1">
        <v>0.0</v>
      </c>
    </row>
    <row r="557" ht="15.75" customHeight="1">
      <c r="A557" s="1">
        <v>559.0</v>
      </c>
      <c r="B557" s="1" t="s">
        <v>29</v>
      </c>
      <c r="C557" s="1" t="s">
        <v>30</v>
      </c>
      <c r="D557" s="1" t="s">
        <v>30</v>
      </c>
      <c r="E557" s="1" t="s">
        <v>31</v>
      </c>
      <c r="F557" s="1" t="s">
        <v>31</v>
      </c>
      <c r="H557" s="1" t="s">
        <v>1145</v>
      </c>
      <c r="I557" s="1" t="s">
        <v>1146</v>
      </c>
      <c r="J557" s="1" t="s">
        <v>34</v>
      </c>
      <c r="K557" s="1" t="s">
        <v>34</v>
      </c>
      <c r="L557" s="1">
        <v>0.0</v>
      </c>
      <c r="M557" s="1">
        <v>0.0</v>
      </c>
      <c r="N557" s="1">
        <v>0.0</v>
      </c>
      <c r="O557" s="1" t="s">
        <v>35</v>
      </c>
      <c r="P557" s="3">
        <v>0.21</v>
      </c>
      <c r="Q557" s="1" t="s">
        <v>36</v>
      </c>
      <c r="R557" s="1">
        <v>0.0</v>
      </c>
      <c r="S557" s="1">
        <v>0.0</v>
      </c>
      <c r="T557" s="4">
        <f t="shared" si="4"/>
        <v>1388.429752</v>
      </c>
      <c r="U557" s="5">
        <v>1676.20050675</v>
      </c>
      <c r="W557" s="1">
        <f t="shared" si="14"/>
        <v>1680</v>
      </c>
      <c r="X557" s="7">
        <f t="shared" si="15"/>
        <v>1680</v>
      </c>
      <c r="Y557" s="1" t="s">
        <v>30</v>
      </c>
      <c r="Z557" s="1" t="s">
        <v>30</v>
      </c>
      <c r="AA557" s="1" t="s">
        <v>31</v>
      </c>
      <c r="AB557" s="1">
        <v>0.0</v>
      </c>
      <c r="AC557" s="1">
        <v>0.0</v>
      </c>
    </row>
    <row r="558" ht="15.75" customHeight="1">
      <c r="A558" s="1">
        <v>560.0</v>
      </c>
      <c r="B558" s="1" t="s">
        <v>29</v>
      </c>
      <c r="C558" s="1" t="s">
        <v>30</v>
      </c>
      <c r="D558" s="1" t="s">
        <v>30</v>
      </c>
      <c r="E558" s="1" t="s">
        <v>31</v>
      </c>
      <c r="F558" s="1" t="s">
        <v>31</v>
      </c>
      <c r="H558" s="1" t="s">
        <v>1147</v>
      </c>
      <c r="I558" s="1" t="s">
        <v>1148</v>
      </c>
      <c r="J558" s="1" t="s">
        <v>34</v>
      </c>
      <c r="K558" s="1" t="s">
        <v>34</v>
      </c>
      <c r="L558" s="1">
        <v>0.0</v>
      </c>
      <c r="M558" s="1">
        <v>0.0</v>
      </c>
      <c r="N558" s="1">
        <v>0.0</v>
      </c>
      <c r="O558" s="1" t="s">
        <v>35</v>
      </c>
      <c r="P558" s="3">
        <v>0.21</v>
      </c>
      <c r="Q558" s="1" t="s">
        <v>36</v>
      </c>
      <c r="R558" s="1">
        <v>0.0</v>
      </c>
      <c r="S558" s="1">
        <v>0.0</v>
      </c>
      <c r="T558" s="4">
        <f t="shared" si="4"/>
        <v>2297.520661</v>
      </c>
      <c r="U558" s="5">
        <v>2779.6730445000003</v>
      </c>
      <c r="W558" s="1">
        <f t="shared" si="14"/>
        <v>2780</v>
      </c>
      <c r="X558" s="7">
        <f t="shared" si="15"/>
        <v>2780</v>
      </c>
      <c r="Y558" s="1" t="s">
        <v>30</v>
      </c>
      <c r="Z558" s="1" t="s">
        <v>30</v>
      </c>
      <c r="AA558" s="1" t="s">
        <v>31</v>
      </c>
      <c r="AB558" s="1">
        <v>0.0</v>
      </c>
      <c r="AC558" s="1">
        <v>0.0</v>
      </c>
    </row>
    <row r="559" ht="15.75" customHeight="1">
      <c r="A559" s="1">
        <v>561.0</v>
      </c>
      <c r="B559" s="1" t="s">
        <v>29</v>
      </c>
      <c r="C559" s="1" t="s">
        <v>30</v>
      </c>
      <c r="D559" s="1" t="s">
        <v>30</v>
      </c>
      <c r="E559" s="1" t="s">
        <v>31</v>
      </c>
      <c r="F559" s="1" t="s">
        <v>31</v>
      </c>
      <c r="H559" s="1" t="s">
        <v>1149</v>
      </c>
      <c r="I559" s="1" t="s">
        <v>1150</v>
      </c>
      <c r="J559" s="1" t="s">
        <v>34</v>
      </c>
      <c r="K559" s="1" t="s">
        <v>34</v>
      </c>
      <c r="L559" s="1">
        <v>0.0</v>
      </c>
      <c r="M559" s="1">
        <v>0.0</v>
      </c>
      <c r="N559" s="1">
        <v>0.0</v>
      </c>
      <c r="O559" s="1" t="s">
        <v>35</v>
      </c>
      <c r="P559" s="3">
        <v>0.21</v>
      </c>
      <c r="Q559" s="1" t="s">
        <v>36</v>
      </c>
      <c r="R559" s="1">
        <v>0.0</v>
      </c>
      <c r="S559" s="1">
        <v>0.0</v>
      </c>
      <c r="T559" s="4">
        <f t="shared" si="4"/>
        <v>2016.528926</v>
      </c>
      <c r="U559" s="5">
        <v>2443.4015512499996</v>
      </c>
      <c r="W559" s="1">
        <f t="shared" si="14"/>
        <v>2440</v>
      </c>
      <c r="X559" s="7">
        <f t="shared" si="15"/>
        <v>2440</v>
      </c>
      <c r="Y559" s="1" t="s">
        <v>30</v>
      </c>
      <c r="Z559" s="1" t="s">
        <v>30</v>
      </c>
      <c r="AA559" s="1" t="s">
        <v>31</v>
      </c>
      <c r="AB559" s="1">
        <v>0.0</v>
      </c>
      <c r="AC559" s="1">
        <v>0.0</v>
      </c>
    </row>
    <row r="560" ht="15.75" customHeight="1">
      <c r="A560" s="1">
        <v>562.0</v>
      </c>
      <c r="B560" s="1" t="s">
        <v>29</v>
      </c>
      <c r="C560" s="1" t="s">
        <v>30</v>
      </c>
      <c r="D560" s="1" t="s">
        <v>30</v>
      </c>
      <c r="E560" s="1" t="s">
        <v>31</v>
      </c>
      <c r="F560" s="1" t="s">
        <v>31</v>
      </c>
      <c r="H560" s="1" t="s">
        <v>1151</v>
      </c>
      <c r="I560" s="1" t="s">
        <v>1152</v>
      </c>
      <c r="J560" s="1" t="s">
        <v>34</v>
      </c>
      <c r="K560" s="1" t="s">
        <v>34</v>
      </c>
      <c r="L560" s="1">
        <v>0.0</v>
      </c>
      <c r="M560" s="1">
        <v>0.0</v>
      </c>
      <c r="N560" s="1">
        <v>0.0</v>
      </c>
      <c r="O560" s="1" t="s">
        <v>35</v>
      </c>
      <c r="P560" s="3">
        <v>0.21</v>
      </c>
      <c r="Q560" s="1" t="s">
        <v>36</v>
      </c>
      <c r="R560" s="1">
        <v>0.0</v>
      </c>
      <c r="S560" s="1">
        <v>0.0</v>
      </c>
      <c r="T560" s="4">
        <f t="shared" si="4"/>
        <v>2776.859504</v>
      </c>
      <c r="U560" s="5">
        <v>3361.6637752499996</v>
      </c>
      <c r="W560" s="1">
        <f t="shared" si="14"/>
        <v>3360</v>
      </c>
      <c r="X560" s="7">
        <f t="shared" si="15"/>
        <v>3360</v>
      </c>
      <c r="Y560" s="1" t="s">
        <v>30</v>
      </c>
      <c r="Z560" s="1" t="s">
        <v>30</v>
      </c>
      <c r="AA560" s="1" t="s">
        <v>31</v>
      </c>
      <c r="AB560" s="1">
        <v>0.0</v>
      </c>
      <c r="AC560" s="1">
        <v>0.0</v>
      </c>
    </row>
    <row r="561" ht="15.75" customHeight="1">
      <c r="A561" s="1">
        <v>563.0</v>
      </c>
      <c r="B561" s="1" t="s">
        <v>29</v>
      </c>
      <c r="C561" s="1" t="s">
        <v>30</v>
      </c>
      <c r="D561" s="1" t="s">
        <v>30</v>
      </c>
      <c r="E561" s="1" t="s">
        <v>31</v>
      </c>
      <c r="F561" s="1" t="s">
        <v>31</v>
      </c>
      <c r="H561" s="1" t="s">
        <v>1153</v>
      </c>
      <c r="I561" s="1" t="s">
        <v>1154</v>
      </c>
      <c r="J561" s="1" t="s">
        <v>34</v>
      </c>
      <c r="K561" s="1" t="s">
        <v>34</v>
      </c>
      <c r="L561" s="1">
        <v>0.0</v>
      </c>
      <c r="M561" s="1">
        <v>0.0</v>
      </c>
      <c r="N561" s="1">
        <v>0.0</v>
      </c>
      <c r="O561" s="1" t="s">
        <v>35</v>
      </c>
      <c r="P561" s="3">
        <v>0.21</v>
      </c>
      <c r="Q561" s="1" t="s">
        <v>36</v>
      </c>
      <c r="R561" s="1">
        <v>0.0</v>
      </c>
      <c r="S561" s="1">
        <v>0.0</v>
      </c>
      <c r="T561" s="4">
        <f t="shared" si="4"/>
        <v>3479.338843</v>
      </c>
      <c r="U561" s="5">
        <v>4209.291825749999</v>
      </c>
      <c r="W561" s="1">
        <f t="shared" si="14"/>
        <v>4210</v>
      </c>
      <c r="X561" s="7">
        <f t="shared" si="15"/>
        <v>4210</v>
      </c>
      <c r="Y561" s="1" t="s">
        <v>30</v>
      </c>
      <c r="Z561" s="1" t="s">
        <v>30</v>
      </c>
      <c r="AA561" s="1" t="s">
        <v>31</v>
      </c>
      <c r="AB561" s="1">
        <v>0.0</v>
      </c>
      <c r="AC561" s="1">
        <v>0.0</v>
      </c>
    </row>
    <row r="562" ht="15.75" customHeight="1">
      <c r="A562" s="1">
        <v>564.0</v>
      </c>
      <c r="B562" s="1" t="s">
        <v>29</v>
      </c>
      <c r="C562" s="1" t="s">
        <v>30</v>
      </c>
      <c r="D562" s="1" t="s">
        <v>30</v>
      </c>
      <c r="E562" s="1" t="s">
        <v>31</v>
      </c>
      <c r="F562" s="1" t="s">
        <v>31</v>
      </c>
      <c r="H562" s="1" t="s">
        <v>1155</v>
      </c>
      <c r="I562" s="1" t="s">
        <v>1156</v>
      </c>
      <c r="J562" s="1" t="s">
        <v>34</v>
      </c>
      <c r="K562" s="1" t="s">
        <v>34</v>
      </c>
      <c r="L562" s="1">
        <v>0.0</v>
      </c>
      <c r="M562" s="1">
        <v>0.0</v>
      </c>
      <c r="N562" s="1">
        <v>0.0</v>
      </c>
      <c r="O562" s="1" t="s">
        <v>35</v>
      </c>
      <c r="P562" s="3">
        <v>0.21</v>
      </c>
      <c r="Q562" s="1" t="s">
        <v>36</v>
      </c>
      <c r="R562" s="1">
        <v>0.0</v>
      </c>
      <c r="S562" s="1">
        <v>0.0</v>
      </c>
      <c r="T562" s="4">
        <f t="shared" si="4"/>
        <v>1570.247934</v>
      </c>
      <c r="U562" s="5">
        <v>1897.0513402499998</v>
      </c>
      <c r="W562" s="1">
        <f t="shared" si="14"/>
        <v>1900</v>
      </c>
      <c r="X562" s="7">
        <f t="shared" si="15"/>
        <v>1900</v>
      </c>
      <c r="Y562" s="1" t="s">
        <v>30</v>
      </c>
      <c r="Z562" s="1" t="s">
        <v>30</v>
      </c>
      <c r="AA562" s="1" t="s">
        <v>31</v>
      </c>
      <c r="AB562" s="1">
        <v>0.0</v>
      </c>
      <c r="AC562" s="1">
        <v>0.0</v>
      </c>
    </row>
    <row r="563" ht="15.75" customHeight="1">
      <c r="A563" s="1">
        <v>565.0</v>
      </c>
      <c r="B563" s="1" t="s">
        <v>29</v>
      </c>
      <c r="C563" s="1" t="s">
        <v>30</v>
      </c>
      <c r="D563" s="1" t="s">
        <v>30</v>
      </c>
      <c r="E563" s="1" t="s">
        <v>31</v>
      </c>
      <c r="F563" s="1" t="s">
        <v>31</v>
      </c>
      <c r="H563" s="1" t="s">
        <v>1157</v>
      </c>
      <c r="I563" s="1" t="s">
        <v>1158</v>
      </c>
      <c r="J563" s="1" t="s">
        <v>34</v>
      </c>
      <c r="K563" s="1" t="s">
        <v>34</v>
      </c>
      <c r="L563" s="1">
        <v>0.0</v>
      </c>
      <c r="M563" s="1">
        <v>0.0</v>
      </c>
      <c r="N563" s="1">
        <v>0.0</v>
      </c>
      <c r="O563" s="1" t="s">
        <v>35</v>
      </c>
      <c r="P563" s="3">
        <v>0.21</v>
      </c>
      <c r="Q563" s="1" t="s">
        <v>36</v>
      </c>
      <c r="R563" s="1">
        <v>0.0</v>
      </c>
      <c r="S563" s="1">
        <v>0.0</v>
      </c>
      <c r="T563" s="4">
        <f t="shared" si="4"/>
        <v>867.768595</v>
      </c>
      <c r="U563" s="5">
        <v>1050.9326437500001</v>
      </c>
      <c r="W563" s="1">
        <f t="shared" si="14"/>
        <v>1050</v>
      </c>
      <c r="X563" s="7">
        <f t="shared" si="15"/>
        <v>1050</v>
      </c>
      <c r="Y563" s="1" t="s">
        <v>30</v>
      </c>
      <c r="Z563" s="1" t="s">
        <v>30</v>
      </c>
      <c r="AA563" s="1" t="s">
        <v>31</v>
      </c>
      <c r="AB563" s="1">
        <v>0.0</v>
      </c>
      <c r="AC563" s="1">
        <v>0.0</v>
      </c>
    </row>
    <row r="564" ht="15.75" customHeight="1">
      <c r="A564" s="1">
        <v>566.0</v>
      </c>
      <c r="B564" s="1" t="s">
        <v>29</v>
      </c>
      <c r="C564" s="1" t="s">
        <v>30</v>
      </c>
      <c r="D564" s="1" t="s">
        <v>30</v>
      </c>
      <c r="E564" s="1" t="s">
        <v>31</v>
      </c>
      <c r="F564" s="1" t="s">
        <v>31</v>
      </c>
      <c r="H564" s="1" t="s">
        <v>1159</v>
      </c>
      <c r="I564" s="1" t="s">
        <v>1160</v>
      </c>
      <c r="J564" s="1" t="s">
        <v>34</v>
      </c>
      <c r="K564" s="1" t="s">
        <v>34</v>
      </c>
      <c r="L564" s="1">
        <v>0.0</v>
      </c>
      <c r="M564" s="1">
        <v>0.0</v>
      </c>
      <c r="N564" s="1">
        <v>0.0</v>
      </c>
      <c r="O564" s="1" t="s">
        <v>35</v>
      </c>
      <c r="P564" s="3">
        <v>0.21</v>
      </c>
      <c r="Q564" s="1" t="s">
        <v>36</v>
      </c>
      <c r="R564" s="1">
        <v>0.0</v>
      </c>
      <c r="S564" s="1">
        <v>0.0</v>
      </c>
      <c r="T564" s="4">
        <f t="shared" si="4"/>
        <v>1008.264463</v>
      </c>
      <c r="U564" s="5">
        <v>1219.4681894999999</v>
      </c>
      <c r="W564" s="1">
        <f t="shared" si="14"/>
        <v>1220</v>
      </c>
      <c r="X564" s="7">
        <f t="shared" si="15"/>
        <v>1220</v>
      </c>
      <c r="Y564" s="1" t="s">
        <v>30</v>
      </c>
      <c r="Z564" s="1" t="s">
        <v>30</v>
      </c>
      <c r="AA564" s="1" t="s">
        <v>31</v>
      </c>
      <c r="AB564" s="1">
        <v>0.0</v>
      </c>
      <c r="AC564" s="1">
        <v>0.0</v>
      </c>
    </row>
    <row r="565" ht="15.75" customHeight="1">
      <c r="A565" s="1">
        <v>567.0</v>
      </c>
      <c r="B565" s="1" t="s">
        <v>29</v>
      </c>
      <c r="C565" s="1" t="s">
        <v>30</v>
      </c>
      <c r="D565" s="1" t="s">
        <v>30</v>
      </c>
      <c r="E565" s="1" t="s">
        <v>31</v>
      </c>
      <c r="F565" s="1" t="s">
        <v>31</v>
      </c>
      <c r="H565" s="1" t="s">
        <v>1161</v>
      </c>
      <c r="I565" s="1" t="s">
        <v>1162</v>
      </c>
      <c r="J565" s="1" t="s">
        <v>34</v>
      </c>
      <c r="K565" s="1" t="s">
        <v>34</v>
      </c>
      <c r="L565" s="1">
        <v>0.0</v>
      </c>
      <c r="M565" s="1">
        <v>0.0</v>
      </c>
      <c r="N565" s="1">
        <v>0.0</v>
      </c>
      <c r="O565" s="1" t="s">
        <v>35</v>
      </c>
      <c r="P565" s="3">
        <v>0.21</v>
      </c>
      <c r="Q565" s="1" t="s">
        <v>36</v>
      </c>
      <c r="R565" s="1">
        <v>0.0</v>
      </c>
      <c r="S565" s="1">
        <v>0.0</v>
      </c>
      <c r="T565" s="4">
        <f t="shared" si="4"/>
        <v>1198.347107</v>
      </c>
      <c r="U565" s="5">
        <v>1446.6798720000002</v>
      </c>
      <c r="W565" s="1">
        <f t="shared" si="14"/>
        <v>1450</v>
      </c>
      <c r="X565" s="7">
        <f t="shared" si="15"/>
        <v>1450</v>
      </c>
      <c r="Y565" s="1" t="s">
        <v>30</v>
      </c>
      <c r="Z565" s="1" t="s">
        <v>30</v>
      </c>
      <c r="AA565" s="1" t="s">
        <v>31</v>
      </c>
      <c r="AB565" s="1">
        <v>0.0</v>
      </c>
      <c r="AC565" s="1">
        <v>0.0</v>
      </c>
    </row>
    <row r="566" ht="15.75" customHeight="1">
      <c r="A566" s="1">
        <v>568.0</v>
      </c>
      <c r="B566" s="1" t="s">
        <v>29</v>
      </c>
      <c r="C566" s="1" t="s">
        <v>30</v>
      </c>
      <c r="D566" s="1" t="s">
        <v>30</v>
      </c>
      <c r="E566" s="1" t="s">
        <v>31</v>
      </c>
      <c r="F566" s="1" t="s">
        <v>31</v>
      </c>
      <c r="H566" s="1" t="s">
        <v>1163</v>
      </c>
      <c r="I566" s="1" t="s">
        <v>1164</v>
      </c>
      <c r="J566" s="1" t="s">
        <v>34</v>
      </c>
      <c r="K566" s="1" t="s">
        <v>34</v>
      </c>
      <c r="L566" s="1">
        <v>0.0</v>
      </c>
      <c r="M566" s="1">
        <v>0.0</v>
      </c>
      <c r="N566" s="1">
        <v>0.0</v>
      </c>
      <c r="O566" s="1" t="s">
        <v>35</v>
      </c>
      <c r="P566" s="3">
        <v>0.21</v>
      </c>
      <c r="Q566" s="1" t="s">
        <v>36</v>
      </c>
      <c r="R566" s="1">
        <v>0.0</v>
      </c>
      <c r="S566" s="1">
        <v>0.0</v>
      </c>
      <c r="T566" s="4">
        <f t="shared" si="4"/>
        <v>1462.809917</v>
      </c>
      <c r="U566" s="5">
        <v>1769.1335887500002</v>
      </c>
      <c r="W566" s="1">
        <f t="shared" si="14"/>
        <v>1770</v>
      </c>
      <c r="X566" s="7">
        <f t="shared" si="15"/>
        <v>1770</v>
      </c>
      <c r="Y566" s="1" t="s">
        <v>30</v>
      </c>
      <c r="Z566" s="1" t="s">
        <v>30</v>
      </c>
      <c r="AA566" s="1" t="s">
        <v>31</v>
      </c>
      <c r="AB566" s="1">
        <v>0.0</v>
      </c>
      <c r="AC566" s="1">
        <v>0.0</v>
      </c>
    </row>
    <row r="567" ht="15.75" customHeight="1">
      <c r="A567" s="1">
        <v>569.0</v>
      </c>
      <c r="B567" s="1" t="s">
        <v>29</v>
      </c>
      <c r="C567" s="1" t="s">
        <v>30</v>
      </c>
      <c r="D567" s="1" t="s">
        <v>30</v>
      </c>
      <c r="E567" s="1" t="s">
        <v>31</v>
      </c>
      <c r="F567" s="1" t="s">
        <v>31</v>
      </c>
      <c r="H567" s="1" t="s">
        <v>1165</v>
      </c>
      <c r="I567" s="1" t="s">
        <v>1166</v>
      </c>
      <c r="J567" s="1" t="s">
        <v>34</v>
      </c>
      <c r="K567" s="1" t="s">
        <v>34</v>
      </c>
      <c r="L567" s="1">
        <v>0.0</v>
      </c>
      <c r="M567" s="1">
        <v>0.0</v>
      </c>
      <c r="N567" s="1">
        <v>0.0</v>
      </c>
      <c r="O567" s="1" t="s">
        <v>35</v>
      </c>
      <c r="P567" s="3">
        <v>0.21</v>
      </c>
      <c r="Q567" s="1" t="s">
        <v>36</v>
      </c>
      <c r="R567" s="1">
        <v>0.0</v>
      </c>
      <c r="S567" s="1">
        <v>0.0</v>
      </c>
      <c r="T567" s="4">
        <f t="shared" si="4"/>
        <v>4363.636364</v>
      </c>
      <c r="U567" s="5">
        <v>5278.615229249999</v>
      </c>
      <c r="W567" s="1">
        <f t="shared" si="14"/>
        <v>5280</v>
      </c>
      <c r="X567" s="7">
        <f t="shared" si="15"/>
        <v>5280</v>
      </c>
      <c r="Y567" s="1" t="s">
        <v>30</v>
      </c>
      <c r="Z567" s="1" t="s">
        <v>30</v>
      </c>
      <c r="AA567" s="1" t="s">
        <v>31</v>
      </c>
      <c r="AB567" s="1">
        <v>0.0</v>
      </c>
      <c r="AC567" s="1">
        <v>0.0</v>
      </c>
    </row>
    <row r="568" ht="15.75" customHeight="1">
      <c r="A568" s="1">
        <v>570.0</v>
      </c>
      <c r="B568" s="1" t="s">
        <v>29</v>
      </c>
      <c r="C568" s="1" t="s">
        <v>30</v>
      </c>
      <c r="D568" s="1" t="s">
        <v>30</v>
      </c>
      <c r="E568" s="1" t="s">
        <v>31</v>
      </c>
      <c r="F568" s="1" t="s">
        <v>31</v>
      </c>
      <c r="H568" s="1" t="s">
        <v>1167</v>
      </c>
      <c r="I568" s="1" t="s">
        <v>1168</v>
      </c>
      <c r="J568" s="1" t="s">
        <v>34</v>
      </c>
      <c r="K568" s="1" t="s">
        <v>34</v>
      </c>
      <c r="L568" s="1">
        <v>0.0</v>
      </c>
      <c r="M568" s="1">
        <v>0.0</v>
      </c>
      <c r="N568" s="1">
        <v>0.0</v>
      </c>
      <c r="O568" s="1" t="s">
        <v>35</v>
      </c>
      <c r="P568" s="3">
        <v>0.21</v>
      </c>
      <c r="Q568" s="1" t="s">
        <v>36</v>
      </c>
      <c r="R568" s="1">
        <v>0.0</v>
      </c>
      <c r="S568" s="1">
        <v>0.0</v>
      </c>
      <c r="T568" s="4">
        <f t="shared" si="4"/>
        <v>3710.743802</v>
      </c>
      <c r="U568" s="5">
        <v>4492.304685</v>
      </c>
      <c r="W568" s="1">
        <f t="shared" si="14"/>
        <v>4490</v>
      </c>
      <c r="X568" s="7">
        <f t="shared" si="15"/>
        <v>4490</v>
      </c>
      <c r="Y568" s="1" t="s">
        <v>30</v>
      </c>
      <c r="Z568" s="1" t="s">
        <v>30</v>
      </c>
      <c r="AA568" s="1" t="s">
        <v>31</v>
      </c>
      <c r="AB568" s="1">
        <v>0.0</v>
      </c>
      <c r="AC568" s="1">
        <v>0.0</v>
      </c>
    </row>
    <row r="569" ht="15.75" customHeight="1">
      <c r="A569" s="1">
        <v>571.0</v>
      </c>
      <c r="B569" s="1" t="s">
        <v>29</v>
      </c>
      <c r="C569" s="1" t="s">
        <v>30</v>
      </c>
      <c r="D569" s="1" t="s">
        <v>30</v>
      </c>
      <c r="E569" s="1" t="s">
        <v>31</v>
      </c>
      <c r="F569" s="1" t="s">
        <v>31</v>
      </c>
      <c r="H569" s="1" t="s">
        <v>1169</v>
      </c>
      <c r="I569" s="1" t="s">
        <v>1170</v>
      </c>
      <c r="J569" s="1" t="s">
        <v>34</v>
      </c>
      <c r="K569" s="1" t="s">
        <v>34</v>
      </c>
      <c r="L569" s="1">
        <v>0.0</v>
      </c>
      <c r="M569" s="1">
        <v>0.0</v>
      </c>
      <c r="N569" s="1">
        <v>0.0</v>
      </c>
      <c r="O569" s="1" t="s">
        <v>35</v>
      </c>
      <c r="P569" s="3">
        <v>0.21</v>
      </c>
      <c r="Q569" s="1" t="s">
        <v>36</v>
      </c>
      <c r="R569" s="1">
        <v>0.0</v>
      </c>
      <c r="S569" s="1">
        <v>0.0</v>
      </c>
      <c r="T569" s="4">
        <f t="shared" si="4"/>
        <v>2661.157025</v>
      </c>
      <c r="U569" s="5">
        <v>3216.2806417499996</v>
      </c>
      <c r="W569" s="1">
        <f t="shared" si="14"/>
        <v>3220</v>
      </c>
      <c r="X569" s="7">
        <f t="shared" si="15"/>
        <v>3220</v>
      </c>
      <c r="Y569" s="1" t="s">
        <v>30</v>
      </c>
      <c r="Z569" s="1" t="s">
        <v>30</v>
      </c>
      <c r="AA569" s="1" t="s">
        <v>31</v>
      </c>
      <c r="AB569" s="1">
        <v>0.0</v>
      </c>
      <c r="AC569" s="1">
        <v>0.0</v>
      </c>
    </row>
    <row r="570" ht="15.75" customHeight="1">
      <c r="A570" s="1">
        <v>572.0</v>
      </c>
      <c r="B570" s="1" t="s">
        <v>29</v>
      </c>
      <c r="C570" s="1" t="s">
        <v>30</v>
      </c>
      <c r="D570" s="1" t="s">
        <v>30</v>
      </c>
      <c r="E570" s="1" t="s">
        <v>31</v>
      </c>
      <c r="F570" s="1" t="s">
        <v>31</v>
      </c>
      <c r="H570" s="1" t="s">
        <v>1171</v>
      </c>
      <c r="I570" s="1" t="s">
        <v>1172</v>
      </c>
      <c r="J570" s="1" t="s">
        <v>34</v>
      </c>
      <c r="K570" s="1" t="s">
        <v>34</v>
      </c>
      <c r="L570" s="1">
        <v>0.0</v>
      </c>
      <c r="M570" s="1">
        <v>0.0</v>
      </c>
      <c r="N570" s="1">
        <v>0.0</v>
      </c>
      <c r="O570" s="1" t="s">
        <v>35</v>
      </c>
      <c r="P570" s="3">
        <v>0.21</v>
      </c>
      <c r="Q570" s="1" t="s">
        <v>36</v>
      </c>
      <c r="R570" s="1">
        <v>0.0</v>
      </c>
      <c r="S570" s="1">
        <v>0.0</v>
      </c>
      <c r="T570" s="4">
        <f t="shared" si="4"/>
        <v>2661.157025</v>
      </c>
      <c r="U570" s="5">
        <v>3216.2806417499996</v>
      </c>
      <c r="W570" s="1">
        <f t="shared" si="14"/>
        <v>3220</v>
      </c>
      <c r="X570" s="7">
        <f t="shared" si="15"/>
        <v>3220</v>
      </c>
      <c r="Y570" s="1" t="s">
        <v>30</v>
      </c>
      <c r="Z570" s="1" t="s">
        <v>30</v>
      </c>
      <c r="AA570" s="1" t="s">
        <v>31</v>
      </c>
      <c r="AB570" s="1">
        <v>0.0</v>
      </c>
      <c r="AC570" s="1">
        <v>0.0</v>
      </c>
    </row>
    <row r="571" ht="15.75" customHeight="1">
      <c r="A571" s="1">
        <v>573.0</v>
      </c>
      <c r="B571" s="1" t="s">
        <v>29</v>
      </c>
      <c r="C571" s="1" t="s">
        <v>30</v>
      </c>
      <c r="D571" s="1" t="s">
        <v>30</v>
      </c>
      <c r="E571" s="1" t="s">
        <v>31</v>
      </c>
      <c r="F571" s="1" t="s">
        <v>31</v>
      </c>
      <c r="H571" s="1" t="s">
        <v>1173</v>
      </c>
      <c r="I571" s="1" t="s">
        <v>1174</v>
      </c>
      <c r="J571" s="1" t="s">
        <v>34</v>
      </c>
      <c r="K571" s="1" t="s">
        <v>34</v>
      </c>
      <c r="L571" s="1">
        <v>0.0</v>
      </c>
      <c r="M571" s="1">
        <v>0.0</v>
      </c>
      <c r="N571" s="1">
        <v>0.0</v>
      </c>
      <c r="O571" s="1" t="s">
        <v>35</v>
      </c>
      <c r="P571" s="3">
        <v>0.21</v>
      </c>
      <c r="Q571" s="1" t="s">
        <v>36</v>
      </c>
      <c r="R571" s="1">
        <v>0.0</v>
      </c>
      <c r="S571" s="1">
        <v>0.0</v>
      </c>
      <c r="T571" s="4">
        <f t="shared" si="4"/>
        <v>1950.413223</v>
      </c>
      <c r="U571" s="5">
        <v>2358.9316327499996</v>
      </c>
      <c r="W571" s="1">
        <f t="shared" si="14"/>
        <v>2360</v>
      </c>
      <c r="X571" s="7">
        <f t="shared" si="15"/>
        <v>2360</v>
      </c>
      <c r="Y571" s="1" t="s">
        <v>30</v>
      </c>
      <c r="Z571" s="1" t="s">
        <v>30</v>
      </c>
      <c r="AA571" s="1" t="s">
        <v>31</v>
      </c>
      <c r="AB571" s="1">
        <v>0.0</v>
      </c>
      <c r="AC571" s="1">
        <v>0.0</v>
      </c>
    </row>
    <row r="572" ht="15.75" customHeight="1">
      <c r="A572" s="1">
        <v>574.0</v>
      </c>
      <c r="B572" s="1" t="s">
        <v>29</v>
      </c>
      <c r="C572" s="1" t="s">
        <v>30</v>
      </c>
      <c r="D572" s="1" t="s">
        <v>30</v>
      </c>
      <c r="E572" s="1" t="s">
        <v>31</v>
      </c>
      <c r="F572" s="1" t="s">
        <v>31</v>
      </c>
      <c r="H572" s="1" t="s">
        <v>1175</v>
      </c>
      <c r="I572" s="1" t="s">
        <v>1176</v>
      </c>
      <c r="J572" s="1" t="s">
        <v>34</v>
      </c>
      <c r="K572" s="1" t="s">
        <v>34</v>
      </c>
      <c r="L572" s="1">
        <v>0.0</v>
      </c>
      <c r="M572" s="1">
        <v>0.0</v>
      </c>
      <c r="N572" s="1">
        <v>0.0</v>
      </c>
      <c r="O572" s="1" t="s">
        <v>35</v>
      </c>
      <c r="P572" s="3">
        <v>0.21</v>
      </c>
      <c r="Q572" s="1" t="s">
        <v>36</v>
      </c>
      <c r="R572" s="1">
        <v>0.0</v>
      </c>
      <c r="S572" s="1">
        <v>0.0</v>
      </c>
      <c r="T572" s="4">
        <f t="shared" si="4"/>
        <v>1950.413223</v>
      </c>
      <c r="U572" s="5">
        <v>2358.9316327499996</v>
      </c>
      <c r="W572" s="1">
        <f t="shared" si="14"/>
        <v>2360</v>
      </c>
      <c r="X572" s="7">
        <f t="shared" si="15"/>
        <v>2360</v>
      </c>
      <c r="Y572" s="1" t="s">
        <v>30</v>
      </c>
      <c r="Z572" s="1" t="s">
        <v>30</v>
      </c>
      <c r="AA572" s="1" t="s">
        <v>31</v>
      </c>
      <c r="AB572" s="1">
        <v>0.0</v>
      </c>
      <c r="AC572" s="1">
        <v>0.0</v>
      </c>
    </row>
    <row r="573" ht="15.75" customHeight="1">
      <c r="A573" s="1">
        <v>575.0</v>
      </c>
      <c r="B573" s="1" t="s">
        <v>29</v>
      </c>
      <c r="C573" s="1" t="s">
        <v>30</v>
      </c>
      <c r="D573" s="1" t="s">
        <v>30</v>
      </c>
      <c r="E573" s="1" t="s">
        <v>31</v>
      </c>
      <c r="F573" s="1" t="s">
        <v>31</v>
      </c>
      <c r="H573" s="1" t="s">
        <v>1177</v>
      </c>
      <c r="I573" s="1" t="s">
        <v>1178</v>
      </c>
      <c r="J573" s="1" t="s">
        <v>34</v>
      </c>
      <c r="K573" s="1" t="s">
        <v>34</v>
      </c>
      <c r="L573" s="1">
        <v>0.0</v>
      </c>
      <c r="M573" s="1">
        <v>0.0</v>
      </c>
      <c r="N573" s="1">
        <v>0.0</v>
      </c>
      <c r="O573" s="1" t="s">
        <v>35</v>
      </c>
      <c r="P573" s="3">
        <v>0.21</v>
      </c>
      <c r="Q573" s="1" t="s">
        <v>36</v>
      </c>
      <c r="R573" s="1">
        <v>0.0</v>
      </c>
      <c r="S573" s="1">
        <v>0.0</v>
      </c>
      <c r="T573" s="4">
        <f t="shared" si="4"/>
        <v>1950.413223</v>
      </c>
      <c r="U573" s="5">
        <v>2358.9316327499996</v>
      </c>
      <c r="W573" s="1">
        <f t="shared" si="14"/>
        <v>2360</v>
      </c>
      <c r="X573" s="7">
        <f t="shared" si="15"/>
        <v>2360</v>
      </c>
      <c r="Y573" s="1" t="s">
        <v>30</v>
      </c>
      <c r="Z573" s="1" t="s">
        <v>30</v>
      </c>
      <c r="AA573" s="1" t="s">
        <v>31</v>
      </c>
      <c r="AB573" s="1">
        <v>0.0</v>
      </c>
      <c r="AC573" s="1">
        <v>0.0</v>
      </c>
    </row>
    <row r="574" ht="15.75" customHeight="1">
      <c r="A574" s="1">
        <v>576.0</v>
      </c>
      <c r="B574" s="1" t="s">
        <v>29</v>
      </c>
      <c r="C574" s="1" t="s">
        <v>30</v>
      </c>
      <c r="D574" s="1" t="s">
        <v>30</v>
      </c>
      <c r="E574" s="1" t="s">
        <v>31</v>
      </c>
      <c r="F574" s="1" t="s">
        <v>31</v>
      </c>
      <c r="H574" s="1" t="s">
        <v>1179</v>
      </c>
      <c r="I574" s="1" t="s">
        <v>1180</v>
      </c>
      <c r="J574" s="1" t="s">
        <v>34</v>
      </c>
      <c r="K574" s="1" t="s">
        <v>34</v>
      </c>
      <c r="L574" s="1">
        <v>0.0</v>
      </c>
      <c r="M574" s="1">
        <v>0.0</v>
      </c>
      <c r="N574" s="1">
        <v>0.0</v>
      </c>
      <c r="O574" s="1" t="s">
        <v>35</v>
      </c>
      <c r="P574" s="3">
        <v>0.21</v>
      </c>
      <c r="Q574" s="1" t="s">
        <v>36</v>
      </c>
      <c r="R574" s="1">
        <v>0.0</v>
      </c>
      <c r="S574" s="1">
        <v>0.0</v>
      </c>
      <c r="T574" s="4">
        <f t="shared" si="4"/>
        <v>1876.033058</v>
      </c>
      <c r="U574" s="5">
        <v>2271.65862825</v>
      </c>
      <c r="W574" s="1">
        <f t="shared" si="14"/>
        <v>2270</v>
      </c>
      <c r="X574" s="7">
        <f t="shared" si="15"/>
        <v>2270</v>
      </c>
      <c r="Y574" s="1" t="s">
        <v>30</v>
      </c>
      <c r="Z574" s="1" t="s">
        <v>30</v>
      </c>
      <c r="AA574" s="1" t="s">
        <v>31</v>
      </c>
      <c r="AB574" s="1">
        <v>0.0</v>
      </c>
      <c r="AC574" s="1">
        <v>0.0</v>
      </c>
    </row>
    <row r="575" ht="15.75" customHeight="1">
      <c r="A575" s="1">
        <v>577.0</v>
      </c>
      <c r="B575" s="1" t="s">
        <v>29</v>
      </c>
      <c r="C575" s="1" t="s">
        <v>30</v>
      </c>
      <c r="D575" s="1" t="s">
        <v>30</v>
      </c>
      <c r="E575" s="1" t="s">
        <v>31</v>
      </c>
      <c r="F575" s="1" t="s">
        <v>31</v>
      </c>
      <c r="H575" s="1" t="s">
        <v>1181</v>
      </c>
      <c r="I575" s="1" t="s">
        <v>1182</v>
      </c>
      <c r="J575" s="1" t="s">
        <v>34</v>
      </c>
      <c r="K575" s="1" t="s">
        <v>34</v>
      </c>
      <c r="L575" s="1">
        <v>0.0</v>
      </c>
      <c r="M575" s="1">
        <v>0.0</v>
      </c>
      <c r="N575" s="1">
        <v>0.0</v>
      </c>
      <c r="O575" s="1" t="s">
        <v>35</v>
      </c>
      <c r="P575" s="3">
        <v>0.21</v>
      </c>
      <c r="Q575" s="1" t="s">
        <v>36</v>
      </c>
      <c r="R575" s="1">
        <v>0.0</v>
      </c>
      <c r="S575" s="1">
        <v>0.0</v>
      </c>
      <c r="T575" s="4">
        <f t="shared" si="4"/>
        <v>1876.033058</v>
      </c>
      <c r="U575" s="5">
        <v>2271.65862825</v>
      </c>
      <c r="W575" s="1">
        <f t="shared" si="14"/>
        <v>2270</v>
      </c>
      <c r="X575" s="7">
        <f t="shared" si="15"/>
        <v>2270</v>
      </c>
      <c r="Y575" s="1" t="s">
        <v>30</v>
      </c>
      <c r="Z575" s="1" t="s">
        <v>30</v>
      </c>
      <c r="AA575" s="1" t="s">
        <v>31</v>
      </c>
      <c r="AB575" s="1">
        <v>0.0</v>
      </c>
      <c r="AC575" s="1">
        <v>0.0</v>
      </c>
    </row>
    <row r="576" ht="15.75" customHeight="1">
      <c r="A576" s="1">
        <v>578.0</v>
      </c>
      <c r="B576" s="1" t="s">
        <v>29</v>
      </c>
      <c r="C576" s="1" t="s">
        <v>30</v>
      </c>
      <c r="D576" s="1" t="s">
        <v>30</v>
      </c>
      <c r="E576" s="1" t="s">
        <v>31</v>
      </c>
      <c r="F576" s="1" t="s">
        <v>31</v>
      </c>
      <c r="H576" s="1" t="s">
        <v>1183</v>
      </c>
      <c r="I576" s="1" t="s">
        <v>1184</v>
      </c>
      <c r="J576" s="1" t="s">
        <v>34</v>
      </c>
      <c r="K576" s="1" t="s">
        <v>34</v>
      </c>
      <c r="L576" s="1">
        <v>0.0</v>
      </c>
      <c r="M576" s="1">
        <v>0.0</v>
      </c>
      <c r="N576" s="1">
        <v>0.0</v>
      </c>
      <c r="O576" s="1" t="s">
        <v>35</v>
      </c>
      <c r="P576" s="3">
        <v>0.21</v>
      </c>
      <c r="Q576" s="1" t="s">
        <v>36</v>
      </c>
      <c r="R576" s="1">
        <v>0.0</v>
      </c>
      <c r="S576" s="1">
        <v>0.0</v>
      </c>
      <c r="T576" s="4">
        <f t="shared" si="4"/>
        <v>1876.033058</v>
      </c>
      <c r="U576" s="5">
        <v>2271.65862825</v>
      </c>
      <c r="W576" s="1">
        <f t="shared" si="14"/>
        <v>2270</v>
      </c>
      <c r="X576" s="7">
        <f t="shared" si="15"/>
        <v>2270</v>
      </c>
      <c r="Y576" s="1" t="s">
        <v>30</v>
      </c>
      <c r="Z576" s="1" t="s">
        <v>30</v>
      </c>
      <c r="AA576" s="1" t="s">
        <v>31</v>
      </c>
      <c r="AB576" s="1">
        <v>0.0</v>
      </c>
      <c r="AC576" s="1">
        <v>0.0</v>
      </c>
    </row>
    <row r="577" ht="15.75" customHeight="1">
      <c r="A577" s="1">
        <v>579.0</v>
      </c>
      <c r="B577" s="1" t="s">
        <v>29</v>
      </c>
      <c r="C577" s="1" t="s">
        <v>30</v>
      </c>
      <c r="D577" s="1" t="s">
        <v>30</v>
      </c>
      <c r="E577" s="1" t="s">
        <v>31</v>
      </c>
      <c r="F577" s="1" t="s">
        <v>31</v>
      </c>
      <c r="H577" s="1" t="s">
        <v>1185</v>
      </c>
      <c r="I577" s="1" t="s">
        <v>1186</v>
      </c>
      <c r="J577" s="1" t="s">
        <v>34</v>
      </c>
      <c r="K577" s="1" t="s">
        <v>34</v>
      </c>
      <c r="L577" s="1">
        <v>0.0</v>
      </c>
      <c r="M577" s="1">
        <v>0.0</v>
      </c>
      <c r="N577" s="1">
        <v>0.0</v>
      </c>
      <c r="O577" s="1" t="s">
        <v>35</v>
      </c>
      <c r="P577" s="3">
        <v>0.21</v>
      </c>
      <c r="Q577" s="1" t="s">
        <v>36</v>
      </c>
      <c r="R577" s="1">
        <v>0.0</v>
      </c>
      <c r="S577" s="1">
        <v>0.0</v>
      </c>
      <c r="T577" s="4">
        <f t="shared" si="4"/>
        <v>1826.446281</v>
      </c>
      <c r="U577" s="5">
        <v>2209.1641852499997</v>
      </c>
      <c r="W577" s="1">
        <f t="shared" si="14"/>
        <v>2210</v>
      </c>
      <c r="X577" s="7">
        <f t="shared" si="15"/>
        <v>2210</v>
      </c>
      <c r="Y577" s="1" t="s">
        <v>30</v>
      </c>
      <c r="Z577" s="1" t="s">
        <v>30</v>
      </c>
      <c r="AA577" s="1" t="s">
        <v>31</v>
      </c>
      <c r="AB577" s="1">
        <v>0.0</v>
      </c>
      <c r="AC577" s="1">
        <v>0.0</v>
      </c>
    </row>
    <row r="578" ht="15.75" customHeight="1">
      <c r="A578" s="1">
        <v>580.0</v>
      </c>
      <c r="B578" s="1" t="s">
        <v>29</v>
      </c>
      <c r="C578" s="1" t="s">
        <v>30</v>
      </c>
      <c r="D578" s="1" t="s">
        <v>30</v>
      </c>
      <c r="E578" s="1" t="s">
        <v>31</v>
      </c>
      <c r="F578" s="1" t="s">
        <v>31</v>
      </c>
      <c r="H578" s="1" t="s">
        <v>1187</v>
      </c>
      <c r="I578" s="1" t="s">
        <v>1188</v>
      </c>
      <c r="J578" s="1" t="s">
        <v>34</v>
      </c>
      <c r="K578" s="1" t="s">
        <v>34</v>
      </c>
      <c r="L578" s="1">
        <v>0.0</v>
      </c>
      <c r="M578" s="1">
        <v>0.0</v>
      </c>
      <c r="N578" s="1">
        <v>0.0</v>
      </c>
      <c r="O578" s="1" t="s">
        <v>35</v>
      </c>
      <c r="P578" s="3">
        <v>0.21</v>
      </c>
      <c r="Q578" s="1" t="s">
        <v>36</v>
      </c>
      <c r="R578" s="1">
        <v>0.0</v>
      </c>
      <c r="S578" s="1">
        <v>0.0</v>
      </c>
      <c r="T578" s="4">
        <f t="shared" si="4"/>
        <v>1826.446281</v>
      </c>
      <c r="U578" s="5">
        <v>2209.1641852499997</v>
      </c>
      <c r="W578" s="1">
        <f t="shared" si="14"/>
        <v>2210</v>
      </c>
      <c r="X578" s="7">
        <f t="shared" si="15"/>
        <v>2210</v>
      </c>
      <c r="Y578" s="1" t="s">
        <v>30</v>
      </c>
      <c r="Z578" s="1" t="s">
        <v>30</v>
      </c>
      <c r="AA578" s="1" t="s">
        <v>31</v>
      </c>
      <c r="AB578" s="1">
        <v>0.0</v>
      </c>
      <c r="AC578" s="1">
        <v>0.0</v>
      </c>
    </row>
    <row r="579" ht="15.75" customHeight="1">
      <c r="A579" s="1">
        <v>581.0</v>
      </c>
      <c r="B579" s="1" t="s">
        <v>29</v>
      </c>
      <c r="C579" s="1" t="s">
        <v>30</v>
      </c>
      <c r="D579" s="1" t="s">
        <v>30</v>
      </c>
      <c r="E579" s="1" t="s">
        <v>31</v>
      </c>
      <c r="F579" s="1" t="s">
        <v>31</v>
      </c>
      <c r="H579" s="1" t="s">
        <v>1189</v>
      </c>
      <c r="I579" s="1" t="s">
        <v>1190</v>
      </c>
      <c r="J579" s="1" t="s">
        <v>34</v>
      </c>
      <c r="K579" s="1" t="s">
        <v>34</v>
      </c>
      <c r="L579" s="1">
        <v>0.0</v>
      </c>
      <c r="M579" s="1">
        <v>0.0</v>
      </c>
      <c r="N579" s="1">
        <v>0.0</v>
      </c>
      <c r="O579" s="1" t="s">
        <v>35</v>
      </c>
      <c r="P579" s="3">
        <v>0.21</v>
      </c>
      <c r="Q579" s="1" t="s">
        <v>36</v>
      </c>
      <c r="R579" s="1">
        <v>0.0</v>
      </c>
      <c r="S579" s="1">
        <v>0.0</v>
      </c>
      <c r="T579" s="4">
        <f t="shared" si="4"/>
        <v>1826.446281</v>
      </c>
      <c r="U579" s="5">
        <v>2209.1641852499997</v>
      </c>
      <c r="W579" s="1">
        <f t="shared" si="14"/>
        <v>2210</v>
      </c>
      <c r="X579" s="7">
        <f t="shared" si="15"/>
        <v>2210</v>
      </c>
      <c r="Y579" s="1" t="s">
        <v>30</v>
      </c>
      <c r="Z579" s="1" t="s">
        <v>30</v>
      </c>
      <c r="AA579" s="1" t="s">
        <v>31</v>
      </c>
      <c r="AB579" s="1">
        <v>0.0</v>
      </c>
      <c r="AC579" s="1">
        <v>0.0</v>
      </c>
    </row>
    <row r="580" ht="15.75" customHeight="1">
      <c r="A580" s="1">
        <v>582.0</v>
      </c>
      <c r="B580" s="1" t="s">
        <v>29</v>
      </c>
      <c r="C580" s="1" t="s">
        <v>30</v>
      </c>
      <c r="D580" s="1" t="s">
        <v>30</v>
      </c>
      <c r="E580" s="1" t="s">
        <v>31</v>
      </c>
      <c r="F580" s="1" t="s">
        <v>31</v>
      </c>
      <c r="H580" s="1" t="s">
        <v>1191</v>
      </c>
      <c r="I580" s="1" t="s">
        <v>1192</v>
      </c>
      <c r="J580" s="1" t="s">
        <v>34</v>
      </c>
      <c r="K580" s="1" t="s">
        <v>34</v>
      </c>
      <c r="L580" s="1">
        <v>0.0</v>
      </c>
      <c r="M580" s="1">
        <v>0.0</v>
      </c>
      <c r="N580" s="1">
        <v>0.0</v>
      </c>
      <c r="O580" s="1" t="s">
        <v>35</v>
      </c>
      <c r="P580" s="3">
        <v>0.21</v>
      </c>
      <c r="Q580" s="1" t="s">
        <v>36</v>
      </c>
      <c r="R580" s="1">
        <v>0.0</v>
      </c>
      <c r="S580" s="1">
        <v>0.0</v>
      </c>
      <c r="T580" s="4">
        <f t="shared" si="4"/>
        <v>1826.446281</v>
      </c>
      <c r="U580" s="5">
        <v>2209.1641852499997</v>
      </c>
      <c r="W580" s="1">
        <f t="shared" si="14"/>
        <v>2210</v>
      </c>
      <c r="X580" s="7">
        <f t="shared" si="15"/>
        <v>2210</v>
      </c>
      <c r="Y580" s="1" t="s">
        <v>30</v>
      </c>
      <c r="Z580" s="1" t="s">
        <v>30</v>
      </c>
      <c r="AA580" s="1" t="s">
        <v>31</v>
      </c>
      <c r="AB580" s="1">
        <v>0.0</v>
      </c>
      <c r="AC580" s="1">
        <v>0.0</v>
      </c>
    </row>
    <row r="581" ht="15.75" customHeight="1">
      <c r="A581" s="1">
        <v>583.0</v>
      </c>
      <c r="B581" s="1" t="s">
        <v>29</v>
      </c>
      <c r="C581" s="1" t="s">
        <v>30</v>
      </c>
      <c r="D581" s="1" t="s">
        <v>30</v>
      </c>
      <c r="E581" s="1" t="s">
        <v>31</v>
      </c>
      <c r="F581" s="1" t="s">
        <v>31</v>
      </c>
      <c r="H581" s="1" t="s">
        <v>1193</v>
      </c>
      <c r="I581" s="1" t="s">
        <v>1194</v>
      </c>
      <c r="J581" s="1" t="s">
        <v>34</v>
      </c>
      <c r="K581" s="1" t="s">
        <v>34</v>
      </c>
      <c r="L581" s="1">
        <v>0.0</v>
      </c>
      <c r="M581" s="1">
        <v>0.0</v>
      </c>
      <c r="N581" s="1">
        <v>0.0</v>
      </c>
      <c r="O581" s="1" t="s">
        <v>35</v>
      </c>
      <c r="P581" s="3">
        <v>0.21</v>
      </c>
      <c r="Q581" s="1" t="s">
        <v>36</v>
      </c>
      <c r="R581" s="1">
        <v>0.0</v>
      </c>
      <c r="S581" s="1">
        <v>0.0</v>
      </c>
      <c r="T581" s="4">
        <f t="shared" si="4"/>
        <v>1669.421488</v>
      </c>
      <c r="U581" s="5">
        <v>2022.2199112499995</v>
      </c>
      <c r="W581" s="1">
        <f t="shared" si="14"/>
        <v>2020</v>
      </c>
      <c r="X581" s="7">
        <f t="shared" si="15"/>
        <v>2020</v>
      </c>
      <c r="Y581" s="1" t="s">
        <v>30</v>
      </c>
      <c r="Z581" s="1" t="s">
        <v>30</v>
      </c>
      <c r="AA581" s="1" t="s">
        <v>31</v>
      </c>
      <c r="AB581" s="1">
        <v>0.0</v>
      </c>
      <c r="AC581" s="1">
        <v>0.0</v>
      </c>
    </row>
    <row r="582" ht="15.75" customHeight="1">
      <c r="A582" s="1">
        <v>584.0</v>
      </c>
      <c r="B582" s="1" t="s">
        <v>29</v>
      </c>
      <c r="C582" s="1" t="s">
        <v>30</v>
      </c>
      <c r="D582" s="1" t="s">
        <v>30</v>
      </c>
      <c r="E582" s="1" t="s">
        <v>31</v>
      </c>
      <c r="F582" s="1" t="s">
        <v>31</v>
      </c>
      <c r="H582" s="1" t="s">
        <v>1195</v>
      </c>
      <c r="I582" s="1" t="s">
        <v>1196</v>
      </c>
      <c r="J582" s="1" t="s">
        <v>34</v>
      </c>
      <c r="K582" s="1" t="s">
        <v>34</v>
      </c>
      <c r="L582" s="1">
        <v>0.0</v>
      </c>
      <c r="M582" s="1">
        <v>0.0</v>
      </c>
      <c r="N582" s="1">
        <v>0.0</v>
      </c>
      <c r="O582" s="1" t="s">
        <v>35</v>
      </c>
      <c r="P582" s="3">
        <v>0.21</v>
      </c>
      <c r="Q582" s="1" t="s">
        <v>36</v>
      </c>
      <c r="R582" s="1">
        <v>0.0</v>
      </c>
      <c r="S582" s="1">
        <v>0.0</v>
      </c>
      <c r="T582" s="4">
        <f t="shared" si="4"/>
        <v>1628.099174</v>
      </c>
      <c r="U582" s="5">
        <v>1974.3158902500002</v>
      </c>
      <c r="W582" s="1">
        <f t="shared" si="14"/>
        <v>1970</v>
      </c>
      <c r="X582" s="7">
        <f t="shared" si="15"/>
        <v>1970</v>
      </c>
      <c r="Y582" s="1" t="s">
        <v>30</v>
      </c>
      <c r="Z582" s="1" t="s">
        <v>30</v>
      </c>
      <c r="AA582" s="1" t="s">
        <v>31</v>
      </c>
      <c r="AB582" s="1">
        <v>0.0</v>
      </c>
      <c r="AC582" s="1">
        <v>0.0</v>
      </c>
    </row>
    <row r="583" ht="15.75" customHeight="1">
      <c r="A583" s="1">
        <v>585.0</v>
      </c>
      <c r="B583" s="1" t="s">
        <v>29</v>
      </c>
      <c r="C583" s="1" t="s">
        <v>30</v>
      </c>
      <c r="D583" s="1" t="s">
        <v>30</v>
      </c>
      <c r="E583" s="1" t="s">
        <v>31</v>
      </c>
      <c r="F583" s="1" t="s">
        <v>31</v>
      </c>
      <c r="H583" s="1" t="s">
        <v>1197</v>
      </c>
      <c r="I583" s="1" t="s">
        <v>1198</v>
      </c>
      <c r="J583" s="1" t="s">
        <v>34</v>
      </c>
      <c r="K583" s="1" t="s">
        <v>34</v>
      </c>
      <c r="L583" s="1">
        <v>0.0</v>
      </c>
      <c r="M583" s="1">
        <v>0.0</v>
      </c>
      <c r="N583" s="1">
        <v>0.0</v>
      </c>
      <c r="O583" s="1" t="s">
        <v>35</v>
      </c>
      <c r="P583" s="3">
        <v>0.21</v>
      </c>
      <c r="Q583" s="1" t="s">
        <v>36</v>
      </c>
      <c r="R583" s="1">
        <v>0.0</v>
      </c>
      <c r="S583" s="1">
        <v>0.0</v>
      </c>
      <c r="T583" s="4">
        <f t="shared" si="4"/>
        <v>1785.123967</v>
      </c>
      <c r="U583" s="5">
        <v>2164.2788722499995</v>
      </c>
      <c r="W583" s="1">
        <f t="shared" si="14"/>
        <v>2160</v>
      </c>
      <c r="X583" s="7">
        <f t="shared" si="15"/>
        <v>2160</v>
      </c>
      <c r="Y583" s="1" t="s">
        <v>30</v>
      </c>
      <c r="Z583" s="1" t="s">
        <v>30</v>
      </c>
      <c r="AA583" s="1" t="s">
        <v>31</v>
      </c>
      <c r="AB583" s="1">
        <v>0.0</v>
      </c>
      <c r="AC583" s="1">
        <v>0.0</v>
      </c>
    </row>
    <row r="584" ht="15.75" customHeight="1">
      <c r="A584" s="1">
        <v>586.0</v>
      </c>
      <c r="B584" s="1" t="s">
        <v>29</v>
      </c>
      <c r="C584" s="1" t="s">
        <v>30</v>
      </c>
      <c r="D584" s="1" t="s">
        <v>30</v>
      </c>
      <c r="E584" s="1" t="s">
        <v>31</v>
      </c>
      <c r="F584" s="1" t="s">
        <v>31</v>
      </c>
      <c r="H584" s="1" t="s">
        <v>1199</v>
      </c>
      <c r="I584" s="1" t="s">
        <v>1200</v>
      </c>
      <c r="J584" s="1" t="s">
        <v>34</v>
      </c>
      <c r="K584" s="1" t="s">
        <v>34</v>
      </c>
      <c r="L584" s="1">
        <v>0.0</v>
      </c>
      <c r="M584" s="1">
        <v>0.0</v>
      </c>
      <c r="N584" s="1">
        <v>0.0</v>
      </c>
      <c r="O584" s="1" t="s">
        <v>35</v>
      </c>
      <c r="P584" s="3">
        <v>0.21</v>
      </c>
      <c r="Q584" s="1" t="s">
        <v>36</v>
      </c>
      <c r="R584" s="1">
        <v>0.0</v>
      </c>
      <c r="S584" s="1">
        <v>0.0</v>
      </c>
      <c r="T584" s="4">
        <f t="shared" si="4"/>
        <v>1586.77686</v>
      </c>
      <c r="U584" s="5">
        <v>1920.077973</v>
      </c>
      <c r="W584" s="1">
        <f t="shared" si="14"/>
        <v>1920</v>
      </c>
      <c r="X584" s="7">
        <f t="shared" si="15"/>
        <v>1920</v>
      </c>
      <c r="Y584" s="1" t="s">
        <v>30</v>
      </c>
      <c r="Z584" s="1" t="s">
        <v>30</v>
      </c>
      <c r="AA584" s="1" t="s">
        <v>31</v>
      </c>
      <c r="AB584" s="1">
        <v>0.0</v>
      </c>
      <c r="AC584" s="1">
        <v>0.0</v>
      </c>
    </row>
    <row r="585" ht="15.75" customHeight="1">
      <c r="A585" s="1">
        <v>587.0</v>
      </c>
      <c r="B585" s="1" t="s">
        <v>29</v>
      </c>
      <c r="C585" s="1" t="s">
        <v>30</v>
      </c>
      <c r="D585" s="1" t="s">
        <v>30</v>
      </c>
      <c r="E585" s="1" t="s">
        <v>31</v>
      </c>
      <c r="F585" s="1" t="s">
        <v>31</v>
      </c>
      <c r="H585" s="1" t="s">
        <v>1201</v>
      </c>
      <c r="I585" s="1" t="s">
        <v>1202</v>
      </c>
      <c r="J585" s="1" t="s">
        <v>34</v>
      </c>
      <c r="K585" s="1" t="s">
        <v>34</v>
      </c>
      <c r="L585" s="1">
        <v>0.0</v>
      </c>
      <c r="M585" s="1">
        <v>0.0</v>
      </c>
      <c r="N585" s="1">
        <v>0.0</v>
      </c>
      <c r="O585" s="1" t="s">
        <v>35</v>
      </c>
      <c r="P585" s="3">
        <v>0.21</v>
      </c>
      <c r="Q585" s="1" t="s">
        <v>36</v>
      </c>
      <c r="R585" s="1">
        <v>0.0</v>
      </c>
      <c r="S585" s="1">
        <v>0.0</v>
      </c>
      <c r="T585" s="4">
        <f t="shared" si="4"/>
        <v>1586.77686</v>
      </c>
      <c r="U585" s="5">
        <v>1920.077973</v>
      </c>
      <c r="W585" s="1">
        <f t="shared" si="14"/>
        <v>1920</v>
      </c>
      <c r="X585" s="7">
        <f t="shared" si="15"/>
        <v>1920</v>
      </c>
      <c r="Y585" s="1" t="s">
        <v>30</v>
      </c>
      <c r="Z585" s="1" t="s">
        <v>30</v>
      </c>
      <c r="AA585" s="1" t="s">
        <v>31</v>
      </c>
      <c r="AB585" s="1">
        <v>0.0</v>
      </c>
      <c r="AC585" s="1">
        <v>0.0</v>
      </c>
    </row>
    <row r="586" ht="15.75" customHeight="1">
      <c r="A586" s="1">
        <v>588.0</v>
      </c>
      <c r="B586" s="1" t="s">
        <v>29</v>
      </c>
      <c r="C586" s="1" t="s">
        <v>30</v>
      </c>
      <c r="D586" s="1" t="s">
        <v>30</v>
      </c>
      <c r="E586" s="1" t="s">
        <v>31</v>
      </c>
      <c r="F586" s="1" t="s">
        <v>31</v>
      </c>
      <c r="H586" s="1" t="s">
        <v>1203</v>
      </c>
      <c r="I586" s="1" t="s">
        <v>1204</v>
      </c>
      <c r="J586" s="1" t="s">
        <v>34</v>
      </c>
      <c r="K586" s="1" t="s">
        <v>34</v>
      </c>
      <c r="L586" s="1">
        <v>0.0</v>
      </c>
      <c r="M586" s="1">
        <v>0.0</v>
      </c>
      <c r="N586" s="1">
        <v>0.0</v>
      </c>
      <c r="O586" s="1" t="s">
        <v>35</v>
      </c>
      <c r="P586" s="3">
        <v>0.21</v>
      </c>
      <c r="Q586" s="1" t="s">
        <v>36</v>
      </c>
      <c r="R586" s="1">
        <v>0.0</v>
      </c>
      <c r="S586" s="1">
        <v>0.0</v>
      </c>
      <c r="T586" s="4">
        <f t="shared" si="4"/>
        <v>1553.719008</v>
      </c>
      <c r="U586" s="5">
        <v>1877.12427375</v>
      </c>
      <c r="W586" s="1">
        <f t="shared" si="14"/>
        <v>1880</v>
      </c>
      <c r="X586" s="7">
        <f t="shared" si="15"/>
        <v>1880</v>
      </c>
      <c r="Y586" s="1" t="s">
        <v>30</v>
      </c>
      <c r="Z586" s="1" t="s">
        <v>30</v>
      </c>
      <c r="AA586" s="1" t="s">
        <v>31</v>
      </c>
      <c r="AB586" s="1">
        <v>0.0</v>
      </c>
      <c r="AC586" s="1">
        <v>0.0</v>
      </c>
    </row>
    <row r="587" ht="15.75" customHeight="1">
      <c r="A587" s="1">
        <v>589.0</v>
      </c>
      <c r="B587" s="1" t="s">
        <v>29</v>
      </c>
      <c r="C587" s="1" t="s">
        <v>30</v>
      </c>
      <c r="D587" s="1" t="s">
        <v>30</v>
      </c>
      <c r="E587" s="1" t="s">
        <v>31</v>
      </c>
      <c r="F587" s="1" t="s">
        <v>31</v>
      </c>
      <c r="H587" s="1" t="s">
        <v>1205</v>
      </c>
      <c r="I587" s="1" t="s">
        <v>1206</v>
      </c>
      <c r="J587" s="1" t="s">
        <v>34</v>
      </c>
      <c r="K587" s="1" t="s">
        <v>34</v>
      </c>
      <c r="L587" s="1">
        <v>0.0</v>
      </c>
      <c r="M587" s="1">
        <v>0.0</v>
      </c>
      <c r="N587" s="1">
        <v>0.0</v>
      </c>
      <c r="O587" s="1" t="s">
        <v>35</v>
      </c>
      <c r="P587" s="3">
        <v>0.21</v>
      </c>
      <c r="Q587" s="1" t="s">
        <v>36</v>
      </c>
      <c r="R587" s="1">
        <v>0.0</v>
      </c>
      <c r="S587" s="1">
        <v>0.0</v>
      </c>
      <c r="T587" s="4">
        <f t="shared" si="4"/>
        <v>1537.190083</v>
      </c>
      <c r="U587" s="5">
        <v>1858.13156925</v>
      </c>
      <c r="W587" s="1">
        <f t="shared" si="14"/>
        <v>1860</v>
      </c>
      <c r="X587" s="7">
        <f t="shared" si="15"/>
        <v>1860</v>
      </c>
      <c r="Y587" s="1" t="s">
        <v>30</v>
      </c>
      <c r="Z587" s="1" t="s">
        <v>30</v>
      </c>
      <c r="AA587" s="1" t="s">
        <v>31</v>
      </c>
      <c r="AB587" s="1">
        <v>0.0</v>
      </c>
      <c r="AC587" s="1">
        <v>0.0</v>
      </c>
    </row>
    <row r="588" ht="15.75" customHeight="1">
      <c r="A588" s="1">
        <v>590.0</v>
      </c>
      <c r="B588" s="1" t="s">
        <v>29</v>
      </c>
      <c r="C588" s="1" t="s">
        <v>30</v>
      </c>
      <c r="D588" s="1" t="s">
        <v>30</v>
      </c>
      <c r="E588" s="1" t="s">
        <v>31</v>
      </c>
      <c r="F588" s="1" t="s">
        <v>31</v>
      </c>
      <c r="H588" s="1" t="s">
        <v>1207</v>
      </c>
      <c r="I588" s="1" t="s">
        <v>1208</v>
      </c>
      <c r="J588" s="1" t="s">
        <v>34</v>
      </c>
      <c r="K588" s="1" t="s">
        <v>34</v>
      </c>
      <c r="L588" s="1">
        <v>0.0</v>
      </c>
      <c r="M588" s="1">
        <v>0.0</v>
      </c>
      <c r="N588" s="1">
        <v>0.0</v>
      </c>
      <c r="O588" s="1" t="s">
        <v>35</v>
      </c>
      <c r="P588" s="3">
        <v>0.21</v>
      </c>
      <c r="Q588" s="1" t="s">
        <v>36</v>
      </c>
      <c r="R588" s="1">
        <v>0.0</v>
      </c>
      <c r="S588" s="1">
        <v>0.0</v>
      </c>
      <c r="T588" s="4">
        <f t="shared" si="4"/>
        <v>1586.77686</v>
      </c>
      <c r="U588" s="5">
        <v>1915.945218</v>
      </c>
      <c r="W588" s="1">
        <f t="shared" si="14"/>
        <v>1920</v>
      </c>
      <c r="X588" s="7">
        <f t="shared" si="15"/>
        <v>1920</v>
      </c>
      <c r="Y588" s="1" t="s">
        <v>30</v>
      </c>
      <c r="Z588" s="1" t="s">
        <v>30</v>
      </c>
      <c r="AA588" s="1" t="s">
        <v>31</v>
      </c>
      <c r="AB588" s="1">
        <v>0.0</v>
      </c>
      <c r="AC588" s="1">
        <v>0.0</v>
      </c>
    </row>
    <row r="589" ht="15.75" customHeight="1">
      <c r="A589" s="1">
        <v>591.0</v>
      </c>
      <c r="B589" s="1" t="s">
        <v>29</v>
      </c>
      <c r="C589" s="1" t="s">
        <v>30</v>
      </c>
      <c r="D589" s="1" t="s">
        <v>30</v>
      </c>
      <c r="E589" s="1" t="s">
        <v>31</v>
      </c>
      <c r="F589" s="1" t="s">
        <v>31</v>
      </c>
      <c r="H589" s="1" t="s">
        <v>1209</v>
      </c>
      <c r="I589" s="1" t="s">
        <v>1210</v>
      </c>
      <c r="J589" s="1" t="s">
        <v>34</v>
      </c>
      <c r="K589" s="1" t="s">
        <v>34</v>
      </c>
      <c r="L589" s="1">
        <v>0.0</v>
      </c>
      <c r="M589" s="1">
        <v>0.0</v>
      </c>
      <c r="N589" s="1">
        <v>0.0</v>
      </c>
      <c r="O589" s="1" t="s">
        <v>35</v>
      </c>
      <c r="P589" s="3">
        <v>0.21</v>
      </c>
      <c r="Q589" s="1" t="s">
        <v>36</v>
      </c>
      <c r="R589" s="1">
        <v>0.0</v>
      </c>
      <c r="S589" s="1">
        <v>0.0</v>
      </c>
      <c r="T589" s="4">
        <f t="shared" si="4"/>
        <v>1173.553719</v>
      </c>
      <c r="U589" s="5">
        <v>1416.1603747499998</v>
      </c>
      <c r="W589" s="1">
        <f t="shared" si="14"/>
        <v>1420</v>
      </c>
      <c r="X589" s="7">
        <f t="shared" si="15"/>
        <v>1420</v>
      </c>
      <c r="Y589" s="1" t="s">
        <v>30</v>
      </c>
      <c r="Z589" s="1" t="s">
        <v>30</v>
      </c>
      <c r="AA589" s="1" t="s">
        <v>31</v>
      </c>
      <c r="AB589" s="1">
        <v>0.0</v>
      </c>
      <c r="AC589" s="1">
        <v>0.0</v>
      </c>
    </row>
    <row r="590" ht="15.75" customHeight="1">
      <c r="A590" s="1">
        <v>592.0</v>
      </c>
      <c r="B590" s="1" t="s">
        <v>29</v>
      </c>
      <c r="C590" s="1" t="s">
        <v>30</v>
      </c>
      <c r="D590" s="1" t="s">
        <v>30</v>
      </c>
      <c r="E590" s="1" t="s">
        <v>31</v>
      </c>
      <c r="F590" s="1" t="s">
        <v>31</v>
      </c>
      <c r="H590" s="1" t="s">
        <v>1211</v>
      </c>
      <c r="I590" s="1" t="s">
        <v>1212</v>
      </c>
      <c r="J590" s="1" t="s">
        <v>34</v>
      </c>
      <c r="K590" s="1" t="s">
        <v>34</v>
      </c>
      <c r="L590" s="1">
        <v>0.0</v>
      </c>
      <c r="M590" s="1">
        <v>0.0</v>
      </c>
      <c r="N590" s="1">
        <v>0.0</v>
      </c>
      <c r="O590" s="1" t="s">
        <v>35</v>
      </c>
      <c r="P590" s="3">
        <v>0.21</v>
      </c>
      <c r="Q590" s="1" t="s">
        <v>36</v>
      </c>
      <c r="R590" s="1">
        <v>0.0</v>
      </c>
      <c r="S590" s="1">
        <v>0.0</v>
      </c>
      <c r="T590" s="4">
        <f t="shared" si="4"/>
        <v>1198.347107</v>
      </c>
      <c r="U590" s="5">
        <v>1445.1255967499999</v>
      </c>
      <c r="W590" s="1">
        <f t="shared" si="14"/>
        <v>1450</v>
      </c>
      <c r="X590" s="7">
        <f t="shared" si="15"/>
        <v>1450</v>
      </c>
      <c r="Y590" s="1" t="s">
        <v>30</v>
      </c>
      <c r="Z590" s="1" t="s">
        <v>30</v>
      </c>
      <c r="AA590" s="1" t="s">
        <v>31</v>
      </c>
      <c r="AB590" s="1">
        <v>0.0</v>
      </c>
      <c r="AC590" s="1">
        <v>0.0</v>
      </c>
    </row>
    <row r="591" ht="15.75" customHeight="1">
      <c r="A591" s="1">
        <v>593.0</v>
      </c>
      <c r="B591" s="1" t="s">
        <v>29</v>
      </c>
      <c r="C591" s="1" t="s">
        <v>30</v>
      </c>
      <c r="D591" s="1" t="s">
        <v>30</v>
      </c>
      <c r="E591" s="1" t="s">
        <v>31</v>
      </c>
      <c r="F591" s="1" t="s">
        <v>31</v>
      </c>
      <c r="H591" s="1" t="s">
        <v>1213</v>
      </c>
      <c r="I591" s="1" t="s">
        <v>1214</v>
      </c>
      <c r="J591" s="1" t="s">
        <v>34</v>
      </c>
      <c r="K591" s="1" t="s">
        <v>34</v>
      </c>
      <c r="L591" s="1">
        <v>0.0</v>
      </c>
      <c r="M591" s="1">
        <v>0.0</v>
      </c>
      <c r="N591" s="1">
        <v>0.0</v>
      </c>
      <c r="O591" s="1" t="s">
        <v>35</v>
      </c>
      <c r="P591" s="3">
        <v>0.21</v>
      </c>
      <c r="Q591" s="1" t="s">
        <v>36</v>
      </c>
      <c r="R591" s="1">
        <v>0.0</v>
      </c>
      <c r="S591" s="1">
        <v>0.0</v>
      </c>
      <c r="T591" s="4">
        <f t="shared" si="4"/>
        <v>1702.479339</v>
      </c>
      <c r="U591" s="5">
        <v>2064.8142405</v>
      </c>
      <c r="W591" s="1">
        <f t="shared" si="14"/>
        <v>2060</v>
      </c>
      <c r="X591" s="7">
        <f t="shared" si="15"/>
        <v>2060</v>
      </c>
      <c r="Y591" s="1" t="s">
        <v>30</v>
      </c>
      <c r="Z591" s="1" t="s">
        <v>30</v>
      </c>
      <c r="AA591" s="1" t="s">
        <v>31</v>
      </c>
      <c r="AB591" s="1">
        <v>0.0</v>
      </c>
      <c r="AC591" s="1">
        <v>0.0</v>
      </c>
    </row>
    <row r="592" ht="15.75" customHeight="1">
      <c r="A592" s="1">
        <v>594.0</v>
      </c>
      <c r="B592" s="1" t="s">
        <v>29</v>
      </c>
      <c r="C592" s="1" t="s">
        <v>30</v>
      </c>
      <c r="D592" s="1" t="s">
        <v>30</v>
      </c>
      <c r="E592" s="1" t="s">
        <v>31</v>
      </c>
      <c r="F592" s="1" t="s">
        <v>31</v>
      </c>
      <c r="H592" s="1" t="s">
        <v>1215</v>
      </c>
      <c r="I592" s="1" t="s">
        <v>1216</v>
      </c>
      <c r="J592" s="1" t="s">
        <v>34</v>
      </c>
      <c r="K592" s="1" t="s">
        <v>34</v>
      </c>
      <c r="L592" s="1">
        <v>0.0</v>
      </c>
      <c r="M592" s="1">
        <v>0.0</v>
      </c>
      <c r="N592" s="1">
        <v>0.0</v>
      </c>
      <c r="O592" s="1" t="s">
        <v>35</v>
      </c>
      <c r="P592" s="3">
        <v>0.21</v>
      </c>
      <c r="Q592" s="1" t="s">
        <v>36</v>
      </c>
      <c r="R592" s="1">
        <v>0.0</v>
      </c>
      <c r="S592" s="1">
        <v>0.0</v>
      </c>
      <c r="T592" s="4">
        <f t="shared" si="4"/>
        <v>16.52892562</v>
      </c>
      <c r="U592" s="5">
        <v>18.723176999999996</v>
      </c>
      <c r="W592" s="1">
        <f t="shared" si="14"/>
        <v>20</v>
      </c>
      <c r="X592" s="7">
        <f t="shared" si="15"/>
        <v>20</v>
      </c>
      <c r="Y592" s="1" t="s">
        <v>30</v>
      </c>
      <c r="Z592" s="1" t="s">
        <v>30</v>
      </c>
      <c r="AA592" s="1" t="s">
        <v>31</v>
      </c>
      <c r="AB592" s="1">
        <v>0.0</v>
      </c>
      <c r="AC592" s="1">
        <v>0.0</v>
      </c>
    </row>
    <row r="593" ht="15.75" customHeight="1">
      <c r="A593" s="1">
        <v>595.0</v>
      </c>
      <c r="B593" s="1" t="s">
        <v>29</v>
      </c>
      <c r="C593" s="1" t="s">
        <v>30</v>
      </c>
      <c r="D593" s="1" t="s">
        <v>30</v>
      </c>
      <c r="E593" s="1" t="s">
        <v>31</v>
      </c>
      <c r="F593" s="1" t="s">
        <v>31</v>
      </c>
      <c r="H593" s="1" t="s">
        <v>1217</v>
      </c>
      <c r="I593" s="1" t="s">
        <v>1218</v>
      </c>
      <c r="J593" s="1" t="s">
        <v>34</v>
      </c>
      <c r="K593" s="1" t="s">
        <v>34</v>
      </c>
      <c r="L593" s="1">
        <v>0.0</v>
      </c>
      <c r="M593" s="1">
        <v>0.0</v>
      </c>
      <c r="N593" s="1">
        <v>0.0</v>
      </c>
      <c r="O593" s="1" t="s">
        <v>35</v>
      </c>
      <c r="P593" s="3">
        <v>0.21</v>
      </c>
      <c r="Q593" s="1" t="s">
        <v>36</v>
      </c>
      <c r="R593" s="1">
        <v>0.0</v>
      </c>
      <c r="S593" s="1">
        <v>0.0</v>
      </c>
      <c r="T593" s="4">
        <f t="shared" si="4"/>
        <v>16.52892562</v>
      </c>
      <c r="U593" s="5">
        <v>21.37353075</v>
      </c>
      <c r="W593" s="1">
        <f t="shared" si="14"/>
        <v>20</v>
      </c>
      <c r="X593" s="7">
        <f t="shared" si="15"/>
        <v>20</v>
      </c>
      <c r="Y593" s="1" t="s">
        <v>30</v>
      </c>
      <c r="Z593" s="1" t="s">
        <v>30</v>
      </c>
      <c r="AA593" s="1" t="s">
        <v>31</v>
      </c>
      <c r="AB593" s="1">
        <v>0.0</v>
      </c>
      <c r="AC593" s="1">
        <v>0.0</v>
      </c>
    </row>
    <row r="594" ht="15.75" customHeight="1">
      <c r="A594" s="1">
        <v>596.0</v>
      </c>
      <c r="B594" s="1" t="s">
        <v>29</v>
      </c>
      <c r="C594" s="1" t="s">
        <v>30</v>
      </c>
      <c r="D594" s="1" t="s">
        <v>30</v>
      </c>
      <c r="E594" s="1" t="s">
        <v>31</v>
      </c>
      <c r="F594" s="1" t="s">
        <v>31</v>
      </c>
      <c r="H594" s="1" t="s">
        <v>1219</v>
      </c>
      <c r="I594" s="1" t="s">
        <v>1220</v>
      </c>
      <c r="J594" s="1" t="s">
        <v>34</v>
      </c>
      <c r="K594" s="1" t="s">
        <v>34</v>
      </c>
      <c r="L594" s="1">
        <v>0.0</v>
      </c>
      <c r="M594" s="1">
        <v>0.0</v>
      </c>
      <c r="N594" s="1">
        <v>0.0</v>
      </c>
      <c r="O594" s="1" t="s">
        <v>35</v>
      </c>
      <c r="P594" s="3">
        <v>0.21</v>
      </c>
      <c r="Q594" s="1" t="s">
        <v>36</v>
      </c>
      <c r="R594" s="1">
        <v>0.0</v>
      </c>
      <c r="S594" s="1">
        <v>0.0</v>
      </c>
      <c r="T594" s="4">
        <f t="shared" si="4"/>
        <v>16.52892562</v>
      </c>
      <c r="U594" s="5">
        <v>23.439908250000002</v>
      </c>
      <c r="W594" s="1">
        <f t="shared" si="14"/>
        <v>20</v>
      </c>
      <c r="X594" s="7">
        <f t="shared" si="15"/>
        <v>20</v>
      </c>
      <c r="Y594" s="1" t="s">
        <v>30</v>
      </c>
      <c r="Z594" s="1" t="s">
        <v>30</v>
      </c>
      <c r="AA594" s="1" t="s">
        <v>31</v>
      </c>
      <c r="AB594" s="1">
        <v>0.0</v>
      </c>
      <c r="AC594" s="1">
        <v>0.0</v>
      </c>
    </row>
    <row r="595" ht="15.75" customHeight="1">
      <c r="A595" s="1">
        <v>597.0</v>
      </c>
      <c r="B595" s="1" t="s">
        <v>29</v>
      </c>
      <c r="C595" s="1" t="s">
        <v>30</v>
      </c>
      <c r="D595" s="1" t="s">
        <v>30</v>
      </c>
      <c r="E595" s="1" t="s">
        <v>31</v>
      </c>
      <c r="F595" s="1" t="s">
        <v>31</v>
      </c>
      <c r="H595" s="1" t="s">
        <v>1221</v>
      </c>
      <c r="I595" s="1" t="s">
        <v>1222</v>
      </c>
      <c r="J595" s="1" t="s">
        <v>34</v>
      </c>
      <c r="K595" s="1" t="s">
        <v>34</v>
      </c>
      <c r="L595" s="1">
        <v>0.0</v>
      </c>
      <c r="M595" s="1">
        <v>0.0</v>
      </c>
      <c r="N595" s="1">
        <v>0.0</v>
      </c>
      <c r="O595" s="1" t="s">
        <v>35</v>
      </c>
      <c r="P595" s="3">
        <v>0.21</v>
      </c>
      <c r="Q595" s="1" t="s">
        <v>36</v>
      </c>
      <c r="R595" s="1">
        <v>0.0</v>
      </c>
      <c r="S595" s="1">
        <v>0.0</v>
      </c>
      <c r="T595" s="4">
        <f t="shared" si="4"/>
        <v>16.52892562</v>
      </c>
      <c r="U595" s="5">
        <v>24.01490025</v>
      </c>
      <c r="W595" s="1">
        <f t="shared" si="14"/>
        <v>20</v>
      </c>
      <c r="X595" s="7">
        <f t="shared" si="15"/>
        <v>20</v>
      </c>
      <c r="Y595" s="1" t="s">
        <v>30</v>
      </c>
      <c r="Z595" s="1" t="s">
        <v>30</v>
      </c>
      <c r="AA595" s="1" t="s">
        <v>31</v>
      </c>
      <c r="AB595" s="1">
        <v>0.0</v>
      </c>
      <c r="AC595" s="1">
        <v>0.0</v>
      </c>
    </row>
    <row r="596" ht="15.75" customHeight="1">
      <c r="A596" s="1">
        <v>598.0</v>
      </c>
      <c r="B596" s="1" t="s">
        <v>29</v>
      </c>
      <c r="C596" s="1" t="s">
        <v>30</v>
      </c>
      <c r="D596" s="1" t="s">
        <v>30</v>
      </c>
      <c r="E596" s="1" t="s">
        <v>31</v>
      </c>
      <c r="F596" s="1" t="s">
        <v>31</v>
      </c>
      <c r="H596" s="1" t="s">
        <v>1223</v>
      </c>
      <c r="I596" s="1" t="s">
        <v>1224</v>
      </c>
      <c r="J596" s="1" t="s">
        <v>34</v>
      </c>
      <c r="K596" s="1" t="s">
        <v>34</v>
      </c>
      <c r="L596" s="1">
        <v>0.0</v>
      </c>
      <c r="M596" s="1">
        <v>0.0</v>
      </c>
      <c r="N596" s="1">
        <v>0.0</v>
      </c>
      <c r="O596" s="1" t="s">
        <v>35</v>
      </c>
      <c r="P596" s="3">
        <v>0.21</v>
      </c>
      <c r="Q596" s="1" t="s">
        <v>36</v>
      </c>
      <c r="R596" s="1">
        <v>0.0</v>
      </c>
      <c r="S596" s="1">
        <v>0.0</v>
      </c>
      <c r="T596" s="4">
        <f t="shared" si="4"/>
        <v>24.79338843</v>
      </c>
      <c r="U596" s="5">
        <v>29.082017249999996</v>
      </c>
      <c r="W596" s="1">
        <f t="shared" si="14"/>
        <v>30</v>
      </c>
      <c r="X596" s="7">
        <f t="shared" si="15"/>
        <v>30</v>
      </c>
      <c r="Y596" s="1" t="s">
        <v>30</v>
      </c>
      <c r="Z596" s="1" t="s">
        <v>30</v>
      </c>
      <c r="AA596" s="1" t="s">
        <v>31</v>
      </c>
      <c r="AB596" s="1">
        <v>0.0</v>
      </c>
      <c r="AC596" s="1">
        <v>0.0</v>
      </c>
    </row>
    <row r="597" ht="15.75" customHeight="1">
      <c r="A597" s="1">
        <v>599.0</v>
      </c>
      <c r="B597" s="1" t="s">
        <v>29</v>
      </c>
      <c r="C597" s="1" t="s">
        <v>30</v>
      </c>
      <c r="D597" s="1" t="s">
        <v>30</v>
      </c>
      <c r="E597" s="1" t="s">
        <v>31</v>
      </c>
      <c r="F597" s="1" t="s">
        <v>31</v>
      </c>
      <c r="H597" s="1" t="s">
        <v>1225</v>
      </c>
      <c r="I597" s="1" t="s">
        <v>1226</v>
      </c>
      <c r="J597" s="1" t="s">
        <v>34</v>
      </c>
      <c r="K597" s="1" t="s">
        <v>34</v>
      </c>
      <c r="L597" s="1">
        <v>0.0</v>
      </c>
      <c r="M597" s="1">
        <v>0.0</v>
      </c>
      <c r="N597" s="1">
        <v>0.0</v>
      </c>
      <c r="O597" s="1" t="s">
        <v>35</v>
      </c>
      <c r="P597" s="3">
        <v>0.21</v>
      </c>
      <c r="Q597" s="1" t="s">
        <v>36</v>
      </c>
      <c r="R597" s="1">
        <v>0.0</v>
      </c>
      <c r="S597" s="1">
        <v>0.0</v>
      </c>
      <c r="T597" s="4">
        <f t="shared" si="4"/>
        <v>24.79338843</v>
      </c>
      <c r="U597" s="5">
        <v>31.543701749999997</v>
      </c>
      <c r="W597" s="1">
        <f t="shared" si="14"/>
        <v>30</v>
      </c>
      <c r="X597" s="7">
        <f t="shared" si="15"/>
        <v>30</v>
      </c>
      <c r="Y597" s="1" t="s">
        <v>30</v>
      </c>
      <c r="Z597" s="1" t="s">
        <v>30</v>
      </c>
      <c r="AA597" s="1" t="s">
        <v>31</v>
      </c>
      <c r="AB597" s="1">
        <v>0.0</v>
      </c>
      <c r="AC597" s="1">
        <v>0.0</v>
      </c>
    </row>
    <row r="598" ht="15.75" customHeight="1">
      <c r="A598" s="1">
        <v>600.0</v>
      </c>
      <c r="B598" s="1" t="s">
        <v>29</v>
      </c>
      <c r="C598" s="1" t="s">
        <v>30</v>
      </c>
      <c r="D598" s="1" t="s">
        <v>30</v>
      </c>
      <c r="E598" s="1" t="s">
        <v>31</v>
      </c>
      <c r="F598" s="1" t="s">
        <v>31</v>
      </c>
      <c r="H598" s="1" t="s">
        <v>1227</v>
      </c>
      <c r="I598" s="1" t="s">
        <v>1228</v>
      </c>
      <c r="J598" s="1" t="s">
        <v>34</v>
      </c>
      <c r="K598" s="1" t="s">
        <v>34</v>
      </c>
      <c r="L598" s="1">
        <v>0.0</v>
      </c>
      <c r="M598" s="1">
        <v>0.0</v>
      </c>
      <c r="N598" s="1">
        <v>0.0</v>
      </c>
      <c r="O598" s="1" t="s">
        <v>35</v>
      </c>
      <c r="P598" s="3">
        <v>0.21</v>
      </c>
      <c r="Q598" s="1" t="s">
        <v>36</v>
      </c>
      <c r="R598" s="1">
        <v>0.0</v>
      </c>
      <c r="S598" s="1">
        <v>0.0</v>
      </c>
      <c r="T598" s="4">
        <f t="shared" si="4"/>
        <v>33.05785124</v>
      </c>
      <c r="U598" s="5">
        <v>38.416653</v>
      </c>
      <c r="W598" s="1">
        <f t="shared" si="14"/>
        <v>40</v>
      </c>
      <c r="X598" s="7">
        <f t="shared" si="15"/>
        <v>40</v>
      </c>
      <c r="Y598" s="1" t="s">
        <v>30</v>
      </c>
      <c r="Z598" s="1" t="s">
        <v>30</v>
      </c>
      <c r="AA598" s="1" t="s">
        <v>31</v>
      </c>
      <c r="AB598" s="1">
        <v>0.0</v>
      </c>
      <c r="AC598" s="1">
        <v>0.0</v>
      </c>
    </row>
    <row r="599" ht="15.75" customHeight="1">
      <c r="A599" s="1">
        <v>601.0</v>
      </c>
      <c r="B599" s="1" t="s">
        <v>29</v>
      </c>
      <c r="C599" s="1" t="s">
        <v>30</v>
      </c>
      <c r="D599" s="1" t="s">
        <v>30</v>
      </c>
      <c r="E599" s="1" t="s">
        <v>31</v>
      </c>
      <c r="F599" s="1" t="s">
        <v>31</v>
      </c>
      <c r="H599" s="1" t="s">
        <v>1229</v>
      </c>
      <c r="I599" s="1" t="s">
        <v>1230</v>
      </c>
      <c r="J599" s="1" t="s">
        <v>34</v>
      </c>
      <c r="K599" s="1" t="s">
        <v>34</v>
      </c>
      <c r="L599" s="1">
        <v>0.0</v>
      </c>
      <c r="M599" s="1">
        <v>0.0</v>
      </c>
      <c r="N599" s="1">
        <v>0.0</v>
      </c>
      <c r="O599" s="1" t="s">
        <v>35</v>
      </c>
      <c r="P599" s="3">
        <v>0.21</v>
      </c>
      <c r="Q599" s="1" t="s">
        <v>36</v>
      </c>
      <c r="R599" s="1">
        <v>0.0</v>
      </c>
      <c r="S599" s="1">
        <v>0.0</v>
      </c>
      <c r="T599" s="4">
        <f t="shared" si="4"/>
        <v>33.05785124</v>
      </c>
      <c r="U599" s="5">
        <v>39.503747249999996</v>
      </c>
      <c r="W599" s="1">
        <f t="shared" si="14"/>
        <v>40</v>
      </c>
      <c r="X599" s="7">
        <f t="shared" si="15"/>
        <v>40</v>
      </c>
      <c r="Y599" s="1" t="s">
        <v>30</v>
      </c>
      <c r="Z599" s="1" t="s">
        <v>30</v>
      </c>
      <c r="AA599" s="1" t="s">
        <v>31</v>
      </c>
      <c r="AB599" s="1">
        <v>0.0</v>
      </c>
      <c r="AC599" s="1">
        <v>0.0</v>
      </c>
    </row>
    <row r="600" ht="15.75" customHeight="1">
      <c r="A600" s="1">
        <v>602.0</v>
      </c>
      <c r="B600" s="1" t="s">
        <v>29</v>
      </c>
      <c r="C600" s="1" t="s">
        <v>30</v>
      </c>
      <c r="D600" s="1" t="s">
        <v>30</v>
      </c>
      <c r="E600" s="1" t="s">
        <v>31</v>
      </c>
      <c r="F600" s="1" t="s">
        <v>31</v>
      </c>
      <c r="H600" s="1" t="s">
        <v>1231</v>
      </c>
      <c r="I600" s="1" t="s">
        <v>1232</v>
      </c>
      <c r="J600" s="1" t="s">
        <v>34</v>
      </c>
      <c r="K600" s="1" t="s">
        <v>34</v>
      </c>
      <c r="L600" s="1">
        <v>0.0</v>
      </c>
      <c r="M600" s="1">
        <v>0.0</v>
      </c>
      <c r="N600" s="1">
        <v>0.0</v>
      </c>
      <c r="O600" s="1" t="s">
        <v>35</v>
      </c>
      <c r="P600" s="3">
        <v>0.21</v>
      </c>
      <c r="Q600" s="1" t="s">
        <v>36</v>
      </c>
      <c r="R600" s="1">
        <v>0.0</v>
      </c>
      <c r="S600" s="1">
        <v>0.0</v>
      </c>
      <c r="T600" s="4">
        <f t="shared" si="4"/>
        <v>41.32231405</v>
      </c>
      <c r="U600" s="5">
        <v>45.96342299999999</v>
      </c>
      <c r="W600" s="1">
        <f t="shared" si="14"/>
        <v>50</v>
      </c>
      <c r="X600" s="7">
        <f t="shared" si="15"/>
        <v>50</v>
      </c>
      <c r="Y600" s="1" t="s">
        <v>30</v>
      </c>
      <c r="Z600" s="1" t="s">
        <v>30</v>
      </c>
      <c r="AA600" s="1" t="s">
        <v>31</v>
      </c>
      <c r="AB600" s="1">
        <v>0.0</v>
      </c>
      <c r="AC600" s="1">
        <v>0.0</v>
      </c>
    </row>
    <row r="601" ht="15.75" customHeight="1">
      <c r="A601" s="1">
        <v>603.0</v>
      </c>
      <c r="B601" s="1" t="s">
        <v>29</v>
      </c>
      <c r="C601" s="1" t="s">
        <v>30</v>
      </c>
      <c r="D601" s="1" t="s">
        <v>30</v>
      </c>
      <c r="E601" s="1" t="s">
        <v>31</v>
      </c>
      <c r="F601" s="1" t="s">
        <v>31</v>
      </c>
      <c r="H601" s="1" t="s">
        <v>1233</v>
      </c>
      <c r="I601" s="1" t="s">
        <v>1234</v>
      </c>
      <c r="J601" s="1" t="s">
        <v>34</v>
      </c>
      <c r="K601" s="1" t="s">
        <v>34</v>
      </c>
      <c r="L601" s="1">
        <v>0.0</v>
      </c>
      <c r="M601" s="1">
        <v>0.0</v>
      </c>
      <c r="N601" s="1">
        <v>0.0</v>
      </c>
      <c r="O601" s="1" t="s">
        <v>35</v>
      </c>
      <c r="P601" s="3">
        <v>0.21</v>
      </c>
      <c r="Q601" s="1" t="s">
        <v>36</v>
      </c>
      <c r="R601" s="1">
        <v>0.0</v>
      </c>
      <c r="S601" s="1">
        <v>0.0</v>
      </c>
      <c r="T601" s="4">
        <f t="shared" si="4"/>
        <v>41.32231405</v>
      </c>
      <c r="U601" s="5">
        <v>52.9891065</v>
      </c>
      <c r="W601" s="1">
        <f t="shared" si="14"/>
        <v>50</v>
      </c>
      <c r="X601" s="7">
        <f t="shared" si="15"/>
        <v>50</v>
      </c>
      <c r="Y601" s="1" t="s">
        <v>30</v>
      </c>
      <c r="Z601" s="1" t="s">
        <v>30</v>
      </c>
      <c r="AA601" s="1" t="s">
        <v>31</v>
      </c>
      <c r="AB601" s="1">
        <v>0.0</v>
      </c>
      <c r="AC601" s="1">
        <v>0.0</v>
      </c>
    </row>
    <row r="602" ht="15.75" customHeight="1">
      <c r="A602" s="1">
        <v>604.0</v>
      </c>
      <c r="B602" s="1" t="s">
        <v>29</v>
      </c>
      <c r="C602" s="1" t="s">
        <v>30</v>
      </c>
      <c r="D602" s="1" t="s">
        <v>30</v>
      </c>
      <c r="E602" s="1" t="s">
        <v>31</v>
      </c>
      <c r="F602" s="1" t="s">
        <v>31</v>
      </c>
      <c r="H602" s="1" t="s">
        <v>1235</v>
      </c>
      <c r="I602" s="1" t="s">
        <v>1236</v>
      </c>
      <c r="J602" s="1" t="s">
        <v>34</v>
      </c>
      <c r="K602" s="1" t="s">
        <v>34</v>
      </c>
      <c r="L602" s="1">
        <v>0.0</v>
      </c>
      <c r="M602" s="1">
        <v>0.0</v>
      </c>
      <c r="N602" s="1">
        <v>0.0</v>
      </c>
      <c r="O602" s="1" t="s">
        <v>35</v>
      </c>
      <c r="P602" s="3">
        <v>0.21</v>
      </c>
      <c r="Q602" s="1" t="s">
        <v>36</v>
      </c>
      <c r="R602" s="1">
        <v>0.0</v>
      </c>
      <c r="S602" s="1">
        <v>0.0</v>
      </c>
      <c r="T602" s="4">
        <f t="shared" si="4"/>
        <v>8.26446281</v>
      </c>
      <c r="U602" s="5">
        <v>13.350595499999999</v>
      </c>
      <c r="W602" s="1">
        <f t="shared" si="14"/>
        <v>10</v>
      </c>
      <c r="X602" s="7">
        <f t="shared" si="15"/>
        <v>10</v>
      </c>
      <c r="Y602" s="1" t="s">
        <v>30</v>
      </c>
      <c r="Z602" s="1" t="s">
        <v>30</v>
      </c>
      <c r="AA602" s="1" t="s">
        <v>31</v>
      </c>
      <c r="AB602" s="1">
        <v>0.0</v>
      </c>
      <c r="AC602" s="1">
        <v>0.0</v>
      </c>
    </row>
    <row r="603" ht="15.75" customHeight="1">
      <c r="A603" s="1">
        <v>605.0</v>
      </c>
      <c r="B603" s="1" t="s">
        <v>29</v>
      </c>
      <c r="C603" s="1" t="s">
        <v>30</v>
      </c>
      <c r="D603" s="1" t="s">
        <v>30</v>
      </c>
      <c r="E603" s="1" t="s">
        <v>31</v>
      </c>
      <c r="F603" s="1" t="s">
        <v>31</v>
      </c>
      <c r="H603" s="1" t="s">
        <v>1237</v>
      </c>
      <c r="I603" s="1" t="s">
        <v>1238</v>
      </c>
      <c r="J603" s="1" t="s">
        <v>34</v>
      </c>
      <c r="K603" s="1" t="s">
        <v>34</v>
      </c>
      <c r="L603" s="1">
        <v>0.0</v>
      </c>
      <c r="M603" s="1">
        <v>0.0</v>
      </c>
      <c r="N603" s="1">
        <v>0.0</v>
      </c>
      <c r="O603" s="1" t="s">
        <v>35</v>
      </c>
      <c r="P603" s="3">
        <v>0.21</v>
      </c>
      <c r="Q603" s="1" t="s">
        <v>36</v>
      </c>
      <c r="R603" s="1">
        <v>0.0</v>
      </c>
      <c r="S603" s="1">
        <v>0.0</v>
      </c>
      <c r="T603" s="4">
        <f t="shared" si="4"/>
        <v>16.52892562</v>
      </c>
      <c r="U603" s="5">
        <v>17.815767749999996</v>
      </c>
      <c r="W603" s="1">
        <f t="shared" si="14"/>
        <v>20</v>
      </c>
      <c r="X603" s="7">
        <f t="shared" si="15"/>
        <v>20</v>
      </c>
      <c r="Y603" s="1" t="s">
        <v>30</v>
      </c>
      <c r="Z603" s="1" t="s">
        <v>30</v>
      </c>
      <c r="AA603" s="1" t="s">
        <v>31</v>
      </c>
      <c r="AB603" s="1">
        <v>0.0</v>
      </c>
      <c r="AC603" s="1">
        <v>0.0</v>
      </c>
    </row>
    <row r="604" ht="15.75" customHeight="1">
      <c r="A604" s="1">
        <v>606.0</v>
      </c>
      <c r="B604" s="1" t="s">
        <v>29</v>
      </c>
      <c r="C604" s="1" t="s">
        <v>30</v>
      </c>
      <c r="D604" s="1" t="s">
        <v>30</v>
      </c>
      <c r="E604" s="1" t="s">
        <v>31</v>
      </c>
      <c r="F604" s="1" t="s">
        <v>31</v>
      </c>
      <c r="H604" s="1" t="s">
        <v>1239</v>
      </c>
      <c r="I604" s="1" t="s">
        <v>1240</v>
      </c>
      <c r="J604" s="1" t="s">
        <v>34</v>
      </c>
      <c r="K604" s="1" t="s">
        <v>34</v>
      </c>
      <c r="L604" s="1">
        <v>0.0</v>
      </c>
      <c r="M604" s="1">
        <v>0.0</v>
      </c>
      <c r="N604" s="1">
        <v>0.0</v>
      </c>
      <c r="O604" s="1" t="s">
        <v>35</v>
      </c>
      <c r="P604" s="3">
        <v>0.21</v>
      </c>
      <c r="Q604" s="1" t="s">
        <v>36</v>
      </c>
      <c r="R604" s="1">
        <v>0.0</v>
      </c>
      <c r="S604" s="1">
        <v>0.0</v>
      </c>
      <c r="T604" s="4">
        <f t="shared" si="4"/>
        <v>16.52892562</v>
      </c>
      <c r="U604" s="5">
        <v>21.777821999999997</v>
      </c>
      <c r="W604" s="1">
        <f t="shared" si="14"/>
        <v>20</v>
      </c>
      <c r="X604" s="7">
        <f t="shared" si="15"/>
        <v>20</v>
      </c>
      <c r="Y604" s="1" t="s">
        <v>30</v>
      </c>
      <c r="Z604" s="1" t="s">
        <v>30</v>
      </c>
      <c r="AA604" s="1" t="s">
        <v>31</v>
      </c>
      <c r="AB604" s="1">
        <v>0.0</v>
      </c>
      <c r="AC604" s="1">
        <v>0.0</v>
      </c>
    </row>
    <row r="605" ht="15.75" customHeight="1">
      <c r="A605" s="1">
        <v>607.0</v>
      </c>
      <c r="B605" s="1" t="s">
        <v>29</v>
      </c>
      <c r="C605" s="1" t="s">
        <v>30</v>
      </c>
      <c r="D605" s="1" t="s">
        <v>30</v>
      </c>
      <c r="E605" s="1" t="s">
        <v>31</v>
      </c>
      <c r="F605" s="1" t="s">
        <v>31</v>
      </c>
      <c r="H605" s="1" t="s">
        <v>1241</v>
      </c>
      <c r="I605" s="1" t="s">
        <v>1242</v>
      </c>
      <c r="J605" s="1" t="s">
        <v>34</v>
      </c>
      <c r="K605" s="1" t="s">
        <v>34</v>
      </c>
      <c r="L605" s="1">
        <v>0.0</v>
      </c>
      <c r="M605" s="1">
        <v>0.0</v>
      </c>
      <c r="N605" s="1">
        <v>0.0</v>
      </c>
      <c r="O605" s="1" t="s">
        <v>35</v>
      </c>
      <c r="P605" s="3">
        <v>0.21</v>
      </c>
      <c r="Q605" s="1" t="s">
        <v>36</v>
      </c>
      <c r="R605" s="1">
        <v>0.0</v>
      </c>
      <c r="S605" s="1">
        <v>0.0</v>
      </c>
      <c r="T605" s="4">
        <f t="shared" si="4"/>
        <v>24.79338843</v>
      </c>
      <c r="U605" s="5">
        <v>25.766828999999998</v>
      </c>
      <c r="W605" s="1">
        <f t="shared" si="14"/>
        <v>30</v>
      </c>
      <c r="X605" s="7">
        <f t="shared" si="15"/>
        <v>30</v>
      </c>
      <c r="Y605" s="1" t="s">
        <v>30</v>
      </c>
      <c r="Z605" s="1" t="s">
        <v>30</v>
      </c>
      <c r="AA605" s="1" t="s">
        <v>31</v>
      </c>
      <c r="AB605" s="1">
        <v>0.0</v>
      </c>
      <c r="AC605" s="1">
        <v>0.0</v>
      </c>
    </row>
    <row r="606" ht="15.75" customHeight="1">
      <c r="A606" s="1">
        <v>608.0</v>
      </c>
      <c r="B606" s="1" t="s">
        <v>29</v>
      </c>
      <c r="C606" s="1" t="s">
        <v>30</v>
      </c>
      <c r="D606" s="1" t="s">
        <v>30</v>
      </c>
      <c r="E606" s="1" t="s">
        <v>31</v>
      </c>
      <c r="F606" s="1" t="s">
        <v>31</v>
      </c>
      <c r="H606" s="1" t="s">
        <v>1243</v>
      </c>
      <c r="I606" s="1" t="s">
        <v>1244</v>
      </c>
      <c r="J606" s="1" t="s">
        <v>34</v>
      </c>
      <c r="K606" s="1" t="s">
        <v>34</v>
      </c>
      <c r="L606" s="1">
        <v>0.0</v>
      </c>
      <c r="M606" s="1">
        <v>0.0</v>
      </c>
      <c r="N606" s="1">
        <v>0.0</v>
      </c>
      <c r="O606" s="1" t="s">
        <v>35</v>
      </c>
      <c r="P606" s="3">
        <v>0.21</v>
      </c>
      <c r="Q606" s="1" t="s">
        <v>36</v>
      </c>
      <c r="R606" s="1">
        <v>0.0</v>
      </c>
      <c r="S606" s="1">
        <v>0.0</v>
      </c>
      <c r="T606" s="4">
        <f t="shared" si="4"/>
        <v>24.79338843</v>
      </c>
      <c r="U606" s="5">
        <v>29.324592000000003</v>
      </c>
      <c r="W606" s="1">
        <f t="shared" si="14"/>
        <v>30</v>
      </c>
      <c r="X606" s="7">
        <f t="shared" si="15"/>
        <v>30</v>
      </c>
      <c r="Y606" s="1" t="s">
        <v>30</v>
      </c>
      <c r="Z606" s="1" t="s">
        <v>30</v>
      </c>
      <c r="AA606" s="1" t="s">
        <v>31</v>
      </c>
      <c r="AB606" s="1">
        <v>0.0</v>
      </c>
      <c r="AC606" s="1">
        <v>0.0</v>
      </c>
    </row>
    <row r="607" ht="15.75" customHeight="1">
      <c r="A607" s="1">
        <v>609.0</v>
      </c>
      <c r="B607" s="1" t="s">
        <v>29</v>
      </c>
      <c r="C607" s="1" t="s">
        <v>30</v>
      </c>
      <c r="D607" s="1" t="s">
        <v>30</v>
      </c>
      <c r="E607" s="1" t="s">
        <v>31</v>
      </c>
      <c r="F607" s="1" t="s">
        <v>31</v>
      </c>
      <c r="H607" s="1" t="s">
        <v>1245</v>
      </c>
      <c r="I607" s="1" t="s">
        <v>1246</v>
      </c>
      <c r="J607" s="1" t="s">
        <v>34</v>
      </c>
      <c r="K607" s="1" t="s">
        <v>34</v>
      </c>
      <c r="L607" s="1">
        <v>0.0</v>
      </c>
      <c r="M607" s="1">
        <v>0.0</v>
      </c>
      <c r="N607" s="1">
        <v>0.0</v>
      </c>
      <c r="O607" s="1" t="s">
        <v>35</v>
      </c>
      <c r="P607" s="3">
        <v>0.21</v>
      </c>
      <c r="Q607" s="1" t="s">
        <v>36</v>
      </c>
      <c r="R607" s="1">
        <v>0.0</v>
      </c>
      <c r="S607" s="1">
        <v>0.0</v>
      </c>
      <c r="T607" s="4">
        <f t="shared" si="4"/>
        <v>8.26446281</v>
      </c>
      <c r="U607" s="5">
        <v>11.34710775</v>
      </c>
      <c r="W607" s="1">
        <f t="shared" si="14"/>
        <v>10</v>
      </c>
      <c r="X607" s="7">
        <f t="shared" si="15"/>
        <v>10</v>
      </c>
      <c r="Y607" s="1" t="s">
        <v>30</v>
      </c>
      <c r="Z607" s="1" t="s">
        <v>30</v>
      </c>
      <c r="AA607" s="1" t="s">
        <v>31</v>
      </c>
      <c r="AB607" s="1">
        <v>0.0</v>
      </c>
      <c r="AC607" s="1">
        <v>0.0</v>
      </c>
    </row>
    <row r="608" ht="15.75" customHeight="1">
      <c r="A608" s="1">
        <v>610.0</v>
      </c>
      <c r="B608" s="1" t="s">
        <v>29</v>
      </c>
      <c r="C608" s="1" t="s">
        <v>30</v>
      </c>
      <c r="D608" s="1" t="s">
        <v>30</v>
      </c>
      <c r="E608" s="1" t="s">
        <v>31</v>
      </c>
      <c r="F608" s="1" t="s">
        <v>31</v>
      </c>
      <c r="H608" s="1" t="s">
        <v>1247</v>
      </c>
      <c r="I608" s="1" t="s">
        <v>1248</v>
      </c>
      <c r="J608" s="1" t="s">
        <v>34</v>
      </c>
      <c r="K608" s="1" t="s">
        <v>34</v>
      </c>
      <c r="L608" s="1">
        <v>0.0</v>
      </c>
      <c r="M608" s="1">
        <v>0.0</v>
      </c>
      <c r="N608" s="1">
        <v>0.0</v>
      </c>
      <c r="O608" s="1" t="s">
        <v>35</v>
      </c>
      <c r="P608" s="3">
        <v>0.21</v>
      </c>
      <c r="Q608" s="1" t="s">
        <v>36</v>
      </c>
      <c r="R608" s="1">
        <v>0.0</v>
      </c>
      <c r="S608" s="1">
        <v>0.0</v>
      </c>
      <c r="T608" s="4">
        <f t="shared" si="4"/>
        <v>8.26446281</v>
      </c>
      <c r="U608" s="5">
        <v>11.823273</v>
      </c>
      <c r="W608" s="1">
        <f t="shared" si="14"/>
        <v>10</v>
      </c>
      <c r="X608" s="7">
        <f t="shared" si="15"/>
        <v>10</v>
      </c>
      <c r="Y608" s="1" t="s">
        <v>30</v>
      </c>
      <c r="Z608" s="1" t="s">
        <v>30</v>
      </c>
      <c r="AA608" s="1" t="s">
        <v>31</v>
      </c>
      <c r="AB608" s="1">
        <v>0.0</v>
      </c>
      <c r="AC608" s="1">
        <v>0.0</v>
      </c>
    </row>
    <row r="609" ht="15.75" customHeight="1">
      <c r="A609" s="1">
        <v>611.0</v>
      </c>
      <c r="B609" s="1" t="s">
        <v>29</v>
      </c>
      <c r="C609" s="1" t="s">
        <v>30</v>
      </c>
      <c r="D609" s="1" t="s">
        <v>30</v>
      </c>
      <c r="E609" s="1" t="s">
        <v>31</v>
      </c>
      <c r="F609" s="1" t="s">
        <v>31</v>
      </c>
      <c r="H609" s="1" t="s">
        <v>1249</v>
      </c>
      <c r="I609" s="1" t="s">
        <v>1250</v>
      </c>
      <c r="J609" s="1" t="s">
        <v>34</v>
      </c>
      <c r="K609" s="1" t="s">
        <v>34</v>
      </c>
      <c r="L609" s="1">
        <v>0.0</v>
      </c>
      <c r="M609" s="1">
        <v>0.0</v>
      </c>
      <c r="N609" s="1">
        <v>0.0</v>
      </c>
      <c r="O609" s="1" t="s">
        <v>35</v>
      </c>
      <c r="P609" s="3">
        <v>0.21</v>
      </c>
      <c r="Q609" s="1" t="s">
        <v>36</v>
      </c>
      <c r="R609" s="1">
        <v>0.0</v>
      </c>
      <c r="S609" s="1">
        <v>0.0</v>
      </c>
      <c r="T609" s="4">
        <f t="shared" si="4"/>
        <v>8.26446281</v>
      </c>
      <c r="U609" s="5">
        <v>12.254517</v>
      </c>
      <c r="W609" s="1">
        <f t="shared" si="14"/>
        <v>10</v>
      </c>
      <c r="X609" s="7">
        <f t="shared" si="15"/>
        <v>10</v>
      </c>
      <c r="Y609" s="1" t="s">
        <v>30</v>
      </c>
      <c r="Z609" s="1" t="s">
        <v>30</v>
      </c>
      <c r="AA609" s="1" t="s">
        <v>31</v>
      </c>
      <c r="AB609" s="1">
        <v>0.0</v>
      </c>
      <c r="AC609" s="1">
        <v>0.0</v>
      </c>
    </row>
    <row r="610" ht="15.75" customHeight="1">
      <c r="A610" s="1">
        <v>612.0</v>
      </c>
      <c r="B610" s="1" t="s">
        <v>29</v>
      </c>
      <c r="C610" s="1" t="s">
        <v>30</v>
      </c>
      <c r="D610" s="1" t="s">
        <v>30</v>
      </c>
      <c r="E610" s="1" t="s">
        <v>31</v>
      </c>
      <c r="F610" s="1" t="s">
        <v>31</v>
      </c>
      <c r="H610" s="1" t="s">
        <v>1251</v>
      </c>
      <c r="I610" s="1" t="s">
        <v>1252</v>
      </c>
      <c r="J610" s="1" t="s">
        <v>34</v>
      </c>
      <c r="K610" s="1" t="s">
        <v>34</v>
      </c>
      <c r="L610" s="1">
        <v>0.0</v>
      </c>
      <c r="M610" s="1">
        <v>0.0</v>
      </c>
      <c r="N610" s="1">
        <v>0.0</v>
      </c>
      <c r="O610" s="1" t="s">
        <v>35</v>
      </c>
      <c r="P610" s="3">
        <v>0.21</v>
      </c>
      <c r="Q610" s="1" t="s">
        <v>36</v>
      </c>
      <c r="R610" s="1">
        <v>0.0</v>
      </c>
      <c r="S610" s="1">
        <v>0.0</v>
      </c>
      <c r="T610" s="4">
        <f t="shared" si="4"/>
        <v>8.26446281</v>
      </c>
      <c r="U610" s="5">
        <v>13.575201749999998</v>
      </c>
      <c r="W610" s="1">
        <f t="shared" si="14"/>
        <v>10</v>
      </c>
      <c r="X610" s="7">
        <f t="shared" si="15"/>
        <v>10</v>
      </c>
      <c r="Y610" s="1" t="s">
        <v>30</v>
      </c>
      <c r="Z610" s="1" t="s">
        <v>30</v>
      </c>
      <c r="AA610" s="1" t="s">
        <v>31</v>
      </c>
      <c r="AB610" s="1">
        <v>0.0</v>
      </c>
      <c r="AC610" s="1">
        <v>0.0</v>
      </c>
    </row>
    <row r="611" ht="15.75" customHeight="1">
      <c r="A611" s="1">
        <v>613.0</v>
      </c>
      <c r="B611" s="1" t="s">
        <v>29</v>
      </c>
      <c r="C611" s="1" t="s">
        <v>30</v>
      </c>
      <c r="D611" s="1" t="s">
        <v>30</v>
      </c>
      <c r="E611" s="1" t="s">
        <v>31</v>
      </c>
      <c r="F611" s="1" t="s">
        <v>31</v>
      </c>
      <c r="H611" s="1" t="s">
        <v>1253</v>
      </c>
      <c r="I611" s="1" t="s">
        <v>1254</v>
      </c>
      <c r="J611" s="1" t="s">
        <v>34</v>
      </c>
      <c r="K611" s="1" t="s">
        <v>34</v>
      </c>
      <c r="L611" s="1">
        <v>0.0</v>
      </c>
      <c r="M611" s="1">
        <v>0.0</v>
      </c>
      <c r="N611" s="1">
        <v>0.0</v>
      </c>
      <c r="O611" s="1" t="s">
        <v>35</v>
      </c>
      <c r="P611" s="3">
        <v>0.21</v>
      </c>
      <c r="Q611" s="1" t="s">
        <v>36</v>
      </c>
      <c r="R611" s="1">
        <v>0.0</v>
      </c>
      <c r="S611" s="1">
        <v>0.0</v>
      </c>
      <c r="T611" s="4">
        <f t="shared" si="4"/>
        <v>16.52892562</v>
      </c>
      <c r="U611" s="5">
        <v>18.390759749999997</v>
      </c>
      <c r="W611" s="1">
        <f t="shared" si="14"/>
        <v>20</v>
      </c>
      <c r="X611" s="7">
        <f t="shared" si="15"/>
        <v>20</v>
      </c>
      <c r="Y611" s="1" t="s">
        <v>30</v>
      </c>
      <c r="Z611" s="1" t="s">
        <v>30</v>
      </c>
      <c r="AA611" s="1" t="s">
        <v>31</v>
      </c>
      <c r="AB611" s="1">
        <v>0.0</v>
      </c>
      <c r="AC611" s="1">
        <v>0.0</v>
      </c>
    </row>
    <row r="612" ht="15.75" customHeight="1">
      <c r="A612" s="1">
        <v>614.0</v>
      </c>
      <c r="B612" s="1" t="s">
        <v>29</v>
      </c>
      <c r="C612" s="1" t="s">
        <v>30</v>
      </c>
      <c r="D612" s="1" t="s">
        <v>30</v>
      </c>
      <c r="E612" s="1" t="s">
        <v>31</v>
      </c>
      <c r="F612" s="1" t="s">
        <v>31</v>
      </c>
      <c r="H612" s="1" t="s">
        <v>1255</v>
      </c>
      <c r="I612" s="1" t="s">
        <v>1256</v>
      </c>
      <c r="J612" s="1" t="s">
        <v>34</v>
      </c>
      <c r="K612" s="1" t="s">
        <v>34</v>
      </c>
      <c r="L612" s="1">
        <v>0.0</v>
      </c>
      <c r="M612" s="1">
        <v>0.0</v>
      </c>
      <c r="N612" s="1">
        <v>0.0</v>
      </c>
      <c r="O612" s="1" t="s">
        <v>35</v>
      </c>
      <c r="P612" s="3">
        <v>0.21</v>
      </c>
      <c r="Q612" s="1" t="s">
        <v>36</v>
      </c>
      <c r="R612" s="1">
        <v>0.0</v>
      </c>
      <c r="S612" s="1">
        <v>0.0</v>
      </c>
      <c r="T612" s="4">
        <f t="shared" si="4"/>
        <v>16.52892562</v>
      </c>
      <c r="U612" s="5">
        <v>16.899374249999997</v>
      </c>
      <c r="W612" s="1">
        <f t="shared" si="14"/>
        <v>20</v>
      </c>
      <c r="X612" s="7">
        <f t="shared" si="15"/>
        <v>20</v>
      </c>
      <c r="Y612" s="1" t="s">
        <v>30</v>
      </c>
      <c r="Z612" s="1" t="s">
        <v>30</v>
      </c>
      <c r="AA612" s="1" t="s">
        <v>31</v>
      </c>
      <c r="AB612" s="1">
        <v>0.0</v>
      </c>
      <c r="AC612" s="1">
        <v>0.0</v>
      </c>
    </row>
    <row r="613" ht="15.75" customHeight="1">
      <c r="A613" s="1">
        <v>615.0</v>
      </c>
      <c r="B613" s="1" t="s">
        <v>29</v>
      </c>
      <c r="C613" s="1" t="s">
        <v>30</v>
      </c>
      <c r="D613" s="1" t="s">
        <v>30</v>
      </c>
      <c r="E613" s="1" t="s">
        <v>31</v>
      </c>
      <c r="F613" s="1" t="s">
        <v>31</v>
      </c>
      <c r="H613" s="1" t="s">
        <v>1257</v>
      </c>
      <c r="I613" s="1" t="s">
        <v>1258</v>
      </c>
      <c r="J613" s="1" t="s">
        <v>34</v>
      </c>
      <c r="K613" s="1" t="s">
        <v>34</v>
      </c>
      <c r="L613" s="1">
        <v>0.0</v>
      </c>
      <c r="M613" s="1">
        <v>0.0</v>
      </c>
      <c r="N613" s="1">
        <v>0.0</v>
      </c>
      <c r="O613" s="1" t="s">
        <v>35</v>
      </c>
      <c r="P613" s="3">
        <v>0.21</v>
      </c>
      <c r="Q613" s="1" t="s">
        <v>36</v>
      </c>
      <c r="R613" s="1">
        <v>0.0</v>
      </c>
      <c r="S613" s="1">
        <v>0.0</v>
      </c>
      <c r="T613" s="4">
        <f t="shared" si="4"/>
        <v>16.52892562</v>
      </c>
      <c r="U613" s="5">
        <v>19.055594250000002</v>
      </c>
      <c r="W613" s="1">
        <f t="shared" si="14"/>
        <v>20</v>
      </c>
      <c r="X613" s="7">
        <f t="shared" si="15"/>
        <v>20</v>
      </c>
      <c r="Y613" s="1" t="s">
        <v>30</v>
      </c>
      <c r="Z613" s="1" t="s">
        <v>30</v>
      </c>
      <c r="AA613" s="1" t="s">
        <v>31</v>
      </c>
      <c r="AB613" s="1">
        <v>0.0</v>
      </c>
      <c r="AC613" s="1">
        <v>0.0</v>
      </c>
    </row>
    <row r="614" ht="15.75" customHeight="1">
      <c r="A614" s="1">
        <v>616.0</v>
      </c>
      <c r="B614" s="1" t="s">
        <v>29</v>
      </c>
      <c r="C614" s="1" t="s">
        <v>30</v>
      </c>
      <c r="D614" s="1" t="s">
        <v>30</v>
      </c>
      <c r="E614" s="1" t="s">
        <v>31</v>
      </c>
      <c r="F614" s="1" t="s">
        <v>31</v>
      </c>
      <c r="H614" s="1" t="s">
        <v>1259</v>
      </c>
      <c r="I614" s="1" t="s">
        <v>1260</v>
      </c>
      <c r="J614" s="1" t="s">
        <v>34</v>
      </c>
      <c r="K614" s="1" t="s">
        <v>34</v>
      </c>
      <c r="L614" s="1">
        <v>0.0</v>
      </c>
      <c r="M614" s="1">
        <v>0.0</v>
      </c>
      <c r="N614" s="1">
        <v>0.0</v>
      </c>
      <c r="O614" s="1" t="s">
        <v>35</v>
      </c>
      <c r="P614" s="3">
        <v>0.21</v>
      </c>
      <c r="Q614" s="1" t="s">
        <v>36</v>
      </c>
      <c r="R614" s="1">
        <v>0.0</v>
      </c>
      <c r="S614" s="1">
        <v>0.0</v>
      </c>
      <c r="T614" s="4">
        <f t="shared" si="4"/>
        <v>24.79338843</v>
      </c>
      <c r="U614" s="5">
        <v>32.199552000000004</v>
      </c>
      <c r="W614" s="1">
        <f t="shared" si="14"/>
        <v>30</v>
      </c>
      <c r="X614" s="7">
        <f t="shared" si="15"/>
        <v>30</v>
      </c>
      <c r="Y614" s="1" t="s">
        <v>30</v>
      </c>
      <c r="Z614" s="1" t="s">
        <v>30</v>
      </c>
      <c r="AA614" s="1" t="s">
        <v>31</v>
      </c>
      <c r="AB614" s="1">
        <v>0.0</v>
      </c>
      <c r="AC614" s="1">
        <v>0.0</v>
      </c>
    </row>
    <row r="615" ht="15.75" customHeight="1">
      <c r="A615" s="1">
        <v>617.0</v>
      </c>
      <c r="B615" s="1" t="s">
        <v>29</v>
      </c>
      <c r="C615" s="1" t="s">
        <v>30</v>
      </c>
      <c r="D615" s="1" t="s">
        <v>30</v>
      </c>
      <c r="E615" s="1" t="s">
        <v>31</v>
      </c>
      <c r="F615" s="1" t="s">
        <v>31</v>
      </c>
      <c r="H615" s="1" t="s">
        <v>1261</v>
      </c>
      <c r="I615" s="1" t="s">
        <v>1262</v>
      </c>
      <c r="J615" s="1" t="s">
        <v>34</v>
      </c>
      <c r="K615" s="1" t="s">
        <v>34</v>
      </c>
      <c r="L615" s="1">
        <v>0.0</v>
      </c>
      <c r="M615" s="1">
        <v>0.0</v>
      </c>
      <c r="N615" s="1">
        <v>0.0</v>
      </c>
      <c r="O615" s="1" t="s">
        <v>35</v>
      </c>
      <c r="P615" s="3">
        <v>0.21</v>
      </c>
      <c r="Q615" s="1" t="s">
        <v>36</v>
      </c>
      <c r="R615" s="1">
        <v>0.0</v>
      </c>
      <c r="S615" s="1">
        <v>0.0</v>
      </c>
      <c r="T615" s="4">
        <f t="shared" si="4"/>
        <v>33.05785124</v>
      </c>
      <c r="U615" s="5">
        <v>40.74357375</v>
      </c>
      <c r="W615" s="1">
        <f t="shared" si="14"/>
        <v>40</v>
      </c>
      <c r="X615" s="7">
        <f t="shared" si="15"/>
        <v>40</v>
      </c>
      <c r="Y615" s="1" t="s">
        <v>30</v>
      </c>
      <c r="Z615" s="1" t="s">
        <v>30</v>
      </c>
      <c r="AA615" s="1" t="s">
        <v>31</v>
      </c>
      <c r="AB615" s="1">
        <v>0.0</v>
      </c>
      <c r="AC615" s="1">
        <v>0.0</v>
      </c>
    </row>
    <row r="616" ht="15.75" customHeight="1">
      <c r="A616" s="1">
        <v>618.0</v>
      </c>
      <c r="B616" s="1" t="s">
        <v>29</v>
      </c>
      <c r="C616" s="1" t="s">
        <v>30</v>
      </c>
      <c r="D616" s="1" t="s">
        <v>30</v>
      </c>
      <c r="E616" s="1" t="s">
        <v>31</v>
      </c>
      <c r="F616" s="1" t="s">
        <v>31</v>
      </c>
      <c r="H616" s="1" t="s">
        <v>1263</v>
      </c>
      <c r="I616" s="1" t="s">
        <v>1264</v>
      </c>
      <c r="J616" s="1" t="s">
        <v>34</v>
      </c>
      <c r="K616" s="1" t="s">
        <v>34</v>
      </c>
      <c r="L616" s="1">
        <v>0.0</v>
      </c>
      <c r="M616" s="1">
        <v>0.0</v>
      </c>
      <c r="N616" s="1">
        <v>0.0</v>
      </c>
      <c r="O616" s="1" t="s">
        <v>35</v>
      </c>
      <c r="P616" s="3">
        <v>0.21</v>
      </c>
      <c r="Q616" s="1" t="s">
        <v>36</v>
      </c>
      <c r="R616" s="1">
        <v>0.0</v>
      </c>
      <c r="S616" s="1">
        <v>0.0</v>
      </c>
      <c r="T616" s="4">
        <f t="shared" si="4"/>
        <v>24.79338843</v>
      </c>
      <c r="U616" s="5">
        <v>34.050307499999995</v>
      </c>
      <c r="W616" s="1">
        <f t="shared" si="14"/>
        <v>30</v>
      </c>
      <c r="X616" s="7">
        <f t="shared" si="15"/>
        <v>30</v>
      </c>
      <c r="Y616" s="1" t="s">
        <v>30</v>
      </c>
      <c r="Z616" s="1" t="s">
        <v>30</v>
      </c>
      <c r="AA616" s="1" t="s">
        <v>31</v>
      </c>
      <c r="AB616" s="1">
        <v>0.0</v>
      </c>
      <c r="AC616" s="1">
        <v>0.0</v>
      </c>
    </row>
    <row r="617" ht="15.75" customHeight="1">
      <c r="A617" s="1">
        <v>619.0</v>
      </c>
      <c r="B617" s="1" t="s">
        <v>29</v>
      </c>
      <c r="C617" s="1" t="s">
        <v>30</v>
      </c>
      <c r="D617" s="1" t="s">
        <v>30</v>
      </c>
      <c r="E617" s="1" t="s">
        <v>31</v>
      </c>
      <c r="F617" s="1" t="s">
        <v>31</v>
      </c>
      <c r="H617" s="1" t="s">
        <v>1265</v>
      </c>
      <c r="I617" s="1" t="s">
        <v>1266</v>
      </c>
      <c r="J617" s="1" t="s">
        <v>34</v>
      </c>
      <c r="K617" s="1" t="s">
        <v>34</v>
      </c>
      <c r="L617" s="1">
        <v>0.0</v>
      </c>
      <c r="M617" s="1">
        <v>0.0</v>
      </c>
      <c r="N617" s="1">
        <v>0.0</v>
      </c>
      <c r="O617" s="1" t="s">
        <v>35</v>
      </c>
      <c r="P617" s="3">
        <v>0.21</v>
      </c>
      <c r="Q617" s="1" t="s">
        <v>36</v>
      </c>
      <c r="R617" s="1">
        <v>0.0</v>
      </c>
      <c r="S617" s="1">
        <v>0.0</v>
      </c>
      <c r="T617" s="4">
        <f t="shared" si="4"/>
        <v>41.32231405</v>
      </c>
      <c r="U617" s="5">
        <v>51.35397299999999</v>
      </c>
      <c r="W617" s="1">
        <f t="shared" si="14"/>
        <v>50</v>
      </c>
      <c r="X617" s="7">
        <f t="shared" si="15"/>
        <v>50</v>
      </c>
      <c r="Y617" s="1" t="s">
        <v>30</v>
      </c>
      <c r="Z617" s="1" t="s">
        <v>30</v>
      </c>
      <c r="AA617" s="1" t="s">
        <v>31</v>
      </c>
      <c r="AB617" s="1">
        <v>0.0</v>
      </c>
      <c r="AC617" s="1">
        <v>0.0</v>
      </c>
    </row>
    <row r="618" ht="15.75" customHeight="1">
      <c r="A618" s="1">
        <v>620.0</v>
      </c>
      <c r="B618" s="1" t="s">
        <v>29</v>
      </c>
      <c r="C618" s="1" t="s">
        <v>30</v>
      </c>
      <c r="D618" s="1" t="s">
        <v>30</v>
      </c>
      <c r="E618" s="1" t="s">
        <v>31</v>
      </c>
      <c r="F618" s="1" t="s">
        <v>31</v>
      </c>
      <c r="H618" s="1" t="s">
        <v>1267</v>
      </c>
      <c r="I618" s="1" t="s">
        <v>1268</v>
      </c>
      <c r="J618" s="1" t="s">
        <v>34</v>
      </c>
      <c r="K618" s="1" t="s">
        <v>34</v>
      </c>
      <c r="L618" s="1">
        <v>0.0</v>
      </c>
      <c r="M618" s="1">
        <v>0.0</v>
      </c>
      <c r="N618" s="1">
        <v>0.0</v>
      </c>
      <c r="O618" s="1" t="s">
        <v>35</v>
      </c>
      <c r="P618" s="3">
        <v>0.21</v>
      </c>
      <c r="Q618" s="1" t="s">
        <v>36</v>
      </c>
      <c r="R618" s="1">
        <v>0.0</v>
      </c>
      <c r="S618" s="1">
        <v>0.0</v>
      </c>
      <c r="T618" s="4">
        <f t="shared" si="4"/>
        <v>388.4297521</v>
      </c>
      <c r="U618" s="5">
        <v>467.468496</v>
      </c>
      <c r="W618" s="1">
        <f t="shared" si="14"/>
        <v>470</v>
      </c>
      <c r="X618" s="7">
        <f t="shared" si="15"/>
        <v>470</v>
      </c>
      <c r="Y618" s="1" t="s">
        <v>30</v>
      </c>
      <c r="Z618" s="1" t="s">
        <v>30</v>
      </c>
      <c r="AA618" s="1" t="s">
        <v>31</v>
      </c>
      <c r="AB618" s="1">
        <v>0.0</v>
      </c>
      <c r="AC618" s="1">
        <v>0.0</v>
      </c>
    </row>
    <row r="619" ht="15.75" customHeight="1">
      <c r="A619" s="1">
        <v>621.0</v>
      </c>
      <c r="B619" s="1" t="s">
        <v>29</v>
      </c>
      <c r="C619" s="1" t="s">
        <v>30</v>
      </c>
      <c r="D619" s="1" t="s">
        <v>30</v>
      </c>
      <c r="E619" s="1" t="s">
        <v>31</v>
      </c>
      <c r="F619" s="1" t="s">
        <v>31</v>
      </c>
      <c r="H619" s="1" t="s">
        <v>1269</v>
      </c>
      <c r="I619" s="1" t="s">
        <v>1270</v>
      </c>
      <c r="J619" s="1" t="s">
        <v>34</v>
      </c>
      <c r="K619" s="1" t="s">
        <v>34</v>
      </c>
      <c r="L619" s="1">
        <v>0.0</v>
      </c>
      <c r="M619" s="1">
        <v>0.0</v>
      </c>
      <c r="N619" s="1">
        <v>0.0</v>
      </c>
      <c r="O619" s="1" t="s">
        <v>35</v>
      </c>
      <c r="P619" s="3">
        <v>0.21</v>
      </c>
      <c r="Q619" s="1" t="s">
        <v>36</v>
      </c>
      <c r="R619" s="1">
        <v>0.0</v>
      </c>
      <c r="S619" s="1">
        <v>0.0</v>
      </c>
      <c r="T619" s="4">
        <f t="shared" si="4"/>
        <v>603.3057851</v>
      </c>
      <c r="U619" s="5">
        <v>734.9565712499999</v>
      </c>
      <c r="W619" s="1">
        <f t="shared" si="14"/>
        <v>730</v>
      </c>
      <c r="X619" s="7">
        <f t="shared" si="15"/>
        <v>730</v>
      </c>
      <c r="Y619" s="1" t="s">
        <v>30</v>
      </c>
      <c r="Z619" s="1" t="s">
        <v>30</v>
      </c>
      <c r="AA619" s="1" t="s">
        <v>31</v>
      </c>
      <c r="AB619" s="1">
        <v>0.0</v>
      </c>
      <c r="AC619" s="1">
        <v>0.0</v>
      </c>
    </row>
    <row r="620" ht="15.75" customHeight="1">
      <c r="A620" s="1">
        <v>622.0</v>
      </c>
      <c r="B620" s="1" t="s">
        <v>29</v>
      </c>
      <c r="C620" s="1" t="s">
        <v>30</v>
      </c>
      <c r="D620" s="1" t="s">
        <v>30</v>
      </c>
      <c r="E620" s="1" t="s">
        <v>31</v>
      </c>
      <c r="F620" s="1" t="s">
        <v>31</v>
      </c>
      <c r="H620" s="1" t="s">
        <v>1271</v>
      </c>
      <c r="I620" s="1" t="s">
        <v>1272</v>
      </c>
      <c r="J620" s="1" t="s">
        <v>34</v>
      </c>
      <c r="K620" s="1" t="s">
        <v>34</v>
      </c>
      <c r="L620" s="1">
        <v>0.0</v>
      </c>
      <c r="M620" s="1">
        <v>0.0</v>
      </c>
      <c r="N620" s="1">
        <v>0.0</v>
      </c>
      <c r="O620" s="1" t="s">
        <v>35</v>
      </c>
      <c r="P620" s="3">
        <v>0.21</v>
      </c>
      <c r="Q620" s="1" t="s">
        <v>36</v>
      </c>
      <c r="R620" s="1">
        <v>0.0</v>
      </c>
      <c r="S620" s="1">
        <v>0.0</v>
      </c>
      <c r="T620" s="4">
        <f t="shared" si="4"/>
        <v>669.4214876</v>
      </c>
      <c r="U620" s="5">
        <v>812.59845975</v>
      </c>
      <c r="W620" s="1">
        <f t="shared" si="14"/>
        <v>810</v>
      </c>
      <c r="X620" s="7">
        <f t="shared" si="15"/>
        <v>810</v>
      </c>
      <c r="Y620" s="1" t="s">
        <v>30</v>
      </c>
      <c r="Z620" s="1" t="s">
        <v>30</v>
      </c>
      <c r="AA620" s="1" t="s">
        <v>31</v>
      </c>
      <c r="AB620" s="1">
        <v>0.0</v>
      </c>
      <c r="AC620" s="1">
        <v>0.0</v>
      </c>
    </row>
    <row r="621" ht="15.75" customHeight="1">
      <c r="A621" s="1">
        <v>623.0</v>
      </c>
      <c r="B621" s="1" t="s">
        <v>29</v>
      </c>
      <c r="C621" s="1" t="s">
        <v>30</v>
      </c>
      <c r="D621" s="1" t="s">
        <v>30</v>
      </c>
      <c r="E621" s="1" t="s">
        <v>31</v>
      </c>
      <c r="F621" s="1" t="s">
        <v>31</v>
      </c>
      <c r="H621" s="1" t="s">
        <v>1273</v>
      </c>
      <c r="I621" s="1" t="s">
        <v>1274</v>
      </c>
      <c r="J621" s="1" t="s">
        <v>34</v>
      </c>
      <c r="K621" s="1" t="s">
        <v>34</v>
      </c>
      <c r="L621" s="1">
        <v>0.0</v>
      </c>
      <c r="M621" s="1">
        <v>0.0</v>
      </c>
      <c r="N621" s="1">
        <v>0.0</v>
      </c>
      <c r="O621" s="1" t="s">
        <v>35</v>
      </c>
      <c r="P621" s="3">
        <v>0.21</v>
      </c>
      <c r="Q621" s="1" t="s">
        <v>36</v>
      </c>
      <c r="R621" s="1">
        <v>0.0</v>
      </c>
      <c r="S621" s="1">
        <v>0.0</v>
      </c>
      <c r="T621" s="4">
        <f t="shared" si="4"/>
        <v>595.0413223</v>
      </c>
      <c r="U621" s="5">
        <v>720.5188815</v>
      </c>
      <c r="W621" s="1">
        <f t="shared" si="14"/>
        <v>720</v>
      </c>
      <c r="X621" s="7">
        <f t="shared" si="15"/>
        <v>720</v>
      </c>
      <c r="Y621" s="1" t="s">
        <v>30</v>
      </c>
      <c r="Z621" s="1" t="s">
        <v>30</v>
      </c>
      <c r="AA621" s="1" t="s">
        <v>31</v>
      </c>
      <c r="AB621" s="1">
        <v>0.0</v>
      </c>
      <c r="AC621" s="1">
        <v>0.0</v>
      </c>
    </row>
    <row r="622" ht="15.75" customHeight="1">
      <c r="A622" s="1">
        <v>624.0</v>
      </c>
      <c r="B622" s="1" t="s">
        <v>29</v>
      </c>
      <c r="C622" s="1" t="s">
        <v>30</v>
      </c>
      <c r="D622" s="1" t="s">
        <v>30</v>
      </c>
      <c r="E622" s="1" t="s">
        <v>31</v>
      </c>
      <c r="F622" s="1" t="s">
        <v>31</v>
      </c>
      <c r="H622" s="1" t="s">
        <v>1275</v>
      </c>
      <c r="I622" s="1" t="s">
        <v>1276</v>
      </c>
      <c r="J622" s="1" t="s">
        <v>34</v>
      </c>
      <c r="K622" s="1" t="s">
        <v>34</v>
      </c>
      <c r="L622" s="1">
        <v>0.0</v>
      </c>
      <c r="M622" s="1">
        <v>0.0</v>
      </c>
      <c r="N622" s="1">
        <v>0.0</v>
      </c>
      <c r="O622" s="1" t="s">
        <v>35</v>
      </c>
      <c r="P622" s="3">
        <v>0.21</v>
      </c>
      <c r="Q622" s="1" t="s">
        <v>36</v>
      </c>
      <c r="R622" s="1">
        <v>0.0</v>
      </c>
      <c r="S622" s="1">
        <v>0.0</v>
      </c>
      <c r="T622" s="4">
        <f t="shared" si="4"/>
        <v>2148.760331</v>
      </c>
      <c r="U622" s="5">
        <v>2600.8505325</v>
      </c>
      <c r="W622" s="1">
        <f t="shared" si="14"/>
        <v>2600</v>
      </c>
      <c r="X622" s="7">
        <f t="shared" si="15"/>
        <v>2600</v>
      </c>
      <c r="Y622" s="1" t="s">
        <v>30</v>
      </c>
      <c r="Z622" s="1" t="s">
        <v>30</v>
      </c>
      <c r="AA622" s="1" t="s">
        <v>31</v>
      </c>
      <c r="AB622" s="1">
        <v>0.0</v>
      </c>
      <c r="AC622" s="1">
        <v>0.0</v>
      </c>
    </row>
    <row r="623" ht="15.75" customHeight="1">
      <c r="A623" s="1">
        <v>625.0</v>
      </c>
      <c r="B623" s="1" t="s">
        <v>29</v>
      </c>
      <c r="C623" s="1" t="s">
        <v>30</v>
      </c>
      <c r="D623" s="1" t="s">
        <v>30</v>
      </c>
      <c r="E623" s="1" t="s">
        <v>31</v>
      </c>
      <c r="F623" s="1" t="s">
        <v>31</v>
      </c>
      <c r="H623" s="1" t="s">
        <v>1277</v>
      </c>
      <c r="I623" s="1" t="s">
        <v>1278</v>
      </c>
      <c r="J623" s="1" t="s">
        <v>34</v>
      </c>
      <c r="K623" s="1" t="s">
        <v>34</v>
      </c>
      <c r="L623" s="1">
        <v>0.0</v>
      </c>
      <c r="M623" s="1">
        <v>0.0</v>
      </c>
      <c r="N623" s="1">
        <v>0.0</v>
      </c>
      <c r="O623" s="1" t="s">
        <v>35</v>
      </c>
      <c r="P623" s="3">
        <v>0.21</v>
      </c>
      <c r="Q623" s="1" t="s">
        <v>36</v>
      </c>
      <c r="R623" s="1">
        <v>0.0</v>
      </c>
      <c r="S623" s="1">
        <v>0.0</v>
      </c>
      <c r="T623" s="4">
        <f t="shared" si="4"/>
        <v>9785.123967</v>
      </c>
      <c r="U623" s="5">
        <v>11837.036870999998</v>
      </c>
      <c r="W623" s="1">
        <f t="shared" si="14"/>
        <v>11840</v>
      </c>
      <c r="X623" s="7">
        <f t="shared" si="15"/>
        <v>11840</v>
      </c>
      <c r="Y623" s="1" t="s">
        <v>30</v>
      </c>
      <c r="Z623" s="1" t="s">
        <v>30</v>
      </c>
      <c r="AA623" s="1" t="s">
        <v>31</v>
      </c>
      <c r="AB623" s="1">
        <v>0.0</v>
      </c>
      <c r="AC623" s="1">
        <v>0.0</v>
      </c>
    </row>
    <row r="624" ht="15.75" customHeight="1">
      <c r="A624" s="1">
        <v>626.0</v>
      </c>
      <c r="B624" s="1" t="s">
        <v>29</v>
      </c>
      <c r="C624" s="1" t="s">
        <v>30</v>
      </c>
      <c r="D624" s="1" t="s">
        <v>30</v>
      </c>
      <c r="E624" s="1" t="s">
        <v>31</v>
      </c>
      <c r="F624" s="1" t="s">
        <v>31</v>
      </c>
      <c r="H624" s="1" t="s">
        <v>1279</v>
      </c>
      <c r="I624" s="1" t="s">
        <v>1280</v>
      </c>
      <c r="J624" s="1" t="s">
        <v>34</v>
      </c>
      <c r="K624" s="1" t="s">
        <v>34</v>
      </c>
      <c r="L624" s="1">
        <v>0.0</v>
      </c>
      <c r="M624" s="1">
        <v>0.0</v>
      </c>
      <c r="N624" s="1">
        <v>0.0</v>
      </c>
      <c r="O624" s="1" t="s">
        <v>35</v>
      </c>
      <c r="P624" s="3">
        <v>0.21</v>
      </c>
      <c r="Q624" s="1" t="s">
        <v>36</v>
      </c>
      <c r="R624" s="1">
        <v>0.0</v>
      </c>
      <c r="S624" s="1">
        <v>0.0</v>
      </c>
      <c r="T624" s="4">
        <f t="shared" si="4"/>
        <v>42884.29752</v>
      </c>
      <c r="U624" s="5">
        <v>51893.59400774999</v>
      </c>
      <c r="W624" s="1">
        <f t="shared" si="14"/>
        <v>51890</v>
      </c>
      <c r="X624" s="7">
        <f t="shared" si="15"/>
        <v>51890</v>
      </c>
      <c r="Y624" s="1" t="s">
        <v>30</v>
      </c>
      <c r="Z624" s="1" t="s">
        <v>30</v>
      </c>
      <c r="AA624" s="1" t="s">
        <v>31</v>
      </c>
      <c r="AB624" s="1">
        <v>0.0</v>
      </c>
      <c r="AC624" s="1">
        <v>0.0</v>
      </c>
    </row>
    <row r="625" ht="15.75" customHeight="1">
      <c r="A625" s="1">
        <v>627.0</v>
      </c>
      <c r="B625" s="1" t="s">
        <v>29</v>
      </c>
      <c r="C625" s="1" t="s">
        <v>30</v>
      </c>
      <c r="D625" s="1" t="s">
        <v>30</v>
      </c>
      <c r="E625" s="1" t="s">
        <v>31</v>
      </c>
      <c r="F625" s="1" t="s">
        <v>31</v>
      </c>
      <c r="H625" s="1" t="s">
        <v>1281</v>
      </c>
      <c r="I625" s="1" t="s">
        <v>1282</v>
      </c>
      <c r="J625" s="1" t="s">
        <v>34</v>
      </c>
      <c r="K625" s="1" t="s">
        <v>34</v>
      </c>
      <c r="L625" s="1">
        <v>0.0</v>
      </c>
      <c r="M625" s="1">
        <v>0.0</v>
      </c>
      <c r="N625" s="1">
        <v>0.0</v>
      </c>
      <c r="O625" s="1" t="s">
        <v>35</v>
      </c>
      <c r="P625" s="3">
        <v>0.21</v>
      </c>
      <c r="Q625" s="1" t="s">
        <v>36</v>
      </c>
      <c r="R625" s="1">
        <v>0.0</v>
      </c>
      <c r="S625" s="1">
        <v>0.0</v>
      </c>
      <c r="T625" s="4">
        <f t="shared" si="4"/>
        <v>1198.347107</v>
      </c>
      <c r="U625" s="5">
        <v>1446.86854125</v>
      </c>
      <c r="W625" s="1">
        <f t="shared" si="14"/>
        <v>1450</v>
      </c>
      <c r="X625" s="7">
        <f t="shared" si="15"/>
        <v>1450</v>
      </c>
      <c r="Y625" s="1" t="s">
        <v>30</v>
      </c>
      <c r="Z625" s="1" t="s">
        <v>30</v>
      </c>
      <c r="AA625" s="1" t="s">
        <v>31</v>
      </c>
      <c r="AB625" s="1">
        <v>0.0</v>
      </c>
      <c r="AC625" s="1">
        <v>0.0</v>
      </c>
    </row>
    <row r="626" ht="15.75" customHeight="1">
      <c r="A626" s="1">
        <v>628.0</v>
      </c>
      <c r="B626" s="1" t="s">
        <v>29</v>
      </c>
      <c r="C626" s="1" t="s">
        <v>30</v>
      </c>
      <c r="D626" s="1" t="s">
        <v>30</v>
      </c>
      <c r="E626" s="1" t="s">
        <v>31</v>
      </c>
      <c r="F626" s="1" t="s">
        <v>31</v>
      </c>
      <c r="H626" s="1" t="s">
        <v>1283</v>
      </c>
      <c r="I626" s="1" t="s">
        <v>1284</v>
      </c>
      <c r="J626" s="1" t="s">
        <v>34</v>
      </c>
      <c r="K626" s="1" t="s">
        <v>34</v>
      </c>
      <c r="L626" s="1">
        <v>0.0</v>
      </c>
      <c r="M626" s="1">
        <v>0.0</v>
      </c>
      <c r="N626" s="1">
        <v>0.0</v>
      </c>
      <c r="O626" s="1" t="s">
        <v>35</v>
      </c>
      <c r="P626" s="3">
        <v>0.21</v>
      </c>
      <c r="Q626" s="1" t="s">
        <v>36</v>
      </c>
      <c r="R626" s="1">
        <v>0.0</v>
      </c>
      <c r="S626" s="1">
        <v>0.0</v>
      </c>
      <c r="T626" s="4">
        <f t="shared" si="4"/>
        <v>338.8429752</v>
      </c>
      <c r="U626" s="5">
        <v>412.63761825</v>
      </c>
      <c r="W626" s="1">
        <f t="shared" si="14"/>
        <v>410</v>
      </c>
      <c r="X626" s="7">
        <f t="shared" si="15"/>
        <v>410</v>
      </c>
      <c r="Y626" s="1" t="s">
        <v>30</v>
      </c>
      <c r="Z626" s="1" t="s">
        <v>30</v>
      </c>
      <c r="AA626" s="1" t="s">
        <v>31</v>
      </c>
      <c r="AB626" s="1">
        <v>0.0</v>
      </c>
      <c r="AC626" s="1">
        <v>0.0</v>
      </c>
    </row>
    <row r="627" ht="15.75" customHeight="1">
      <c r="A627" s="1">
        <v>629.0</v>
      </c>
      <c r="B627" s="1" t="s">
        <v>29</v>
      </c>
      <c r="C627" s="1" t="s">
        <v>30</v>
      </c>
      <c r="D627" s="1" t="s">
        <v>30</v>
      </c>
      <c r="E627" s="1" t="s">
        <v>31</v>
      </c>
      <c r="F627" s="1" t="s">
        <v>31</v>
      </c>
      <c r="H627" s="1" t="s">
        <v>1285</v>
      </c>
      <c r="I627" s="1" t="s">
        <v>1286</v>
      </c>
      <c r="J627" s="1" t="s">
        <v>34</v>
      </c>
      <c r="K627" s="1" t="s">
        <v>34</v>
      </c>
      <c r="L627" s="1">
        <v>0.0</v>
      </c>
      <c r="M627" s="1">
        <v>0.0</v>
      </c>
      <c r="N627" s="1">
        <v>0.0</v>
      </c>
      <c r="O627" s="1" t="s">
        <v>35</v>
      </c>
      <c r="P627" s="3">
        <v>0.21</v>
      </c>
      <c r="Q627" s="1" t="s">
        <v>36</v>
      </c>
      <c r="R627" s="1">
        <v>0.0</v>
      </c>
      <c r="S627" s="1">
        <v>0.0</v>
      </c>
      <c r="T627" s="4">
        <f t="shared" si="4"/>
        <v>528.9256198</v>
      </c>
      <c r="U627" s="5">
        <v>635.6716244999999</v>
      </c>
      <c r="W627" s="1">
        <f t="shared" si="14"/>
        <v>640</v>
      </c>
      <c r="X627" s="7">
        <f t="shared" si="15"/>
        <v>640</v>
      </c>
      <c r="Y627" s="1" t="s">
        <v>30</v>
      </c>
      <c r="Z627" s="1" t="s">
        <v>30</v>
      </c>
      <c r="AA627" s="1" t="s">
        <v>31</v>
      </c>
      <c r="AB627" s="1">
        <v>0.0</v>
      </c>
      <c r="AC627" s="1">
        <v>0.0</v>
      </c>
    </row>
    <row r="628" ht="15.75" customHeight="1">
      <c r="A628" s="1">
        <v>630.0</v>
      </c>
      <c r="B628" s="1" t="s">
        <v>29</v>
      </c>
      <c r="C628" s="1" t="s">
        <v>30</v>
      </c>
      <c r="D628" s="1" t="s">
        <v>30</v>
      </c>
      <c r="E628" s="1" t="s">
        <v>31</v>
      </c>
      <c r="F628" s="1" t="s">
        <v>31</v>
      </c>
      <c r="H628" s="1" t="s">
        <v>1287</v>
      </c>
      <c r="I628" s="1" t="s">
        <v>1288</v>
      </c>
      <c r="J628" s="1" t="s">
        <v>34</v>
      </c>
      <c r="K628" s="1" t="s">
        <v>34</v>
      </c>
      <c r="L628" s="1">
        <v>0.0</v>
      </c>
      <c r="M628" s="1">
        <v>0.0</v>
      </c>
      <c r="N628" s="1">
        <v>0.0</v>
      </c>
      <c r="O628" s="1" t="s">
        <v>35</v>
      </c>
      <c r="P628" s="3">
        <v>0.21</v>
      </c>
      <c r="Q628" s="1" t="s">
        <v>36</v>
      </c>
      <c r="R628" s="1">
        <v>0.0</v>
      </c>
      <c r="S628" s="1">
        <v>0.0</v>
      </c>
      <c r="T628" s="4">
        <f t="shared" si="4"/>
        <v>966.9421488</v>
      </c>
      <c r="U628" s="5">
        <v>1173.9719475</v>
      </c>
      <c r="W628" s="1">
        <f t="shared" si="14"/>
        <v>1170</v>
      </c>
      <c r="X628" s="7">
        <f t="shared" si="15"/>
        <v>1170</v>
      </c>
      <c r="Y628" s="1" t="s">
        <v>30</v>
      </c>
      <c r="Z628" s="1" t="s">
        <v>30</v>
      </c>
      <c r="AA628" s="1" t="s">
        <v>31</v>
      </c>
      <c r="AB628" s="1">
        <v>0.0</v>
      </c>
      <c r="AC628" s="1">
        <v>0.0</v>
      </c>
    </row>
    <row r="629" ht="15.75" customHeight="1">
      <c r="A629" s="1">
        <v>631.0</v>
      </c>
      <c r="B629" s="1" t="s">
        <v>29</v>
      </c>
      <c r="C629" s="1" t="s">
        <v>30</v>
      </c>
      <c r="D629" s="1" t="s">
        <v>30</v>
      </c>
      <c r="E629" s="1" t="s">
        <v>31</v>
      </c>
      <c r="F629" s="1" t="s">
        <v>31</v>
      </c>
      <c r="H629" s="1" t="s">
        <v>1289</v>
      </c>
      <c r="I629" s="1" t="s">
        <v>1290</v>
      </c>
      <c r="J629" s="1" t="s">
        <v>34</v>
      </c>
      <c r="K629" s="1" t="s">
        <v>34</v>
      </c>
      <c r="L629" s="1">
        <v>0.0</v>
      </c>
      <c r="M629" s="1">
        <v>0.0</v>
      </c>
      <c r="N629" s="1">
        <v>0.0</v>
      </c>
      <c r="O629" s="1" t="s">
        <v>35</v>
      </c>
      <c r="P629" s="3">
        <v>0.21</v>
      </c>
      <c r="Q629" s="1" t="s">
        <v>36</v>
      </c>
      <c r="R629" s="1">
        <v>0.0</v>
      </c>
      <c r="S629" s="1">
        <v>0.0</v>
      </c>
      <c r="T629" s="4">
        <f t="shared" si="4"/>
        <v>1818.181818</v>
      </c>
      <c r="U629" s="5">
        <v>2198.7873765</v>
      </c>
      <c r="W629" s="1">
        <f t="shared" si="14"/>
        <v>2200</v>
      </c>
      <c r="X629" s="7">
        <f t="shared" si="15"/>
        <v>2200</v>
      </c>
      <c r="Y629" s="1" t="s">
        <v>30</v>
      </c>
      <c r="Z629" s="1" t="s">
        <v>30</v>
      </c>
      <c r="AA629" s="1" t="s">
        <v>31</v>
      </c>
      <c r="AB629" s="1">
        <v>0.0</v>
      </c>
      <c r="AC629" s="1">
        <v>0.0</v>
      </c>
    </row>
    <row r="630" ht="15.75" customHeight="1">
      <c r="A630" s="1">
        <v>632.0</v>
      </c>
      <c r="B630" s="1" t="s">
        <v>29</v>
      </c>
      <c r="C630" s="1" t="s">
        <v>30</v>
      </c>
      <c r="D630" s="1" t="s">
        <v>30</v>
      </c>
      <c r="E630" s="1" t="s">
        <v>31</v>
      </c>
      <c r="F630" s="1" t="s">
        <v>31</v>
      </c>
      <c r="H630" s="1" t="s">
        <v>1291</v>
      </c>
      <c r="I630" s="1" t="s">
        <v>1292</v>
      </c>
      <c r="J630" s="1" t="s">
        <v>34</v>
      </c>
      <c r="K630" s="1" t="s">
        <v>34</v>
      </c>
      <c r="L630" s="1">
        <v>0.0</v>
      </c>
      <c r="M630" s="1">
        <v>0.0</v>
      </c>
      <c r="N630" s="1">
        <v>0.0</v>
      </c>
      <c r="O630" s="1" t="s">
        <v>35</v>
      </c>
      <c r="P630" s="3">
        <v>0.21</v>
      </c>
      <c r="Q630" s="1" t="s">
        <v>36</v>
      </c>
      <c r="R630" s="1">
        <v>0.0</v>
      </c>
      <c r="S630" s="1">
        <v>0.0</v>
      </c>
      <c r="T630" s="4">
        <f t="shared" si="4"/>
        <v>735.5371901</v>
      </c>
      <c r="U630" s="5">
        <v>891.093852</v>
      </c>
      <c r="W630" s="1">
        <f t="shared" si="14"/>
        <v>890</v>
      </c>
      <c r="X630" s="7">
        <f t="shared" si="15"/>
        <v>890</v>
      </c>
      <c r="Y630" s="1" t="s">
        <v>30</v>
      </c>
      <c r="Z630" s="1" t="s">
        <v>30</v>
      </c>
      <c r="AA630" s="1" t="s">
        <v>31</v>
      </c>
      <c r="AB630" s="1">
        <v>0.0</v>
      </c>
      <c r="AC630" s="1">
        <v>0.0</v>
      </c>
    </row>
    <row r="631" ht="15.75" customHeight="1">
      <c r="A631" s="1">
        <v>633.0</v>
      </c>
      <c r="B631" s="1" t="s">
        <v>29</v>
      </c>
      <c r="C631" s="1" t="s">
        <v>30</v>
      </c>
      <c r="D631" s="1" t="s">
        <v>30</v>
      </c>
      <c r="E631" s="1" t="s">
        <v>31</v>
      </c>
      <c r="F631" s="1" t="s">
        <v>31</v>
      </c>
      <c r="H631" s="1" t="s">
        <v>1293</v>
      </c>
      <c r="I631" s="1" t="s">
        <v>1294</v>
      </c>
      <c r="J631" s="1" t="s">
        <v>34</v>
      </c>
      <c r="K631" s="1" t="s">
        <v>34</v>
      </c>
      <c r="L631" s="1">
        <v>0.0</v>
      </c>
      <c r="M631" s="1">
        <v>0.0</v>
      </c>
      <c r="N631" s="1">
        <v>0.0</v>
      </c>
      <c r="O631" s="1" t="s">
        <v>35</v>
      </c>
      <c r="P631" s="3">
        <v>0.21</v>
      </c>
      <c r="Q631" s="1" t="s">
        <v>36</v>
      </c>
      <c r="R631" s="1">
        <v>0.0</v>
      </c>
      <c r="S631" s="1">
        <v>0.0</v>
      </c>
      <c r="T631" s="4">
        <f t="shared" si="4"/>
        <v>1000</v>
      </c>
      <c r="U631" s="5">
        <v>1214.7245055</v>
      </c>
      <c r="W631" s="1">
        <f t="shared" si="14"/>
        <v>1210</v>
      </c>
      <c r="X631" s="7">
        <f t="shared" si="15"/>
        <v>1210</v>
      </c>
      <c r="Y631" s="1" t="s">
        <v>30</v>
      </c>
      <c r="Z631" s="1" t="s">
        <v>30</v>
      </c>
      <c r="AA631" s="1" t="s">
        <v>31</v>
      </c>
      <c r="AB631" s="1">
        <v>0.0</v>
      </c>
      <c r="AC631" s="1">
        <v>0.0</v>
      </c>
    </row>
    <row r="632" ht="15.75" customHeight="1">
      <c r="A632" s="1">
        <v>634.0</v>
      </c>
      <c r="B632" s="1" t="s">
        <v>29</v>
      </c>
      <c r="C632" s="1" t="s">
        <v>30</v>
      </c>
      <c r="D632" s="1" t="s">
        <v>30</v>
      </c>
      <c r="E632" s="1" t="s">
        <v>31</v>
      </c>
      <c r="F632" s="1" t="s">
        <v>31</v>
      </c>
      <c r="H632" s="1" t="s">
        <v>1295</v>
      </c>
      <c r="I632" s="1" t="s">
        <v>1296</v>
      </c>
      <c r="J632" s="1" t="s">
        <v>34</v>
      </c>
      <c r="K632" s="1" t="s">
        <v>34</v>
      </c>
      <c r="L632" s="1">
        <v>0.0</v>
      </c>
      <c r="M632" s="1">
        <v>0.0</v>
      </c>
      <c r="N632" s="1">
        <v>0.0</v>
      </c>
      <c r="O632" s="1" t="s">
        <v>35</v>
      </c>
      <c r="P632" s="3">
        <v>0.21</v>
      </c>
      <c r="Q632" s="1" t="s">
        <v>36</v>
      </c>
      <c r="R632" s="1">
        <v>0.0</v>
      </c>
      <c r="S632" s="1">
        <v>0.0</v>
      </c>
      <c r="T632" s="4">
        <f t="shared" si="4"/>
        <v>1710.743802</v>
      </c>
      <c r="U632" s="5">
        <v>2071.2918847499996</v>
      </c>
      <c r="W632" s="1">
        <f t="shared" si="14"/>
        <v>2070</v>
      </c>
      <c r="X632" s="7">
        <f t="shared" si="15"/>
        <v>2070</v>
      </c>
      <c r="Y632" s="1" t="s">
        <v>30</v>
      </c>
      <c r="Z632" s="1" t="s">
        <v>30</v>
      </c>
      <c r="AA632" s="1" t="s">
        <v>31</v>
      </c>
      <c r="AB632" s="1">
        <v>0.0</v>
      </c>
      <c r="AC632" s="1">
        <v>0.0</v>
      </c>
    </row>
    <row r="633" ht="15.75" customHeight="1">
      <c r="A633" s="1">
        <v>635.0</v>
      </c>
      <c r="B633" s="1" t="s">
        <v>29</v>
      </c>
      <c r="C633" s="1" t="s">
        <v>30</v>
      </c>
      <c r="D633" s="1" t="s">
        <v>30</v>
      </c>
      <c r="E633" s="1" t="s">
        <v>31</v>
      </c>
      <c r="F633" s="1" t="s">
        <v>31</v>
      </c>
      <c r="H633" s="1" t="s">
        <v>1297</v>
      </c>
      <c r="I633" s="1" t="s">
        <v>1298</v>
      </c>
      <c r="J633" s="1" t="s">
        <v>34</v>
      </c>
      <c r="K633" s="1" t="s">
        <v>34</v>
      </c>
      <c r="L633" s="1">
        <v>0.0</v>
      </c>
      <c r="M633" s="1">
        <v>0.0</v>
      </c>
      <c r="N633" s="1">
        <v>0.0</v>
      </c>
      <c r="O633" s="1" t="s">
        <v>35</v>
      </c>
      <c r="P633" s="3">
        <v>0.21</v>
      </c>
      <c r="Q633" s="1" t="s">
        <v>36</v>
      </c>
      <c r="R633" s="1">
        <v>0.0</v>
      </c>
      <c r="S633" s="1">
        <v>0.0</v>
      </c>
      <c r="T633" s="4">
        <f t="shared" si="4"/>
        <v>2603.305785</v>
      </c>
      <c r="U633" s="5">
        <v>3145.6554524999997</v>
      </c>
      <c r="W633" s="1">
        <f t="shared" si="14"/>
        <v>3150</v>
      </c>
      <c r="X633" s="7">
        <f t="shared" si="15"/>
        <v>3150</v>
      </c>
      <c r="Y633" s="1" t="s">
        <v>30</v>
      </c>
      <c r="Z633" s="1" t="s">
        <v>30</v>
      </c>
      <c r="AA633" s="1" t="s">
        <v>31</v>
      </c>
      <c r="AB633" s="1">
        <v>0.0</v>
      </c>
      <c r="AC633" s="1">
        <v>0.0</v>
      </c>
    </row>
    <row r="634" ht="15.75" customHeight="1">
      <c r="A634" s="1">
        <v>636.0</v>
      </c>
      <c r="B634" s="1" t="s">
        <v>29</v>
      </c>
      <c r="C634" s="1" t="s">
        <v>30</v>
      </c>
      <c r="D634" s="1" t="s">
        <v>30</v>
      </c>
      <c r="E634" s="1" t="s">
        <v>31</v>
      </c>
      <c r="F634" s="1" t="s">
        <v>31</v>
      </c>
      <c r="H634" s="1" t="s">
        <v>1299</v>
      </c>
      <c r="I634" s="1" t="s">
        <v>1300</v>
      </c>
      <c r="J634" s="1" t="s">
        <v>34</v>
      </c>
      <c r="K634" s="1" t="s">
        <v>34</v>
      </c>
      <c r="L634" s="1">
        <v>0.0</v>
      </c>
      <c r="M634" s="1">
        <v>0.0</v>
      </c>
      <c r="N634" s="1">
        <v>0.0</v>
      </c>
      <c r="O634" s="1" t="s">
        <v>35</v>
      </c>
      <c r="P634" s="3">
        <v>0.21</v>
      </c>
      <c r="Q634" s="1" t="s">
        <v>36</v>
      </c>
      <c r="R634" s="1">
        <v>0.0</v>
      </c>
      <c r="S634" s="1">
        <v>0.0</v>
      </c>
      <c r="T634" s="4">
        <f t="shared" si="4"/>
        <v>14801.65289</v>
      </c>
      <c r="U634" s="5">
        <v>17913.9296655</v>
      </c>
      <c r="W634" s="1">
        <f t="shared" si="14"/>
        <v>17910</v>
      </c>
      <c r="X634" s="7">
        <f t="shared" si="15"/>
        <v>17910</v>
      </c>
      <c r="Y634" s="1" t="s">
        <v>30</v>
      </c>
      <c r="Z634" s="1" t="s">
        <v>30</v>
      </c>
      <c r="AA634" s="1" t="s">
        <v>31</v>
      </c>
      <c r="AB634" s="1">
        <v>0.0</v>
      </c>
      <c r="AC634" s="1">
        <v>0.0</v>
      </c>
    </row>
    <row r="635" ht="15.75" customHeight="1">
      <c r="A635" s="1">
        <v>637.0</v>
      </c>
      <c r="B635" s="1" t="s">
        <v>29</v>
      </c>
      <c r="C635" s="1" t="s">
        <v>30</v>
      </c>
      <c r="D635" s="1" t="s">
        <v>30</v>
      </c>
      <c r="E635" s="1" t="s">
        <v>31</v>
      </c>
      <c r="F635" s="1" t="s">
        <v>31</v>
      </c>
      <c r="H635" s="1" t="s">
        <v>1301</v>
      </c>
      <c r="I635" s="1" t="s">
        <v>1302</v>
      </c>
      <c r="J635" s="1" t="s">
        <v>34</v>
      </c>
      <c r="K635" s="1" t="s">
        <v>34</v>
      </c>
      <c r="L635" s="1">
        <v>0.0</v>
      </c>
      <c r="M635" s="1">
        <v>0.0</v>
      </c>
      <c r="N635" s="1">
        <v>0.0</v>
      </c>
      <c r="O635" s="1" t="s">
        <v>35</v>
      </c>
      <c r="P635" s="3">
        <v>0.21</v>
      </c>
      <c r="Q635" s="1" t="s">
        <v>36</v>
      </c>
      <c r="R635" s="1">
        <v>0.0</v>
      </c>
      <c r="S635" s="1">
        <v>0.0</v>
      </c>
      <c r="T635" s="4">
        <f t="shared" si="4"/>
        <v>1000</v>
      </c>
      <c r="U635" s="5">
        <v>1214.71552125</v>
      </c>
      <c r="W635" s="1">
        <f t="shared" si="14"/>
        <v>1210</v>
      </c>
      <c r="X635" s="7">
        <f t="shared" si="15"/>
        <v>1210</v>
      </c>
      <c r="Y635" s="1" t="s">
        <v>30</v>
      </c>
      <c r="Z635" s="1" t="s">
        <v>30</v>
      </c>
      <c r="AA635" s="1" t="s">
        <v>31</v>
      </c>
      <c r="AB635" s="1">
        <v>0.0</v>
      </c>
      <c r="AC635" s="1">
        <v>0.0</v>
      </c>
    </row>
    <row r="636" ht="15.75" customHeight="1">
      <c r="A636" s="1">
        <v>638.0</v>
      </c>
      <c r="B636" s="1" t="s">
        <v>29</v>
      </c>
      <c r="C636" s="1" t="s">
        <v>30</v>
      </c>
      <c r="D636" s="1" t="s">
        <v>30</v>
      </c>
      <c r="E636" s="1" t="s">
        <v>31</v>
      </c>
      <c r="F636" s="1" t="s">
        <v>31</v>
      </c>
      <c r="H636" s="1" t="s">
        <v>1303</v>
      </c>
      <c r="I636" s="1" t="s">
        <v>1304</v>
      </c>
      <c r="J636" s="1" t="s">
        <v>34</v>
      </c>
      <c r="K636" s="1" t="s">
        <v>34</v>
      </c>
      <c r="L636" s="1">
        <v>0.0</v>
      </c>
      <c r="M636" s="1">
        <v>0.0</v>
      </c>
      <c r="N636" s="1">
        <v>0.0</v>
      </c>
      <c r="O636" s="1" t="s">
        <v>35</v>
      </c>
      <c r="P636" s="3">
        <v>0.21</v>
      </c>
      <c r="Q636" s="1" t="s">
        <v>36</v>
      </c>
      <c r="R636" s="1">
        <v>0.0</v>
      </c>
      <c r="S636" s="1">
        <v>0.0</v>
      </c>
      <c r="T636" s="4">
        <f t="shared" si="4"/>
        <v>61165.28926</v>
      </c>
      <c r="U636" s="5">
        <v>74010.02340600001</v>
      </c>
      <c r="W636" s="1">
        <f t="shared" si="14"/>
        <v>74010</v>
      </c>
      <c r="X636" s="7">
        <f t="shared" si="15"/>
        <v>74010</v>
      </c>
      <c r="Y636" s="1" t="s">
        <v>30</v>
      </c>
      <c r="Z636" s="1" t="s">
        <v>30</v>
      </c>
      <c r="AA636" s="1" t="s">
        <v>31</v>
      </c>
      <c r="AB636" s="1">
        <v>0.0</v>
      </c>
      <c r="AC636" s="1">
        <v>0.0</v>
      </c>
    </row>
    <row r="637" ht="15.75" customHeight="1">
      <c r="A637" s="1">
        <v>639.0</v>
      </c>
      <c r="B637" s="1" t="s">
        <v>29</v>
      </c>
      <c r="C637" s="1" t="s">
        <v>30</v>
      </c>
      <c r="D637" s="1" t="s">
        <v>30</v>
      </c>
      <c r="E637" s="1" t="s">
        <v>31</v>
      </c>
      <c r="F637" s="1" t="s">
        <v>31</v>
      </c>
      <c r="H637" s="1" t="s">
        <v>1305</v>
      </c>
      <c r="I637" s="1" t="s">
        <v>1306</v>
      </c>
      <c r="J637" s="1" t="s">
        <v>34</v>
      </c>
      <c r="K637" s="1" t="s">
        <v>34</v>
      </c>
      <c r="L637" s="1">
        <v>0.0</v>
      </c>
      <c r="M637" s="1">
        <v>0.0</v>
      </c>
      <c r="N637" s="1">
        <v>0.0</v>
      </c>
      <c r="O637" s="1" t="s">
        <v>35</v>
      </c>
      <c r="P637" s="3">
        <v>0.21</v>
      </c>
      <c r="Q637" s="1" t="s">
        <v>36</v>
      </c>
      <c r="R637" s="1">
        <v>0.0</v>
      </c>
      <c r="S637" s="1">
        <v>0.0</v>
      </c>
      <c r="T637" s="4">
        <f t="shared" si="4"/>
        <v>1322.31405</v>
      </c>
      <c r="U637" s="5">
        <v>1595.2973355</v>
      </c>
      <c r="W637" s="1">
        <f t="shared" si="14"/>
        <v>1600</v>
      </c>
      <c r="X637" s="7">
        <f t="shared" si="15"/>
        <v>1600</v>
      </c>
      <c r="Y637" s="1" t="s">
        <v>30</v>
      </c>
      <c r="Z637" s="1" t="s">
        <v>30</v>
      </c>
      <c r="AA637" s="1" t="s">
        <v>31</v>
      </c>
      <c r="AB637" s="1">
        <v>0.0</v>
      </c>
      <c r="AC637" s="1">
        <v>0.0</v>
      </c>
    </row>
    <row r="638" ht="15.75" customHeight="1">
      <c r="A638" s="1">
        <v>640.0</v>
      </c>
      <c r="B638" s="1" t="s">
        <v>29</v>
      </c>
      <c r="C638" s="1" t="s">
        <v>30</v>
      </c>
      <c r="D638" s="1" t="s">
        <v>30</v>
      </c>
      <c r="E638" s="1" t="s">
        <v>31</v>
      </c>
      <c r="F638" s="1" t="s">
        <v>31</v>
      </c>
      <c r="H638" s="1" t="s">
        <v>1307</v>
      </c>
      <c r="I638" s="1" t="s">
        <v>1308</v>
      </c>
      <c r="J638" s="1" t="s">
        <v>34</v>
      </c>
      <c r="K638" s="1" t="s">
        <v>34</v>
      </c>
      <c r="L638" s="1">
        <v>0.0</v>
      </c>
      <c r="M638" s="1">
        <v>0.0</v>
      </c>
      <c r="N638" s="1">
        <v>0.0</v>
      </c>
      <c r="O638" s="1" t="s">
        <v>35</v>
      </c>
      <c r="P638" s="3">
        <v>0.21</v>
      </c>
      <c r="Q638" s="1" t="s">
        <v>36</v>
      </c>
      <c r="R638" s="1">
        <v>0.0</v>
      </c>
      <c r="S638" s="1">
        <v>0.0</v>
      </c>
      <c r="T638" s="4">
        <f t="shared" si="4"/>
        <v>1438.016529</v>
      </c>
      <c r="U638" s="5">
        <v>1740.8691382499999</v>
      </c>
      <c r="W638" s="1">
        <f t="shared" si="14"/>
        <v>1740</v>
      </c>
      <c r="X638" s="7">
        <f t="shared" si="15"/>
        <v>1740</v>
      </c>
      <c r="Y638" s="1" t="s">
        <v>30</v>
      </c>
      <c r="Z638" s="1" t="s">
        <v>30</v>
      </c>
      <c r="AA638" s="1" t="s">
        <v>31</v>
      </c>
      <c r="AB638" s="1">
        <v>0.0</v>
      </c>
      <c r="AC638" s="1">
        <v>0.0</v>
      </c>
    </row>
    <row r="639" ht="15.75" customHeight="1">
      <c r="A639" s="1">
        <v>641.0</v>
      </c>
      <c r="B639" s="1" t="s">
        <v>29</v>
      </c>
      <c r="C639" s="1" t="s">
        <v>30</v>
      </c>
      <c r="D639" s="1" t="s">
        <v>30</v>
      </c>
      <c r="E639" s="1" t="s">
        <v>31</v>
      </c>
      <c r="F639" s="1" t="s">
        <v>31</v>
      </c>
      <c r="H639" s="1" t="s">
        <v>1309</v>
      </c>
      <c r="I639" s="1" t="s">
        <v>1310</v>
      </c>
      <c r="J639" s="1" t="s">
        <v>34</v>
      </c>
      <c r="K639" s="1" t="s">
        <v>34</v>
      </c>
      <c r="L639" s="1">
        <v>0.0</v>
      </c>
      <c r="M639" s="1">
        <v>0.0</v>
      </c>
      <c r="N639" s="1">
        <v>0.0</v>
      </c>
      <c r="O639" s="1" t="s">
        <v>35</v>
      </c>
      <c r="P639" s="3">
        <v>0.21</v>
      </c>
      <c r="Q639" s="1" t="s">
        <v>36</v>
      </c>
      <c r="R639" s="1">
        <v>0.0</v>
      </c>
      <c r="S639" s="1">
        <v>0.0</v>
      </c>
      <c r="T639" s="4">
        <f t="shared" si="4"/>
        <v>1561.983471</v>
      </c>
      <c r="U639" s="5">
        <v>1893.7451362499999</v>
      </c>
      <c r="W639" s="1">
        <f t="shared" si="14"/>
        <v>1890</v>
      </c>
      <c r="X639" s="7">
        <f t="shared" si="15"/>
        <v>1890</v>
      </c>
      <c r="Y639" s="1" t="s">
        <v>30</v>
      </c>
      <c r="Z639" s="1" t="s">
        <v>30</v>
      </c>
      <c r="AA639" s="1" t="s">
        <v>31</v>
      </c>
      <c r="AB639" s="1">
        <v>0.0</v>
      </c>
      <c r="AC639" s="1">
        <v>0.0</v>
      </c>
    </row>
    <row r="640" ht="15.75" customHeight="1">
      <c r="A640" s="1">
        <v>642.0</v>
      </c>
      <c r="B640" s="1" t="s">
        <v>29</v>
      </c>
      <c r="C640" s="1" t="s">
        <v>30</v>
      </c>
      <c r="D640" s="1" t="s">
        <v>30</v>
      </c>
      <c r="E640" s="1" t="s">
        <v>31</v>
      </c>
      <c r="F640" s="1" t="s">
        <v>31</v>
      </c>
      <c r="H640" s="1" t="s">
        <v>1311</v>
      </c>
      <c r="I640" s="1" t="s">
        <v>1312</v>
      </c>
      <c r="J640" s="1" t="s">
        <v>34</v>
      </c>
      <c r="K640" s="1" t="s">
        <v>34</v>
      </c>
      <c r="L640" s="1">
        <v>0.0</v>
      </c>
      <c r="M640" s="1">
        <v>0.0</v>
      </c>
      <c r="N640" s="1">
        <v>0.0</v>
      </c>
      <c r="O640" s="1" t="s">
        <v>35</v>
      </c>
      <c r="P640" s="3">
        <v>0.21</v>
      </c>
      <c r="Q640" s="1" t="s">
        <v>36</v>
      </c>
      <c r="R640" s="1">
        <v>0.0</v>
      </c>
      <c r="S640" s="1">
        <v>0.0</v>
      </c>
      <c r="T640" s="4">
        <f t="shared" si="4"/>
        <v>1685.950413</v>
      </c>
      <c r="U640" s="5">
        <v>2035.87597125</v>
      </c>
      <c r="W640" s="1">
        <f t="shared" si="14"/>
        <v>2040</v>
      </c>
      <c r="X640" s="7">
        <f t="shared" si="15"/>
        <v>2040</v>
      </c>
      <c r="Y640" s="1" t="s">
        <v>30</v>
      </c>
      <c r="Z640" s="1" t="s">
        <v>30</v>
      </c>
      <c r="AA640" s="1" t="s">
        <v>31</v>
      </c>
      <c r="AB640" s="1">
        <v>0.0</v>
      </c>
      <c r="AC640" s="1">
        <v>0.0</v>
      </c>
    </row>
    <row r="641" ht="15.75" customHeight="1">
      <c r="A641" s="1">
        <v>643.0</v>
      </c>
      <c r="B641" s="1" t="s">
        <v>29</v>
      </c>
      <c r="C641" s="1" t="s">
        <v>30</v>
      </c>
      <c r="D641" s="1" t="s">
        <v>30</v>
      </c>
      <c r="E641" s="1" t="s">
        <v>31</v>
      </c>
      <c r="F641" s="1" t="s">
        <v>31</v>
      </c>
      <c r="H641" s="1" t="s">
        <v>1313</v>
      </c>
      <c r="I641" s="1" t="s">
        <v>1314</v>
      </c>
      <c r="J641" s="1" t="s">
        <v>34</v>
      </c>
      <c r="K641" s="1" t="s">
        <v>34</v>
      </c>
      <c r="L641" s="1">
        <v>0.0</v>
      </c>
      <c r="M641" s="1">
        <v>0.0</v>
      </c>
      <c r="N641" s="1">
        <v>0.0</v>
      </c>
      <c r="O641" s="1" t="s">
        <v>35</v>
      </c>
      <c r="P641" s="3">
        <v>0.21</v>
      </c>
      <c r="Q641" s="1" t="s">
        <v>36</v>
      </c>
      <c r="R641" s="1">
        <v>0.0</v>
      </c>
      <c r="S641" s="1">
        <v>0.0</v>
      </c>
      <c r="T641" s="4">
        <f t="shared" si="4"/>
        <v>1809.917355</v>
      </c>
      <c r="U641" s="5">
        <v>2185.0504582500002</v>
      </c>
      <c r="W641" s="1">
        <f t="shared" si="14"/>
        <v>2190</v>
      </c>
      <c r="X641" s="7">
        <f t="shared" si="15"/>
        <v>2190</v>
      </c>
      <c r="Y641" s="1" t="s">
        <v>30</v>
      </c>
      <c r="Z641" s="1" t="s">
        <v>30</v>
      </c>
      <c r="AA641" s="1" t="s">
        <v>31</v>
      </c>
      <c r="AB641" s="1">
        <v>0.0</v>
      </c>
      <c r="AC641" s="1">
        <v>0.0</v>
      </c>
    </row>
    <row r="642" ht="15.75" customHeight="1">
      <c r="A642" s="1">
        <v>644.0</v>
      </c>
      <c r="B642" s="1" t="s">
        <v>29</v>
      </c>
      <c r="C642" s="1" t="s">
        <v>30</v>
      </c>
      <c r="D642" s="1" t="s">
        <v>30</v>
      </c>
      <c r="E642" s="1" t="s">
        <v>31</v>
      </c>
      <c r="F642" s="1" t="s">
        <v>31</v>
      </c>
      <c r="H642" s="1" t="s">
        <v>1315</v>
      </c>
      <c r="I642" s="1" t="s">
        <v>1316</v>
      </c>
      <c r="J642" s="1" t="s">
        <v>34</v>
      </c>
      <c r="K642" s="1" t="s">
        <v>34</v>
      </c>
      <c r="L642" s="1">
        <v>0.0</v>
      </c>
      <c r="M642" s="1">
        <v>0.0</v>
      </c>
      <c r="N642" s="1">
        <v>0.0</v>
      </c>
      <c r="O642" s="1" t="s">
        <v>35</v>
      </c>
      <c r="P642" s="3">
        <v>0.21</v>
      </c>
      <c r="Q642" s="1" t="s">
        <v>36</v>
      </c>
      <c r="R642" s="1">
        <v>0.0</v>
      </c>
      <c r="S642" s="1">
        <v>0.0</v>
      </c>
      <c r="T642" s="4">
        <f t="shared" si="4"/>
        <v>2446.280992</v>
      </c>
      <c r="U642" s="5">
        <v>2964.2724292499997</v>
      </c>
      <c r="W642" s="1">
        <f t="shared" si="14"/>
        <v>2960</v>
      </c>
      <c r="X642" s="7">
        <f t="shared" si="15"/>
        <v>2960</v>
      </c>
      <c r="Y642" s="1" t="s">
        <v>30</v>
      </c>
      <c r="Z642" s="1" t="s">
        <v>30</v>
      </c>
      <c r="AA642" s="1" t="s">
        <v>31</v>
      </c>
      <c r="AB642" s="1">
        <v>0.0</v>
      </c>
      <c r="AC642" s="1">
        <v>0.0</v>
      </c>
    </row>
    <row r="643" ht="15.75" customHeight="1">
      <c r="A643" s="1">
        <v>645.0</v>
      </c>
      <c r="B643" s="1" t="s">
        <v>29</v>
      </c>
      <c r="C643" s="1" t="s">
        <v>30</v>
      </c>
      <c r="D643" s="1" t="s">
        <v>30</v>
      </c>
      <c r="E643" s="1" t="s">
        <v>31</v>
      </c>
      <c r="F643" s="1" t="s">
        <v>31</v>
      </c>
      <c r="H643" s="1" t="s">
        <v>1317</v>
      </c>
      <c r="I643" s="1" t="s">
        <v>1318</v>
      </c>
      <c r="J643" s="1" t="s">
        <v>34</v>
      </c>
      <c r="K643" s="1" t="s">
        <v>34</v>
      </c>
      <c r="L643" s="1">
        <v>0.0</v>
      </c>
      <c r="M643" s="1">
        <v>0.0</v>
      </c>
      <c r="N643" s="1">
        <v>0.0</v>
      </c>
      <c r="O643" s="1" t="s">
        <v>35</v>
      </c>
      <c r="P643" s="3">
        <v>0.21</v>
      </c>
      <c r="Q643" s="1" t="s">
        <v>36</v>
      </c>
      <c r="R643" s="1">
        <v>0.0</v>
      </c>
      <c r="S643" s="1">
        <v>0.0</v>
      </c>
      <c r="T643" s="4">
        <f t="shared" si="4"/>
        <v>2586.77686</v>
      </c>
      <c r="U643" s="5">
        <v>3131.0470619999996</v>
      </c>
      <c r="W643" s="1">
        <f t="shared" si="14"/>
        <v>3130</v>
      </c>
      <c r="X643" s="7">
        <f t="shared" si="15"/>
        <v>3130</v>
      </c>
      <c r="Y643" s="1" t="s">
        <v>30</v>
      </c>
      <c r="Z643" s="1" t="s">
        <v>30</v>
      </c>
      <c r="AA643" s="1" t="s">
        <v>31</v>
      </c>
      <c r="AB643" s="1">
        <v>0.0</v>
      </c>
      <c r="AC643" s="1">
        <v>0.0</v>
      </c>
    </row>
    <row r="644" ht="15.75" customHeight="1">
      <c r="A644" s="1">
        <v>646.0</v>
      </c>
      <c r="B644" s="1" t="s">
        <v>29</v>
      </c>
      <c r="C644" s="1" t="s">
        <v>30</v>
      </c>
      <c r="D644" s="1" t="s">
        <v>30</v>
      </c>
      <c r="E644" s="1" t="s">
        <v>31</v>
      </c>
      <c r="F644" s="1" t="s">
        <v>31</v>
      </c>
      <c r="H644" s="1" t="s">
        <v>1319</v>
      </c>
      <c r="I644" s="1" t="s">
        <v>1320</v>
      </c>
      <c r="J644" s="1" t="s">
        <v>34</v>
      </c>
      <c r="K644" s="1" t="s">
        <v>34</v>
      </c>
      <c r="L644" s="1">
        <v>0.0</v>
      </c>
      <c r="M644" s="1">
        <v>0.0</v>
      </c>
      <c r="N644" s="1">
        <v>0.0</v>
      </c>
      <c r="O644" s="1" t="s">
        <v>35</v>
      </c>
      <c r="P644" s="3">
        <v>0.21</v>
      </c>
      <c r="Q644" s="1" t="s">
        <v>36</v>
      </c>
      <c r="R644" s="1">
        <v>0.0</v>
      </c>
      <c r="S644" s="1">
        <v>0.0</v>
      </c>
      <c r="T644" s="4">
        <f t="shared" si="4"/>
        <v>1909.090909</v>
      </c>
      <c r="U644" s="5">
        <v>2312.9951625</v>
      </c>
      <c r="W644" s="1">
        <f t="shared" si="14"/>
        <v>2310</v>
      </c>
      <c r="X644" s="7">
        <f t="shared" si="15"/>
        <v>2310</v>
      </c>
      <c r="Y644" s="1" t="s">
        <v>30</v>
      </c>
      <c r="Z644" s="1" t="s">
        <v>30</v>
      </c>
      <c r="AA644" s="1" t="s">
        <v>31</v>
      </c>
      <c r="AB644" s="1">
        <v>0.0</v>
      </c>
      <c r="AC644" s="1">
        <v>0.0</v>
      </c>
    </row>
    <row r="645" ht="15.75" customHeight="1">
      <c r="A645" s="1">
        <v>647.0</v>
      </c>
      <c r="B645" s="1" t="s">
        <v>29</v>
      </c>
      <c r="C645" s="1" t="s">
        <v>30</v>
      </c>
      <c r="D645" s="1" t="s">
        <v>30</v>
      </c>
      <c r="E645" s="1" t="s">
        <v>31</v>
      </c>
      <c r="F645" s="1" t="s">
        <v>31</v>
      </c>
      <c r="H645" s="1" t="s">
        <v>1321</v>
      </c>
      <c r="I645" s="1" t="s">
        <v>1322</v>
      </c>
      <c r="J645" s="1" t="s">
        <v>34</v>
      </c>
      <c r="K645" s="1" t="s">
        <v>34</v>
      </c>
      <c r="L645" s="1">
        <v>0.0</v>
      </c>
      <c r="M645" s="1">
        <v>0.0</v>
      </c>
      <c r="N645" s="1">
        <v>0.0</v>
      </c>
      <c r="O645" s="1" t="s">
        <v>35</v>
      </c>
      <c r="P645" s="3">
        <v>0.21</v>
      </c>
      <c r="Q645" s="1" t="s">
        <v>36</v>
      </c>
      <c r="R645" s="1">
        <v>0.0</v>
      </c>
      <c r="S645" s="1">
        <v>0.0</v>
      </c>
      <c r="T645" s="4">
        <f t="shared" si="4"/>
        <v>4396.694215</v>
      </c>
      <c r="U645" s="5">
        <v>5324.32709325</v>
      </c>
      <c r="W645" s="1">
        <f t="shared" si="14"/>
        <v>5320</v>
      </c>
      <c r="X645" s="7">
        <f t="shared" si="15"/>
        <v>5320</v>
      </c>
      <c r="Y645" s="1" t="s">
        <v>30</v>
      </c>
      <c r="Z645" s="1" t="s">
        <v>30</v>
      </c>
      <c r="AA645" s="1" t="s">
        <v>31</v>
      </c>
      <c r="AB645" s="1">
        <v>0.0</v>
      </c>
      <c r="AC645" s="1">
        <v>0.0</v>
      </c>
    </row>
    <row r="646" ht="15.75" customHeight="1">
      <c r="A646" s="1">
        <v>648.0</v>
      </c>
      <c r="B646" s="1" t="s">
        <v>29</v>
      </c>
      <c r="C646" s="1" t="s">
        <v>30</v>
      </c>
      <c r="D646" s="1" t="s">
        <v>30</v>
      </c>
      <c r="E646" s="1" t="s">
        <v>31</v>
      </c>
      <c r="F646" s="1" t="s">
        <v>31</v>
      </c>
      <c r="H646" s="1" t="s">
        <v>1323</v>
      </c>
      <c r="I646" s="1" t="s">
        <v>1324</v>
      </c>
      <c r="J646" s="1" t="s">
        <v>34</v>
      </c>
      <c r="K646" s="1" t="s">
        <v>34</v>
      </c>
      <c r="L646" s="1">
        <v>0.0</v>
      </c>
      <c r="M646" s="1">
        <v>0.0</v>
      </c>
      <c r="N646" s="1">
        <v>0.0</v>
      </c>
      <c r="O646" s="1" t="s">
        <v>35</v>
      </c>
      <c r="P646" s="3">
        <v>0.21</v>
      </c>
      <c r="Q646" s="1" t="s">
        <v>36</v>
      </c>
      <c r="R646" s="1">
        <v>0.0</v>
      </c>
      <c r="S646" s="1">
        <v>0.0</v>
      </c>
      <c r="T646" s="4">
        <f t="shared" si="4"/>
        <v>702.4793388</v>
      </c>
      <c r="U646" s="5">
        <v>846.2804129999998</v>
      </c>
      <c r="W646" s="1">
        <f t="shared" si="14"/>
        <v>850</v>
      </c>
      <c r="X646" s="7">
        <f t="shared" si="15"/>
        <v>850</v>
      </c>
      <c r="Y646" s="1" t="s">
        <v>30</v>
      </c>
      <c r="Z646" s="1" t="s">
        <v>30</v>
      </c>
      <c r="AA646" s="1" t="s">
        <v>31</v>
      </c>
      <c r="AB646" s="1">
        <v>0.0</v>
      </c>
      <c r="AC646" s="1">
        <v>0.0</v>
      </c>
    </row>
    <row r="647" ht="15.75" customHeight="1">
      <c r="A647" s="1">
        <v>649.0</v>
      </c>
      <c r="B647" s="1" t="s">
        <v>29</v>
      </c>
      <c r="C647" s="1" t="s">
        <v>30</v>
      </c>
      <c r="D647" s="1" t="s">
        <v>30</v>
      </c>
      <c r="E647" s="1" t="s">
        <v>31</v>
      </c>
      <c r="F647" s="1" t="s">
        <v>31</v>
      </c>
      <c r="H647" s="1" t="s">
        <v>1325</v>
      </c>
      <c r="I647" s="1" t="s">
        <v>1326</v>
      </c>
      <c r="J647" s="1" t="s">
        <v>34</v>
      </c>
      <c r="K647" s="1" t="s">
        <v>34</v>
      </c>
      <c r="L647" s="1">
        <v>0.0</v>
      </c>
      <c r="M647" s="1">
        <v>0.0</v>
      </c>
      <c r="N647" s="1">
        <v>0.0</v>
      </c>
      <c r="O647" s="1" t="s">
        <v>35</v>
      </c>
      <c r="P647" s="3">
        <v>0.21</v>
      </c>
      <c r="Q647" s="1" t="s">
        <v>36</v>
      </c>
      <c r="R647" s="1">
        <v>0.0</v>
      </c>
      <c r="S647" s="1">
        <v>0.0</v>
      </c>
      <c r="T647" s="4">
        <f t="shared" si="4"/>
        <v>785.1239669</v>
      </c>
      <c r="U647" s="5">
        <v>945.70910775</v>
      </c>
      <c r="W647" s="1">
        <f t="shared" si="14"/>
        <v>950</v>
      </c>
      <c r="X647" s="7">
        <f t="shared" si="15"/>
        <v>950</v>
      </c>
      <c r="Y647" s="1" t="s">
        <v>30</v>
      </c>
      <c r="Z647" s="1" t="s">
        <v>30</v>
      </c>
      <c r="AA647" s="1" t="s">
        <v>31</v>
      </c>
      <c r="AB647" s="1">
        <v>0.0</v>
      </c>
      <c r="AC647" s="1">
        <v>0.0</v>
      </c>
    </row>
    <row r="648" ht="15.75" customHeight="1">
      <c r="A648" s="1">
        <v>650.0</v>
      </c>
      <c r="B648" s="1" t="s">
        <v>29</v>
      </c>
      <c r="C648" s="1" t="s">
        <v>30</v>
      </c>
      <c r="D648" s="1" t="s">
        <v>30</v>
      </c>
      <c r="E648" s="1" t="s">
        <v>31</v>
      </c>
      <c r="F648" s="1" t="s">
        <v>31</v>
      </c>
      <c r="H648" s="1" t="s">
        <v>1327</v>
      </c>
      <c r="I648" s="1" t="s">
        <v>1328</v>
      </c>
      <c r="J648" s="1" t="s">
        <v>34</v>
      </c>
      <c r="K648" s="1" t="s">
        <v>34</v>
      </c>
      <c r="L648" s="1">
        <v>0.0</v>
      </c>
      <c r="M648" s="1">
        <v>0.0</v>
      </c>
      <c r="N648" s="1">
        <v>0.0</v>
      </c>
      <c r="O648" s="1" t="s">
        <v>35</v>
      </c>
      <c r="P648" s="3">
        <v>0.21</v>
      </c>
      <c r="Q648" s="1" t="s">
        <v>36</v>
      </c>
      <c r="R648" s="1">
        <v>0.0</v>
      </c>
      <c r="S648" s="1">
        <v>0.0</v>
      </c>
      <c r="T648" s="4">
        <f t="shared" si="4"/>
        <v>859.5041322</v>
      </c>
      <c r="U648" s="5">
        <v>1039.18124475</v>
      </c>
      <c r="W648" s="1">
        <f t="shared" si="14"/>
        <v>1040</v>
      </c>
      <c r="X648" s="7">
        <f t="shared" si="15"/>
        <v>1040</v>
      </c>
      <c r="Y648" s="1" t="s">
        <v>30</v>
      </c>
      <c r="Z648" s="1" t="s">
        <v>30</v>
      </c>
      <c r="AA648" s="1" t="s">
        <v>31</v>
      </c>
      <c r="AB648" s="1">
        <v>0.0</v>
      </c>
      <c r="AC648" s="1">
        <v>0.0</v>
      </c>
    </row>
    <row r="649" ht="15.75" customHeight="1">
      <c r="A649" s="1">
        <v>651.0</v>
      </c>
      <c r="B649" s="1" t="s">
        <v>29</v>
      </c>
      <c r="C649" s="1" t="s">
        <v>30</v>
      </c>
      <c r="D649" s="1" t="s">
        <v>30</v>
      </c>
      <c r="E649" s="1" t="s">
        <v>31</v>
      </c>
      <c r="F649" s="1" t="s">
        <v>31</v>
      </c>
      <c r="H649" s="1" t="s">
        <v>1329</v>
      </c>
      <c r="I649" s="1" t="s">
        <v>1330</v>
      </c>
      <c r="J649" s="1" t="s">
        <v>34</v>
      </c>
      <c r="K649" s="1" t="s">
        <v>34</v>
      </c>
      <c r="L649" s="1">
        <v>0.0</v>
      </c>
      <c r="M649" s="1">
        <v>0.0</v>
      </c>
      <c r="N649" s="1">
        <v>0.0</v>
      </c>
      <c r="O649" s="1" t="s">
        <v>35</v>
      </c>
      <c r="P649" s="3">
        <v>0.21</v>
      </c>
      <c r="Q649" s="1" t="s">
        <v>36</v>
      </c>
      <c r="R649" s="1">
        <v>0.0</v>
      </c>
      <c r="S649" s="1">
        <v>0.0</v>
      </c>
      <c r="T649" s="4">
        <f t="shared" si="4"/>
        <v>1173.553719</v>
      </c>
      <c r="U649" s="5">
        <v>1421.2724130000001</v>
      </c>
      <c r="W649" s="1">
        <f t="shared" si="14"/>
        <v>1420</v>
      </c>
      <c r="X649" s="7">
        <f t="shared" si="15"/>
        <v>1420</v>
      </c>
      <c r="Y649" s="1" t="s">
        <v>30</v>
      </c>
      <c r="Z649" s="1" t="s">
        <v>30</v>
      </c>
      <c r="AA649" s="1" t="s">
        <v>31</v>
      </c>
      <c r="AB649" s="1">
        <v>0.0</v>
      </c>
      <c r="AC649" s="1">
        <v>0.0</v>
      </c>
    </row>
    <row r="650" ht="15.75" customHeight="1">
      <c r="A650" s="1">
        <v>652.0</v>
      </c>
      <c r="B650" s="1" t="s">
        <v>29</v>
      </c>
      <c r="C650" s="1" t="s">
        <v>30</v>
      </c>
      <c r="D650" s="1" t="s">
        <v>30</v>
      </c>
      <c r="E650" s="1" t="s">
        <v>31</v>
      </c>
      <c r="F650" s="1" t="s">
        <v>31</v>
      </c>
      <c r="H650" s="1" t="s">
        <v>1331</v>
      </c>
      <c r="I650" s="1" t="s">
        <v>1332</v>
      </c>
      <c r="J650" s="1" t="s">
        <v>34</v>
      </c>
      <c r="K650" s="1" t="s">
        <v>34</v>
      </c>
      <c r="L650" s="1">
        <v>0.0</v>
      </c>
      <c r="M650" s="1">
        <v>0.0</v>
      </c>
      <c r="N650" s="1">
        <v>0.0</v>
      </c>
      <c r="O650" s="1" t="s">
        <v>35</v>
      </c>
      <c r="P650" s="3">
        <v>0.21</v>
      </c>
      <c r="Q650" s="1" t="s">
        <v>36</v>
      </c>
      <c r="R650" s="1">
        <v>0.0</v>
      </c>
      <c r="S650" s="1">
        <v>0.0</v>
      </c>
      <c r="T650" s="4">
        <f t="shared" si="4"/>
        <v>1330.578512</v>
      </c>
      <c r="U650" s="5">
        <v>1612.5920167499999</v>
      </c>
      <c r="W650" s="1">
        <f t="shared" si="14"/>
        <v>1610</v>
      </c>
      <c r="X650" s="7">
        <f t="shared" si="15"/>
        <v>1610</v>
      </c>
      <c r="Y650" s="1" t="s">
        <v>30</v>
      </c>
      <c r="Z650" s="1" t="s">
        <v>30</v>
      </c>
      <c r="AA650" s="1" t="s">
        <v>31</v>
      </c>
      <c r="AB650" s="1">
        <v>0.0</v>
      </c>
      <c r="AC650" s="1">
        <v>0.0</v>
      </c>
    </row>
    <row r="651" ht="15.75" customHeight="1">
      <c r="A651" s="1">
        <v>653.0</v>
      </c>
      <c r="B651" s="1" t="s">
        <v>29</v>
      </c>
      <c r="C651" s="1" t="s">
        <v>30</v>
      </c>
      <c r="D651" s="1" t="s">
        <v>30</v>
      </c>
      <c r="E651" s="1" t="s">
        <v>31</v>
      </c>
      <c r="F651" s="1" t="s">
        <v>31</v>
      </c>
      <c r="H651" s="1" t="s">
        <v>1333</v>
      </c>
      <c r="I651" s="1" t="s">
        <v>1334</v>
      </c>
      <c r="J651" s="1" t="s">
        <v>34</v>
      </c>
      <c r="K651" s="1" t="s">
        <v>34</v>
      </c>
      <c r="L651" s="1">
        <v>0.0</v>
      </c>
      <c r="M651" s="1">
        <v>0.0</v>
      </c>
      <c r="N651" s="1">
        <v>0.0</v>
      </c>
      <c r="O651" s="1" t="s">
        <v>35</v>
      </c>
      <c r="P651" s="3">
        <v>0.21</v>
      </c>
      <c r="Q651" s="1" t="s">
        <v>36</v>
      </c>
      <c r="R651" s="1">
        <v>0.0</v>
      </c>
      <c r="S651" s="1">
        <v>0.0</v>
      </c>
      <c r="T651" s="4">
        <f t="shared" si="4"/>
        <v>1528.92562</v>
      </c>
      <c r="U651" s="5">
        <v>1852.8847672499996</v>
      </c>
      <c r="W651" s="1">
        <f t="shared" si="14"/>
        <v>1850</v>
      </c>
      <c r="X651" s="7">
        <f t="shared" si="15"/>
        <v>1850</v>
      </c>
      <c r="Y651" s="1" t="s">
        <v>30</v>
      </c>
      <c r="Z651" s="1" t="s">
        <v>30</v>
      </c>
      <c r="AA651" s="1" t="s">
        <v>31</v>
      </c>
      <c r="AB651" s="1">
        <v>0.0</v>
      </c>
      <c r="AC651" s="1">
        <v>0.0</v>
      </c>
    </row>
    <row r="652" ht="15.75" customHeight="1">
      <c r="A652" s="1">
        <v>654.0</v>
      </c>
      <c r="B652" s="1" t="s">
        <v>29</v>
      </c>
      <c r="C652" s="1" t="s">
        <v>30</v>
      </c>
      <c r="D652" s="1" t="s">
        <v>30</v>
      </c>
      <c r="E652" s="1" t="s">
        <v>31</v>
      </c>
      <c r="F652" s="1" t="s">
        <v>31</v>
      </c>
      <c r="H652" s="1" t="s">
        <v>1335</v>
      </c>
      <c r="I652" s="1" t="s">
        <v>1336</v>
      </c>
      <c r="J652" s="1" t="s">
        <v>34</v>
      </c>
      <c r="K652" s="1" t="s">
        <v>34</v>
      </c>
      <c r="L652" s="1">
        <v>0.0</v>
      </c>
      <c r="M652" s="1">
        <v>0.0</v>
      </c>
      <c r="N652" s="1">
        <v>0.0</v>
      </c>
      <c r="O652" s="1" t="s">
        <v>35</v>
      </c>
      <c r="P652" s="3">
        <v>0.21</v>
      </c>
      <c r="Q652" s="1" t="s">
        <v>36</v>
      </c>
      <c r="R652" s="1">
        <v>0.0</v>
      </c>
      <c r="S652" s="1">
        <v>0.0</v>
      </c>
      <c r="T652" s="4">
        <f t="shared" si="4"/>
        <v>1396.694215</v>
      </c>
      <c r="U652" s="5">
        <v>1686.9007484999997</v>
      </c>
      <c r="W652" s="1">
        <f t="shared" si="14"/>
        <v>1690</v>
      </c>
      <c r="X652" s="7">
        <f t="shared" si="15"/>
        <v>1690</v>
      </c>
      <c r="Y652" s="1" t="s">
        <v>30</v>
      </c>
      <c r="Z652" s="1" t="s">
        <v>30</v>
      </c>
      <c r="AA652" s="1" t="s">
        <v>31</v>
      </c>
      <c r="AB652" s="1">
        <v>0.0</v>
      </c>
      <c r="AC652" s="1">
        <v>0.0</v>
      </c>
    </row>
    <row r="653" ht="15.75" customHeight="1">
      <c r="A653" s="1">
        <v>655.0</v>
      </c>
      <c r="B653" s="1" t="s">
        <v>29</v>
      </c>
      <c r="C653" s="1" t="s">
        <v>30</v>
      </c>
      <c r="D653" s="1" t="s">
        <v>30</v>
      </c>
      <c r="E653" s="1" t="s">
        <v>31</v>
      </c>
      <c r="F653" s="1" t="s">
        <v>31</v>
      </c>
      <c r="H653" s="1" t="s">
        <v>1337</v>
      </c>
      <c r="I653" s="1" t="s">
        <v>1338</v>
      </c>
      <c r="J653" s="1" t="s">
        <v>34</v>
      </c>
      <c r="K653" s="1" t="s">
        <v>34</v>
      </c>
      <c r="L653" s="1">
        <v>0.0</v>
      </c>
      <c r="M653" s="1">
        <v>0.0</v>
      </c>
      <c r="N653" s="1">
        <v>0.0</v>
      </c>
      <c r="O653" s="1" t="s">
        <v>35</v>
      </c>
      <c r="P653" s="3">
        <v>0.21</v>
      </c>
      <c r="Q653" s="1" t="s">
        <v>36</v>
      </c>
      <c r="R653" s="1">
        <v>0.0</v>
      </c>
      <c r="S653" s="1">
        <v>0.0</v>
      </c>
      <c r="T653" s="4">
        <f t="shared" si="4"/>
        <v>1570.247934</v>
      </c>
      <c r="U653" s="5">
        <v>1895.0119155000002</v>
      </c>
      <c r="W653" s="1">
        <f t="shared" si="14"/>
        <v>1900</v>
      </c>
      <c r="X653" s="7">
        <f t="shared" si="15"/>
        <v>1900</v>
      </c>
      <c r="Y653" s="1" t="s">
        <v>30</v>
      </c>
      <c r="Z653" s="1" t="s">
        <v>30</v>
      </c>
      <c r="AA653" s="1" t="s">
        <v>31</v>
      </c>
      <c r="AB653" s="1">
        <v>0.0</v>
      </c>
      <c r="AC653" s="1">
        <v>0.0</v>
      </c>
    </row>
    <row r="654" ht="15.75" customHeight="1">
      <c r="A654" s="1">
        <v>656.0</v>
      </c>
      <c r="B654" s="1" t="s">
        <v>29</v>
      </c>
      <c r="C654" s="1" t="s">
        <v>30</v>
      </c>
      <c r="D654" s="1" t="s">
        <v>30</v>
      </c>
      <c r="E654" s="1" t="s">
        <v>31</v>
      </c>
      <c r="F654" s="1" t="s">
        <v>31</v>
      </c>
      <c r="H654" s="1" t="s">
        <v>1339</v>
      </c>
      <c r="I654" s="1" t="s">
        <v>1340</v>
      </c>
      <c r="J654" s="1" t="s">
        <v>34</v>
      </c>
      <c r="K654" s="1" t="s">
        <v>34</v>
      </c>
      <c r="L654" s="1">
        <v>0.0</v>
      </c>
      <c r="M654" s="1">
        <v>0.0</v>
      </c>
      <c r="N654" s="1">
        <v>0.0</v>
      </c>
      <c r="O654" s="1" t="s">
        <v>35</v>
      </c>
      <c r="P654" s="3">
        <v>0.21</v>
      </c>
      <c r="Q654" s="1" t="s">
        <v>36</v>
      </c>
      <c r="R654" s="1">
        <v>0.0</v>
      </c>
      <c r="S654" s="1">
        <v>0.0</v>
      </c>
      <c r="T654" s="4">
        <f t="shared" si="4"/>
        <v>884.2975207</v>
      </c>
      <c r="U654" s="5">
        <v>1073.6358435</v>
      </c>
      <c r="W654" s="1">
        <f t="shared" si="14"/>
        <v>1070</v>
      </c>
      <c r="X654" s="7">
        <f t="shared" si="15"/>
        <v>1070</v>
      </c>
      <c r="Y654" s="1" t="s">
        <v>30</v>
      </c>
      <c r="Z654" s="1" t="s">
        <v>30</v>
      </c>
      <c r="AA654" s="1" t="s">
        <v>31</v>
      </c>
      <c r="AB654" s="1">
        <v>0.0</v>
      </c>
      <c r="AC654" s="1">
        <v>0.0</v>
      </c>
    </row>
    <row r="655" ht="15.75" customHeight="1">
      <c r="A655" s="1">
        <v>657.0</v>
      </c>
      <c r="B655" s="1" t="s">
        <v>29</v>
      </c>
      <c r="C655" s="1" t="s">
        <v>30</v>
      </c>
      <c r="D655" s="1" t="s">
        <v>30</v>
      </c>
      <c r="E655" s="1" t="s">
        <v>31</v>
      </c>
      <c r="F655" s="1" t="s">
        <v>31</v>
      </c>
      <c r="H655" s="1" t="s">
        <v>1341</v>
      </c>
      <c r="I655" s="1" t="s">
        <v>1342</v>
      </c>
      <c r="J655" s="1" t="s">
        <v>34</v>
      </c>
      <c r="K655" s="1" t="s">
        <v>34</v>
      </c>
      <c r="L655" s="1">
        <v>0.0</v>
      </c>
      <c r="M655" s="1">
        <v>0.0</v>
      </c>
      <c r="N655" s="1">
        <v>0.0</v>
      </c>
      <c r="O655" s="1" t="s">
        <v>35</v>
      </c>
      <c r="P655" s="3">
        <v>0.21</v>
      </c>
      <c r="Q655" s="1" t="s">
        <v>36</v>
      </c>
      <c r="R655" s="1">
        <v>0.0</v>
      </c>
      <c r="S655" s="1">
        <v>0.0</v>
      </c>
      <c r="T655" s="4">
        <f t="shared" si="4"/>
        <v>446.2809917</v>
      </c>
      <c r="U655" s="5">
        <v>535.18278825</v>
      </c>
      <c r="W655" s="1">
        <f t="shared" si="14"/>
        <v>540</v>
      </c>
      <c r="X655" s="7">
        <f t="shared" si="15"/>
        <v>540</v>
      </c>
      <c r="Y655" s="1" t="s">
        <v>30</v>
      </c>
      <c r="Z655" s="1" t="s">
        <v>30</v>
      </c>
      <c r="AA655" s="1" t="s">
        <v>31</v>
      </c>
      <c r="AB655" s="1">
        <v>0.0</v>
      </c>
      <c r="AC655" s="1">
        <v>0.0</v>
      </c>
    </row>
    <row r="656" ht="15.75" customHeight="1">
      <c r="A656" s="1">
        <v>658.0</v>
      </c>
      <c r="B656" s="1" t="s">
        <v>29</v>
      </c>
      <c r="C656" s="1" t="s">
        <v>30</v>
      </c>
      <c r="D656" s="1" t="s">
        <v>30</v>
      </c>
      <c r="E656" s="1" t="s">
        <v>31</v>
      </c>
      <c r="F656" s="1" t="s">
        <v>31</v>
      </c>
      <c r="H656" s="1" t="s">
        <v>1343</v>
      </c>
      <c r="I656" s="1" t="s">
        <v>1344</v>
      </c>
      <c r="J656" s="1" t="s">
        <v>34</v>
      </c>
      <c r="K656" s="1" t="s">
        <v>34</v>
      </c>
      <c r="L656" s="1">
        <v>0.0</v>
      </c>
      <c r="M656" s="1">
        <v>0.0</v>
      </c>
      <c r="N656" s="1">
        <v>0.0</v>
      </c>
      <c r="O656" s="1" t="s">
        <v>35</v>
      </c>
      <c r="P656" s="3">
        <v>0.21</v>
      </c>
      <c r="Q656" s="1" t="s">
        <v>36</v>
      </c>
      <c r="R656" s="1">
        <v>0.0</v>
      </c>
      <c r="S656" s="1">
        <v>0.0</v>
      </c>
      <c r="T656" s="4">
        <f t="shared" si="4"/>
        <v>123.9669421</v>
      </c>
      <c r="U656" s="5">
        <v>146.93740875</v>
      </c>
      <c r="W656" s="1">
        <f t="shared" si="14"/>
        <v>150</v>
      </c>
      <c r="X656" s="7">
        <f t="shared" si="15"/>
        <v>150</v>
      </c>
      <c r="Y656" s="1" t="s">
        <v>30</v>
      </c>
      <c r="Z656" s="1" t="s">
        <v>30</v>
      </c>
      <c r="AA656" s="1" t="s">
        <v>31</v>
      </c>
      <c r="AB656" s="1">
        <v>0.0</v>
      </c>
      <c r="AC656" s="1">
        <v>0.0</v>
      </c>
    </row>
    <row r="657" ht="15.75" customHeight="1">
      <c r="A657" s="1">
        <v>659.0</v>
      </c>
      <c r="B657" s="1" t="s">
        <v>29</v>
      </c>
      <c r="C657" s="1" t="s">
        <v>30</v>
      </c>
      <c r="D657" s="1" t="s">
        <v>30</v>
      </c>
      <c r="E657" s="1" t="s">
        <v>31</v>
      </c>
      <c r="F657" s="1" t="s">
        <v>31</v>
      </c>
      <c r="H657" s="1" t="s">
        <v>1345</v>
      </c>
      <c r="I657" s="1" t="s">
        <v>1346</v>
      </c>
      <c r="J657" s="1" t="s">
        <v>34</v>
      </c>
      <c r="K657" s="1" t="s">
        <v>34</v>
      </c>
      <c r="L657" s="1">
        <v>0.0</v>
      </c>
      <c r="M657" s="1">
        <v>0.0</v>
      </c>
      <c r="N657" s="1">
        <v>0.0</v>
      </c>
      <c r="O657" s="1" t="s">
        <v>35</v>
      </c>
      <c r="P657" s="3">
        <v>0.21</v>
      </c>
      <c r="Q657" s="1" t="s">
        <v>36</v>
      </c>
      <c r="R657" s="1">
        <v>0.0</v>
      </c>
      <c r="S657" s="1">
        <v>0.0</v>
      </c>
      <c r="T657" s="4">
        <f t="shared" si="4"/>
        <v>578.5123967</v>
      </c>
      <c r="U657" s="5">
        <v>703.29607425</v>
      </c>
      <c r="W657" s="1">
        <f t="shared" si="14"/>
        <v>700</v>
      </c>
      <c r="X657" s="7">
        <f t="shared" si="15"/>
        <v>700</v>
      </c>
      <c r="Y657" s="1" t="s">
        <v>30</v>
      </c>
      <c r="Z657" s="1" t="s">
        <v>30</v>
      </c>
      <c r="AA657" s="1" t="s">
        <v>31</v>
      </c>
      <c r="AB657" s="1">
        <v>0.0</v>
      </c>
      <c r="AC657" s="1">
        <v>0.0</v>
      </c>
    </row>
    <row r="658" ht="15.75" customHeight="1">
      <c r="A658" s="1">
        <v>660.0</v>
      </c>
      <c r="B658" s="1" t="s">
        <v>29</v>
      </c>
      <c r="C658" s="1" t="s">
        <v>30</v>
      </c>
      <c r="D658" s="1" t="s">
        <v>30</v>
      </c>
      <c r="E658" s="1" t="s">
        <v>31</v>
      </c>
      <c r="F658" s="1" t="s">
        <v>31</v>
      </c>
      <c r="H658" s="1" t="s">
        <v>1347</v>
      </c>
      <c r="I658" s="1" t="s">
        <v>1348</v>
      </c>
      <c r="J658" s="1" t="s">
        <v>34</v>
      </c>
      <c r="K658" s="1" t="s">
        <v>34</v>
      </c>
      <c r="L658" s="1">
        <v>0.0</v>
      </c>
      <c r="M658" s="1">
        <v>0.0</v>
      </c>
      <c r="N658" s="1">
        <v>0.0</v>
      </c>
      <c r="O658" s="1" t="s">
        <v>35</v>
      </c>
      <c r="P658" s="3">
        <v>0.21</v>
      </c>
      <c r="Q658" s="1" t="s">
        <v>36</v>
      </c>
      <c r="R658" s="1">
        <v>0.0</v>
      </c>
      <c r="S658" s="1">
        <v>0.0</v>
      </c>
      <c r="T658" s="4">
        <f t="shared" si="4"/>
        <v>685.9504132</v>
      </c>
      <c r="U658" s="5">
        <v>826.4521732499999</v>
      </c>
      <c r="W658" s="1">
        <f t="shared" si="14"/>
        <v>830</v>
      </c>
      <c r="X658" s="7">
        <f t="shared" si="15"/>
        <v>830</v>
      </c>
      <c r="Y658" s="1" t="s">
        <v>30</v>
      </c>
      <c r="Z658" s="1" t="s">
        <v>30</v>
      </c>
      <c r="AA658" s="1" t="s">
        <v>31</v>
      </c>
      <c r="AB658" s="1">
        <v>0.0</v>
      </c>
      <c r="AC658" s="1">
        <v>0.0</v>
      </c>
    </row>
    <row r="659" ht="15.75" customHeight="1">
      <c r="A659" s="1">
        <v>674.0</v>
      </c>
      <c r="B659" s="1" t="s">
        <v>29</v>
      </c>
      <c r="C659" s="1" t="s">
        <v>30</v>
      </c>
      <c r="D659" s="1" t="s">
        <v>30</v>
      </c>
      <c r="E659" s="1" t="s">
        <v>31</v>
      </c>
      <c r="F659" s="1" t="s">
        <v>31</v>
      </c>
      <c r="H659" s="1" t="s">
        <v>1349</v>
      </c>
      <c r="I659" s="1" t="s">
        <v>1350</v>
      </c>
      <c r="J659" s="1" t="s">
        <v>34</v>
      </c>
      <c r="K659" s="1" t="s">
        <v>34</v>
      </c>
      <c r="L659" s="1">
        <v>0.0</v>
      </c>
      <c r="M659" s="1">
        <v>0.0</v>
      </c>
      <c r="N659" s="1">
        <v>0.0</v>
      </c>
      <c r="O659" s="1" t="s">
        <v>35</v>
      </c>
      <c r="P659" s="3">
        <v>0.21</v>
      </c>
      <c r="Q659" s="1" t="s">
        <v>36</v>
      </c>
      <c r="R659" s="1">
        <v>0.0</v>
      </c>
      <c r="S659" s="1">
        <v>0.0</v>
      </c>
      <c r="T659" s="4">
        <f t="shared" si="4"/>
        <v>909.0909091</v>
      </c>
      <c r="U659" s="5">
        <v>1095.539445</v>
      </c>
      <c r="W659" s="1">
        <f t="shared" si="14"/>
        <v>1100</v>
      </c>
      <c r="X659" s="7">
        <f t="shared" si="15"/>
        <v>1100</v>
      </c>
      <c r="Y659" s="1" t="s">
        <v>30</v>
      </c>
      <c r="Z659" s="1" t="s">
        <v>30</v>
      </c>
      <c r="AA659" s="1" t="s">
        <v>31</v>
      </c>
      <c r="AB659" s="1">
        <v>0.0</v>
      </c>
      <c r="AC659" s="1">
        <v>0.0</v>
      </c>
    </row>
    <row r="660" ht="15.75" customHeight="1">
      <c r="A660" s="1">
        <v>675.0</v>
      </c>
      <c r="B660" s="1" t="s">
        <v>29</v>
      </c>
      <c r="C660" s="1" t="s">
        <v>30</v>
      </c>
      <c r="D660" s="1" t="s">
        <v>30</v>
      </c>
      <c r="E660" s="1" t="s">
        <v>31</v>
      </c>
      <c r="F660" s="1" t="s">
        <v>31</v>
      </c>
      <c r="H660" s="1" t="s">
        <v>1351</v>
      </c>
      <c r="I660" s="1" t="s">
        <v>1352</v>
      </c>
      <c r="J660" s="1" t="s">
        <v>34</v>
      </c>
      <c r="K660" s="1" t="s">
        <v>34</v>
      </c>
      <c r="L660" s="1">
        <v>0.0</v>
      </c>
      <c r="M660" s="1">
        <v>0.0</v>
      </c>
      <c r="N660" s="1">
        <v>0.0</v>
      </c>
      <c r="O660" s="1" t="s">
        <v>35</v>
      </c>
      <c r="P660" s="3">
        <v>0.21</v>
      </c>
      <c r="Q660" s="1" t="s">
        <v>36</v>
      </c>
      <c r="R660" s="1">
        <v>0.0</v>
      </c>
      <c r="S660" s="1">
        <v>0.0</v>
      </c>
      <c r="T660" s="4">
        <f t="shared" si="4"/>
        <v>1330.578512</v>
      </c>
      <c r="U660" s="5">
        <v>1610.5525920000002</v>
      </c>
      <c r="W660" s="1">
        <f t="shared" si="14"/>
        <v>1610</v>
      </c>
      <c r="X660" s="7">
        <f t="shared" si="15"/>
        <v>1610</v>
      </c>
      <c r="Y660" s="1" t="s">
        <v>30</v>
      </c>
      <c r="Z660" s="1" t="s">
        <v>30</v>
      </c>
      <c r="AA660" s="1" t="s">
        <v>31</v>
      </c>
      <c r="AB660" s="1">
        <v>0.0</v>
      </c>
      <c r="AC660" s="1">
        <v>0.0</v>
      </c>
    </row>
    <row r="661" ht="15.75" customHeight="1">
      <c r="A661" s="1">
        <v>676.0</v>
      </c>
      <c r="B661" s="1" t="s">
        <v>29</v>
      </c>
      <c r="C661" s="1" t="s">
        <v>30</v>
      </c>
      <c r="D661" s="1" t="s">
        <v>30</v>
      </c>
      <c r="E661" s="1" t="s">
        <v>31</v>
      </c>
      <c r="F661" s="1" t="s">
        <v>31</v>
      </c>
      <c r="H661" s="1" t="s">
        <v>1353</v>
      </c>
      <c r="I661" s="1" t="s">
        <v>1354</v>
      </c>
      <c r="J661" s="1" t="s">
        <v>34</v>
      </c>
      <c r="K661" s="1" t="s">
        <v>34</v>
      </c>
      <c r="L661" s="1">
        <v>0.0</v>
      </c>
      <c r="M661" s="1">
        <v>0.0</v>
      </c>
      <c r="N661" s="1">
        <v>0.0</v>
      </c>
      <c r="O661" s="1" t="s">
        <v>35</v>
      </c>
      <c r="P661" s="3">
        <v>0.21</v>
      </c>
      <c r="Q661" s="1" t="s">
        <v>36</v>
      </c>
      <c r="R661" s="1">
        <v>0.0</v>
      </c>
      <c r="S661" s="1">
        <v>0.0</v>
      </c>
      <c r="T661" s="4">
        <f t="shared" si="4"/>
        <v>1512.396694</v>
      </c>
      <c r="U661" s="5">
        <v>1834.4311177499999</v>
      </c>
      <c r="W661" s="1">
        <f t="shared" si="14"/>
        <v>1830</v>
      </c>
      <c r="X661" s="7">
        <f t="shared" si="15"/>
        <v>1830</v>
      </c>
      <c r="Y661" s="1" t="s">
        <v>30</v>
      </c>
      <c r="Z661" s="1" t="s">
        <v>30</v>
      </c>
      <c r="AA661" s="1" t="s">
        <v>31</v>
      </c>
      <c r="AB661" s="1">
        <v>0.0</v>
      </c>
      <c r="AC661" s="1">
        <v>0.0</v>
      </c>
    </row>
    <row r="662" ht="15.75" customHeight="1">
      <c r="A662" s="1">
        <v>677.0</v>
      </c>
      <c r="B662" s="1" t="s">
        <v>29</v>
      </c>
      <c r="C662" s="1" t="s">
        <v>30</v>
      </c>
      <c r="D662" s="1" t="s">
        <v>30</v>
      </c>
      <c r="E662" s="1" t="s">
        <v>31</v>
      </c>
      <c r="F662" s="1" t="s">
        <v>31</v>
      </c>
      <c r="H662" s="1" t="s">
        <v>1355</v>
      </c>
      <c r="I662" s="1" t="s">
        <v>1356</v>
      </c>
      <c r="J662" s="1" t="s">
        <v>34</v>
      </c>
      <c r="K662" s="1" t="s">
        <v>34</v>
      </c>
      <c r="L662" s="1">
        <v>0.0</v>
      </c>
      <c r="M662" s="1">
        <v>0.0</v>
      </c>
      <c r="N662" s="1">
        <v>0.0</v>
      </c>
      <c r="O662" s="1" t="s">
        <v>35</v>
      </c>
      <c r="P662" s="3">
        <v>0.21</v>
      </c>
      <c r="Q662" s="1" t="s">
        <v>36</v>
      </c>
      <c r="R662" s="1">
        <v>0.0</v>
      </c>
      <c r="S662" s="1">
        <v>0.0</v>
      </c>
      <c r="T662" s="4">
        <f t="shared" si="4"/>
        <v>2148.760331</v>
      </c>
      <c r="U662" s="5">
        <v>2597.418549</v>
      </c>
      <c r="W662" s="1">
        <f t="shared" si="14"/>
        <v>2600</v>
      </c>
      <c r="X662" s="7">
        <f t="shared" si="15"/>
        <v>2600</v>
      </c>
      <c r="Y662" s="1" t="s">
        <v>30</v>
      </c>
      <c r="Z662" s="1" t="s">
        <v>30</v>
      </c>
      <c r="AA662" s="1" t="s">
        <v>31</v>
      </c>
      <c r="AB662" s="1">
        <v>0.0</v>
      </c>
      <c r="AC662" s="1">
        <v>0.0</v>
      </c>
    </row>
    <row r="663" ht="15.75" customHeight="1">
      <c r="A663" s="1">
        <v>678.0</v>
      </c>
      <c r="B663" s="1" t="s">
        <v>29</v>
      </c>
      <c r="C663" s="1" t="s">
        <v>30</v>
      </c>
      <c r="D663" s="1" t="s">
        <v>30</v>
      </c>
      <c r="E663" s="1" t="s">
        <v>31</v>
      </c>
      <c r="F663" s="1" t="s">
        <v>31</v>
      </c>
      <c r="H663" s="1" t="s">
        <v>1357</v>
      </c>
      <c r="I663" s="1" t="s">
        <v>1358</v>
      </c>
      <c r="J663" s="1" t="s">
        <v>34</v>
      </c>
      <c r="K663" s="1" t="s">
        <v>34</v>
      </c>
      <c r="L663" s="1">
        <v>0.0</v>
      </c>
      <c r="M663" s="1">
        <v>0.0</v>
      </c>
      <c r="N663" s="1">
        <v>0.0</v>
      </c>
      <c r="O663" s="1" t="s">
        <v>35</v>
      </c>
      <c r="P663" s="3">
        <v>0.21</v>
      </c>
      <c r="Q663" s="1" t="s">
        <v>36</v>
      </c>
      <c r="R663" s="1">
        <v>0.0</v>
      </c>
      <c r="S663" s="1">
        <v>0.0</v>
      </c>
      <c r="T663" s="4">
        <f t="shared" si="4"/>
        <v>380.1652893</v>
      </c>
      <c r="U663" s="5">
        <v>463.7130795</v>
      </c>
      <c r="W663" s="1">
        <f t="shared" si="14"/>
        <v>460</v>
      </c>
      <c r="X663" s="7">
        <f t="shared" si="15"/>
        <v>460</v>
      </c>
      <c r="Y663" s="1" t="s">
        <v>30</v>
      </c>
      <c r="Z663" s="1" t="s">
        <v>30</v>
      </c>
      <c r="AA663" s="1" t="s">
        <v>31</v>
      </c>
      <c r="AB663" s="1">
        <v>0.0</v>
      </c>
      <c r="AC663" s="1">
        <v>0.0</v>
      </c>
    </row>
    <row r="664" ht="15.75" customHeight="1">
      <c r="A664" s="1">
        <v>679.0</v>
      </c>
      <c r="B664" s="1" t="s">
        <v>29</v>
      </c>
      <c r="C664" s="1" t="s">
        <v>30</v>
      </c>
      <c r="D664" s="1" t="s">
        <v>30</v>
      </c>
      <c r="E664" s="1" t="s">
        <v>31</v>
      </c>
      <c r="F664" s="1" t="s">
        <v>31</v>
      </c>
      <c r="H664" s="1" t="s">
        <v>1359</v>
      </c>
      <c r="I664" s="1" t="s">
        <v>1360</v>
      </c>
      <c r="J664" s="1" t="s">
        <v>34</v>
      </c>
      <c r="K664" s="1" t="s">
        <v>34</v>
      </c>
      <c r="L664" s="1">
        <v>0.0</v>
      </c>
      <c r="M664" s="1">
        <v>0.0</v>
      </c>
      <c r="N664" s="1">
        <v>0.0</v>
      </c>
      <c r="O664" s="1" t="s">
        <v>35</v>
      </c>
      <c r="P664" s="3">
        <v>0.21</v>
      </c>
      <c r="Q664" s="1" t="s">
        <v>36</v>
      </c>
      <c r="R664" s="1">
        <v>0.0</v>
      </c>
      <c r="S664" s="1">
        <v>0.0</v>
      </c>
      <c r="T664" s="4">
        <f t="shared" si="4"/>
        <v>338.8429752</v>
      </c>
      <c r="U664" s="5">
        <v>405.4592025</v>
      </c>
      <c r="W664" s="1">
        <f t="shared" si="14"/>
        <v>410</v>
      </c>
      <c r="X664" s="7">
        <f t="shared" si="15"/>
        <v>410</v>
      </c>
      <c r="Y664" s="1" t="s">
        <v>30</v>
      </c>
      <c r="Z664" s="1" t="s">
        <v>30</v>
      </c>
      <c r="AA664" s="1" t="s">
        <v>31</v>
      </c>
      <c r="AB664" s="1">
        <v>0.0</v>
      </c>
      <c r="AC664" s="1">
        <v>0.0</v>
      </c>
    </row>
    <row r="665" ht="15.75" customHeight="1">
      <c r="A665" s="1">
        <v>680.0</v>
      </c>
      <c r="B665" s="1" t="s">
        <v>29</v>
      </c>
      <c r="C665" s="1" t="s">
        <v>30</v>
      </c>
      <c r="D665" s="1" t="s">
        <v>30</v>
      </c>
      <c r="E665" s="1" t="s">
        <v>31</v>
      </c>
      <c r="F665" s="1" t="s">
        <v>31</v>
      </c>
      <c r="H665" s="1" t="s">
        <v>1361</v>
      </c>
      <c r="I665" s="1" t="s">
        <v>1362</v>
      </c>
      <c r="J665" s="1" t="s">
        <v>34</v>
      </c>
      <c r="K665" s="1" t="s">
        <v>34</v>
      </c>
      <c r="L665" s="1">
        <v>0.0</v>
      </c>
      <c r="M665" s="1">
        <v>0.0</v>
      </c>
      <c r="N665" s="1">
        <v>0.0</v>
      </c>
      <c r="O665" s="1" t="s">
        <v>35</v>
      </c>
      <c r="P665" s="3">
        <v>0.21</v>
      </c>
      <c r="Q665" s="1" t="s">
        <v>36</v>
      </c>
      <c r="R665" s="1">
        <v>0.0</v>
      </c>
      <c r="S665" s="1">
        <v>0.0</v>
      </c>
      <c r="T665" s="4">
        <f t="shared" si="4"/>
        <v>520.661157</v>
      </c>
      <c r="U665" s="5">
        <v>631.916208</v>
      </c>
      <c r="W665" s="1">
        <f t="shared" si="14"/>
        <v>630</v>
      </c>
      <c r="X665" s="7">
        <f t="shared" si="15"/>
        <v>630</v>
      </c>
      <c r="Y665" s="1" t="s">
        <v>30</v>
      </c>
      <c r="Z665" s="1" t="s">
        <v>30</v>
      </c>
      <c r="AA665" s="1" t="s">
        <v>31</v>
      </c>
      <c r="AB665" s="1">
        <v>0.0</v>
      </c>
      <c r="AC665" s="1">
        <v>0.0</v>
      </c>
    </row>
    <row r="666" ht="15.75" customHeight="1">
      <c r="A666" s="1">
        <v>681.0</v>
      </c>
      <c r="B666" s="1" t="s">
        <v>29</v>
      </c>
      <c r="C666" s="1" t="s">
        <v>30</v>
      </c>
      <c r="D666" s="1" t="s">
        <v>30</v>
      </c>
      <c r="E666" s="1" t="s">
        <v>31</v>
      </c>
      <c r="F666" s="1" t="s">
        <v>31</v>
      </c>
      <c r="H666" s="1" t="s">
        <v>1363</v>
      </c>
      <c r="I666" s="1" t="s">
        <v>1364</v>
      </c>
      <c r="J666" s="1" t="s">
        <v>34</v>
      </c>
      <c r="K666" s="1" t="s">
        <v>34</v>
      </c>
      <c r="L666" s="1">
        <v>0.0</v>
      </c>
      <c r="M666" s="1">
        <v>0.0</v>
      </c>
      <c r="N666" s="1">
        <v>0.0</v>
      </c>
      <c r="O666" s="1" t="s">
        <v>35</v>
      </c>
      <c r="P666" s="3">
        <v>0.21</v>
      </c>
      <c r="Q666" s="1" t="s">
        <v>36</v>
      </c>
      <c r="R666" s="1">
        <v>0.0</v>
      </c>
      <c r="S666" s="1">
        <v>0.0</v>
      </c>
      <c r="T666" s="4">
        <f t="shared" si="4"/>
        <v>528.9256198</v>
      </c>
      <c r="U666" s="5">
        <v>640.4153084999999</v>
      </c>
      <c r="W666" s="1">
        <f t="shared" si="14"/>
        <v>640</v>
      </c>
      <c r="X666" s="7">
        <f t="shared" si="15"/>
        <v>640</v>
      </c>
      <c r="Y666" s="1" t="s">
        <v>30</v>
      </c>
      <c r="Z666" s="1" t="s">
        <v>30</v>
      </c>
      <c r="AA666" s="1" t="s">
        <v>31</v>
      </c>
      <c r="AB666" s="1">
        <v>0.0</v>
      </c>
      <c r="AC666" s="1">
        <v>0.0</v>
      </c>
    </row>
    <row r="667" ht="15.75" customHeight="1">
      <c r="A667" s="1">
        <v>682.0</v>
      </c>
      <c r="B667" s="1" t="s">
        <v>29</v>
      </c>
      <c r="C667" s="1" t="s">
        <v>30</v>
      </c>
      <c r="D667" s="1" t="s">
        <v>30</v>
      </c>
      <c r="E667" s="1" t="s">
        <v>31</v>
      </c>
      <c r="F667" s="1" t="s">
        <v>31</v>
      </c>
      <c r="H667" s="1" t="s">
        <v>1365</v>
      </c>
      <c r="I667" s="1" t="s">
        <v>1366</v>
      </c>
      <c r="J667" s="1" t="s">
        <v>34</v>
      </c>
      <c r="K667" s="1" t="s">
        <v>34</v>
      </c>
      <c r="L667" s="1">
        <v>0.0</v>
      </c>
      <c r="M667" s="1">
        <v>0.0</v>
      </c>
      <c r="N667" s="1">
        <v>0.0</v>
      </c>
      <c r="O667" s="1" t="s">
        <v>35</v>
      </c>
      <c r="P667" s="3">
        <v>0.21</v>
      </c>
      <c r="Q667" s="1" t="s">
        <v>36</v>
      </c>
      <c r="R667" s="1">
        <v>0.0</v>
      </c>
      <c r="S667" s="1">
        <v>0.0</v>
      </c>
      <c r="T667" s="4">
        <f t="shared" si="4"/>
        <v>438.0165289</v>
      </c>
      <c r="U667" s="5">
        <v>534.5898277499999</v>
      </c>
      <c r="W667" s="1">
        <f t="shared" si="14"/>
        <v>530</v>
      </c>
      <c r="X667" s="7">
        <f t="shared" si="15"/>
        <v>530</v>
      </c>
      <c r="Y667" s="1" t="s">
        <v>30</v>
      </c>
      <c r="Z667" s="1" t="s">
        <v>30</v>
      </c>
      <c r="AA667" s="1" t="s">
        <v>31</v>
      </c>
      <c r="AB667" s="1">
        <v>0.0</v>
      </c>
      <c r="AC667" s="1">
        <v>0.0</v>
      </c>
    </row>
    <row r="668" ht="15.75" customHeight="1">
      <c r="A668" s="1">
        <v>683.0</v>
      </c>
      <c r="B668" s="1" t="s">
        <v>29</v>
      </c>
      <c r="C668" s="1" t="s">
        <v>30</v>
      </c>
      <c r="D668" s="1" t="s">
        <v>30</v>
      </c>
      <c r="E668" s="1" t="s">
        <v>31</v>
      </c>
      <c r="F668" s="1" t="s">
        <v>31</v>
      </c>
      <c r="H668" s="1" t="s">
        <v>1367</v>
      </c>
      <c r="I668" s="1" t="s">
        <v>1368</v>
      </c>
      <c r="J668" s="1" t="s">
        <v>34</v>
      </c>
      <c r="K668" s="1" t="s">
        <v>34</v>
      </c>
      <c r="L668" s="1">
        <v>0.0</v>
      </c>
      <c r="M668" s="1">
        <v>0.0</v>
      </c>
      <c r="N668" s="1">
        <v>0.0</v>
      </c>
      <c r="O668" s="1" t="s">
        <v>35</v>
      </c>
      <c r="P668" s="3">
        <v>0.21</v>
      </c>
      <c r="Q668" s="1" t="s">
        <v>36</v>
      </c>
      <c r="R668" s="1">
        <v>0.0</v>
      </c>
      <c r="S668" s="1">
        <v>0.0</v>
      </c>
      <c r="T668" s="4">
        <f t="shared" si="4"/>
        <v>652.892562</v>
      </c>
      <c r="U668" s="5">
        <v>792.85107825</v>
      </c>
      <c r="W668" s="1">
        <f t="shared" si="14"/>
        <v>790</v>
      </c>
      <c r="X668" s="7">
        <f t="shared" si="15"/>
        <v>790</v>
      </c>
      <c r="Y668" s="1" t="s">
        <v>30</v>
      </c>
      <c r="Z668" s="1" t="s">
        <v>30</v>
      </c>
      <c r="AA668" s="1" t="s">
        <v>31</v>
      </c>
      <c r="AB668" s="1">
        <v>0.0</v>
      </c>
      <c r="AC668" s="1">
        <v>0.0</v>
      </c>
    </row>
    <row r="669" ht="15.75" customHeight="1">
      <c r="A669" s="1">
        <v>684.0</v>
      </c>
      <c r="B669" s="1" t="s">
        <v>29</v>
      </c>
      <c r="C669" s="1" t="s">
        <v>30</v>
      </c>
      <c r="D669" s="1" t="s">
        <v>30</v>
      </c>
      <c r="E669" s="1" t="s">
        <v>31</v>
      </c>
      <c r="F669" s="1" t="s">
        <v>31</v>
      </c>
      <c r="H669" s="1" t="s">
        <v>1369</v>
      </c>
      <c r="I669" s="1" t="s">
        <v>1370</v>
      </c>
      <c r="J669" s="1" t="s">
        <v>34</v>
      </c>
      <c r="K669" s="1" t="s">
        <v>34</v>
      </c>
      <c r="L669" s="1">
        <v>0.0</v>
      </c>
      <c r="M669" s="1">
        <v>0.0</v>
      </c>
      <c r="N669" s="1">
        <v>0.0</v>
      </c>
      <c r="O669" s="1" t="s">
        <v>35</v>
      </c>
      <c r="P669" s="3">
        <v>0.21</v>
      </c>
      <c r="Q669" s="1" t="s">
        <v>36</v>
      </c>
      <c r="R669" s="1">
        <v>0.0</v>
      </c>
      <c r="S669" s="1">
        <v>0.0</v>
      </c>
      <c r="T669" s="4">
        <f t="shared" si="4"/>
        <v>1148.760331</v>
      </c>
      <c r="U669" s="5">
        <v>1389.3783254999998</v>
      </c>
      <c r="W669" s="1">
        <f t="shared" si="14"/>
        <v>1390</v>
      </c>
      <c r="X669" s="7">
        <f t="shared" si="15"/>
        <v>1390</v>
      </c>
      <c r="Y669" s="1" t="s">
        <v>30</v>
      </c>
      <c r="Z669" s="1" t="s">
        <v>30</v>
      </c>
      <c r="AA669" s="1" t="s">
        <v>31</v>
      </c>
      <c r="AB669" s="1">
        <v>0.0</v>
      </c>
      <c r="AC669" s="1">
        <v>0.0</v>
      </c>
    </row>
    <row r="670" ht="15.75" customHeight="1">
      <c r="A670" s="1">
        <v>685.0</v>
      </c>
      <c r="B670" s="1" t="s">
        <v>29</v>
      </c>
      <c r="C670" s="1" t="s">
        <v>30</v>
      </c>
      <c r="D670" s="1" t="s">
        <v>30</v>
      </c>
      <c r="E670" s="1" t="s">
        <v>31</v>
      </c>
      <c r="F670" s="1" t="s">
        <v>31</v>
      </c>
      <c r="H670" s="1" t="s">
        <v>1371</v>
      </c>
      <c r="I670" s="1" t="s">
        <v>1372</v>
      </c>
      <c r="J670" s="1" t="s">
        <v>34</v>
      </c>
      <c r="K670" s="1" t="s">
        <v>34</v>
      </c>
      <c r="L670" s="1">
        <v>0.0</v>
      </c>
      <c r="M670" s="1">
        <v>0.0</v>
      </c>
      <c r="N670" s="1">
        <v>0.0</v>
      </c>
      <c r="O670" s="1" t="s">
        <v>35</v>
      </c>
      <c r="P670" s="3">
        <v>0.21</v>
      </c>
      <c r="Q670" s="1" t="s">
        <v>36</v>
      </c>
      <c r="R670" s="1">
        <v>0.0</v>
      </c>
      <c r="S670" s="1">
        <v>0.0</v>
      </c>
      <c r="T670" s="4">
        <f t="shared" si="4"/>
        <v>710.7438017</v>
      </c>
      <c r="U670" s="5">
        <v>857.3490089999999</v>
      </c>
      <c r="W670" s="1">
        <f t="shared" si="14"/>
        <v>860</v>
      </c>
      <c r="X670" s="7">
        <f t="shared" si="15"/>
        <v>860</v>
      </c>
      <c r="Y670" s="1" t="s">
        <v>30</v>
      </c>
      <c r="Z670" s="1" t="s">
        <v>30</v>
      </c>
      <c r="AA670" s="1" t="s">
        <v>31</v>
      </c>
      <c r="AB670" s="1">
        <v>0.0</v>
      </c>
      <c r="AC670" s="1">
        <v>0.0</v>
      </c>
    </row>
    <row r="671" ht="15.75" customHeight="1">
      <c r="A671" s="1">
        <v>686.0</v>
      </c>
      <c r="B671" s="1" t="s">
        <v>29</v>
      </c>
      <c r="C671" s="1" t="s">
        <v>30</v>
      </c>
      <c r="D671" s="1" t="s">
        <v>30</v>
      </c>
      <c r="E671" s="1" t="s">
        <v>31</v>
      </c>
      <c r="F671" s="1" t="s">
        <v>31</v>
      </c>
      <c r="H671" s="1" t="s">
        <v>1373</v>
      </c>
      <c r="I671" s="1" t="s">
        <v>1374</v>
      </c>
      <c r="J671" s="1" t="s">
        <v>34</v>
      </c>
      <c r="K671" s="1" t="s">
        <v>34</v>
      </c>
      <c r="L671" s="1">
        <v>0.0</v>
      </c>
      <c r="M671" s="1">
        <v>0.0</v>
      </c>
      <c r="N671" s="1">
        <v>0.0</v>
      </c>
      <c r="O671" s="1" t="s">
        <v>35</v>
      </c>
      <c r="P671" s="3">
        <v>0.21</v>
      </c>
      <c r="Q671" s="1" t="s">
        <v>36</v>
      </c>
      <c r="R671" s="1">
        <v>0.0</v>
      </c>
      <c r="S671" s="1">
        <v>0.0</v>
      </c>
      <c r="T671" s="4">
        <f t="shared" si="4"/>
        <v>710.7438017</v>
      </c>
      <c r="U671" s="5">
        <v>857.3579932499999</v>
      </c>
      <c r="W671" s="1">
        <f t="shared" si="14"/>
        <v>860</v>
      </c>
      <c r="X671" s="7">
        <f t="shared" si="15"/>
        <v>860</v>
      </c>
      <c r="Y671" s="1" t="s">
        <v>30</v>
      </c>
      <c r="Z671" s="1" t="s">
        <v>30</v>
      </c>
      <c r="AA671" s="1" t="s">
        <v>31</v>
      </c>
      <c r="AB671" s="1">
        <v>0.0</v>
      </c>
      <c r="AC671" s="1">
        <v>0.0</v>
      </c>
    </row>
    <row r="672" ht="15.75" customHeight="1">
      <c r="A672" s="1">
        <v>687.0</v>
      </c>
      <c r="B672" s="1" t="s">
        <v>29</v>
      </c>
      <c r="C672" s="1" t="s">
        <v>30</v>
      </c>
      <c r="D672" s="1" t="s">
        <v>30</v>
      </c>
      <c r="E672" s="1" t="s">
        <v>31</v>
      </c>
      <c r="F672" s="1" t="s">
        <v>31</v>
      </c>
      <c r="H672" s="1" t="s">
        <v>1375</v>
      </c>
      <c r="I672" s="1" t="s">
        <v>1376</v>
      </c>
      <c r="J672" s="1" t="s">
        <v>34</v>
      </c>
      <c r="K672" s="1" t="s">
        <v>34</v>
      </c>
      <c r="L672" s="1">
        <v>0.0</v>
      </c>
      <c r="M672" s="1">
        <v>0.0</v>
      </c>
      <c r="N672" s="1">
        <v>0.0</v>
      </c>
      <c r="O672" s="1" t="s">
        <v>35</v>
      </c>
      <c r="P672" s="3">
        <v>0.21</v>
      </c>
      <c r="Q672" s="1" t="s">
        <v>36</v>
      </c>
      <c r="R672" s="1">
        <v>0.0</v>
      </c>
      <c r="S672" s="1">
        <v>0.0</v>
      </c>
      <c r="T672" s="4">
        <f t="shared" si="4"/>
        <v>619.8347107</v>
      </c>
      <c r="U672" s="5">
        <v>749.6817570000001</v>
      </c>
      <c r="W672" s="1">
        <f t="shared" si="14"/>
        <v>750</v>
      </c>
      <c r="X672" s="7">
        <f t="shared" si="15"/>
        <v>750</v>
      </c>
      <c r="Y672" s="1" t="s">
        <v>30</v>
      </c>
      <c r="Z672" s="1" t="s">
        <v>30</v>
      </c>
      <c r="AA672" s="1" t="s">
        <v>31</v>
      </c>
      <c r="AB672" s="1">
        <v>0.0</v>
      </c>
      <c r="AC672" s="1">
        <v>0.0</v>
      </c>
    </row>
    <row r="673" ht="15.75" customHeight="1">
      <c r="A673" s="1">
        <v>688.0</v>
      </c>
      <c r="B673" s="1" t="s">
        <v>29</v>
      </c>
      <c r="C673" s="1" t="s">
        <v>30</v>
      </c>
      <c r="D673" s="1" t="s">
        <v>30</v>
      </c>
      <c r="E673" s="1" t="s">
        <v>31</v>
      </c>
      <c r="F673" s="1" t="s">
        <v>31</v>
      </c>
      <c r="H673" s="1" t="s">
        <v>1377</v>
      </c>
      <c r="I673" s="1" t="s">
        <v>1378</v>
      </c>
      <c r="J673" s="1" t="s">
        <v>34</v>
      </c>
      <c r="K673" s="1" t="s">
        <v>34</v>
      </c>
      <c r="L673" s="1">
        <v>0.0</v>
      </c>
      <c r="M673" s="1">
        <v>0.0</v>
      </c>
      <c r="N673" s="1">
        <v>0.0</v>
      </c>
      <c r="O673" s="1" t="s">
        <v>35</v>
      </c>
      <c r="P673" s="3">
        <v>0.21</v>
      </c>
      <c r="Q673" s="1" t="s">
        <v>36</v>
      </c>
      <c r="R673" s="1">
        <v>0.0</v>
      </c>
      <c r="S673" s="1">
        <v>0.0</v>
      </c>
      <c r="T673" s="4">
        <f t="shared" si="4"/>
        <v>950.4132231</v>
      </c>
      <c r="U673" s="5">
        <v>1153.26325125</v>
      </c>
      <c r="W673" s="1">
        <f t="shared" si="14"/>
        <v>1150</v>
      </c>
      <c r="X673" s="7">
        <f t="shared" si="15"/>
        <v>1150</v>
      </c>
      <c r="Y673" s="1" t="s">
        <v>30</v>
      </c>
      <c r="Z673" s="1" t="s">
        <v>30</v>
      </c>
      <c r="AA673" s="1" t="s">
        <v>31</v>
      </c>
      <c r="AB673" s="1">
        <v>0.0</v>
      </c>
      <c r="AC673" s="1">
        <v>0.0</v>
      </c>
    </row>
    <row r="674" ht="15.75" customHeight="1">
      <c r="A674" s="1">
        <v>689.0</v>
      </c>
      <c r="B674" s="1" t="s">
        <v>29</v>
      </c>
      <c r="C674" s="1" t="s">
        <v>30</v>
      </c>
      <c r="D674" s="1" t="s">
        <v>30</v>
      </c>
      <c r="E674" s="1" t="s">
        <v>31</v>
      </c>
      <c r="F674" s="1" t="s">
        <v>31</v>
      </c>
      <c r="H674" s="1" t="s">
        <v>1379</v>
      </c>
      <c r="I674" s="1" t="s">
        <v>1380</v>
      </c>
      <c r="J674" s="1" t="s">
        <v>34</v>
      </c>
      <c r="K674" s="1" t="s">
        <v>34</v>
      </c>
      <c r="L674" s="1">
        <v>0.0</v>
      </c>
      <c r="M674" s="1">
        <v>0.0</v>
      </c>
      <c r="N674" s="1">
        <v>0.0</v>
      </c>
      <c r="O674" s="1" t="s">
        <v>35</v>
      </c>
      <c r="P674" s="3">
        <v>0.21</v>
      </c>
      <c r="Q674" s="1" t="s">
        <v>36</v>
      </c>
      <c r="R674" s="1">
        <v>0.0</v>
      </c>
      <c r="S674" s="1">
        <v>0.0</v>
      </c>
      <c r="T674" s="4">
        <f t="shared" si="4"/>
        <v>1595.041322</v>
      </c>
      <c r="U674" s="5">
        <v>1927.29232575</v>
      </c>
      <c r="W674" s="1">
        <f t="shared" si="14"/>
        <v>1930</v>
      </c>
      <c r="X674" s="7">
        <f t="shared" si="15"/>
        <v>1930</v>
      </c>
      <c r="Y674" s="1" t="s">
        <v>30</v>
      </c>
      <c r="Z674" s="1" t="s">
        <v>30</v>
      </c>
      <c r="AA674" s="1" t="s">
        <v>31</v>
      </c>
      <c r="AB674" s="1">
        <v>0.0</v>
      </c>
      <c r="AC674" s="1">
        <v>0.0</v>
      </c>
    </row>
    <row r="675" ht="15.75" customHeight="1">
      <c r="A675" s="1">
        <v>690.0</v>
      </c>
      <c r="B675" s="1" t="s">
        <v>29</v>
      </c>
      <c r="C675" s="1" t="s">
        <v>30</v>
      </c>
      <c r="D675" s="1" t="s">
        <v>30</v>
      </c>
      <c r="E675" s="1" t="s">
        <v>31</v>
      </c>
      <c r="F675" s="1" t="s">
        <v>31</v>
      </c>
      <c r="H675" s="1" t="s">
        <v>1381</v>
      </c>
      <c r="I675" s="1" t="s">
        <v>1382</v>
      </c>
      <c r="J675" s="1" t="s">
        <v>34</v>
      </c>
      <c r="K675" s="1" t="s">
        <v>34</v>
      </c>
      <c r="L675" s="1">
        <v>0.0</v>
      </c>
      <c r="M675" s="1">
        <v>0.0</v>
      </c>
      <c r="N675" s="1">
        <v>0.0</v>
      </c>
      <c r="O675" s="1" t="s">
        <v>35</v>
      </c>
      <c r="P675" s="3">
        <v>0.21</v>
      </c>
      <c r="Q675" s="1" t="s">
        <v>36</v>
      </c>
      <c r="R675" s="1">
        <v>0.0</v>
      </c>
      <c r="S675" s="1">
        <v>0.0</v>
      </c>
      <c r="T675" s="4">
        <f t="shared" si="4"/>
        <v>1710.743802</v>
      </c>
      <c r="U675" s="5">
        <v>2065.88336625</v>
      </c>
      <c r="W675" s="1">
        <f t="shared" si="14"/>
        <v>2070</v>
      </c>
      <c r="X675" s="7">
        <f t="shared" si="15"/>
        <v>2070</v>
      </c>
      <c r="Y675" s="1" t="s">
        <v>30</v>
      </c>
      <c r="Z675" s="1" t="s">
        <v>30</v>
      </c>
      <c r="AA675" s="1" t="s">
        <v>31</v>
      </c>
      <c r="AB675" s="1">
        <v>0.0</v>
      </c>
      <c r="AC675" s="1">
        <v>0.0</v>
      </c>
    </row>
    <row r="676" ht="15.75" customHeight="1">
      <c r="A676" s="1">
        <v>691.0</v>
      </c>
      <c r="B676" s="1" t="s">
        <v>29</v>
      </c>
      <c r="C676" s="1" t="s">
        <v>30</v>
      </c>
      <c r="D676" s="1" t="s">
        <v>30</v>
      </c>
      <c r="E676" s="1" t="s">
        <v>31</v>
      </c>
      <c r="F676" s="1" t="s">
        <v>31</v>
      </c>
      <c r="H676" s="1" t="s">
        <v>1383</v>
      </c>
      <c r="I676" s="1" t="s">
        <v>1384</v>
      </c>
      <c r="J676" s="1" t="s">
        <v>34</v>
      </c>
      <c r="K676" s="1" t="s">
        <v>34</v>
      </c>
      <c r="L676" s="1">
        <v>0.0</v>
      </c>
      <c r="M676" s="1">
        <v>0.0</v>
      </c>
      <c r="N676" s="1">
        <v>0.0</v>
      </c>
      <c r="O676" s="1" t="s">
        <v>35</v>
      </c>
      <c r="P676" s="3">
        <v>0.21</v>
      </c>
      <c r="Q676" s="1" t="s">
        <v>36</v>
      </c>
      <c r="R676" s="1">
        <v>0.0</v>
      </c>
      <c r="S676" s="1">
        <v>0.0</v>
      </c>
      <c r="T676" s="4">
        <f t="shared" si="4"/>
        <v>2000</v>
      </c>
      <c r="U676" s="5">
        <v>2423.5373744999997</v>
      </c>
      <c r="W676" s="1">
        <f t="shared" si="14"/>
        <v>2420</v>
      </c>
      <c r="X676" s="7">
        <f t="shared" si="15"/>
        <v>2420</v>
      </c>
      <c r="Y676" s="1" t="s">
        <v>30</v>
      </c>
      <c r="Z676" s="1" t="s">
        <v>30</v>
      </c>
      <c r="AA676" s="1" t="s">
        <v>31</v>
      </c>
      <c r="AB676" s="1">
        <v>0.0</v>
      </c>
      <c r="AC676" s="1">
        <v>0.0</v>
      </c>
    </row>
    <row r="677" ht="15.75" customHeight="1">
      <c r="A677" s="1">
        <v>692.0</v>
      </c>
      <c r="B677" s="1" t="s">
        <v>29</v>
      </c>
      <c r="C677" s="1" t="s">
        <v>30</v>
      </c>
      <c r="D677" s="1" t="s">
        <v>30</v>
      </c>
      <c r="E677" s="1" t="s">
        <v>31</v>
      </c>
      <c r="F677" s="1" t="s">
        <v>31</v>
      </c>
      <c r="H677" s="1" t="s">
        <v>1385</v>
      </c>
      <c r="I677" s="1" t="s">
        <v>1386</v>
      </c>
      <c r="J677" s="1" t="s">
        <v>34</v>
      </c>
      <c r="K677" s="1" t="s">
        <v>34</v>
      </c>
      <c r="L677" s="1">
        <v>0.0</v>
      </c>
      <c r="M677" s="1">
        <v>0.0</v>
      </c>
      <c r="N677" s="1">
        <v>0.0</v>
      </c>
      <c r="O677" s="1" t="s">
        <v>35</v>
      </c>
      <c r="P677" s="3">
        <v>0.21</v>
      </c>
      <c r="Q677" s="1" t="s">
        <v>36</v>
      </c>
      <c r="R677" s="1">
        <v>0.0</v>
      </c>
      <c r="S677" s="1">
        <v>0.0</v>
      </c>
      <c r="T677" s="4">
        <f t="shared" si="4"/>
        <v>2454.545455</v>
      </c>
      <c r="U677" s="5">
        <v>2966.743098</v>
      </c>
      <c r="W677" s="1">
        <f t="shared" si="14"/>
        <v>2970</v>
      </c>
      <c r="X677" s="7">
        <f t="shared" si="15"/>
        <v>2970</v>
      </c>
      <c r="Y677" s="1" t="s">
        <v>30</v>
      </c>
      <c r="Z677" s="1" t="s">
        <v>30</v>
      </c>
      <c r="AA677" s="1" t="s">
        <v>31</v>
      </c>
      <c r="AB677" s="1">
        <v>0.0</v>
      </c>
      <c r="AC677" s="1">
        <v>0.0</v>
      </c>
    </row>
    <row r="678" ht="15.75" customHeight="1">
      <c r="A678" s="1">
        <v>693.0</v>
      </c>
      <c r="B678" s="1" t="s">
        <v>29</v>
      </c>
      <c r="C678" s="1" t="s">
        <v>30</v>
      </c>
      <c r="D678" s="1" t="s">
        <v>30</v>
      </c>
      <c r="E678" s="1" t="s">
        <v>31</v>
      </c>
      <c r="F678" s="1" t="s">
        <v>31</v>
      </c>
      <c r="H678" s="1" t="s">
        <v>1387</v>
      </c>
      <c r="I678" s="1" t="s">
        <v>1388</v>
      </c>
      <c r="J678" s="1" t="s">
        <v>34</v>
      </c>
      <c r="K678" s="1" t="s">
        <v>34</v>
      </c>
      <c r="L678" s="1">
        <v>0.0</v>
      </c>
      <c r="M678" s="1">
        <v>0.0</v>
      </c>
      <c r="N678" s="1">
        <v>0.0</v>
      </c>
      <c r="O678" s="1" t="s">
        <v>35</v>
      </c>
      <c r="P678" s="3">
        <v>0.21</v>
      </c>
      <c r="Q678" s="1" t="s">
        <v>36</v>
      </c>
      <c r="R678" s="1">
        <v>0.0</v>
      </c>
      <c r="S678" s="1">
        <v>0.0</v>
      </c>
      <c r="T678" s="4">
        <f t="shared" si="4"/>
        <v>1925.619835</v>
      </c>
      <c r="U678" s="5">
        <v>2332.3113</v>
      </c>
      <c r="W678" s="1">
        <f t="shared" si="14"/>
        <v>2330</v>
      </c>
      <c r="X678" s="7">
        <f t="shared" si="15"/>
        <v>2330</v>
      </c>
      <c r="Y678" s="1" t="s">
        <v>30</v>
      </c>
      <c r="Z678" s="1" t="s">
        <v>30</v>
      </c>
      <c r="AA678" s="1" t="s">
        <v>31</v>
      </c>
      <c r="AB678" s="1">
        <v>0.0</v>
      </c>
      <c r="AC678" s="1">
        <v>0.0</v>
      </c>
    </row>
    <row r="679" ht="15.75" customHeight="1">
      <c r="A679" s="1">
        <v>694.0</v>
      </c>
      <c r="B679" s="1" t="s">
        <v>29</v>
      </c>
      <c r="C679" s="1" t="s">
        <v>30</v>
      </c>
      <c r="D679" s="1" t="s">
        <v>30</v>
      </c>
      <c r="E679" s="1" t="s">
        <v>31</v>
      </c>
      <c r="F679" s="1" t="s">
        <v>31</v>
      </c>
      <c r="H679" s="1" t="s">
        <v>1389</v>
      </c>
      <c r="I679" s="1" t="s">
        <v>1390</v>
      </c>
      <c r="J679" s="1" t="s">
        <v>34</v>
      </c>
      <c r="K679" s="1" t="s">
        <v>34</v>
      </c>
      <c r="L679" s="1">
        <v>0.0</v>
      </c>
      <c r="M679" s="1">
        <v>0.0</v>
      </c>
      <c r="N679" s="1">
        <v>0.0</v>
      </c>
      <c r="O679" s="1" t="s">
        <v>35</v>
      </c>
      <c r="P679" s="3">
        <v>0.21</v>
      </c>
      <c r="Q679" s="1" t="s">
        <v>36</v>
      </c>
      <c r="R679" s="1">
        <v>0.0</v>
      </c>
      <c r="S679" s="1">
        <v>0.0</v>
      </c>
      <c r="T679" s="4">
        <f t="shared" si="4"/>
        <v>2404.958678</v>
      </c>
      <c r="U679" s="5">
        <v>2912.3344799999995</v>
      </c>
      <c r="W679" s="1">
        <f t="shared" si="14"/>
        <v>2910</v>
      </c>
      <c r="X679" s="7">
        <f t="shared" si="15"/>
        <v>2910</v>
      </c>
      <c r="Y679" s="1" t="s">
        <v>30</v>
      </c>
      <c r="Z679" s="1" t="s">
        <v>30</v>
      </c>
      <c r="AA679" s="1" t="s">
        <v>31</v>
      </c>
      <c r="AB679" s="1">
        <v>0.0</v>
      </c>
      <c r="AC679" s="1">
        <v>0.0</v>
      </c>
    </row>
    <row r="680" ht="15.75" customHeight="1">
      <c r="A680" s="1">
        <v>695.0</v>
      </c>
      <c r="B680" s="1" t="s">
        <v>29</v>
      </c>
      <c r="C680" s="1" t="s">
        <v>30</v>
      </c>
      <c r="D680" s="1" t="s">
        <v>30</v>
      </c>
      <c r="E680" s="1" t="s">
        <v>31</v>
      </c>
      <c r="F680" s="1" t="s">
        <v>31</v>
      </c>
      <c r="H680" s="1" t="s">
        <v>1391</v>
      </c>
      <c r="I680" s="1" t="s">
        <v>1392</v>
      </c>
      <c r="J680" s="1" t="s">
        <v>34</v>
      </c>
      <c r="K680" s="1" t="s">
        <v>34</v>
      </c>
      <c r="L680" s="1">
        <v>0.0</v>
      </c>
      <c r="M680" s="1">
        <v>0.0</v>
      </c>
      <c r="N680" s="1">
        <v>0.0</v>
      </c>
      <c r="O680" s="1" t="s">
        <v>35</v>
      </c>
      <c r="P680" s="3">
        <v>0.21</v>
      </c>
      <c r="Q680" s="1" t="s">
        <v>36</v>
      </c>
      <c r="R680" s="1">
        <v>0.0</v>
      </c>
      <c r="S680" s="1">
        <v>0.0</v>
      </c>
      <c r="T680" s="4">
        <f t="shared" si="4"/>
        <v>1644.628099</v>
      </c>
      <c r="U680" s="5">
        <v>4202.921992500001</v>
      </c>
      <c r="W680" s="1">
        <f>MROUND(V681,10)</f>
        <v>1990</v>
      </c>
      <c r="X680" s="7">
        <f t="shared" si="15"/>
        <v>1990</v>
      </c>
      <c r="Y680" s="1" t="s">
        <v>30</v>
      </c>
      <c r="Z680" s="1" t="s">
        <v>30</v>
      </c>
      <c r="AA680" s="1" t="s">
        <v>31</v>
      </c>
      <c r="AB680" s="1">
        <v>0.0</v>
      </c>
      <c r="AC680" s="1">
        <v>0.0</v>
      </c>
    </row>
    <row r="681" ht="15.75" customHeight="1">
      <c r="A681" s="1">
        <v>696.0</v>
      </c>
      <c r="B681" s="9" t="s">
        <v>29</v>
      </c>
      <c r="C681" s="9" t="s">
        <v>30</v>
      </c>
      <c r="D681" s="9" t="s">
        <v>30</v>
      </c>
      <c r="E681" s="9" t="s">
        <v>31</v>
      </c>
      <c r="F681" s="9" t="s">
        <v>31</v>
      </c>
      <c r="G681" s="9"/>
      <c r="H681" s="9" t="s">
        <v>1393</v>
      </c>
      <c r="I681" s="9" t="s">
        <v>1394</v>
      </c>
      <c r="J681" s="9" t="s">
        <v>34</v>
      </c>
      <c r="K681" s="9" t="s">
        <v>34</v>
      </c>
      <c r="L681" s="9">
        <v>0.0</v>
      </c>
      <c r="M681" s="9">
        <v>0.0</v>
      </c>
      <c r="N681" s="9">
        <v>0.0</v>
      </c>
      <c r="O681" s="9" t="s">
        <v>35</v>
      </c>
      <c r="P681" s="10">
        <v>0.21</v>
      </c>
      <c r="Q681" s="9" t="s">
        <v>36</v>
      </c>
      <c r="R681" s="9">
        <v>0.0</v>
      </c>
      <c r="S681" s="9">
        <v>0.0</v>
      </c>
      <c r="T681" s="4">
        <f t="shared" si="4"/>
        <v>1644.628099</v>
      </c>
      <c r="U681" s="5">
        <v>59795.6641425</v>
      </c>
      <c r="V681" s="9">
        <f>U681/30</f>
        <v>1993.188805</v>
      </c>
      <c r="W681" s="9">
        <f t="shared" ref="W681:W683" si="16">MROUND(V681,10)</f>
        <v>1990</v>
      </c>
      <c r="X681" s="7">
        <f t="shared" si="15"/>
        <v>1990</v>
      </c>
      <c r="Y681" s="9" t="s">
        <v>30</v>
      </c>
      <c r="Z681" s="9" t="s">
        <v>30</v>
      </c>
      <c r="AA681" s="9" t="s">
        <v>31</v>
      </c>
      <c r="AB681" s="9">
        <v>0.0</v>
      </c>
      <c r="AC681" s="9">
        <v>0.0</v>
      </c>
      <c r="AD681" s="9"/>
      <c r="AE681" s="9"/>
      <c r="AF681" s="9"/>
    </row>
    <row r="682" ht="15.75" customHeight="1">
      <c r="A682" s="1">
        <v>697.0</v>
      </c>
      <c r="B682" s="9" t="s">
        <v>29</v>
      </c>
      <c r="C682" s="9" t="s">
        <v>30</v>
      </c>
      <c r="D682" s="9" t="s">
        <v>30</v>
      </c>
      <c r="E682" s="9" t="s">
        <v>31</v>
      </c>
      <c r="F682" s="9" t="s">
        <v>31</v>
      </c>
      <c r="G682" s="9"/>
      <c r="H682" s="9" t="s">
        <v>1395</v>
      </c>
      <c r="I682" s="9" t="s">
        <v>1396</v>
      </c>
      <c r="J682" s="9" t="s">
        <v>34</v>
      </c>
      <c r="K682" s="9" t="s">
        <v>34</v>
      </c>
      <c r="L682" s="9">
        <v>0.0</v>
      </c>
      <c r="M682" s="9">
        <v>0.0</v>
      </c>
      <c r="N682" s="9">
        <v>0.0</v>
      </c>
      <c r="O682" s="9" t="s">
        <v>35</v>
      </c>
      <c r="P682" s="10">
        <v>0.21</v>
      </c>
      <c r="Q682" s="9" t="s">
        <v>36</v>
      </c>
      <c r="R682" s="9">
        <v>0.0</v>
      </c>
      <c r="S682" s="9">
        <v>0.0</v>
      </c>
      <c r="T682" s="4">
        <f t="shared" si="4"/>
        <v>1545.454545</v>
      </c>
      <c r="U682" s="5">
        <v>46843.29552375</v>
      </c>
      <c r="V682" s="9">
        <f t="shared" ref="V682:V683" si="17">U682/25</f>
        <v>1873.731821</v>
      </c>
      <c r="W682" s="9">
        <f t="shared" si="16"/>
        <v>1870</v>
      </c>
      <c r="X682" s="7">
        <f t="shared" si="15"/>
        <v>1870</v>
      </c>
      <c r="Y682" s="9" t="s">
        <v>30</v>
      </c>
      <c r="Z682" s="9" t="s">
        <v>30</v>
      </c>
      <c r="AA682" s="9" t="s">
        <v>31</v>
      </c>
      <c r="AB682" s="9">
        <v>0.0</v>
      </c>
      <c r="AC682" s="9">
        <v>0.0</v>
      </c>
      <c r="AD682" s="9"/>
      <c r="AE682" s="9"/>
      <c r="AF682" s="9"/>
    </row>
    <row r="683" ht="15.75" customHeight="1">
      <c r="A683" s="1">
        <v>698.0</v>
      </c>
      <c r="B683" s="9" t="s">
        <v>29</v>
      </c>
      <c r="C683" s="9" t="s">
        <v>30</v>
      </c>
      <c r="D683" s="9" t="s">
        <v>30</v>
      </c>
      <c r="E683" s="9" t="s">
        <v>31</v>
      </c>
      <c r="F683" s="9" t="s">
        <v>31</v>
      </c>
      <c r="G683" s="9"/>
      <c r="H683" s="9" t="s">
        <v>1397</v>
      </c>
      <c r="I683" s="9" t="s">
        <v>1398</v>
      </c>
      <c r="J683" s="9" t="s">
        <v>34</v>
      </c>
      <c r="K683" s="9" t="s">
        <v>34</v>
      </c>
      <c r="L683" s="9">
        <v>0.0</v>
      </c>
      <c r="M683" s="9">
        <v>0.0</v>
      </c>
      <c r="N683" s="9">
        <v>0.0</v>
      </c>
      <c r="O683" s="9" t="s">
        <v>35</v>
      </c>
      <c r="P683" s="10">
        <v>0.21</v>
      </c>
      <c r="Q683" s="9" t="s">
        <v>36</v>
      </c>
      <c r="R683" s="9">
        <v>0.0</v>
      </c>
      <c r="S683" s="9">
        <v>0.0</v>
      </c>
      <c r="T683" s="4">
        <f t="shared" si="4"/>
        <v>1388.429752</v>
      </c>
      <c r="U683" s="5">
        <v>41919.2706735</v>
      </c>
      <c r="V683" s="9">
        <f t="shared" si="17"/>
        <v>1676.770827</v>
      </c>
      <c r="W683" s="9">
        <f t="shared" si="16"/>
        <v>1680</v>
      </c>
      <c r="X683" s="7">
        <f t="shared" si="15"/>
        <v>1680</v>
      </c>
      <c r="Y683" s="9" t="s">
        <v>30</v>
      </c>
      <c r="Z683" s="9" t="s">
        <v>30</v>
      </c>
      <c r="AA683" s="9" t="s">
        <v>31</v>
      </c>
      <c r="AB683" s="9">
        <v>0.0</v>
      </c>
      <c r="AC683" s="9">
        <v>0.0</v>
      </c>
      <c r="AD683" s="9"/>
      <c r="AE683" s="9"/>
      <c r="AF683" s="9"/>
    </row>
    <row r="684" ht="15.75" customHeight="1">
      <c r="A684" s="1">
        <v>699.0</v>
      </c>
      <c r="B684" s="1" t="s">
        <v>29</v>
      </c>
      <c r="C684" s="1" t="s">
        <v>30</v>
      </c>
      <c r="D684" s="1" t="s">
        <v>30</v>
      </c>
      <c r="E684" s="1" t="s">
        <v>31</v>
      </c>
      <c r="F684" s="1" t="s">
        <v>31</v>
      </c>
      <c r="H684" s="1" t="s">
        <v>1399</v>
      </c>
      <c r="I684" s="1" t="s">
        <v>1400</v>
      </c>
      <c r="J684" s="1" t="s">
        <v>34</v>
      </c>
      <c r="K684" s="1" t="s">
        <v>34</v>
      </c>
      <c r="L684" s="1">
        <v>0.0</v>
      </c>
      <c r="M684" s="1">
        <v>0.0</v>
      </c>
      <c r="N684" s="1">
        <v>0.0</v>
      </c>
      <c r="O684" s="1" t="s">
        <v>35</v>
      </c>
      <c r="P684" s="3">
        <v>0.21</v>
      </c>
      <c r="Q684" s="1" t="s">
        <v>36</v>
      </c>
      <c r="R684" s="1">
        <v>0.0</v>
      </c>
      <c r="S684" s="1">
        <v>0.0</v>
      </c>
      <c r="T684" s="4">
        <f t="shared" si="4"/>
        <v>132.231405</v>
      </c>
      <c r="U684" s="5">
        <v>159.39856349999997</v>
      </c>
      <c r="W684" s="1">
        <f t="shared" ref="W684:W738" si="18">MROUND(U684,10)</f>
        <v>160</v>
      </c>
      <c r="X684" s="7">
        <f t="shared" si="15"/>
        <v>160</v>
      </c>
      <c r="Y684" s="1" t="s">
        <v>30</v>
      </c>
      <c r="Z684" s="1" t="s">
        <v>30</v>
      </c>
      <c r="AA684" s="1" t="s">
        <v>31</v>
      </c>
      <c r="AB684" s="1">
        <v>0.0</v>
      </c>
      <c r="AC684" s="1">
        <v>0.0</v>
      </c>
    </row>
    <row r="685" ht="15.75" customHeight="1">
      <c r="A685" s="1">
        <v>700.0</v>
      </c>
      <c r="B685" s="1" t="s">
        <v>29</v>
      </c>
      <c r="C685" s="1" t="s">
        <v>30</v>
      </c>
      <c r="D685" s="1" t="s">
        <v>30</v>
      </c>
      <c r="E685" s="1" t="s">
        <v>31</v>
      </c>
      <c r="F685" s="1" t="s">
        <v>31</v>
      </c>
      <c r="H685" s="1" t="s">
        <v>1401</v>
      </c>
      <c r="I685" s="1" t="s">
        <v>1402</v>
      </c>
      <c r="J685" s="1" t="s">
        <v>34</v>
      </c>
      <c r="K685" s="1" t="s">
        <v>34</v>
      </c>
      <c r="L685" s="1">
        <v>0.0</v>
      </c>
      <c r="M685" s="1">
        <v>0.0</v>
      </c>
      <c r="N685" s="1">
        <v>0.0</v>
      </c>
      <c r="O685" s="1" t="s">
        <v>35</v>
      </c>
      <c r="P685" s="3">
        <v>0.21</v>
      </c>
      <c r="Q685" s="1" t="s">
        <v>36</v>
      </c>
      <c r="R685" s="1">
        <v>0.0</v>
      </c>
      <c r="S685" s="1">
        <v>0.0</v>
      </c>
      <c r="T685" s="4">
        <f t="shared" si="4"/>
        <v>181.8181818</v>
      </c>
      <c r="U685" s="5">
        <v>219.7367865</v>
      </c>
      <c r="W685" s="1">
        <f t="shared" si="18"/>
        <v>220</v>
      </c>
      <c r="X685" s="7">
        <f t="shared" si="15"/>
        <v>220</v>
      </c>
      <c r="Y685" s="1" t="s">
        <v>30</v>
      </c>
      <c r="Z685" s="1" t="s">
        <v>30</v>
      </c>
      <c r="AA685" s="1" t="s">
        <v>31</v>
      </c>
      <c r="AB685" s="1">
        <v>0.0</v>
      </c>
      <c r="AC685" s="1">
        <v>0.0</v>
      </c>
    </row>
    <row r="686" ht="15.75" customHeight="1">
      <c r="A686" s="1">
        <v>701.0</v>
      </c>
      <c r="B686" s="1" t="s">
        <v>29</v>
      </c>
      <c r="C686" s="1" t="s">
        <v>30</v>
      </c>
      <c r="D686" s="1" t="s">
        <v>30</v>
      </c>
      <c r="E686" s="1" t="s">
        <v>31</v>
      </c>
      <c r="F686" s="1" t="s">
        <v>31</v>
      </c>
      <c r="H686" s="1" t="s">
        <v>1403</v>
      </c>
      <c r="I686" s="1" t="s">
        <v>1404</v>
      </c>
      <c r="J686" s="1" t="s">
        <v>34</v>
      </c>
      <c r="K686" s="1" t="s">
        <v>34</v>
      </c>
      <c r="L686" s="1">
        <v>0.0</v>
      </c>
      <c r="M686" s="1">
        <v>0.0</v>
      </c>
      <c r="N686" s="1">
        <v>0.0</v>
      </c>
      <c r="O686" s="1" t="s">
        <v>35</v>
      </c>
      <c r="P686" s="3">
        <v>0.21</v>
      </c>
      <c r="Q686" s="1" t="s">
        <v>36</v>
      </c>
      <c r="R686" s="1">
        <v>0.0</v>
      </c>
      <c r="S686" s="1">
        <v>0.0</v>
      </c>
      <c r="T686" s="4">
        <f t="shared" si="4"/>
        <v>256.1983471</v>
      </c>
      <c r="U686" s="5">
        <v>312.42729375</v>
      </c>
      <c r="W686" s="1">
        <f t="shared" si="18"/>
        <v>310</v>
      </c>
      <c r="X686" s="7">
        <f t="shared" si="15"/>
        <v>310</v>
      </c>
      <c r="Y686" s="1" t="s">
        <v>30</v>
      </c>
      <c r="Z686" s="1" t="s">
        <v>30</v>
      </c>
      <c r="AA686" s="1" t="s">
        <v>31</v>
      </c>
      <c r="AB686" s="1">
        <v>0.0</v>
      </c>
      <c r="AC686" s="1">
        <v>0.0</v>
      </c>
    </row>
    <row r="687" ht="15.75" customHeight="1">
      <c r="A687" s="1">
        <v>702.0</v>
      </c>
      <c r="B687" s="1" t="s">
        <v>29</v>
      </c>
      <c r="C687" s="1" t="s">
        <v>30</v>
      </c>
      <c r="D687" s="1" t="s">
        <v>30</v>
      </c>
      <c r="E687" s="1" t="s">
        <v>31</v>
      </c>
      <c r="F687" s="1" t="s">
        <v>31</v>
      </c>
      <c r="H687" s="1" t="s">
        <v>1405</v>
      </c>
      <c r="I687" s="1" t="s">
        <v>1406</v>
      </c>
      <c r="J687" s="1" t="s">
        <v>34</v>
      </c>
      <c r="K687" s="1" t="s">
        <v>34</v>
      </c>
      <c r="L687" s="1">
        <v>0.0</v>
      </c>
      <c r="M687" s="1">
        <v>0.0</v>
      </c>
      <c r="N687" s="1">
        <v>0.0</v>
      </c>
      <c r="O687" s="1" t="s">
        <v>35</v>
      </c>
      <c r="P687" s="3">
        <v>0.21</v>
      </c>
      <c r="Q687" s="1" t="s">
        <v>36</v>
      </c>
      <c r="R687" s="1">
        <v>0.0</v>
      </c>
      <c r="S687" s="1">
        <v>0.0</v>
      </c>
      <c r="T687" s="4">
        <f t="shared" si="4"/>
        <v>1429.752066</v>
      </c>
      <c r="U687" s="5">
        <v>1726.3955115</v>
      </c>
      <c r="W687" s="1">
        <f t="shared" si="18"/>
        <v>1730</v>
      </c>
      <c r="X687" s="7">
        <f t="shared" si="15"/>
        <v>1730</v>
      </c>
      <c r="Y687" s="1" t="s">
        <v>30</v>
      </c>
      <c r="Z687" s="1" t="s">
        <v>30</v>
      </c>
      <c r="AA687" s="1" t="s">
        <v>31</v>
      </c>
      <c r="AB687" s="1">
        <v>0.0</v>
      </c>
      <c r="AC687" s="1">
        <v>0.0</v>
      </c>
    </row>
    <row r="688" ht="15.75" customHeight="1">
      <c r="A688" s="1">
        <v>703.0</v>
      </c>
      <c r="B688" s="1" t="s">
        <v>29</v>
      </c>
      <c r="C688" s="1" t="s">
        <v>30</v>
      </c>
      <c r="D688" s="1" t="s">
        <v>30</v>
      </c>
      <c r="E688" s="1" t="s">
        <v>31</v>
      </c>
      <c r="F688" s="1" t="s">
        <v>31</v>
      </c>
      <c r="H688" s="1" t="s">
        <v>1407</v>
      </c>
      <c r="I688" s="1" t="s">
        <v>1408</v>
      </c>
      <c r="J688" s="1" t="s">
        <v>34</v>
      </c>
      <c r="K688" s="1" t="s">
        <v>34</v>
      </c>
      <c r="L688" s="1">
        <v>0.0</v>
      </c>
      <c r="M688" s="1">
        <v>0.0</v>
      </c>
      <c r="N688" s="1">
        <v>0.0</v>
      </c>
      <c r="O688" s="1" t="s">
        <v>35</v>
      </c>
      <c r="P688" s="3">
        <v>0.21</v>
      </c>
      <c r="Q688" s="1" t="s">
        <v>36</v>
      </c>
      <c r="R688" s="1">
        <v>0.0</v>
      </c>
      <c r="S688" s="1">
        <v>0.0</v>
      </c>
      <c r="T688" s="4">
        <f t="shared" si="4"/>
        <v>1429.752066</v>
      </c>
      <c r="U688" s="5">
        <v>1726.3955115</v>
      </c>
      <c r="W688" s="1">
        <f t="shared" si="18"/>
        <v>1730</v>
      </c>
      <c r="X688" s="7">
        <f t="shared" si="15"/>
        <v>1730</v>
      </c>
      <c r="Y688" s="1" t="s">
        <v>30</v>
      </c>
      <c r="Z688" s="1" t="s">
        <v>30</v>
      </c>
      <c r="AA688" s="1" t="s">
        <v>31</v>
      </c>
      <c r="AB688" s="1">
        <v>0.0</v>
      </c>
      <c r="AC688" s="1">
        <v>0.0</v>
      </c>
    </row>
    <row r="689" ht="15.75" customHeight="1">
      <c r="A689" s="1">
        <v>704.0</v>
      </c>
      <c r="B689" s="1" t="s">
        <v>29</v>
      </c>
      <c r="C689" s="1" t="s">
        <v>30</v>
      </c>
      <c r="D689" s="1" t="s">
        <v>30</v>
      </c>
      <c r="E689" s="1" t="s">
        <v>31</v>
      </c>
      <c r="F689" s="1" t="s">
        <v>31</v>
      </c>
      <c r="H689" s="1" t="s">
        <v>1409</v>
      </c>
      <c r="I689" s="1" t="s">
        <v>1410</v>
      </c>
      <c r="J689" s="1" t="s">
        <v>34</v>
      </c>
      <c r="K689" s="1" t="s">
        <v>34</v>
      </c>
      <c r="L689" s="1">
        <v>0.0</v>
      </c>
      <c r="M689" s="1">
        <v>0.0</v>
      </c>
      <c r="N689" s="1">
        <v>0.0</v>
      </c>
      <c r="O689" s="1" t="s">
        <v>35</v>
      </c>
      <c r="P689" s="3">
        <v>0.21</v>
      </c>
      <c r="Q689" s="1" t="s">
        <v>36</v>
      </c>
      <c r="R689" s="1">
        <v>0.0</v>
      </c>
      <c r="S689" s="1">
        <v>0.0</v>
      </c>
      <c r="T689" s="4">
        <f t="shared" si="4"/>
        <v>1429.752066</v>
      </c>
      <c r="U689" s="5">
        <v>1726.3955115</v>
      </c>
      <c r="W689" s="1">
        <f t="shared" si="18"/>
        <v>1730</v>
      </c>
      <c r="X689" s="7">
        <f t="shared" si="15"/>
        <v>1730</v>
      </c>
      <c r="Y689" s="1" t="s">
        <v>30</v>
      </c>
      <c r="Z689" s="1" t="s">
        <v>30</v>
      </c>
      <c r="AA689" s="1" t="s">
        <v>31</v>
      </c>
      <c r="AB689" s="1">
        <v>0.0</v>
      </c>
      <c r="AC689" s="1">
        <v>0.0</v>
      </c>
    </row>
    <row r="690" ht="15.75" customHeight="1">
      <c r="A690" s="1">
        <v>705.0</v>
      </c>
      <c r="B690" s="1" t="s">
        <v>29</v>
      </c>
      <c r="C690" s="1" t="s">
        <v>30</v>
      </c>
      <c r="D690" s="1" t="s">
        <v>30</v>
      </c>
      <c r="E690" s="1" t="s">
        <v>31</v>
      </c>
      <c r="F690" s="1" t="s">
        <v>31</v>
      </c>
      <c r="H690" s="1" t="s">
        <v>1411</v>
      </c>
      <c r="I690" s="1" t="s">
        <v>1412</v>
      </c>
      <c r="J690" s="1" t="s">
        <v>34</v>
      </c>
      <c r="K690" s="1" t="s">
        <v>34</v>
      </c>
      <c r="L690" s="1">
        <v>0.0</v>
      </c>
      <c r="M690" s="1">
        <v>0.0</v>
      </c>
      <c r="N690" s="1">
        <v>0.0</v>
      </c>
      <c r="O690" s="1" t="s">
        <v>35</v>
      </c>
      <c r="P690" s="3">
        <v>0.21</v>
      </c>
      <c r="Q690" s="1" t="s">
        <v>36</v>
      </c>
      <c r="R690" s="1">
        <v>0.0</v>
      </c>
      <c r="S690" s="1">
        <v>0.0</v>
      </c>
      <c r="T690" s="4">
        <f t="shared" si="4"/>
        <v>570.2479339</v>
      </c>
      <c r="U690" s="5">
        <v>693.4673047499999</v>
      </c>
      <c r="W690" s="1">
        <f t="shared" si="18"/>
        <v>690</v>
      </c>
      <c r="X690" s="7">
        <f t="shared" si="15"/>
        <v>690</v>
      </c>
      <c r="Y690" s="1" t="s">
        <v>30</v>
      </c>
      <c r="Z690" s="1" t="s">
        <v>30</v>
      </c>
      <c r="AA690" s="1" t="s">
        <v>31</v>
      </c>
      <c r="AB690" s="1">
        <v>0.0</v>
      </c>
      <c r="AC690" s="1">
        <v>0.0</v>
      </c>
    </row>
    <row r="691" ht="15.75" customHeight="1">
      <c r="A691" s="1">
        <v>706.0</v>
      </c>
      <c r="B691" s="1" t="s">
        <v>29</v>
      </c>
      <c r="C691" s="1" t="s">
        <v>30</v>
      </c>
      <c r="D691" s="1" t="s">
        <v>30</v>
      </c>
      <c r="E691" s="1" t="s">
        <v>31</v>
      </c>
      <c r="F691" s="1" t="s">
        <v>31</v>
      </c>
      <c r="H691" s="1" t="s">
        <v>1413</v>
      </c>
      <c r="I691" s="1" t="s">
        <v>1414</v>
      </c>
      <c r="J691" s="1" t="s">
        <v>34</v>
      </c>
      <c r="K691" s="1" t="s">
        <v>34</v>
      </c>
      <c r="L691" s="1">
        <v>0.0</v>
      </c>
      <c r="M691" s="1">
        <v>0.0</v>
      </c>
      <c r="N691" s="1">
        <v>0.0</v>
      </c>
      <c r="O691" s="1" t="s">
        <v>35</v>
      </c>
      <c r="P691" s="3">
        <v>0.21</v>
      </c>
      <c r="Q691" s="1" t="s">
        <v>36</v>
      </c>
      <c r="R691" s="1">
        <v>0.0</v>
      </c>
      <c r="S691" s="1">
        <v>0.0</v>
      </c>
      <c r="T691" s="4">
        <f t="shared" si="4"/>
        <v>586.7768595</v>
      </c>
      <c r="U691" s="5">
        <v>712.7295367499999</v>
      </c>
      <c r="W691" s="1">
        <f t="shared" si="18"/>
        <v>710</v>
      </c>
      <c r="X691" s="7">
        <f t="shared" si="15"/>
        <v>710</v>
      </c>
      <c r="Y691" s="1" t="s">
        <v>30</v>
      </c>
      <c r="Z691" s="1" t="s">
        <v>30</v>
      </c>
      <c r="AA691" s="1" t="s">
        <v>31</v>
      </c>
      <c r="AB691" s="1">
        <v>0.0</v>
      </c>
      <c r="AC691" s="1">
        <v>0.0</v>
      </c>
    </row>
    <row r="692" ht="15.75" customHeight="1">
      <c r="A692" s="1">
        <v>707.0</v>
      </c>
      <c r="B692" s="1" t="s">
        <v>29</v>
      </c>
      <c r="C692" s="1" t="s">
        <v>30</v>
      </c>
      <c r="D692" s="1" t="s">
        <v>30</v>
      </c>
      <c r="E692" s="1" t="s">
        <v>31</v>
      </c>
      <c r="F692" s="1" t="s">
        <v>31</v>
      </c>
      <c r="H692" s="1" t="s">
        <v>1415</v>
      </c>
      <c r="I692" s="1" t="s">
        <v>1416</v>
      </c>
      <c r="J692" s="1" t="s">
        <v>34</v>
      </c>
      <c r="K692" s="1" t="s">
        <v>34</v>
      </c>
      <c r="L692" s="1">
        <v>0.0</v>
      </c>
      <c r="M692" s="1">
        <v>0.0</v>
      </c>
      <c r="N692" s="1">
        <v>0.0</v>
      </c>
      <c r="O692" s="1" t="s">
        <v>35</v>
      </c>
      <c r="P692" s="3">
        <v>0.21</v>
      </c>
      <c r="Q692" s="1" t="s">
        <v>36</v>
      </c>
      <c r="R692" s="1">
        <v>0.0</v>
      </c>
      <c r="S692" s="1">
        <v>0.0</v>
      </c>
      <c r="T692" s="4">
        <f t="shared" si="4"/>
        <v>809.9173554</v>
      </c>
      <c r="U692" s="5">
        <v>980.36136</v>
      </c>
      <c r="W692" s="1">
        <f t="shared" si="18"/>
        <v>980</v>
      </c>
      <c r="X692" s="7">
        <f t="shared" si="15"/>
        <v>980</v>
      </c>
      <c r="Y692" s="1" t="s">
        <v>30</v>
      </c>
      <c r="Z692" s="1" t="s">
        <v>30</v>
      </c>
      <c r="AA692" s="1" t="s">
        <v>31</v>
      </c>
      <c r="AB692" s="1">
        <v>0.0</v>
      </c>
      <c r="AC692" s="1">
        <v>0.0</v>
      </c>
    </row>
    <row r="693" ht="15.75" customHeight="1">
      <c r="A693" s="1">
        <v>709.0</v>
      </c>
      <c r="B693" s="1" t="s">
        <v>29</v>
      </c>
      <c r="C693" s="1" t="s">
        <v>30</v>
      </c>
      <c r="D693" s="1" t="s">
        <v>30</v>
      </c>
      <c r="E693" s="1" t="s">
        <v>31</v>
      </c>
      <c r="F693" s="1" t="s">
        <v>31</v>
      </c>
      <c r="H693" s="1" t="s">
        <v>1417</v>
      </c>
      <c r="I693" s="1" t="s">
        <v>1418</v>
      </c>
      <c r="J693" s="1" t="s">
        <v>34</v>
      </c>
      <c r="K693" s="1" t="s">
        <v>34</v>
      </c>
      <c r="L693" s="1">
        <v>0.0</v>
      </c>
      <c r="M693" s="1">
        <v>0.0</v>
      </c>
      <c r="N693" s="1">
        <v>0.0</v>
      </c>
      <c r="O693" s="1" t="s">
        <v>35</v>
      </c>
      <c r="P693" s="3">
        <v>0.21</v>
      </c>
      <c r="Q693" s="1" t="s">
        <v>36</v>
      </c>
      <c r="R693" s="1">
        <v>0.0</v>
      </c>
      <c r="S693" s="1">
        <v>0.0</v>
      </c>
      <c r="T693" s="4">
        <f t="shared" si="4"/>
        <v>1066.115702</v>
      </c>
      <c r="U693" s="5">
        <v>1290.9468825</v>
      </c>
      <c r="W693" s="1">
        <f t="shared" si="18"/>
        <v>1290</v>
      </c>
      <c r="X693" s="7">
        <f t="shared" si="15"/>
        <v>1290</v>
      </c>
      <c r="Y693" s="1" t="s">
        <v>30</v>
      </c>
      <c r="Z693" s="1" t="s">
        <v>30</v>
      </c>
      <c r="AA693" s="1" t="s">
        <v>31</v>
      </c>
      <c r="AB693" s="1">
        <v>0.0</v>
      </c>
      <c r="AC693" s="1">
        <v>0.0</v>
      </c>
    </row>
    <row r="694" ht="15.75" customHeight="1">
      <c r="A694" s="1">
        <v>710.0</v>
      </c>
      <c r="B694" s="1" t="s">
        <v>29</v>
      </c>
      <c r="C694" s="1" t="s">
        <v>30</v>
      </c>
      <c r="D694" s="1" t="s">
        <v>30</v>
      </c>
      <c r="E694" s="1" t="s">
        <v>31</v>
      </c>
      <c r="F694" s="1" t="s">
        <v>31</v>
      </c>
      <c r="H694" s="1" t="s">
        <v>1419</v>
      </c>
      <c r="I694" s="1" t="s">
        <v>1420</v>
      </c>
      <c r="J694" s="1" t="s">
        <v>34</v>
      </c>
      <c r="K694" s="1" t="s">
        <v>34</v>
      </c>
      <c r="L694" s="1">
        <v>0.0</v>
      </c>
      <c r="M694" s="1">
        <v>0.0</v>
      </c>
      <c r="N694" s="1">
        <v>0.0</v>
      </c>
      <c r="O694" s="1" t="s">
        <v>35</v>
      </c>
      <c r="P694" s="3">
        <v>0.21</v>
      </c>
      <c r="Q694" s="1" t="s">
        <v>36</v>
      </c>
      <c r="R694" s="1">
        <v>0.0</v>
      </c>
      <c r="S694" s="1">
        <v>0.0</v>
      </c>
      <c r="T694" s="4">
        <f t="shared" si="4"/>
        <v>1776.859504</v>
      </c>
      <c r="U694" s="5">
        <v>2145.3131205</v>
      </c>
      <c r="W694" s="1">
        <f t="shared" si="18"/>
        <v>2150</v>
      </c>
      <c r="X694" s="7">
        <f t="shared" si="15"/>
        <v>2150</v>
      </c>
      <c r="Y694" s="1" t="s">
        <v>30</v>
      </c>
      <c r="Z694" s="1" t="s">
        <v>30</v>
      </c>
      <c r="AA694" s="1" t="s">
        <v>31</v>
      </c>
      <c r="AB694" s="1">
        <v>0.0</v>
      </c>
      <c r="AC694" s="1">
        <v>0.0</v>
      </c>
    </row>
    <row r="695" ht="15.75" customHeight="1">
      <c r="A695" s="1">
        <v>711.0</v>
      </c>
      <c r="B695" s="1" t="s">
        <v>29</v>
      </c>
      <c r="C695" s="1" t="s">
        <v>30</v>
      </c>
      <c r="D695" s="1" t="s">
        <v>30</v>
      </c>
      <c r="E695" s="1" t="s">
        <v>31</v>
      </c>
      <c r="F695" s="1" t="s">
        <v>31</v>
      </c>
      <c r="H695" s="1" t="s">
        <v>1421</v>
      </c>
      <c r="I695" s="1" t="s">
        <v>1422</v>
      </c>
      <c r="J695" s="1" t="s">
        <v>34</v>
      </c>
      <c r="K695" s="1" t="s">
        <v>34</v>
      </c>
      <c r="L695" s="1">
        <v>0.0</v>
      </c>
      <c r="M695" s="1">
        <v>0.0</v>
      </c>
      <c r="N695" s="1">
        <v>0.0</v>
      </c>
      <c r="O695" s="1" t="s">
        <v>35</v>
      </c>
      <c r="P695" s="3">
        <v>0.21</v>
      </c>
      <c r="Q695" s="1" t="s">
        <v>36</v>
      </c>
      <c r="R695" s="1">
        <v>0.0</v>
      </c>
      <c r="S695" s="1">
        <v>0.0</v>
      </c>
      <c r="T695" s="4">
        <f t="shared" si="4"/>
        <v>2520.661157</v>
      </c>
      <c r="U695" s="5">
        <v>3052.9559609999997</v>
      </c>
      <c r="W695" s="1">
        <f t="shared" si="18"/>
        <v>3050</v>
      </c>
      <c r="X695" s="7">
        <f t="shared" si="15"/>
        <v>3050</v>
      </c>
      <c r="Y695" s="1" t="s">
        <v>30</v>
      </c>
      <c r="Z695" s="1" t="s">
        <v>30</v>
      </c>
      <c r="AA695" s="1" t="s">
        <v>31</v>
      </c>
      <c r="AB695" s="1">
        <v>0.0</v>
      </c>
      <c r="AC695" s="1">
        <v>0.0</v>
      </c>
    </row>
    <row r="696" ht="15.75" customHeight="1">
      <c r="A696" s="1">
        <v>712.0</v>
      </c>
      <c r="B696" s="1" t="s">
        <v>29</v>
      </c>
      <c r="C696" s="1" t="s">
        <v>30</v>
      </c>
      <c r="D696" s="1" t="s">
        <v>30</v>
      </c>
      <c r="E696" s="1" t="s">
        <v>31</v>
      </c>
      <c r="F696" s="1" t="s">
        <v>31</v>
      </c>
      <c r="H696" s="1" t="s">
        <v>1423</v>
      </c>
      <c r="I696" s="1" t="s">
        <v>1424</v>
      </c>
      <c r="J696" s="1" t="s">
        <v>34</v>
      </c>
      <c r="K696" s="1" t="s">
        <v>34</v>
      </c>
      <c r="L696" s="1">
        <v>0.0</v>
      </c>
      <c r="M696" s="1">
        <v>0.0</v>
      </c>
      <c r="N696" s="1">
        <v>0.0</v>
      </c>
      <c r="O696" s="1" t="s">
        <v>35</v>
      </c>
      <c r="P696" s="3">
        <v>0.21</v>
      </c>
      <c r="Q696" s="1" t="s">
        <v>36</v>
      </c>
      <c r="R696" s="1">
        <v>0.0</v>
      </c>
      <c r="S696" s="1">
        <v>0.0</v>
      </c>
      <c r="T696" s="4">
        <f t="shared" si="4"/>
        <v>3388.429752</v>
      </c>
      <c r="U696" s="5">
        <v>4104.9577305</v>
      </c>
      <c r="W696" s="1">
        <f t="shared" si="18"/>
        <v>4100</v>
      </c>
      <c r="X696" s="7">
        <f t="shared" si="15"/>
        <v>4100</v>
      </c>
      <c r="Y696" s="1" t="s">
        <v>30</v>
      </c>
      <c r="Z696" s="1" t="s">
        <v>30</v>
      </c>
      <c r="AA696" s="1" t="s">
        <v>31</v>
      </c>
      <c r="AB696" s="1">
        <v>0.0</v>
      </c>
      <c r="AC696" s="1">
        <v>0.0</v>
      </c>
    </row>
    <row r="697" ht="15.75" customHeight="1">
      <c r="A697" s="1">
        <v>713.0</v>
      </c>
      <c r="B697" s="1" t="s">
        <v>29</v>
      </c>
      <c r="C697" s="1" t="s">
        <v>30</v>
      </c>
      <c r="D697" s="1" t="s">
        <v>30</v>
      </c>
      <c r="E697" s="1" t="s">
        <v>31</v>
      </c>
      <c r="F697" s="1" t="s">
        <v>31</v>
      </c>
      <c r="H697" s="1" t="s">
        <v>1425</v>
      </c>
      <c r="I697" s="1" t="s">
        <v>1426</v>
      </c>
      <c r="J697" s="1" t="s">
        <v>34</v>
      </c>
      <c r="K697" s="1" t="s">
        <v>34</v>
      </c>
      <c r="L697" s="1">
        <v>0.0</v>
      </c>
      <c r="M697" s="1">
        <v>0.0</v>
      </c>
      <c r="N697" s="1">
        <v>0.0</v>
      </c>
      <c r="O697" s="1" t="s">
        <v>35</v>
      </c>
      <c r="P697" s="3">
        <v>0.21</v>
      </c>
      <c r="Q697" s="1" t="s">
        <v>36</v>
      </c>
      <c r="R697" s="1">
        <v>0.0</v>
      </c>
      <c r="S697" s="1">
        <v>0.0</v>
      </c>
      <c r="T697" s="4">
        <f t="shared" si="4"/>
        <v>4264.46281</v>
      </c>
      <c r="U697" s="5">
        <v>5156.959499999999</v>
      </c>
      <c r="W697" s="1">
        <f t="shared" si="18"/>
        <v>5160</v>
      </c>
      <c r="X697" s="7">
        <f t="shared" si="15"/>
        <v>5160</v>
      </c>
      <c r="Y697" s="1" t="s">
        <v>30</v>
      </c>
      <c r="Z697" s="1" t="s">
        <v>30</v>
      </c>
      <c r="AA697" s="1" t="s">
        <v>31</v>
      </c>
      <c r="AB697" s="1">
        <v>0.0</v>
      </c>
      <c r="AC697" s="1">
        <v>0.0</v>
      </c>
    </row>
    <row r="698" ht="15.75" customHeight="1">
      <c r="A698" s="1">
        <v>714.0</v>
      </c>
      <c r="B698" s="1" t="s">
        <v>29</v>
      </c>
      <c r="C698" s="1" t="s">
        <v>30</v>
      </c>
      <c r="D698" s="1" t="s">
        <v>30</v>
      </c>
      <c r="E698" s="1" t="s">
        <v>31</v>
      </c>
      <c r="F698" s="1" t="s">
        <v>31</v>
      </c>
      <c r="H698" s="1" t="s">
        <v>1427</v>
      </c>
      <c r="I698" s="1" t="s">
        <v>1428</v>
      </c>
      <c r="J698" s="1" t="s">
        <v>34</v>
      </c>
      <c r="K698" s="1" t="s">
        <v>34</v>
      </c>
      <c r="L698" s="1">
        <v>0.0</v>
      </c>
      <c r="M698" s="1">
        <v>0.0</v>
      </c>
      <c r="N698" s="1">
        <v>0.0</v>
      </c>
      <c r="O698" s="1" t="s">
        <v>35</v>
      </c>
      <c r="P698" s="3">
        <v>0.21</v>
      </c>
      <c r="Q698" s="1" t="s">
        <v>36</v>
      </c>
      <c r="R698" s="1">
        <v>0.0</v>
      </c>
      <c r="S698" s="1">
        <v>0.0</v>
      </c>
      <c r="T698" s="4">
        <f t="shared" si="4"/>
        <v>1231.404959</v>
      </c>
      <c r="U698" s="5">
        <v>1485.168399</v>
      </c>
      <c r="W698" s="1">
        <f t="shared" si="18"/>
        <v>1490</v>
      </c>
      <c r="X698" s="7">
        <f t="shared" si="15"/>
        <v>1490</v>
      </c>
      <c r="Y698" s="1" t="s">
        <v>30</v>
      </c>
      <c r="Z698" s="1" t="s">
        <v>30</v>
      </c>
      <c r="AA698" s="1" t="s">
        <v>31</v>
      </c>
      <c r="AB698" s="1">
        <v>0.0</v>
      </c>
      <c r="AC698" s="1">
        <v>0.0</v>
      </c>
    </row>
    <row r="699" ht="15.75" customHeight="1">
      <c r="A699" s="1">
        <v>715.0</v>
      </c>
      <c r="B699" s="1" t="s">
        <v>29</v>
      </c>
      <c r="C699" s="1" t="s">
        <v>30</v>
      </c>
      <c r="D699" s="1" t="s">
        <v>30</v>
      </c>
      <c r="E699" s="1" t="s">
        <v>31</v>
      </c>
      <c r="F699" s="1" t="s">
        <v>31</v>
      </c>
      <c r="H699" s="1" t="s">
        <v>1429</v>
      </c>
      <c r="I699" s="1" t="s">
        <v>1430</v>
      </c>
      <c r="J699" s="1" t="s">
        <v>34</v>
      </c>
      <c r="K699" s="1" t="s">
        <v>34</v>
      </c>
      <c r="L699" s="1">
        <v>0.0</v>
      </c>
      <c r="M699" s="1">
        <v>0.0</v>
      </c>
      <c r="N699" s="1">
        <v>0.0</v>
      </c>
      <c r="O699" s="1" t="s">
        <v>35</v>
      </c>
      <c r="P699" s="3">
        <v>0.21</v>
      </c>
      <c r="Q699" s="1" t="s">
        <v>36</v>
      </c>
      <c r="R699" s="1">
        <v>0.0</v>
      </c>
      <c r="S699" s="1">
        <v>0.0</v>
      </c>
      <c r="T699" s="4">
        <f t="shared" si="4"/>
        <v>1669.421488</v>
      </c>
      <c r="U699" s="5">
        <v>2021.5640609999996</v>
      </c>
      <c r="W699" s="1">
        <f t="shared" si="18"/>
        <v>2020</v>
      </c>
      <c r="X699" s="7">
        <f t="shared" si="15"/>
        <v>2020</v>
      </c>
      <c r="Y699" s="1" t="s">
        <v>30</v>
      </c>
      <c r="Z699" s="1" t="s">
        <v>30</v>
      </c>
      <c r="AA699" s="1" t="s">
        <v>31</v>
      </c>
      <c r="AB699" s="1">
        <v>0.0</v>
      </c>
      <c r="AC699" s="1">
        <v>0.0</v>
      </c>
    </row>
    <row r="700" ht="15.75" customHeight="1">
      <c r="A700" s="1">
        <v>716.0</v>
      </c>
      <c r="B700" s="1" t="s">
        <v>29</v>
      </c>
      <c r="C700" s="1" t="s">
        <v>30</v>
      </c>
      <c r="D700" s="1" t="s">
        <v>30</v>
      </c>
      <c r="E700" s="1" t="s">
        <v>31</v>
      </c>
      <c r="F700" s="1" t="s">
        <v>31</v>
      </c>
      <c r="H700" s="1" t="s">
        <v>1431</v>
      </c>
      <c r="I700" s="1" t="s">
        <v>1432</v>
      </c>
      <c r="J700" s="1" t="s">
        <v>34</v>
      </c>
      <c r="K700" s="1" t="s">
        <v>34</v>
      </c>
      <c r="L700" s="1">
        <v>0.0</v>
      </c>
      <c r="M700" s="1">
        <v>0.0</v>
      </c>
      <c r="N700" s="1">
        <v>0.0</v>
      </c>
      <c r="O700" s="1" t="s">
        <v>35</v>
      </c>
      <c r="P700" s="3">
        <v>0.21</v>
      </c>
      <c r="Q700" s="1" t="s">
        <v>36</v>
      </c>
      <c r="R700" s="1">
        <v>0.0</v>
      </c>
      <c r="S700" s="1">
        <v>0.0</v>
      </c>
      <c r="T700" s="4">
        <f t="shared" si="4"/>
        <v>2165.289256</v>
      </c>
      <c r="U700" s="5">
        <v>2620.46315025</v>
      </c>
      <c r="W700" s="1">
        <f t="shared" si="18"/>
        <v>2620</v>
      </c>
      <c r="X700" s="7">
        <f t="shared" si="15"/>
        <v>2620</v>
      </c>
      <c r="Y700" s="1" t="s">
        <v>30</v>
      </c>
      <c r="Z700" s="1" t="s">
        <v>30</v>
      </c>
      <c r="AA700" s="1" t="s">
        <v>31</v>
      </c>
      <c r="AB700" s="1">
        <v>0.0</v>
      </c>
      <c r="AC700" s="1">
        <v>0.0</v>
      </c>
    </row>
    <row r="701" ht="15.75" customHeight="1">
      <c r="A701" s="1">
        <v>717.0</v>
      </c>
      <c r="B701" s="1" t="s">
        <v>29</v>
      </c>
      <c r="C701" s="1" t="s">
        <v>30</v>
      </c>
      <c r="D701" s="1" t="s">
        <v>30</v>
      </c>
      <c r="E701" s="1" t="s">
        <v>31</v>
      </c>
      <c r="F701" s="1" t="s">
        <v>31</v>
      </c>
      <c r="H701" s="1" t="s">
        <v>1433</v>
      </c>
      <c r="I701" s="1" t="s">
        <v>1434</v>
      </c>
      <c r="J701" s="1" t="s">
        <v>34</v>
      </c>
      <c r="K701" s="1" t="s">
        <v>34</v>
      </c>
      <c r="L701" s="1">
        <v>0.0</v>
      </c>
      <c r="M701" s="1">
        <v>0.0</v>
      </c>
      <c r="N701" s="1">
        <v>0.0</v>
      </c>
      <c r="O701" s="1" t="s">
        <v>35</v>
      </c>
      <c r="P701" s="3">
        <v>0.21</v>
      </c>
      <c r="Q701" s="1" t="s">
        <v>36</v>
      </c>
      <c r="R701" s="1">
        <v>0.0</v>
      </c>
      <c r="S701" s="1">
        <v>0.0</v>
      </c>
      <c r="T701" s="4">
        <f t="shared" si="4"/>
        <v>2727.272727</v>
      </c>
      <c r="U701" s="5">
        <v>3300.2025209999997</v>
      </c>
      <c r="W701" s="1">
        <f t="shared" si="18"/>
        <v>3300</v>
      </c>
      <c r="X701" s="7">
        <f t="shared" si="15"/>
        <v>3300</v>
      </c>
      <c r="Y701" s="1" t="s">
        <v>30</v>
      </c>
      <c r="Z701" s="1" t="s">
        <v>30</v>
      </c>
      <c r="AA701" s="1" t="s">
        <v>31</v>
      </c>
      <c r="AB701" s="1">
        <v>0.0</v>
      </c>
      <c r="AC701" s="1">
        <v>0.0</v>
      </c>
    </row>
    <row r="702" ht="15.75" customHeight="1">
      <c r="A702" s="1">
        <v>718.0</v>
      </c>
      <c r="B702" s="1" t="s">
        <v>29</v>
      </c>
      <c r="C702" s="1" t="s">
        <v>30</v>
      </c>
      <c r="D702" s="1" t="s">
        <v>30</v>
      </c>
      <c r="E702" s="1" t="s">
        <v>31</v>
      </c>
      <c r="F702" s="1" t="s">
        <v>31</v>
      </c>
      <c r="H702" s="1" t="s">
        <v>1435</v>
      </c>
      <c r="I702" s="1" t="s">
        <v>1436</v>
      </c>
      <c r="J702" s="1" t="s">
        <v>34</v>
      </c>
      <c r="K702" s="1" t="s">
        <v>34</v>
      </c>
      <c r="L702" s="1">
        <v>0.0</v>
      </c>
      <c r="M702" s="1">
        <v>0.0</v>
      </c>
      <c r="N702" s="1">
        <v>0.0</v>
      </c>
      <c r="O702" s="1" t="s">
        <v>35</v>
      </c>
      <c r="P702" s="3">
        <v>0.21</v>
      </c>
      <c r="Q702" s="1" t="s">
        <v>36</v>
      </c>
      <c r="R702" s="1">
        <v>0.0</v>
      </c>
      <c r="S702" s="1">
        <v>0.0</v>
      </c>
      <c r="T702" s="4">
        <f t="shared" si="4"/>
        <v>1479.338843</v>
      </c>
      <c r="U702" s="5">
        <v>1794.585969</v>
      </c>
      <c r="W702" s="1">
        <f t="shared" si="18"/>
        <v>1790</v>
      </c>
      <c r="X702" s="7">
        <f t="shared" si="15"/>
        <v>1790</v>
      </c>
      <c r="Y702" s="1" t="s">
        <v>30</v>
      </c>
      <c r="Z702" s="1" t="s">
        <v>30</v>
      </c>
      <c r="AA702" s="1" t="s">
        <v>31</v>
      </c>
      <c r="AB702" s="1">
        <v>0.0</v>
      </c>
      <c r="AC702" s="1">
        <v>0.0</v>
      </c>
    </row>
    <row r="703" ht="15.75" customHeight="1">
      <c r="A703" s="1">
        <v>719.0</v>
      </c>
      <c r="B703" s="1" t="s">
        <v>29</v>
      </c>
      <c r="C703" s="1" t="s">
        <v>30</v>
      </c>
      <c r="D703" s="1" t="s">
        <v>30</v>
      </c>
      <c r="E703" s="1" t="s">
        <v>31</v>
      </c>
      <c r="F703" s="1" t="s">
        <v>31</v>
      </c>
      <c r="H703" s="1" t="s">
        <v>1437</v>
      </c>
      <c r="I703" s="1" t="s">
        <v>1438</v>
      </c>
      <c r="J703" s="1" t="s">
        <v>34</v>
      </c>
      <c r="K703" s="1" t="s">
        <v>34</v>
      </c>
      <c r="L703" s="1">
        <v>0.0</v>
      </c>
      <c r="M703" s="1">
        <v>0.0</v>
      </c>
      <c r="N703" s="1">
        <v>0.0</v>
      </c>
      <c r="O703" s="1" t="s">
        <v>35</v>
      </c>
      <c r="P703" s="3">
        <v>0.21</v>
      </c>
      <c r="Q703" s="1" t="s">
        <v>36</v>
      </c>
      <c r="R703" s="1">
        <v>0.0</v>
      </c>
      <c r="S703" s="1">
        <v>0.0</v>
      </c>
      <c r="T703" s="4">
        <f t="shared" si="4"/>
        <v>2082.644628</v>
      </c>
      <c r="U703" s="5">
        <v>2516.560299</v>
      </c>
      <c r="W703" s="1">
        <f t="shared" si="18"/>
        <v>2520</v>
      </c>
      <c r="X703" s="7">
        <f t="shared" si="15"/>
        <v>2520</v>
      </c>
      <c r="Y703" s="1" t="s">
        <v>30</v>
      </c>
      <c r="Z703" s="1" t="s">
        <v>30</v>
      </c>
      <c r="AA703" s="1" t="s">
        <v>31</v>
      </c>
      <c r="AB703" s="1">
        <v>0.0</v>
      </c>
      <c r="AC703" s="1">
        <v>0.0</v>
      </c>
    </row>
    <row r="704" ht="15.75" customHeight="1">
      <c r="A704" s="1">
        <v>720.0</v>
      </c>
      <c r="B704" s="1" t="s">
        <v>29</v>
      </c>
      <c r="C704" s="1" t="s">
        <v>30</v>
      </c>
      <c r="D704" s="1" t="s">
        <v>30</v>
      </c>
      <c r="E704" s="1" t="s">
        <v>31</v>
      </c>
      <c r="F704" s="1" t="s">
        <v>31</v>
      </c>
      <c r="H704" s="1" t="s">
        <v>1439</v>
      </c>
      <c r="I704" s="1" t="s">
        <v>1440</v>
      </c>
      <c r="J704" s="1" t="s">
        <v>34</v>
      </c>
      <c r="K704" s="1" t="s">
        <v>34</v>
      </c>
      <c r="L704" s="1">
        <v>0.0</v>
      </c>
      <c r="M704" s="1">
        <v>0.0</v>
      </c>
      <c r="N704" s="1">
        <v>0.0</v>
      </c>
      <c r="O704" s="1" t="s">
        <v>35</v>
      </c>
      <c r="P704" s="3">
        <v>0.21</v>
      </c>
      <c r="Q704" s="1" t="s">
        <v>36</v>
      </c>
      <c r="R704" s="1">
        <v>0.0</v>
      </c>
      <c r="S704" s="1">
        <v>0.0</v>
      </c>
      <c r="T704" s="4">
        <f t="shared" si="4"/>
        <v>2520.661157</v>
      </c>
      <c r="U704" s="5">
        <v>3052.9559609999997</v>
      </c>
      <c r="W704" s="1">
        <f t="shared" si="18"/>
        <v>3050</v>
      </c>
      <c r="X704" s="7">
        <f t="shared" si="15"/>
        <v>3050</v>
      </c>
      <c r="Y704" s="1" t="s">
        <v>30</v>
      </c>
      <c r="Z704" s="1" t="s">
        <v>30</v>
      </c>
      <c r="AA704" s="1" t="s">
        <v>31</v>
      </c>
      <c r="AB704" s="1">
        <v>0.0</v>
      </c>
      <c r="AC704" s="1">
        <v>0.0</v>
      </c>
    </row>
    <row r="705" ht="15.75" customHeight="1">
      <c r="A705" s="1">
        <v>721.0</v>
      </c>
      <c r="B705" s="1" t="s">
        <v>29</v>
      </c>
      <c r="C705" s="1" t="s">
        <v>30</v>
      </c>
      <c r="D705" s="1" t="s">
        <v>30</v>
      </c>
      <c r="E705" s="1" t="s">
        <v>31</v>
      </c>
      <c r="F705" s="1" t="s">
        <v>31</v>
      </c>
      <c r="H705" s="1" t="s">
        <v>1441</v>
      </c>
      <c r="I705" s="1" t="s">
        <v>1442</v>
      </c>
      <c r="J705" s="1" t="s">
        <v>34</v>
      </c>
      <c r="K705" s="1" t="s">
        <v>34</v>
      </c>
      <c r="L705" s="1">
        <v>0.0</v>
      </c>
      <c r="M705" s="1">
        <v>0.0</v>
      </c>
      <c r="N705" s="1">
        <v>0.0</v>
      </c>
      <c r="O705" s="1" t="s">
        <v>35</v>
      </c>
      <c r="P705" s="3">
        <v>0.21</v>
      </c>
      <c r="Q705" s="1" t="s">
        <v>36</v>
      </c>
      <c r="R705" s="1">
        <v>0.0</v>
      </c>
      <c r="S705" s="1">
        <v>0.0</v>
      </c>
      <c r="T705" s="4">
        <f t="shared" si="4"/>
        <v>3206.61157</v>
      </c>
      <c r="U705" s="5">
        <v>3878.0694810000005</v>
      </c>
      <c r="W705" s="1">
        <f t="shared" si="18"/>
        <v>3880</v>
      </c>
      <c r="X705" s="7">
        <f t="shared" si="15"/>
        <v>3880</v>
      </c>
      <c r="Y705" s="1" t="s">
        <v>30</v>
      </c>
      <c r="Z705" s="1" t="s">
        <v>30</v>
      </c>
      <c r="AA705" s="1" t="s">
        <v>31</v>
      </c>
      <c r="AB705" s="1">
        <v>0.0</v>
      </c>
      <c r="AC705" s="1">
        <v>0.0</v>
      </c>
    </row>
    <row r="706" ht="15.75" customHeight="1">
      <c r="A706" s="1">
        <v>722.0</v>
      </c>
      <c r="B706" s="1" t="s">
        <v>29</v>
      </c>
      <c r="C706" s="1" t="s">
        <v>30</v>
      </c>
      <c r="D706" s="1" t="s">
        <v>30</v>
      </c>
      <c r="E706" s="1" t="s">
        <v>31</v>
      </c>
      <c r="F706" s="1" t="s">
        <v>31</v>
      </c>
      <c r="H706" s="1" t="s">
        <v>1443</v>
      </c>
      <c r="I706" s="1" t="s">
        <v>1444</v>
      </c>
      <c r="J706" s="1" t="s">
        <v>34</v>
      </c>
      <c r="K706" s="1" t="s">
        <v>34</v>
      </c>
      <c r="L706" s="1">
        <v>0.0</v>
      </c>
      <c r="M706" s="1">
        <v>0.0</v>
      </c>
      <c r="N706" s="1">
        <v>0.0</v>
      </c>
      <c r="O706" s="1" t="s">
        <v>35</v>
      </c>
      <c r="P706" s="3">
        <v>0.21</v>
      </c>
      <c r="Q706" s="1" t="s">
        <v>36</v>
      </c>
      <c r="R706" s="1">
        <v>0.0</v>
      </c>
      <c r="S706" s="1">
        <v>0.0</v>
      </c>
      <c r="T706" s="4">
        <f t="shared" si="4"/>
        <v>1140.495868</v>
      </c>
      <c r="U706" s="5">
        <v>1382.0292089999998</v>
      </c>
      <c r="W706" s="1">
        <f t="shared" si="18"/>
        <v>1380</v>
      </c>
      <c r="X706" s="7">
        <f t="shared" si="15"/>
        <v>1380</v>
      </c>
      <c r="Y706" s="1" t="s">
        <v>30</v>
      </c>
      <c r="Z706" s="1" t="s">
        <v>30</v>
      </c>
      <c r="AA706" s="1" t="s">
        <v>31</v>
      </c>
      <c r="AB706" s="1">
        <v>0.0</v>
      </c>
      <c r="AC706" s="1">
        <v>0.0</v>
      </c>
    </row>
    <row r="707" ht="15.75" customHeight="1">
      <c r="A707" s="1">
        <v>723.0</v>
      </c>
      <c r="B707" s="1" t="s">
        <v>29</v>
      </c>
      <c r="C707" s="1" t="s">
        <v>30</v>
      </c>
      <c r="D707" s="1" t="s">
        <v>30</v>
      </c>
      <c r="E707" s="1" t="s">
        <v>31</v>
      </c>
      <c r="F707" s="1" t="s">
        <v>31</v>
      </c>
      <c r="H707" s="1" t="s">
        <v>1445</v>
      </c>
      <c r="I707" s="1" t="s">
        <v>1446</v>
      </c>
      <c r="J707" s="1" t="s">
        <v>34</v>
      </c>
      <c r="K707" s="1" t="s">
        <v>34</v>
      </c>
      <c r="L707" s="1">
        <v>0.0</v>
      </c>
      <c r="M707" s="1">
        <v>0.0</v>
      </c>
      <c r="N707" s="1">
        <v>0.0</v>
      </c>
      <c r="O707" s="1" t="s">
        <v>35</v>
      </c>
      <c r="P707" s="3">
        <v>0.21</v>
      </c>
      <c r="Q707" s="1" t="s">
        <v>36</v>
      </c>
      <c r="R707" s="1">
        <v>0.0</v>
      </c>
      <c r="S707" s="1">
        <v>0.0</v>
      </c>
      <c r="T707" s="4">
        <f t="shared" si="4"/>
        <v>1429.752066</v>
      </c>
      <c r="U707" s="5">
        <v>1732.7563604999998</v>
      </c>
      <c r="W707" s="1">
        <f t="shared" si="18"/>
        <v>1730</v>
      </c>
      <c r="X707" s="7">
        <f t="shared" si="15"/>
        <v>1730</v>
      </c>
      <c r="Y707" s="1" t="s">
        <v>30</v>
      </c>
      <c r="Z707" s="1" t="s">
        <v>30</v>
      </c>
      <c r="AA707" s="1" t="s">
        <v>31</v>
      </c>
      <c r="AB707" s="1">
        <v>0.0</v>
      </c>
      <c r="AC707" s="1">
        <v>0.0</v>
      </c>
    </row>
    <row r="708" ht="15.75" customHeight="1">
      <c r="A708" s="1">
        <v>724.0</v>
      </c>
      <c r="B708" s="1" t="s">
        <v>29</v>
      </c>
      <c r="C708" s="1" t="s">
        <v>30</v>
      </c>
      <c r="D708" s="1" t="s">
        <v>30</v>
      </c>
      <c r="E708" s="1" t="s">
        <v>31</v>
      </c>
      <c r="F708" s="1" t="s">
        <v>31</v>
      </c>
      <c r="H708" s="1" t="s">
        <v>1447</v>
      </c>
      <c r="I708" s="1" t="s">
        <v>1448</v>
      </c>
      <c r="J708" s="1" t="s">
        <v>34</v>
      </c>
      <c r="K708" s="1" t="s">
        <v>34</v>
      </c>
      <c r="L708" s="1">
        <v>0.0</v>
      </c>
      <c r="M708" s="1">
        <v>0.0</v>
      </c>
      <c r="N708" s="1">
        <v>0.0</v>
      </c>
      <c r="O708" s="1" t="s">
        <v>35</v>
      </c>
      <c r="P708" s="3">
        <v>0.21</v>
      </c>
      <c r="Q708" s="1" t="s">
        <v>36</v>
      </c>
      <c r="R708" s="1">
        <v>0.0</v>
      </c>
      <c r="S708" s="1">
        <v>0.0</v>
      </c>
      <c r="T708" s="4">
        <f t="shared" si="4"/>
        <v>1942.14876</v>
      </c>
      <c r="U708" s="5">
        <v>2351.5915004999997</v>
      </c>
      <c r="W708" s="1">
        <f t="shared" si="18"/>
        <v>2350</v>
      </c>
      <c r="X708" s="7">
        <f t="shared" si="15"/>
        <v>2350</v>
      </c>
      <c r="Y708" s="1" t="s">
        <v>30</v>
      </c>
      <c r="Z708" s="1" t="s">
        <v>30</v>
      </c>
      <c r="AA708" s="1" t="s">
        <v>31</v>
      </c>
      <c r="AB708" s="1">
        <v>0.0</v>
      </c>
      <c r="AC708" s="1">
        <v>0.0</v>
      </c>
    </row>
    <row r="709" ht="15.75" customHeight="1">
      <c r="A709" s="1">
        <v>725.0</v>
      </c>
      <c r="B709" s="1" t="s">
        <v>29</v>
      </c>
      <c r="C709" s="1" t="s">
        <v>30</v>
      </c>
      <c r="D709" s="1" t="s">
        <v>30</v>
      </c>
      <c r="E709" s="1" t="s">
        <v>31</v>
      </c>
      <c r="F709" s="1" t="s">
        <v>31</v>
      </c>
      <c r="H709" s="1" t="s">
        <v>1449</v>
      </c>
      <c r="I709" s="1" t="s">
        <v>1450</v>
      </c>
      <c r="J709" s="1" t="s">
        <v>34</v>
      </c>
      <c r="K709" s="1" t="s">
        <v>34</v>
      </c>
      <c r="L709" s="1">
        <v>0.0</v>
      </c>
      <c r="M709" s="1">
        <v>0.0</v>
      </c>
      <c r="N709" s="1">
        <v>0.0</v>
      </c>
      <c r="O709" s="1" t="s">
        <v>35</v>
      </c>
      <c r="P709" s="3">
        <v>0.21</v>
      </c>
      <c r="Q709" s="1" t="s">
        <v>36</v>
      </c>
      <c r="R709" s="1">
        <v>0.0</v>
      </c>
      <c r="S709" s="1">
        <v>0.0</v>
      </c>
      <c r="T709" s="4">
        <f t="shared" si="4"/>
        <v>2421.487603</v>
      </c>
      <c r="U709" s="5">
        <v>2929.117059</v>
      </c>
      <c r="W709" s="1">
        <f t="shared" si="18"/>
        <v>2930</v>
      </c>
      <c r="X709" s="7">
        <f t="shared" si="15"/>
        <v>2930</v>
      </c>
      <c r="Y709" s="1" t="s">
        <v>30</v>
      </c>
      <c r="Z709" s="1" t="s">
        <v>30</v>
      </c>
      <c r="AA709" s="1" t="s">
        <v>31</v>
      </c>
      <c r="AB709" s="1">
        <v>0.0</v>
      </c>
      <c r="AC709" s="1">
        <v>0.0</v>
      </c>
    </row>
    <row r="710" ht="15.75" customHeight="1">
      <c r="A710" s="1">
        <v>726.0</v>
      </c>
      <c r="B710" s="1" t="s">
        <v>29</v>
      </c>
      <c r="C710" s="1" t="s">
        <v>30</v>
      </c>
      <c r="D710" s="1" t="s">
        <v>30</v>
      </c>
      <c r="E710" s="1" t="s">
        <v>31</v>
      </c>
      <c r="F710" s="1" t="s">
        <v>31</v>
      </c>
      <c r="H710" s="1" t="s">
        <v>1451</v>
      </c>
      <c r="I710" s="1" t="s">
        <v>1452</v>
      </c>
      <c r="J710" s="1" t="s">
        <v>34</v>
      </c>
      <c r="K710" s="1" t="s">
        <v>34</v>
      </c>
      <c r="L710" s="1">
        <v>0.0</v>
      </c>
      <c r="M710" s="1">
        <v>0.0</v>
      </c>
      <c r="N710" s="1">
        <v>0.0</v>
      </c>
      <c r="O710" s="1" t="s">
        <v>35</v>
      </c>
      <c r="P710" s="3">
        <v>0.21</v>
      </c>
      <c r="Q710" s="1" t="s">
        <v>36</v>
      </c>
      <c r="R710" s="1">
        <v>0.0</v>
      </c>
      <c r="S710" s="1">
        <v>0.0</v>
      </c>
      <c r="T710" s="4">
        <f t="shared" si="4"/>
        <v>1900.826446</v>
      </c>
      <c r="U710" s="5">
        <v>2303.0495977499995</v>
      </c>
      <c r="W710" s="1">
        <f t="shared" si="18"/>
        <v>2300</v>
      </c>
      <c r="X710" s="7">
        <f t="shared" si="15"/>
        <v>2300</v>
      </c>
      <c r="Y710" s="1" t="s">
        <v>30</v>
      </c>
      <c r="Z710" s="1" t="s">
        <v>30</v>
      </c>
      <c r="AA710" s="1" t="s">
        <v>31</v>
      </c>
      <c r="AB710" s="1">
        <v>0.0</v>
      </c>
      <c r="AC710" s="1">
        <v>0.0</v>
      </c>
    </row>
    <row r="711" ht="15.75" customHeight="1">
      <c r="A711" s="1">
        <v>727.0</v>
      </c>
      <c r="B711" s="1" t="s">
        <v>29</v>
      </c>
      <c r="C711" s="1" t="s">
        <v>30</v>
      </c>
      <c r="D711" s="1" t="s">
        <v>30</v>
      </c>
      <c r="E711" s="1" t="s">
        <v>31</v>
      </c>
      <c r="F711" s="1" t="s">
        <v>31</v>
      </c>
      <c r="H711" s="1" t="s">
        <v>1453</v>
      </c>
      <c r="I711" s="1" t="s">
        <v>1454</v>
      </c>
      <c r="J711" s="1" t="s">
        <v>34</v>
      </c>
      <c r="K711" s="1" t="s">
        <v>34</v>
      </c>
      <c r="L711" s="1">
        <v>0.0</v>
      </c>
      <c r="M711" s="1">
        <v>0.0</v>
      </c>
      <c r="N711" s="1">
        <v>0.0</v>
      </c>
      <c r="O711" s="1" t="s">
        <v>35</v>
      </c>
      <c r="P711" s="3">
        <v>0.21</v>
      </c>
      <c r="Q711" s="1" t="s">
        <v>36</v>
      </c>
      <c r="R711" s="1">
        <v>0.0</v>
      </c>
      <c r="S711" s="1">
        <v>0.0</v>
      </c>
      <c r="T711" s="4">
        <f t="shared" si="4"/>
        <v>2190.082645</v>
      </c>
      <c r="U711" s="5">
        <v>2653.66893825</v>
      </c>
      <c r="W711" s="1">
        <f t="shared" si="18"/>
        <v>2650</v>
      </c>
      <c r="X711" s="7">
        <f t="shared" si="15"/>
        <v>2650</v>
      </c>
      <c r="Y711" s="1" t="s">
        <v>30</v>
      </c>
      <c r="Z711" s="1" t="s">
        <v>30</v>
      </c>
      <c r="AA711" s="1" t="s">
        <v>31</v>
      </c>
      <c r="AB711" s="1">
        <v>0.0</v>
      </c>
      <c r="AC711" s="1">
        <v>0.0</v>
      </c>
    </row>
    <row r="712" ht="15.75" customHeight="1">
      <c r="A712" s="1">
        <v>728.0</v>
      </c>
      <c r="B712" s="1" t="s">
        <v>29</v>
      </c>
      <c r="C712" s="1" t="s">
        <v>30</v>
      </c>
      <c r="D712" s="1" t="s">
        <v>30</v>
      </c>
      <c r="E712" s="1" t="s">
        <v>31</v>
      </c>
      <c r="F712" s="1" t="s">
        <v>31</v>
      </c>
      <c r="H712" s="1" t="s">
        <v>1455</v>
      </c>
      <c r="I712" s="1" t="s">
        <v>1456</v>
      </c>
      <c r="J712" s="1" t="s">
        <v>34</v>
      </c>
      <c r="K712" s="1" t="s">
        <v>34</v>
      </c>
      <c r="L712" s="1">
        <v>0.0</v>
      </c>
      <c r="M712" s="1">
        <v>0.0</v>
      </c>
      <c r="N712" s="1">
        <v>0.0</v>
      </c>
      <c r="O712" s="1" t="s">
        <v>35</v>
      </c>
      <c r="P712" s="3">
        <v>0.21</v>
      </c>
      <c r="Q712" s="1" t="s">
        <v>36</v>
      </c>
      <c r="R712" s="1">
        <v>0.0</v>
      </c>
      <c r="S712" s="1">
        <v>0.0</v>
      </c>
      <c r="T712" s="4">
        <f t="shared" si="4"/>
        <v>2363.636364</v>
      </c>
      <c r="U712" s="5">
        <v>2859.578964</v>
      </c>
      <c r="W712" s="1">
        <f t="shared" si="18"/>
        <v>2860</v>
      </c>
      <c r="X712" s="7">
        <f t="shared" si="15"/>
        <v>2860</v>
      </c>
      <c r="Y712" s="1" t="s">
        <v>30</v>
      </c>
      <c r="Z712" s="1" t="s">
        <v>30</v>
      </c>
      <c r="AA712" s="1" t="s">
        <v>31</v>
      </c>
      <c r="AB712" s="1">
        <v>0.0</v>
      </c>
      <c r="AC712" s="1">
        <v>0.0</v>
      </c>
    </row>
    <row r="713" ht="15.75" customHeight="1">
      <c r="A713" s="1">
        <v>729.0</v>
      </c>
      <c r="B713" s="1" t="s">
        <v>29</v>
      </c>
      <c r="C713" s="1" t="s">
        <v>30</v>
      </c>
      <c r="D713" s="1" t="s">
        <v>30</v>
      </c>
      <c r="E713" s="1" t="s">
        <v>31</v>
      </c>
      <c r="F713" s="1" t="s">
        <v>31</v>
      </c>
      <c r="H713" s="1" t="s">
        <v>1457</v>
      </c>
      <c r="I713" s="1" t="s">
        <v>1458</v>
      </c>
      <c r="J713" s="1" t="s">
        <v>34</v>
      </c>
      <c r="K713" s="1" t="s">
        <v>34</v>
      </c>
      <c r="L713" s="1">
        <v>0.0</v>
      </c>
      <c r="M713" s="1">
        <v>0.0</v>
      </c>
      <c r="N713" s="1">
        <v>0.0</v>
      </c>
      <c r="O713" s="1" t="s">
        <v>35</v>
      </c>
      <c r="P713" s="3">
        <v>0.21</v>
      </c>
      <c r="Q713" s="1" t="s">
        <v>36</v>
      </c>
      <c r="R713" s="1">
        <v>0.0</v>
      </c>
      <c r="S713" s="1">
        <v>0.0</v>
      </c>
      <c r="T713" s="4">
        <f t="shared" si="4"/>
        <v>2619.834711</v>
      </c>
      <c r="U713" s="5">
        <v>3172.4644544999996</v>
      </c>
      <c r="W713" s="1">
        <f t="shared" si="18"/>
        <v>3170</v>
      </c>
      <c r="X713" s="7">
        <f t="shared" si="15"/>
        <v>3170</v>
      </c>
      <c r="Y713" s="1" t="s">
        <v>30</v>
      </c>
      <c r="Z713" s="1" t="s">
        <v>30</v>
      </c>
      <c r="AA713" s="1" t="s">
        <v>31</v>
      </c>
      <c r="AB713" s="1">
        <v>0.0</v>
      </c>
      <c r="AC713" s="1">
        <v>0.0</v>
      </c>
    </row>
    <row r="714" ht="15.75" customHeight="1">
      <c r="A714" s="1">
        <v>730.0</v>
      </c>
      <c r="B714" s="1" t="s">
        <v>29</v>
      </c>
      <c r="C714" s="1" t="s">
        <v>30</v>
      </c>
      <c r="D714" s="1" t="s">
        <v>30</v>
      </c>
      <c r="E714" s="1" t="s">
        <v>31</v>
      </c>
      <c r="F714" s="1" t="s">
        <v>31</v>
      </c>
      <c r="H714" s="1" t="s">
        <v>1459</v>
      </c>
      <c r="I714" s="1" t="s">
        <v>1460</v>
      </c>
      <c r="J714" s="1" t="s">
        <v>34</v>
      </c>
      <c r="K714" s="1" t="s">
        <v>34</v>
      </c>
      <c r="L714" s="1">
        <v>0.0</v>
      </c>
      <c r="M714" s="1">
        <v>0.0</v>
      </c>
      <c r="N714" s="1">
        <v>0.0</v>
      </c>
      <c r="O714" s="1" t="s">
        <v>35</v>
      </c>
      <c r="P714" s="3">
        <v>0.21</v>
      </c>
      <c r="Q714" s="1" t="s">
        <v>36</v>
      </c>
      <c r="R714" s="1">
        <v>0.0</v>
      </c>
      <c r="S714" s="1">
        <v>0.0</v>
      </c>
      <c r="T714" s="4">
        <f t="shared" si="4"/>
        <v>2933.884298</v>
      </c>
      <c r="U714" s="5">
        <v>3548.095947</v>
      </c>
      <c r="W714" s="1">
        <f t="shared" si="18"/>
        <v>3550</v>
      </c>
      <c r="X714" s="7">
        <f t="shared" si="15"/>
        <v>3550</v>
      </c>
      <c r="Y714" s="1" t="s">
        <v>30</v>
      </c>
      <c r="Z714" s="1" t="s">
        <v>30</v>
      </c>
      <c r="AA714" s="1" t="s">
        <v>31</v>
      </c>
      <c r="AB714" s="1">
        <v>0.0</v>
      </c>
      <c r="AC714" s="1">
        <v>0.0</v>
      </c>
    </row>
    <row r="715" ht="15.75" customHeight="1">
      <c r="A715" s="1">
        <v>731.0</v>
      </c>
      <c r="B715" s="1" t="s">
        <v>29</v>
      </c>
      <c r="C715" s="1" t="s">
        <v>30</v>
      </c>
      <c r="D715" s="1" t="s">
        <v>30</v>
      </c>
      <c r="E715" s="1" t="s">
        <v>31</v>
      </c>
      <c r="F715" s="1" t="s">
        <v>31</v>
      </c>
      <c r="H715" s="1" t="s">
        <v>1461</v>
      </c>
      <c r="I715" s="1" t="s">
        <v>1462</v>
      </c>
      <c r="J715" s="1" t="s">
        <v>34</v>
      </c>
      <c r="K715" s="1" t="s">
        <v>34</v>
      </c>
      <c r="L715" s="1">
        <v>0.0</v>
      </c>
      <c r="M715" s="1">
        <v>0.0</v>
      </c>
      <c r="N715" s="1">
        <v>0.0</v>
      </c>
      <c r="O715" s="1" t="s">
        <v>35</v>
      </c>
      <c r="P715" s="3">
        <v>0.21</v>
      </c>
      <c r="Q715" s="1" t="s">
        <v>36</v>
      </c>
      <c r="R715" s="1">
        <v>0.0</v>
      </c>
      <c r="S715" s="1">
        <v>0.0</v>
      </c>
      <c r="T715" s="4">
        <f t="shared" si="4"/>
        <v>99.17355372</v>
      </c>
      <c r="U715" s="5">
        <v>118.77178499999997</v>
      </c>
      <c r="W715" s="1">
        <f t="shared" si="18"/>
        <v>120</v>
      </c>
      <c r="X715" s="7">
        <f t="shared" si="15"/>
        <v>120</v>
      </c>
      <c r="Y715" s="1" t="s">
        <v>30</v>
      </c>
      <c r="Z715" s="1" t="s">
        <v>30</v>
      </c>
      <c r="AA715" s="1" t="s">
        <v>31</v>
      </c>
      <c r="AB715" s="1">
        <v>0.0</v>
      </c>
      <c r="AC715" s="1">
        <v>0.0</v>
      </c>
    </row>
    <row r="716" ht="15.75" customHeight="1">
      <c r="A716" s="1">
        <v>732.0</v>
      </c>
      <c r="B716" s="1" t="s">
        <v>29</v>
      </c>
      <c r="C716" s="1" t="s">
        <v>30</v>
      </c>
      <c r="D716" s="1" t="s">
        <v>30</v>
      </c>
      <c r="E716" s="1" t="s">
        <v>31</v>
      </c>
      <c r="F716" s="1" t="s">
        <v>31</v>
      </c>
      <c r="H716" s="1" t="s">
        <v>1463</v>
      </c>
      <c r="I716" s="1" t="s">
        <v>1464</v>
      </c>
      <c r="J716" s="1" t="s">
        <v>34</v>
      </c>
      <c r="K716" s="1" t="s">
        <v>34</v>
      </c>
      <c r="L716" s="1">
        <v>0.0</v>
      </c>
      <c r="M716" s="1">
        <v>0.0</v>
      </c>
      <c r="N716" s="1">
        <v>0.0</v>
      </c>
      <c r="O716" s="1" t="s">
        <v>35</v>
      </c>
      <c r="P716" s="3">
        <v>0.21</v>
      </c>
      <c r="Q716" s="1" t="s">
        <v>36</v>
      </c>
      <c r="R716" s="1">
        <v>0.0</v>
      </c>
      <c r="S716" s="1">
        <v>0.0</v>
      </c>
      <c r="T716" s="4">
        <f t="shared" si="4"/>
        <v>115.7024793</v>
      </c>
      <c r="U716" s="5">
        <v>140.89999275000002</v>
      </c>
      <c r="W716" s="1">
        <f t="shared" si="18"/>
        <v>140</v>
      </c>
      <c r="X716" s="7">
        <f t="shared" si="15"/>
        <v>140</v>
      </c>
      <c r="Y716" s="1" t="s">
        <v>30</v>
      </c>
      <c r="Z716" s="1" t="s">
        <v>30</v>
      </c>
      <c r="AA716" s="1" t="s">
        <v>31</v>
      </c>
      <c r="AB716" s="1">
        <v>0.0</v>
      </c>
      <c r="AC716" s="1">
        <v>0.0</v>
      </c>
    </row>
    <row r="717" ht="15.75" customHeight="1">
      <c r="A717" s="1">
        <v>733.0</v>
      </c>
      <c r="B717" s="1" t="s">
        <v>29</v>
      </c>
      <c r="C717" s="1" t="s">
        <v>30</v>
      </c>
      <c r="D717" s="1" t="s">
        <v>30</v>
      </c>
      <c r="E717" s="1" t="s">
        <v>31</v>
      </c>
      <c r="F717" s="1" t="s">
        <v>31</v>
      </c>
      <c r="H717" s="1" t="s">
        <v>1465</v>
      </c>
      <c r="I717" s="1" t="s">
        <v>1466</v>
      </c>
      <c r="J717" s="1" t="s">
        <v>34</v>
      </c>
      <c r="K717" s="1" t="s">
        <v>34</v>
      </c>
      <c r="L717" s="1">
        <v>0.0</v>
      </c>
      <c r="M717" s="1">
        <v>0.0</v>
      </c>
      <c r="N717" s="1">
        <v>0.0</v>
      </c>
      <c r="O717" s="1" t="s">
        <v>35</v>
      </c>
      <c r="P717" s="3">
        <v>0.21</v>
      </c>
      <c r="Q717" s="1" t="s">
        <v>36</v>
      </c>
      <c r="R717" s="1">
        <v>0.0</v>
      </c>
      <c r="S717" s="1">
        <v>0.0</v>
      </c>
      <c r="T717" s="4">
        <f t="shared" si="4"/>
        <v>190.0826446</v>
      </c>
      <c r="U717" s="5">
        <v>232.03622474999995</v>
      </c>
      <c r="W717" s="1">
        <f t="shared" si="18"/>
        <v>230</v>
      </c>
      <c r="X717" s="7">
        <f t="shared" si="15"/>
        <v>230</v>
      </c>
      <c r="Y717" s="1" t="s">
        <v>30</v>
      </c>
      <c r="Z717" s="1" t="s">
        <v>30</v>
      </c>
      <c r="AA717" s="1" t="s">
        <v>31</v>
      </c>
      <c r="AB717" s="1">
        <v>0.0</v>
      </c>
      <c r="AC717" s="1">
        <v>0.0</v>
      </c>
    </row>
    <row r="718" ht="15.75" customHeight="1">
      <c r="A718" s="1">
        <v>734.0</v>
      </c>
      <c r="B718" s="1" t="s">
        <v>29</v>
      </c>
      <c r="C718" s="1" t="s">
        <v>30</v>
      </c>
      <c r="D718" s="1" t="s">
        <v>30</v>
      </c>
      <c r="E718" s="1" t="s">
        <v>31</v>
      </c>
      <c r="F718" s="1" t="s">
        <v>31</v>
      </c>
      <c r="H718" s="1" t="s">
        <v>1467</v>
      </c>
      <c r="I718" s="1" t="s">
        <v>1468</v>
      </c>
      <c r="J718" s="1" t="s">
        <v>34</v>
      </c>
      <c r="K718" s="1" t="s">
        <v>34</v>
      </c>
      <c r="L718" s="1">
        <v>0.0</v>
      </c>
      <c r="M718" s="1">
        <v>0.0</v>
      </c>
      <c r="N718" s="1">
        <v>0.0</v>
      </c>
      <c r="O718" s="1" t="s">
        <v>35</v>
      </c>
      <c r="P718" s="3">
        <v>0.21</v>
      </c>
      <c r="Q718" s="1" t="s">
        <v>36</v>
      </c>
      <c r="R718" s="1">
        <v>0.0</v>
      </c>
      <c r="S718" s="1">
        <v>0.0</v>
      </c>
      <c r="T718" s="4">
        <f t="shared" si="4"/>
        <v>231.4049587</v>
      </c>
      <c r="U718" s="5">
        <v>276.86763225</v>
      </c>
      <c r="W718" s="1">
        <f t="shared" si="18"/>
        <v>280</v>
      </c>
      <c r="X718" s="7">
        <f t="shared" si="15"/>
        <v>280</v>
      </c>
      <c r="Y718" s="1" t="s">
        <v>30</v>
      </c>
      <c r="Z718" s="1" t="s">
        <v>30</v>
      </c>
      <c r="AA718" s="1" t="s">
        <v>31</v>
      </c>
      <c r="AB718" s="1">
        <v>0.0</v>
      </c>
      <c r="AC718" s="1">
        <v>0.0</v>
      </c>
    </row>
    <row r="719" ht="15.75" customHeight="1">
      <c r="A719" s="1">
        <v>735.0</v>
      </c>
      <c r="B719" s="1" t="s">
        <v>29</v>
      </c>
      <c r="C719" s="1" t="s">
        <v>30</v>
      </c>
      <c r="D719" s="1" t="s">
        <v>30</v>
      </c>
      <c r="E719" s="1" t="s">
        <v>31</v>
      </c>
      <c r="F719" s="1" t="s">
        <v>31</v>
      </c>
      <c r="H719" s="1" t="s">
        <v>1469</v>
      </c>
      <c r="I719" s="1" t="s">
        <v>1470</v>
      </c>
      <c r="J719" s="1" t="s">
        <v>34</v>
      </c>
      <c r="K719" s="1" t="s">
        <v>34</v>
      </c>
      <c r="L719" s="1">
        <v>0.0</v>
      </c>
      <c r="M719" s="1">
        <v>0.0</v>
      </c>
      <c r="N719" s="1">
        <v>0.0</v>
      </c>
      <c r="O719" s="1" t="s">
        <v>35</v>
      </c>
      <c r="P719" s="3">
        <v>0.21</v>
      </c>
      <c r="Q719" s="1" t="s">
        <v>36</v>
      </c>
      <c r="R719" s="1">
        <v>0.0</v>
      </c>
      <c r="S719" s="1">
        <v>0.0</v>
      </c>
      <c r="T719" s="4">
        <f t="shared" si="4"/>
        <v>272.7272727</v>
      </c>
      <c r="U719" s="5">
        <v>329.53330575</v>
      </c>
      <c r="W719" s="1">
        <f t="shared" si="18"/>
        <v>330</v>
      </c>
      <c r="X719" s="7">
        <f t="shared" si="15"/>
        <v>330</v>
      </c>
      <c r="Y719" s="1" t="s">
        <v>30</v>
      </c>
      <c r="Z719" s="1" t="s">
        <v>30</v>
      </c>
      <c r="AA719" s="1" t="s">
        <v>31</v>
      </c>
      <c r="AB719" s="1">
        <v>0.0</v>
      </c>
      <c r="AC719" s="1">
        <v>0.0</v>
      </c>
    </row>
    <row r="720" ht="15.75" customHeight="1">
      <c r="A720" s="1">
        <v>736.0</v>
      </c>
      <c r="B720" s="1" t="s">
        <v>29</v>
      </c>
      <c r="C720" s="1" t="s">
        <v>30</v>
      </c>
      <c r="D720" s="1" t="s">
        <v>30</v>
      </c>
      <c r="E720" s="1" t="s">
        <v>31</v>
      </c>
      <c r="F720" s="1" t="s">
        <v>31</v>
      </c>
      <c r="H720" s="1" t="s">
        <v>1471</v>
      </c>
      <c r="I720" s="1" t="s">
        <v>1472</v>
      </c>
      <c r="J720" s="1" t="s">
        <v>34</v>
      </c>
      <c r="K720" s="1" t="s">
        <v>34</v>
      </c>
      <c r="L720" s="1">
        <v>0.0</v>
      </c>
      <c r="M720" s="1">
        <v>0.0</v>
      </c>
      <c r="N720" s="1">
        <v>0.0</v>
      </c>
      <c r="O720" s="1" t="s">
        <v>35</v>
      </c>
      <c r="P720" s="3">
        <v>0.21</v>
      </c>
      <c r="Q720" s="1" t="s">
        <v>36</v>
      </c>
      <c r="R720" s="1">
        <v>0.0</v>
      </c>
      <c r="S720" s="1">
        <v>0.0</v>
      </c>
      <c r="T720" s="4">
        <f t="shared" si="4"/>
        <v>471.0743802</v>
      </c>
      <c r="U720" s="5">
        <v>573.0693705</v>
      </c>
      <c r="W720" s="1">
        <f t="shared" si="18"/>
        <v>570</v>
      </c>
      <c r="X720" s="7">
        <f t="shared" si="15"/>
        <v>570</v>
      </c>
      <c r="Y720" s="1" t="s">
        <v>30</v>
      </c>
      <c r="Z720" s="1" t="s">
        <v>30</v>
      </c>
      <c r="AA720" s="1" t="s">
        <v>31</v>
      </c>
      <c r="AB720" s="1">
        <v>0.0</v>
      </c>
      <c r="AC720" s="1">
        <v>0.0</v>
      </c>
    </row>
    <row r="721" ht="15.75" customHeight="1">
      <c r="A721" s="1">
        <v>737.0</v>
      </c>
      <c r="B721" s="1" t="s">
        <v>29</v>
      </c>
      <c r="C721" s="1" t="s">
        <v>30</v>
      </c>
      <c r="D721" s="1" t="s">
        <v>30</v>
      </c>
      <c r="E721" s="1" t="s">
        <v>31</v>
      </c>
      <c r="F721" s="1" t="s">
        <v>31</v>
      </c>
      <c r="H721" s="1" t="s">
        <v>1473</v>
      </c>
      <c r="I721" s="1" t="s">
        <v>1474</v>
      </c>
      <c r="J721" s="1" t="s">
        <v>34</v>
      </c>
      <c r="K721" s="1" t="s">
        <v>34</v>
      </c>
      <c r="L721" s="1">
        <v>0.0</v>
      </c>
      <c r="M721" s="1">
        <v>0.0</v>
      </c>
      <c r="N721" s="1">
        <v>0.0</v>
      </c>
      <c r="O721" s="1" t="s">
        <v>35</v>
      </c>
      <c r="P721" s="3">
        <v>0.21</v>
      </c>
      <c r="Q721" s="1" t="s">
        <v>36</v>
      </c>
      <c r="R721" s="1">
        <v>0.0</v>
      </c>
      <c r="S721" s="1">
        <v>0.0</v>
      </c>
      <c r="T721" s="4">
        <f t="shared" si="4"/>
        <v>520.661157</v>
      </c>
      <c r="U721" s="5">
        <v>629.4185865000001</v>
      </c>
      <c r="W721" s="1">
        <f t="shared" si="18"/>
        <v>630</v>
      </c>
      <c r="X721" s="7">
        <f t="shared" si="15"/>
        <v>630</v>
      </c>
      <c r="Y721" s="1" t="s">
        <v>30</v>
      </c>
      <c r="Z721" s="1" t="s">
        <v>30</v>
      </c>
      <c r="AA721" s="1" t="s">
        <v>31</v>
      </c>
      <c r="AB721" s="1">
        <v>0.0</v>
      </c>
      <c r="AC721" s="1">
        <v>0.0</v>
      </c>
    </row>
    <row r="722" ht="15.75" customHeight="1">
      <c r="A722" s="1">
        <v>738.0</v>
      </c>
      <c r="B722" s="1" t="s">
        <v>29</v>
      </c>
      <c r="C722" s="1" t="s">
        <v>30</v>
      </c>
      <c r="D722" s="1" t="s">
        <v>30</v>
      </c>
      <c r="E722" s="1" t="s">
        <v>31</v>
      </c>
      <c r="F722" s="1" t="s">
        <v>31</v>
      </c>
      <c r="H722" s="1" t="s">
        <v>1475</v>
      </c>
      <c r="I722" s="1" t="s">
        <v>1476</v>
      </c>
      <c r="J722" s="1" t="s">
        <v>34</v>
      </c>
      <c r="K722" s="1" t="s">
        <v>34</v>
      </c>
      <c r="L722" s="1">
        <v>0.0</v>
      </c>
      <c r="M722" s="1">
        <v>0.0</v>
      </c>
      <c r="N722" s="1">
        <v>0.0</v>
      </c>
      <c r="O722" s="1" t="s">
        <v>35</v>
      </c>
      <c r="P722" s="3">
        <v>0.21</v>
      </c>
      <c r="Q722" s="1" t="s">
        <v>36</v>
      </c>
      <c r="R722" s="1">
        <v>0.0</v>
      </c>
      <c r="S722" s="1">
        <v>0.0</v>
      </c>
      <c r="T722" s="4">
        <f t="shared" si="4"/>
        <v>561.9834711</v>
      </c>
      <c r="U722" s="5">
        <v>676.37926125</v>
      </c>
      <c r="W722" s="1">
        <f t="shared" si="18"/>
        <v>680</v>
      </c>
      <c r="X722" s="7">
        <f t="shared" si="15"/>
        <v>680</v>
      </c>
      <c r="Y722" s="1" t="s">
        <v>30</v>
      </c>
      <c r="Z722" s="1" t="s">
        <v>30</v>
      </c>
      <c r="AA722" s="1" t="s">
        <v>31</v>
      </c>
      <c r="AB722" s="1">
        <v>0.0</v>
      </c>
      <c r="AC722" s="1">
        <v>0.0</v>
      </c>
    </row>
    <row r="723" ht="15.75" customHeight="1">
      <c r="A723" s="1">
        <v>739.0</v>
      </c>
      <c r="B723" s="1" t="s">
        <v>29</v>
      </c>
      <c r="C723" s="1" t="s">
        <v>30</v>
      </c>
      <c r="D723" s="1" t="s">
        <v>30</v>
      </c>
      <c r="E723" s="1" t="s">
        <v>31</v>
      </c>
      <c r="F723" s="1" t="s">
        <v>31</v>
      </c>
      <c r="H723" s="1" t="s">
        <v>1477</v>
      </c>
      <c r="I723" s="1" t="s">
        <v>1478</v>
      </c>
      <c r="J723" s="1" t="s">
        <v>34</v>
      </c>
      <c r="K723" s="1" t="s">
        <v>34</v>
      </c>
      <c r="L723" s="1">
        <v>0.0</v>
      </c>
      <c r="M723" s="1">
        <v>0.0</v>
      </c>
      <c r="N723" s="1">
        <v>0.0</v>
      </c>
      <c r="O723" s="1" t="s">
        <v>35</v>
      </c>
      <c r="P723" s="3">
        <v>0.21</v>
      </c>
      <c r="Q723" s="1" t="s">
        <v>36</v>
      </c>
      <c r="R723" s="1">
        <v>0.0</v>
      </c>
      <c r="S723" s="1">
        <v>0.0</v>
      </c>
      <c r="T723" s="4">
        <f t="shared" si="4"/>
        <v>595.0413223</v>
      </c>
      <c r="U723" s="5">
        <v>718.668126</v>
      </c>
      <c r="W723" s="1">
        <f t="shared" si="18"/>
        <v>720</v>
      </c>
      <c r="X723" s="7">
        <f t="shared" si="15"/>
        <v>720</v>
      </c>
      <c r="Y723" s="1" t="s">
        <v>30</v>
      </c>
      <c r="Z723" s="1" t="s">
        <v>30</v>
      </c>
      <c r="AA723" s="1" t="s">
        <v>31</v>
      </c>
      <c r="AB723" s="1">
        <v>0.0</v>
      </c>
      <c r="AC723" s="1">
        <v>0.0</v>
      </c>
    </row>
    <row r="724" ht="15.75" customHeight="1">
      <c r="A724" s="1">
        <v>740.0</v>
      </c>
      <c r="B724" s="1" t="s">
        <v>29</v>
      </c>
      <c r="C724" s="1" t="s">
        <v>30</v>
      </c>
      <c r="D724" s="1" t="s">
        <v>30</v>
      </c>
      <c r="E724" s="1" t="s">
        <v>31</v>
      </c>
      <c r="F724" s="1" t="s">
        <v>31</v>
      </c>
      <c r="H724" s="1" t="s">
        <v>1479</v>
      </c>
      <c r="I724" s="1" t="s">
        <v>1480</v>
      </c>
      <c r="J724" s="1" t="s">
        <v>34</v>
      </c>
      <c r="K724" s="1" t="s">
        <v>34</v>
      </c>
      <c r="L724" s="1">
        <v>0.0</v>
      </c>
      <c r="M724" s="1">
        <v>0.0</v>
      </c>
      <c r="N724" s="1">
        <v>0.0</v>
      </c>
      <c r="O724" s="1" t="s">
        <v>35</v>
      </c>
      <c r="P724" s="3">
        <v>0.21</v>
      </c>
      <c r="Q724" s="1" t="s">
        <v>36</v>
      </c>
      <c r="R724" s="1">
        <v>0.0</v>
      </c>
      <c r="S724" s="1">
        <v>0.0</v>
      </c>
      <c r="T724" s="4">
        <f t="shared" si="4"/>
        <v>652.892562</v>
      </c>
      <c r="U724" s="5">
        <v>789.1226145</v>
      </c>
      <c r="W724" s="1">
        <f t="shared" si="18"/>
        <v>790</v>
      </c>
      <c r="X724" s="7">
        <f t="shared" si="15"/>
        <v>790</v>
      </c>
      <c r="Y724" s="1" t="s">
        <v>30</v>
      </c>
      <c r="Z724" s="1" t="s">
        <v>30</v>
      </c>
      <c r="AA724" s="1" t="s">
        <v>31</v>
      </c>
      <c r="AB724" s="1">
        <v>0.0</v>
      </c>
      <c r="AC724" s="1">
        <v>0.0</v>
      </c>
    </row>
    <row r="725" ht="15.75" customHeight="1">
      <c r="A725" s="1">
        <v>741.0</v>
      </c>
      <c r="B725" s="1" t="s">
        <v>29</v>
      </c>
      <c r="C725" s="1" t="s">
        <v>30</v>
      </c>
      <c r="D725" s="1" t="s">
        <v>30</v>
      </c>
      <c r="E725" s="1" t="s">
        <v>31</v>
      </c>
      <c r="F725" s="1" t="s">
        <v>31</v>
      </c>
      <c r="H725" s="1" t="s">
        <v>1481</v>
      </c>
      <c r="I725" s="1" t="s">
        <v>1482</v>
      </c>
      <c r="J725" s="1" t="s">
        <v>34</v>
      </c>
      <c r="K725" s="1" t="s">
        <v>34</v>
      </c>
      <c r="L725" s="1">
        <v>0.0</v>
      </c>
      <c r="M725" s="1">
        <v>0.0</v>
      </c>
      <c r="N725" s="1">
        <v>0.0</v>
      </c>
      <c r="O725" s="1" t="s">
        <v>35</v>
      </c>
      <c r="P725" s="3">
        <v>0.21</v>
      </c>
      <c r="Q725" s="1" t="s">
        <v>36</v>
      </c>
      <c r="R725" s="1">
        <v>0.0</v>
      </c>
      <c r="S725" s="1">
        <v>0.0</v>
      </c>
      <c r="T725" s="4">
        <f t="shared" si="4"/>
        <v>520.661157</v>
      </c>
      <c r="U725" s="5">
        <v>630.5955232499999</v>
      </c>
      <c r="W725" s="1">
        <f t="shared" si="18"/>
        <v>630</v>
      </c>
      <c r="X725" s="7">
        <f t="shared" si="15"/>
        <v>630</v>
      </c>
      <c r="Y725" s="1" t="s">
        <v>30</v>
      </c>
      <c r="Z725" s="1" t="s">
        <v>30</v>
      </c>
      <c r="AA725" s="1" t="s">
        <v>31</v>
      </c>
      <c r="AB725" s="1">
        <v>0.0</v>
      </c>
      <c r="AC725" s="1">
        <v>0.0</v>
      </c>
    </row>
    <row r="726" ht="15.75" customHeight="1">
      <c r="A726" s="1">
        <v>742.0</v>
      </c>
      <c r="B726" s="1" t="s">
        <v>29</v>
      </c>
      <c r="C726" s="1" t="s">
        <v>30</v>
      </c>
      <c r="D726" s="1" t="s">
        <v>30</v>
      </c>
      <c r="E726" s="1" t="s">
        <v>31</v>
      </c>
      <c r="F726" s="1" t="s">
        <v>31</v>
      </c>
      <c r="H726" s="1" t="s">
        <v>1483</v>
      </c>
      <c r="I726" s="1" t="s">
        <v>1484</v>
      </c>
      <c r="J726" s="1" t="s">
        <v>34</v>
      </c>
      <c r="K726" s="1" t="s">
        <v>34</v>
      </c>
      <c r="L726" s="1">
        <v>0.0</v>
      </c>
      <c r="M726" s="1">
        <v>0.0</v>
      </c>
      <c r="N726" s="1">
        <v>0.0</v>
      </c>
      <c r="O726" s="1" t="s">
        <v>35</v>
      </c>
      <c r="P726" s="3">
        <v>0.21</v>
      </c>
      <c r="Q726" s="1" t="s">
        <v>36</v>
      </c>
      <c r="R726" s="1">
        <v>0.0</v>
      </c>
      <c r="S726" s="1">
        <v>0.0</v>
      </c>
      <c r="T726" s="4">
        <f t="shared" si="4"/>
        <v>561.9834711</v>
      </c>
      <c r="U726" s="5">
        <v>681.6709844999999</v>
      </c>
      <c r="W726" s="1">
        <f t="shared" si="18"/>
        <v>680</v>
      </c>
      <c r="X726" s="7">
        <f t="shared" si="15"/>
        <v>680</v>
      </c>
      <c r="Y726" s="1" t="s">
        <v>30</v>
      </c>
      <c r="Z726" s="1" t="s">
        <v>30</v>
      </c>
      <c r="AA726" s="1" t="s">
        <v>31</v>
      </c>
      <c r="AB726" s="1">
        <v>0.0</v>
      </c>
      <c r="AC726" s="1">
        <v>0.0</v>
      </c>
    </row>
    <row r="727" ht="15.75" customHeight="1">
      <c r="A727" s="1">
        <v>743.0</v>
      </c>
      <c r="B727" s="1" t="s">
        <v>29</v>
      </c>
      <c r="C727" s="1" t="s">
        <v>30</v>
      </c>
      <c r="D727" s="1" t="s">
        <v>30</v>
      </c>
      <c r="E727" s="1" t="s">
        <v>31</v>
      </c>
      <c r="F727" s="1" t="s">
        <v>31</v>
      </c>
      <c r="H727" s="1" t="s">
        <v>1485</v>
      </c>
      <c r="I727" s="1" t="s">
        <v>1486</v>
      </c>
      <c r="J727" s="1" t="s">
        <v>34</v>
      </c>
      <c r="K727" s="1" t="s">
        <v>34</v>
      </c>
      <c r="L727" s="1">
        <v>0.0</v>
      </c>
      <c r="M727" s="1">
        <v>0.0</v>
      </c>
      <c r="N727" s="1">
        <v>0.0</v>
      </c>
      <c r="O727" s="1" t="s">
        <v>35</v>
      </c>
      <c r="P727" s="3">
        <v>0.21</v>
      </c>
      <c r="Q727" s="1" t="s">
        <v>36</v>
      </c>
      <c r="R727" s="1">
        <v>0.0</v>
      </c>
      <c r="S727" s="1">
        <v>0.0</v>
      </c>
      <c r="T727" s="4">
        <f t="shared" si="4"/>
        <v>595.0413223</v>
      </c>
      <c r="U727" s="5">
        <v>717.8775119999999</v>
      </c>
      <c r="W727" s="1">
        <f t="shared" si="18"/>
        <v>720</v>
      </c>
      <c r="X727" s="7">
        <f t="shared" si="15"/>
        <v>720</v>
      </c>
      <c r="Y727" s="1" t="s">
        <v>30</v>
      </c>
      <c r="Z727" s="1" t="s">
        <v>30</v>
      </c>
      <c r="AA727" s="1" t="s">
        <v>31</v>
      </c>
      <c r="AB727" s="1">
        <v>0.0</v>
      </c>
      <c r="AC727" s="1">
        <v>0.0</v>
      </c>
    </row>
    <row r="728" ht="15.75" customHeight="1">
      <c r="A728" s="1">
        <v>744.0</v>
      </c>
      <c r="B728" s="1" t="s">
        <v>29</v>
      </c>
      <c r="C728" s="1" t="s">
        <v>30</v>
      </c>
      <c r="D728" s="1" t="s">
        <v>30</v>
      </c>
      <c r="E728" s="1" t="s">
        <v>31</v>
      </c>
      <c r="F728" s="1" t="s">
        <v>31</v>
      </c>
      <c r="H728" s="1" t="s">
        <v>1487</v>
      </c>
      <c r="I728" s="1" t="s">
        <v>1488</v>
      </c>
      <c r="J728" s="1" t="s">
        <v>34</v>
      </c>
      <c r="K728" s="1" t="s">
        <v>34</v>
      </c>
      <c r="L728" s="1">
        <v>0.0</v>
      </c>
      <c r="M728" s="1">
        <v>0.0</v>
      </c>
      <c r="N728" s="1">
        <v>0.0</v>
      </c>
      <c r="O728" s="1" t="s">
        <v>35</v>
      </c>
      <c r="P728" s="3">
        <v>0.21</v>
      </c>
      <c r="Q728" s="1" t="s">
        <v>36</v>
      </c>
      <c r="R728" s="1">
        <v>0.0</v>
      </c>
      <c r="S728" s="1">
        <v>0.0</v>
      </c>
      <c r="T728" s="4">
        <f t="shared" si="4"/>
        <v>619.8347107</v>
      </c>
      <c r="U728" s="5">
        <v>754.6949685</v>
      </c>
      <c r="W728" s="1">
        <f t="shared" si="18"/>
        <v>750</v>
      </c>
      <c r="X728" s="7">
        <f t="shared" si="15"/>
        <v>750</v>
      </c>
      <c r="Y728" s="1" t="s">
        <v>30</v>
      </c>
      <c r="Z728" s="1" t="s">
        <v>30</v>
      </c>
      <c r="AA728" s="1" t="s">
        <v>31</v>
      </c>
      <c r="AB728" s="1">
        <v>0.0</v>
      </c>
      <c r="AC728" s="1">
        <v>0.0</v>
      </c>
    </row>
    <row r="729" ht="15.75" customHeight="1">
      <c r="A729" s="1">
        <v>745.0</v>
      </c>
      <c r="B729" s="1" t="s">
        <v>29</v>
      </c>
      <c r="C729" s="1" t="s">
        <v>30</v>
      </c>
      <c r="D729" s="1" t="s">
        <v>30</v>
      </c>
      <c r="E729" s="1" t="s">
        <v>31</v>
      </c>
      <c r="F729" s="1" t="s">
        <v>31</v>
      </c>
      <c r="H729" s="1" t="s">
        <v>1489</v>
      </c>
      <c r="I729" s="1" t="s">
        <v>1490</v>
      </c>
      <c r="J729" s="1" t="s">
        <v>34</v>
      </c>
      <c r="K729" s="1" t="s">
        <v>34</v>
      </c>
      <c r="L729" s="1">
        <v>0.0</v>
      </c>
      <c r="M729" s="1">
        <v>0.0</v>
      </c>
      <c r="N729" s="1">
        <v>0.0</v>
      </c>
      <c r="O729" s="1" t="s">
        <v>35</v>
      </c>
      <c r="P729" s="3">
        <v>0.21</v>
      </c>
      <c r="Q729" s="1" t="s">
        <v>36</v>
      </c>
      <c r="R729" s="1">
        <v>0.0</v>
      </c>
      <c r="S729" s="1">
        <v>0.0</v>
      </c>
      <c r="T729" s="4">
        <f t="shared" si="4"/>
        <v>652.892562</v>
      </c>
      <c r="U729" s="5">
        <v>790.9194644999999</v>
      </c>
      <c r="W729" s="1">
        <f t="shared" si="18"/>
        <v>790</v>
      </c>
      <c r="X729" s="7">
        <f t="shared" si="15"/>
        <v>790</v>
      </c>
      <c r="Y729" s="1" t="s">
        <v>30</v>
      </c>
      <c r="Z729" s="1" t="s">
        <v>30</v>
      </c>
      <c r="AA729" s="1" t="s">
        <v>31</v>
      </c>
      <c r="AB729" s="1">
        <v>0.0</v>
      </c>
      <c r="AC729" s="1">
        <v>0.0</v>
      </c>
    </row>
    <row r="730" ht="15.75" customHeight="1">
      <c r="A730" s="1">
        <v>746.0</v>
      </c>
      <c r="B730" s="1" t="s">
        <v>29</v>
      </c>
      <c r="C730" s="1" t="s">
        <v>30</v>
      </c>
      <c r="D730" s="1" t="s">
        <v>30</v>
      </c>
      <c r="E730" s="1" t="s">
        <v>31</v>
      </c>
      <c r="F730" s="1" t="s">
        <v>31</v>
      </c>
      <c r="H730" s="1" t="s">
        <v>1491</v>
      </c>
      <c r="I730" s="1" t="s">
        <v>1492</v>
      </c>
      <c r="J730" s="1" t="s">
        <v>34</v>
      </c>
      <c r="K730" s="1" t="s">
        <v>34</v>
      </c>
      <c r="L730" s="1">
        <v>0.0</v>
      </c>
      <c r="M730" s="1">
        <v>0.0</v>
      </c>
      <c r="N730" s="1">
        <v>0.0</v>
      </c>
      <c r="O730" s="1" t="s">
        <v>35</v>
      </c>
      <c r="P730" s="3">
        <v>0.21</v>
      </c>
      <c r="Q730" s="1" t="s">
        <v>36</v>
      </c>
      <c r="R730" s="1">
        <v>0.0</v>
      </c>
      <c r="S730" s="1">
        <v>0.0</v>
      </c>
      <c r="T730" s="4">
        <f t="shared" si="4"/>
        <v>702.4793388</v>
      </c>
      <c r="U730" s="5">
        <v>852.12915975</v>
      </c>
      <c r="W730" s="1">
        <f t="shared" si="18"/>
        <v>850</v>
      </c>
      <c r="X730" s="7">
        <f t="shared" si="15"/>
        <v>850</v>
      </c>
      <c r="Y730" s="1" t="s">
        <v>30</v>
      </c>
      <c r="Z730" s="1" t="s">
        <v>30</v>
      </c>
      <c r="AA730" s="1" t="s">
        <v>31</v>
      </c>
      <c r="AB730" s="1">
        <v>0.0</v>
      </c>
      <c r="AC730" s="1">
        <v>0.0</v>
      </c>
    </row>
    <row r="731" ht="15.75" customHeight="1">
      <c r="A731" s="1">
        <v>747.0</v>
      </c>
      <c r="B731" s="1" t="s">
        <v>29</v>
      </c>
      <c r="C731" s="1" t="s">
        <v>30</v>
      </c>
      <c r="D731" s="1" t="s">
        <v>30</v>
      </c>
      <c r="E731" s="1" t="s">
        <v>31</v>
      </c>
      <c r="F731" s="1" t="s">
        <v>31</v>
      </c>
      <c r="H731" s="1" t="s">
        <v>1493</v>
      </c>
      <c r="I731" s="1" t="s">
        <v>1494</v>
      </c>
      <c r="J731" s="1" t="s">
        <v>34</v>
      </c>
      <c r="K731" s="1" t="s">
        <v>34</v>
      </c>
      <c r="L731" s="1">
        <v>0.0</v>
      </c>
      <c r="M731" s="1">
        <v>0.0</v>
      </c>
      <c r="N731" s="1">
        <v>0.0</v>
      </c>
      <c r="O731" s="1" t="s">
        <v>35</v>
      </c>
      <c r="P731" s="3">
        <v>0.21</v>
      </c>
      <c r="Q731" s="1" t="s">
        <v>36</v>
      </c>
      <c r="R731" s="1">
        <v>0.0</v>
      </c>
      <c r="S731" s="1">
        <v>0.0</v>
      </c>
      <c r="T731" s="4">
        <f t="shared" si="4"/>
        <v>760.3305785</v>
      </c>
      <c r="U731" s="5">
        <v>920.0411055</v>
      </c>
      <c r="W731" s="1">
        <f t="shared" si="18"/>
        <v>920</v>
      </c>
      <c r="X731" s="7">
        <f t="shared" si="15"/>
        <v>920</v>
      </c>
      <c r="Y731" s="1" t="s">
        <v>30</v>
      </c>
      <c r="Z731" s="1" t="s">
        <v>30</v>
      </c>
      <c r="AA731" s="1" t="s">
        <v>31</v>
      </c>
      <c r="AB731" s="1">
        <v>0.0</v>
      </c>
      <c r="AC731" s="1">
        <v>0.0</v>
      </c>
    </row>
    <row r="732" ht="15.75" customHeight="1">
      <c r="A732" s="1">
        <v>748.0</v>
      </c>
      <c r="B732" s="1" t="s">
        <v>29</v>
      </c>
      <c r="C732" s="1" t="s">
        <v>30</v>
      </c>
      <c r="D732" s="1" t="s">
        <v>30</v>
      </c>
      <c r="E732" s="1" t="s">
        <v>31</v>
      </c>
      <c r="F732" s="1" t="s">
        <v>31</v>
      </c>
      <c r="H732" s="1" t="s">
        <v>1495</v>
      </c>
      <c r="I732" s="1" t="s">
        <v>1496</v>
      </c>
      <c r="J732" s="1" t="s">
        <v>34</v>
      </c>
      <c r="K732" s="1" t="s">
        <v>34</v>
      </c>
      <c r="L732" s="1">
        <v>0.0</v>
      </c>
      <c r="M732" s="1">
        <v>0.0</v>
      </c>
      <c r="N732" s="1">
        <v>0.0</v>
      </c>
      <c r="O732" s="1" t="s">
        <v>35</v>
      </c>
      <c r="P732" s="3">
        <v>0.21</v>
      </c>
      <c r="Q732" s="1" t="s">
        <v>36</v>
      </c>
      <c r="R732" s="1">
        <v>0.0</v>
      </c>
      <c r="S732" s="1">
        <v>0.0</v>
      </c>
      <c r="T732" s="4">
        <f t="shared" si="4"/>
        <v>355.3719008</v>
      </c>
      <c r="U732" s="5">
        <v>425.47611149999994</v>
      </c>
      <c r="W732" s="1">
        <f t="shared" si="18"/>
        <v>430</v>
      </c>
      <c r="X732" s="7">
        <f t="shared" si="15"/>
        <v>430</v>
      </c>
      <c r="Y732" s="1" t="s">
        <v>30</v>
      </c>
      <c r="Z732" s="1" t="s">
        <v>30</v>
      </c>
      <c r="AA732" s="1" t="s">
        <v>31</v>
      </c>
      <c r="AB732" s="1">
        <v>0.0</v>
      </c>
      <c r="AC732" s="1">
        <v>0.0</v>
      </c>
    </row>
    <row r="733" ht="15.75" customHeight="1">
      <c r="A733" s="1">
        <v>749.0</v>
      </c>
      <c r="B733" s="1" t="s">
        <v>29</v>
      </c>
      <c r="C733" s="1" t="s">
        <v>30</v>
      </c>
      <c r="D733" s="1" t="s">
        <v>30</v>
      </c>
      <c r="E733" s="1" t="s">
        <v>31</v>
      </c>
      <c r="F733" s="1" t="s">
        <v>31</v>
      </c>
      <c r="H733" s="1" t="s">
        <v>1497</v>
      </c>
      <c r="I733" s="1" t="s">
        <v>1498</v>
      </c>
      <c r="J733" s="1" t="s">
        <v>34</v>
      </c>
      <c r="K733" s="1" t="s">
        <v>34</v>
      </c>
      <c r="L733" s="1">
        <v>0.0</v>
      </c>
      <c r="M733" s="1">
        <v>0.0</v>
      </c>
      <c r="N733" s="1">
        <v>0.0</v>
      </c>
      <c r="O733" s="1" t="s">
        <v>35</v>
      </c>
      <c r="P733" s="3">
        <v>0.21</v>
      </c>
      <c r="Q733" s="1" t="s">
        <v>36</v>
      </c>
      <c r="R733" s="1">
        <v>0.0</v>
      </c>
      <c r="S733" s="1">
        <v>0.0</v>
      </c>
      <c r="T733" s="4">
        <f t="shared" si="4"/>
        <v>388.4297521</v>
      </c>
      <c r="U733" s="5">
        <v>473.7754395</v>
      </c>
      <c r="W733" s="1">
        <f t="shared" si="18"/>
        <v>470</v>
      </c>
      <c r="X733" s="7">
        <f t="shared" si="15"/>
        <v>470</v>
      </c>
      <c r="Y733" s="1" t="s">
        <v>30</v>
      </c>
      <c r="Z733" s="1" t="s">
        <v>30</v>
      </c>
      <c r="AA733" s="1" t="s">
        <v>31</v>
      </c>
      <c r="AB733" s="1">
        <v>0.0</v>
      </c>
      <c r="AC733" s="1">
        <v>0.0</v>
      </c>
    </row>
    <row r="734" ht="15.75" customHeight="1">
      <c r="A734" s="1">
        <v>750.0</v>
      </c>
      <c r="B734" s="1" t="s">
        <v>29</v>
      </c>
      <c r="C734" s="1" t="s">
        <v>30</v>
      </c>
      <c r="D734" s="1" t="s">
        <v>30</v>
      </c>
      <c r="E734" s="1" t="s">
        <v>31</v>
      </c>
      <c r="F734" s="1" t="s">
        <v>31</v>
      </c>
      <c r="H734" s="1" t="s">
        <v>1499</v>
      </c>
      <c r="I734" s="1" t="s">
        <v>1500</v>
      </c>
      <c r="J734" s="1" t="s">
        <v>34</v>
      </c>
      <c r="K734" s="1" t="s">
        <v>34</v>
      </c>
      <c r="L734" s="1">
        <v>0.0</v>
      </c>
      <c r="M734" s="1">
        <v>0.0</v>
      </c>
      <c r="N734" s="1">
        <v>0.0</v>
      </c>
      <c r="O734" s="1" t="s">
        <v>35</v>
      </c>
      <c r="P734" s="3">
        <v>0.21</v>
      </c>
      <c r="Q734" s="1" t="s">
        <v>36</v>
      </c>
      <c r="R734" s="1">
        <v>0.0</v>
      </c>
      <c r="S734" s="1">
        <v>0.0</v>
      </c>
      <c r="T734" s="4">
        <f t="shared" si="4"/>
        <v>380.1652893</v>
      </c>
      <c r="U734" s="5">
        <v>455.4835065</v>
      </c>
      <c r="W734" s="1">
        <f t="shared" si="18"/>
        <v>460</v>
      </c>
      <c r="X734" s="7">
        <f t="shared" si="15"/>
        <v>460</v>
      </c>
      <c r="Y734" s="1" t="s">
        <v>30</v>
      </c>
      <c r="Z734" s="1" t="s">
        <v>30</v>
      </c>
      <c r="AA734" s="1" t="s">
        <v>31</v>
      </c>
      <c r="AB734" s="1">
        <v>0.0</v>
      </c>
      <c r="AC734" s="1">
        <v>0.0</v>
      </c>
    </row>
    <row r="735" ht="15.75" customHeight="1">
      <c r="A735" s="1">
        <v>751.0</v>
      </c>
      <c r="B735" s="1" t="s">
        <v>29</v>
      </c>
      <c r="C735" s="1" t="s">
        <v>30</v>
      </c>
      <c r="D735" s="1" t="s">
        <v>30</v>
      </c>
      <c r="E735" s="1" t="s">
        <v>31</v>
      </c>
      <c r="F735" s="1" t="s">
        <v>31</v>
      </c>
      <c r="H735" s="1" t="s">
        <v>1501</v>
      </c>
      <c r="I735" s="1" t="s">
        <v>1502</v>
      </c>
      <c r="J735" s="1" t="s">
        <v>34</v>
      </c>
      <c r="K735" s="1" t="s">
        <v>34</v>
      </c>
      <c r="L735" s="1">
        <v>0.0</v>
      </c>
      <c r="M735" s="1">
        <v>0.0</v>
      </c>
      <c r="N735" s="1">
        <v>0.0</v>
      </c>
      <c r="O735" s="1" t="s">
        <v>35</v>
      </c>
      <c r="P735" s="3">
        <v>0.21</v>
      </c>
      <c r="Q735" s="1" t="s">
        <v>36</v>
      </c>
      <c r="R735" s="1">
        <v>0.0</v>
      </c>
      <c r="S735" s="1">
        <v>0.0</v>
      </c>
      <c r="T735" s="4">
        <f t="shared" si="4"/>
        <v>438.0165289</v>
      </c>
      <c r="U735" s="5">
        <v>533.3320327499999</v>
      </c>
      <c r="W735" s="1">
        <f t="shared" si="18"/>
        <v>530</v>
      </c>
      <c r="X735" s="7">
        <f t="shared" si="15"/>
        <v>530</v>
      </c>
      <c r="Y735" s="1" t="s">
        <v>30</v>
      </c>
      <c r="Z735" s="1" t="s">
        <v>30</v>
      </c>
      <c r="AA735" s="1" t="s">
        <v>31</v>
      </c>
      <c r="AB735" s="1">
        <v>0.0</v>
      </c>
      <c r="AC735" s="1">
        <v>0.0</v>
      </c>
    </row>
    <row r="736" ht="15.75" customHeight="1">
      <c r="A736" s="1">
        <v>752.0</v>
      </c>
      <c r="B736" s="1" t="s">
        <v>29</v>
      </c>
      <c r="C736" s="1" t="s">
        <v>30</v>
      </c>
      <c r="D736" s="1" t="s">
        <v>30</v>
      </c>
      <c r="E736" s="1" t="s">
        <v>31</v>
      </c>
      <c r="F736" s="1" t="s">
        <v>31</v>
      </c>
      <c r="H736" s="1" t="s">
        <v>1503</v>
      </c>
      <c r="I736" s="1" t="s">
        <v>1504</v>
      </c>
      <c r="J736" s="1" t="s">
        <v>34</v>
      </c>
      <c r="K736" s="1" t="s">
        <v>34</v>
      </c>
      <c r="L736" s="1">
        <v>0.0</v>
      </c>
      <c r="M736" s="1">
        <v>0.0</v>
      </c>
      <c r="N736" s="1">
        <v>0.0</v>
      </c>
      <c r="O736" s="1" t="s">
        <v>35</v>
      </c>
      <c r="P736" s="3">
        <v>0.21</v>
      </c>
      <c r="Q736" s="1" t="s">
        <v>36</v>
      </c>
      <c r="R736" s="1">
        <v>0.0</v>
      </c>
      <c r="S736" s="1">
        <v>0.0</v>
      </c>
      <c r="T736" s="4">
        <f t="shared" si="4"/>
        <v>206.6115702</v>
      </c>
      <c r="U736" s="5">
        <v>254.17341675</v>
      </c>
      <c r="W736" s="1">
        <f t="shared" si="18"/>
        <v>250</v>
      </c>
      <c r="X736" s="7">
        <f t="shared" si="15"/>
        <v>250</v>
      </c>
      <c r="Y736" s="1" t="s">
        <v>30</v>
      </c>
      <c r="Z736" s="1" t="s">
        <v>30</v>
      </c>
      <c r="AA736" s="1" t="s">
        <v>31</v>
      </c>
      <c r="AB736" s="1">
        <v>0.0</v>
      </c>
      <c r="AC736" s="1">
        <v>0.0</v>
      </c>
    </row>
    <row r="737" ht="15.75" customHeight="1">
      <c r="A737" s="1">
        <v>753.0</v>
      </c>
      <c r="B737" s="1" t="s">
        <v>29</v>
      </c>
      <c r="C737" s="1" t="s">
        <v>30</v>
      </c>
      <c r="D737" s="1" t="s">
        <v>30</v>
      </c>
      <c r="E737" s="1" t="s">
        <v>31</v>
      </c>
      <c r="F737" s="1" t="s">
        <v>31</v>
      </c>
      <c r="H737" s="1" t="s">
        <v>1505</v>
      </c>
      <c r="I737" s="1" t="s">
        <v>1506</v>
      </c>
      <c r="J737" s="1" t="s">
        <v>34</v>
      </c>
      <c r="K737" s="1" t="s">
        <v>34</v>
      </c>
      <c r="L737" s="1">
        <v>0.0</v>
      </c>
      <c r="M737" s="1">
        <v>0.0</v>
      </c>
      <c r="N737" s="1">
        <v>0.0</v>
      </c>
      <c r="O737" s="1" t="s">
        <v>35</v>
      </c>
      <c r="P737" s="3">
        <v>0.21</v>
      </c>
      <c r="Q737" s="1" t="s">
        <v>36</v>
      </c>
      <c r="R737" s="1">
        <v>0.0</v>
      </c>
      <c r="S737" s="1">
        <v>0.0</v>
      </c>
      <c r="T737" s="4">
        <f t="shared" si="4"/>
        <v>49.58677686</v>
      </c>
      <c r="U737" s="5">
        <v>62.368663500000004</v>
      </c>
      <c r="W737" s="1">
        <f t="shared" si="18"/>
        <v>60</v>
      </c>
      <c r="X737" s="7">
        <f t="shared" si="15"/>
        <v>60</v>
      </c>
      <c r="Y737" s="1" t="s">
        <v>30</v>
      </c>
      <c r="Z737" s="1" t="s">
        <v>30</v>
      </c>
      <c r="AA737" s="1" t="s">
        <v>31</v>
      </c>
      <c r="AB737" s="1">
        <v>0.0</v>
      </c>
      <c r="AC737" s="1">
        <v>0.0</v>
      </c>
    </row>
    <row r="738" ht="15.75" customHeight="1">
      <c r="A738" s="1">
        <v>754.0</v>
      </c>
      <c r="B738" s="1" t="s">
        <v>29</v>
      </c>
      <c r="C738" s="1" t="s">
        <v>30</v>
      </c>
      <c r="D738" s="1" t="s">
        <v>30</v>
      </c>
      <c r="E738" s="1" t="s">
        <v>31</v>
      </c>
      <c r="F738" s="1" t="s">
        <v>31</v>
      </c>
      <c r="H738" s="1" t="s">
        <v>1507</v>
      </c>
      <c r="I738" s="1" t="s">
        <v>1508</v>
      </c>
      <c r="J738" s="1" t="s">
        <v>34</v>
      </c>
      <c r="K738" s="1" t="s">
        <v>34</v>
      </c>
      <c r="L738" s="1">
        <v>0.0</v>
      </c>
      <c r="M738" s="1">
        <v>0.0</v>
      </c>
      <c r="N738" s="1">
        <v>0.0</v>
      </c>
      <c r="O738" s="1" t="s">
        <v>35</v>
      </c>
      <c r="P738" s="3">
        <v>0.21</v>
      </c>
      <c r="Q738" s="1" t="s">
        <v>36</v>
      </c>
      <c r="R738" s="1">
        <v>0.0</v>
      </c>
      <c r="S738" s="1">
        <v>0.0</v>
      </c>
      <c r="T738" s="4">
        <f t="shared" si="4"/>
        <v>82.6446281</v>
      </c>
      <c r="U738" s="5">
        <v>98.754876</v>
      </c>
      <c r="W738" s="1">
        <f t="shared" si="18"/>
        <v>100</v>
      </c>
      <c r="X738" s="7">
        <f t="shared" si="15"/>
        <v>100</v>
      </c>
      <c r="Y738" s="1" t="s">
        <v>30</v>
      </c>
      <c r="Z738" s="1" t="s">
        <v>30</v>
      </c>
      <c r="AA738" s="1" t="s">
        <v>31</v>
      </c>
      <c r="AB738" s="1">
        <v>0.0</v>
      </c>
      <c r="AC738" s="1">
        <v>0.0</v>
      </c>
    </row>
    <row r="739" ht="15.75" customHeight="1">
      <c r="A739" s="1">
        <v>755.0</v>
      </c>
      <c r="B739" s="11" t="s">
        <v>29</v>
      </c>
      <c r="C739" s="11" t="s">
        <v>30</v>
      </c>
      <c r="D739" s="11" t="s">
        <v>30</v>
      </c>
      <c r="E739" s="11" t="s">
        <v>31</v>
      </c>
      <c r="F739" s="11" t="s">
        <v>31</v>
      </c>
      <c r="G739" s="11"/>
      <c r="H739" s="11" t="s">
        <v>1509</v>
      </c>
      <c r="I739" s="11" t="s">
        <v>1510</v>
      </c>
      <c r="J739" s="11" t="s">
        <v>34</v>
      </c>
      <c r="K739" s="11" t="s">
        <v>34</v>
      </c>
      <c r="L739" s="11">
        <v>0.0</v>
      </c>
      <c r="M739" s="11">
        <v>0.0</v>
      </c>
      <c r="N739" s="11">
        <v>0.0</v>
      </c>
      <c r="O739" s="11" t="s">
        <v>35</v>
      </c>
      <c r="P739" s="12">
        <v>0.21</v>
      </c>
      <c r="Q739" s="11" t="s">
        <v>36</v>
      </c>
      <c r="R739" s="11">
        <v>0.0</v>
      </c>
      <c r="S739" s="11">
        <v>0.0</v>
      </c>
      <c r="T739" s="4">
        <f t="shared" si="4"/>
        <v>33.05785124</v>
      </c>
      <c r="U739" s="5">
        <v>1014.2679195000001</v>
      </c>
      <c r="V739" s="11">
        <f t="shared" ref="V739:V742" si="19">U739/24</f>
        <v>42.26116331</v>
      </c>
      <c r="W739" s="11">
        <f t="shared" ref="W739:W752" si="20">MROUND(V739,10)</f>
        <v>40</v>
      </c>
      <c r="X739" s="7">
        <f t="shared" si="15"/>
        <v>40</v>
      </c>
      <c r="Y739" s="11" t="s">
        <v>30</v>
      </c>
      <c r="Z739" s="11" t="s">
        <v>30</v>
      </c>
      <c r="AA739" s="11" t="s">
        <v>31</v>
      </c>
      <c r="AB739" s="11">
        <v>0.0</v>
      </c>
      <c r="AC739" s="11">
        <v>0.0</v>
      </c>
      <c r="AD739" s="11"/>
      <c r="AE739" s="11"/>
      <c r="AF739" s="11"/>
    </row>
    <row r="740" ht="15.75" customHeight="1">
      <c r="A740" s="1">
        <v>756.0</v>
      </c>
      <c r="B740" s="11" t="s">
        <v>29</v>
      </c>
      <c r="C740" s="11" t="s">
        <v>30</v>
      </c>
      <c r="D740" s="11" t="s">
        <v>30</v>
      </c>
      <c r="E740" s="11" t="s">
        <v>31</v>
      </c>
      <c r="F740" s="11" t="s">
        <v>31</v>
      </c>
      <c r="G740" s="11"/>
      <c r="H740" s="11" t="s">
        <v>1511</v>
      </c>
      <c r="I740" s="11" t="s">
        <v>1512</v>
      </c>
      <c r="J740" s="11" t="s">
        <v>34</v>
      </c>
      <c r="K740" s="11" t="s">
        <v>34</v>
      </c>
      <c r="L740" s="11">
        <v>0.0</v>
      </c>
      <c r="M740" s="11">
        <v>0.0</v>
      </c>
      <c r="N740" s="11">
        <v>0.0</v>
      </c>
      <c r="O740" s="11" t="s">
        <v>35</v>
      </c>
      <c r="P740" s="12">
        <v>0.21</v>
      </c>
      <c r="Q740" s="11" t="s">
        <v>36</v>
      </c>
      <c r="R740" s="11">
        <v>0.0</v>
      </c>
      <c r="S740" s="11">
        <v>0.0</v>
      </c>
      <c r="T740" s="4">
        <f t="shared" si="4"/>
        <v>41.32231405</v>
      </c>
      <c r="U740" s="5">
        <v>1238.5507364999999</v>
      </c>
      <c r="V740" s="11">
        <f t="shared" si="19"/>
        <v>51.60628069</v>
      </c>
      <c r="W740" s="11">
        <f t="shared" si="20"/>
        <v>50</v>
      </c>
      <c r="X740" s="7">
        <f t="shared" si="15"/>
        <v>50</v>
      </c>
      <c r="Y740" s="11" t="s">
        <v>30</v>
      </c>
      <c r="Z740" s="11" t="s">
        <v>30</v>
      </c>
      <c r="AA740" s="11" t="s">
        <v>31</v>
      </c>
      <c r="AB740" s="11">
        <v>0.0</v>
      </c>
      <c r="AC740" s="11">
        <v>0.0</v>
      </c>
      <c r="AD740" s="11"/>
      <c r="AE740" s="11"/>
      <c r="AF740" s="11"/>
    </row>
    <row r="741" ht="15.75" customHeight="1">
      <c r="A741" s="1">
        <v>757.0</v>
      </c>
      <c r="B741" s="11" t="s">
        <v>29</v>
      </c>
      <c r="C741" s="11" t="s">
        <v>30</v>
      </c>
      <c r="D741" s="11" t="s">
        <v>30</v>
      </c>
      <c r="E741" s="11" t="s">
        <v>31</v>
      </c>
      <c r="F741" s="11" t="s">
        <v>31</v>
      </c>
      <c r="G741" s="11"/>
      <c r="H741" s="11" t="s">
        <v>1513</v>
      </c>
      <c r="I741" s="11" t="s">
        <v>1514</v>
      </c>
      <c r="J741" s="11" t="s">
        <v>34</v>
      </c>
      <c r="K741" s="11" t="s">
        <v>34</v>
      </c>
      <c r="L741" s="11">
        <v>0.0</v>
      </c>
      <c r="M741" s="11">
        <v>0.0</v>
      </c>
      <c r="N741" s="11">
        <v>0.0</v>
      </c>
      <c r="O741" s="11" t="s">
        <v>35</v>
      </c>
      <c r="P741" s="12">
        <v>0.21</v>
      </c>
      <c r="Q741" s="11" t="s">
        <v>36</v>
      </c>
      <c r="R741" s="11">
        <v>0.0</v>
      </c>
      <c r="S741" s="11">
        <v>0.0</v>
      </c>
      <c r="T741" s="4">
        <f t="shared" si="4"/>
        <v>74.38016529</v>
      </c>
      <c r="U741" s="5">
        <v>2053.75462875</v>
      </c>
      <c r="V741" s="11">
        <f t="shared" si="19"/>
        <v>85.57310953</v>
      </c>
      <c r="W741" s="11">
        <f t="shared" si="20"/>
        <v>90</v>
      </c>
      <c r="X741" s="7">
        <f t="shared" si="15"/>
        <v>90</v>
      </c>
      <c r="Y741" s="11" t="s">
        <v>30</v>
      </c>
      <c r="Z741" s="11" t="s">
        <v>30</v>
      </c>
      <c r="AA741" s="11" t="s">
        <v>31</v>
      </c>
      <c r="AB741" s="11">
        <v>0.0</v>
      </c>
      <c r="AC741" s="11">
        <v>0.0</v>
      </c>
      <c r="AD741" s="11"/>
      <c r="AE741" s="11"/>
      <c r="AF741" s="11"/>
    </row>
    <row r="742" ht="15.75" customHeight="1">
      <c r="A742" s="1">
        <v>758.0</v>
      </c>
      <c r="B742" s="11" t="s">
        <v>29</v>
      </c>
      <c r="C742" s="11" t="s">
        <v>30</v>
      </c>
      <c r="D742" s="11" t="s">
        <v>30</v>
      </c>
      <c r="E742" s="11" t="s">
        <v>31</v>
      </c>
      <c r="F742" s="11" t="s">
        <v>31</v>
      </c>
      <c r="G742" s="11"/>
      <c r="H742" s="11" t="s">
        <v>1515</v>
      </c>
      <c r="I742" s="11" t="s">
        <v>1516</v>
      </c>
      <c r="J742" s="11" t="s">
        <v>34</v>
      </c>
      <c r="K742" s="11" t="s">
        <v>34</v>
      </c>
      <c r="L742" s="11">
        <v>0.0</v>
      </c>
      <c r="M742" s="11">
        <v>0.0</v>
      </c>
      <c r="N742" s="11">
        <v>0.0</v>
      </c>
      <c r="O742" s="11" t="s">
        <v>35</v>
      </c>
      <c r="P742" s="12">
        <v>0.21</v>
      </c>
      <c r="Q742" s="11" t="s">
        <v>36</v>
      </c>
      <c r="R742" s="11">
        <v>0.0</v>
      </c>
      <c r="S742" s="11">
        <v>0.0</v>
      </c>
      <c r="T742" s="4">
        <f t="shared" si="4"/>
        <v>140.4958678</v>
      </c>
      <c r="U742" s="5">
        <v>4057.5927644999997</v>
      </c>
      <c r="V742" s="11">
        <f t="shared" si="19"/>
        <v>169.0663652</v>
      </c>
      <c r="W742" s="11">
        <f t="shared" si="20"/>
        <v>170</v>
      </c>
      <c r="X742" s="7">
        <f t="shared" si="15"/>
        <v>170</v>
      </c>
      <c r="Y742" s="11" t="s">
        <v>30</v>
      </c>
      <c r="Z742" s="11" t="s">
        <v>30</v>
      </c>
      <c r="AA742" s="11" t="s">
        <v>31</v>
      </c>
      <c r="AB742" s="11">
        <v>0.0</v>
      </c>
      <c r="AC742" s="11">
        <v>0.0</v>
      </c>
      <c r="AD742" s="11"/>
      <c r="AE742" s="11"/>
      <c r="AF742" s="11"/>
    </row>
    <row r="743" ht="15.75" customHeight="1">
      <c r="A743" s="1">
        <v>759.0</v>
      </c>
      <c r="B743" s="11" t="s">
        <v>29</v>
      </c>
      <c r="C743" s="11" t="s">
        <v>30</v>
      </c>
      <c r="D743" s="11" t="s">
        <v>30</v>
      </c>
      <c r="E743" s="11" t="s">
        <v>31</v>
      </c>
      <c r="F743" s="11" t="s">
        <v>31</v>
      </c>
      <c r="G743" s="11"/>
      <c r="H743" s="11" t="s">
        <v>1517</v>
      </c>
      <c r="I743" s="11" t="s">
        <v>1518</v>
      </c>
      <c r="J743" s="11" t="s">
        <v>34</v>
      </c>
      <c r="K743" s="11" t="s">
        <v>34</v>
      </c>
      <c r="L743" s="11">
        <v>0.0</v>
      </c>
      <c r="M743" s="11">
        <v>0.0</v>
      </c>
      <c r="N743" s="11">
        <v>0.0</v>
      </c>
      <c r="O743" s="11" t="s">
        <v>35</v>
      </c>
      <c r="P743" s="12">
        <v>0.21</v>
      </c>
      <c r="Q743" s="11" t="s">
        <v>36</v>
      </c>
      <c r="R743" s="11">
        <v>0.0</v>
      </c>
      <c r="S743" s="11">
        <v>0.0</v>
      </c>
      <c r="T743" s="4">
        <f t="shared" si="4"/>
        <v>148.7603306</v>
      </c>
      <c r="U743" s="5">
        <v>2134.3792882499997</v>
      </c>
      <c r="V743" s="11">
        <f>U743/12</f>
        <v>177.8649407</v>
      </c>
      <c r="W743" s="11">
        <f t="shared" si="20"/>
        <v>180</v>
      </c>
      <c r="X743" s="7">
        <f t="shared" si="15"/>
        <v>180</v>
      </c>
      <c r="Y743" s="11" t="s">
        <v>30</v>
      </c>
      <c r="Z743" s="11" t="s">
        <v>30</v>
      </c>
      <c r="AA743" s="11" t="s">
        <v>31</v>
      </c>
      <c r="AB743" s="11">
        <v>0.0</v>
      </c>
      <c r="AC743" s="11">
        <v>0.0</v>
      </c>
      <c r="AD743" s="11"/>
      <c r="AE743" s="11"/>
      <c r="AF743" s="11"/>
    </row>
    <row r="744" ht="15.75" customHeight="1">
      <c r="A744" s="1">
        <v>760.0</v>
      </c>
      <c r="B744" s="11" t="s">
        <v>29</v>
      </c>
      <c r="C744" s="11" t="s">
        <v>30</v>
      </c>
      <c r="D744" s="11" t="s">
        <v>30</v>
      </c>
      <c r="E744" s="11" t="s">
        <v>31</v>
      </c>
      <c r="F744" s="11" t="s">
        <v>31</v>
      </c>
      <c r="G744" s="11"/>
      <c r="H744" s="11" t="s">
        <v>1519</v>
      </c>
      <c r="I744" s="11" t="s">
        <v>1520</v>
      </c>
      <c r="J744" s="11" t="s">
        <v>34</v>
      </c>
      <c r="K744" s="11" t="s">
        <v>34</v>
      </c>
      <c r="L744" s="11">
        <v>0.0</v>
      </c>
      <c r="M744" s="11">
        <v>0.0</v>
      </c>
      <c r="N744" s="11">
        <v>0.0</v>
      </c>
      <c r="O744" s="11" t="s">
        <v>35</v>
      </c>
      <c r="P744" s="12">
        <v>0.21</v>
      </c>
      <c r="Q744" s="11" t="s">
        <v>36</v>
      </c>
      <c r="R744" s="11">
        <v>0.0</v>
      </c>
      <c r="S744" s="11">
        <v>0.0</v>
      </c>
      <c r="T744" s="4">
        <f t="shared" si="4"/>
        <v>107.4380165</v>
      </c>
      <c r="U744" s="5">
        <v>3012.5088674999997</v>
      </c>
      <c r="V744" s="11">
        <f t="shared" ref="V744:V746" si="21">U744/24</f>
        <v>125.5212028</v>
      </c>
      <c r="W744" s="11">
        <f t="shared" si="20"/>
        <v>130</v>
      </c>
      <c r="X744" s="7">
        <f t="shared" si="15"/>
        <v>130</v>
      </c>
      <c r="Y744" s="11" t="s">
        <v>30</v>
      </c>
      <c r="Z744" s="11" t="s">
        <v>30</v>
      </c>
      <c r="AA744" s="11" t="s">
        <v>31</v>
      </c>
      <c r="AB744" s="11">
        <v>0.0</v>
      </c>
      <c r="AC744" s="11">
        <v>0.0</v>
      </c>
      <c r="AD744" s="11"/>
      <c r="AE744" s="11"/>
      <c r="AF744" s="11"/>
    </row>
    <row r="745" ht="15.75" customHeight="1">
      <c r="A745" s="1">
        <v>761.0</v>
      </c>
      <c r="B745" s="11" t="s">
        <v>29</v>
      </c>
      <c r="C745" s="11" t="s">
        <v>30</v>
      </c>
      <c r="D745" s="11" t="s">
        <v>30</v>
      </c>
      <c r="E745" s="11" t="s">
        <v>31</v>
      </c>
      <c r="F745" s="11" t="s">
        <v>31</v>
      </c>
      <c r="G745" s="11"/>
      <c r="H745" s="11" t="s">
        <v>1521</v>
      </c>
      <c r="I745" s="11" t="s">
        <v>1522</v>
      </c>
      <c r="J745" s="11" t="s">
        <v>34</v>
      </c>
      <c r="K745" s="11" t="s">
        <v>34</v>
      </c>
      <c r="L745" s="11">
        <v>0.0</v>
      </c>
      <c r="M745" s="11">
        <v>0.0</v>
      </c>
      <c r="N745" s="11">
        <v>0.0</v>
      </c>
      <c r="O745" s="11" t="s">
        <v>35</v>
      </c>
      <c r="P745" s="12">
        <v>0.21</v>
      </c>
      <c r="Q745" s="11" t="s">
        <v>36</v>
      </c>
      <c r="R745" s="11">
        <v>0.0</v>
      </c>
      <c r="S745" s="11">
        <v>0.0</v>
      </c>
      <c r="T745" s="4">
        <f t="shared" si="4"/>
        <v>132.231405</v>
      </c>
      <c r="U745" s="5">
        <v>3959.0445262499998</v>
      </c>
      <c r="V745" s="11">
        <f t="shared" si="21"/>
        <v>164.9601886</v>
      </c>
      <c r="W745" s="11">
        <f t="shared" si="20"/>
        <v>160</v>
      </c>
      <c r="X745" s="7">
        <f t="shared" si="15"/>
        <v>160</v>
      </c>
      <c r="Y745" s="11" t="s">
        <v>30</v>
      </c>
      <c r="Z745" s="11" t="s">
        <v>30</v>
      </c>
      <c r="AA745" s="11" t="s">
        <v>31</v>
      </c>
      <c r="AB745" s="11">
        <v>0.0</v>
      </c>
      <c r="AC745" s="11">
        <v>0.0</v>
      </c>
      <c r="AD745" s="11"/>
      <c r="AE745" s="11"/>
      <c r="AF745" s="11"/>
    </row>
    <row r="746" ht="15.75" customHeight="1">
      <c r="A746" s="1">
        <v>762.0</v>
      </c>
      <c r="B746" s="9" t="s">
        <v>29</v>
      </c>
      <c r="C746" s="9" t="s">
        <v>30</v>
      </c>
      <c r="D746" s="9" t="s">
        <v>30</v>
      </c>
      <c r="E746" s="9" t="s">
        <v>31</v>
      </c>
      <c r="F746" s="9" t="s">
        <v>31</v>
      </c>
      <c r="G746" s="9"/>
      <c r="H746" s="9" t="s">
        <v>1523</v>
      </c>
      <c r="I746" s="9" t="s">
        <v>1524</v>
      </c>
      <c r="J746" s="9" t="s">
        <v>34</v>
      </c>
      <c r="K746" s="9" t="s">
        <v>34</v>
      </c>
      <c r="L746" s="9">
        <v>0.0</v>
      </c>
      <c r="M746" s="9">
        <v>0.0</v>
      </c>
      <c r="N746" s="9">
        <v>0.0</v>
      </c>
      <c r="O746" s="9" t="s">
        <v>35</v>
      </c>
      <c r="P746" s="10">
        <v>0.21</v>
      </c>
      <c r="Q746" s="9" t="s">
        <v>36</v>
      </c>
      <c r="R746" s="9">
        <v>0.0</v>
      </c>
      <c r="S746" s="9">
        <v>0.0</v>
      </c>
      <c r="T746" s="4">
        <f t="shared" si="4"/>
        <v>165.2892562</v>
      </c>
      <c r="U746" s="5">
        <v>4703.6591662499995</v>
      </c>
      <c r="V746" s="11">
        <f t="shared" si="21"/>
        <v>195.9857986</v>
      </c>
      <c r="W746" s="11">
        <f t="shared" si="20"/>
        <v>200</v>
      </c>
      <c r="X746" s="7">
        <f t="shared" si="15"/>
        <v>200</v>
      </c>
      <c r="Y746" s="9" t="s">
        <v>30</v>
      </c>
      <c r="Z746" s="9" t="s">
        <v>30</v>
      </c>
      <c r="AA746" s="9" t="s">
        <v>31</v>
      </c>
      <c r="AB746" s="9">
        <v>0.0</v>
      </c>
      <c r="AC746" s="9">
        <v>0.0</v>
      </c>
      <c r="AD746" s="9"/>
      <c r="AE746" s="9"/>
      <c r="AF746" s="9"/>
    </row>
    <row r="747" ht="15.75" customHeight="1">
      <c r="A747" s="1">
        <v>763.0</v>
      </c>
      <c r="B747" s="11" t="s">
        <v>29</v>
      </c>
      <c r="C747" s="11" t="s">
        <v>30</v>
      </c>
      <c r="D747" s="11" t="s">
        <v>30</v>
      </c>
      <c r="E747" s="11" t="s">
        <v>31</v>
      </c>
      <c r="F747" s="11" t="s">
        <v>31</v>
      </c>
      <c r="G747" s="11"/>
      <c r="H747" s="11" t="s">
        <v>1525</v>
      </c>
      <c r="I747" s="11" t="s">
        <v>1526</v>
      </c>
      <c r="J747" s="11" t="s">
        <v>34</v>
      </c>
      <c r="K747" s="11" t="s">
        <v>34</v>
      </c>
      <c r="L747" s="11">
        <v>0.0</v>
      </c>
      <c r="M747" s="11">
        <v>0.0</v>
      </c>
      <c r="N747" s="11">
        <v>0.0</v>
      </c>
      <c r="O747" s="11" t="s">
        <v>35</v>
      </c>
      <c r="P747" s="12">
        <v>0.21</v>
      </c>
      <c r="Q747" s="11" t="s">
        <v>36</v>
      </c>
      <c r="R747" s="11">
        <v>0.0</v>
      </c>
      <c r="S747" s="11">
        <v>0.0</v>
      </c>
      <c r="T747" s="4">
        <f t="shared" si="4"/>
        <v>421.4876033</v>
      </c>
      <c r="U747" s="5">
        <v>6079.327526249999</v>
      </c>
      <c r="V747" s="11">
        <f>U747/12</f>
        <v>506.6106272</v>
      </c>
      <c r="W747" s="11">
        <f t="shared" si="20"/>
        <v>510</v>
      </c>
      <c r="X747" s="7">
        <f t="shared" si="15"/>
        <v>510</v>
      </c>
      <c r="Y747" s="11" t="s">
        <v>30</v>
      </c>
      <c r="Z747" s="11" t="s">
        <v>30</v>
      </c>
      <c r="AA747" s="11" t="s">
        <v>31</v>
      </c>
      <c r="AB747" s="11">
        <v>0.0</v>
      </c>
      <c r="AC747" s="11">
        <v>0.0</v>
      </c>
      <c r="AD747" s="11"/>
      <c r="AE747" s="11"/>
      <c r="AF747" s="11"/>
    </row>
    <row r="748" ht="15.75" customHeight="1">
      <c r="A748" s="1">
        <v>764.0</v>
      </c>
      <c r="B748" s="9" t="s">
        <v>29</v>
      </c>
      <c r="C748" s="9" t="s">
        <v>30</v>
      </c>
      <c r="D748" s="9" t="s">
        <v>30</v>
      </c>
      <c r="E748" s="9" t="s">
        <v>31</v>
      </c>
      <c r="F748" s="9" t="s">
        <v>31</v>
      </c>
      <c r="G748" s="9"/>
      <c r="H748" s="9" t="s">
        <v>1527</v>
      </c>
      <c r="I748" s="9" t="s">
        <v>1528</v>
      </c>
      <c r="J748" s="9" t="s">
        <v>34</v>
      </c>
      <c r="K748" s="9" t="s">
        <v>34</v>
      </c>
      <c r="L748" s="9">
        <v>0.0</v>
      </c>
      <c r="M748" s="9">
        <v>0.0</v>
      </c>
      <c r="N748" s="9">
        <v>0.0</v>
      </c>
      <c r="O748" s="9" t="s">
        <v>35</v>
      </c>
      <c r="P748" s="10">
        <v>0.21</v>
      </c>
      <c r="Q748" s="9" t="s">
        <v>36</v>
      </c>
      <c r="R748" s="9">
        <v>0.0</v>
      </c>
      <c r="S748" s="9">
        <v>0.0</v>
      </c>
      <c r="T748" s="4">
        <f t="shared" si="4"/>
        <v>247.9338843</v>
      </c>
      <c r="U748" s="5">
        <v>7275.9667365</v>
      </c>
      <c r="V748" s="11">
        <f>U748/24</f>
        <v>303.1652807</v>
      </c>
      <c r="W748" s="11">
        <f t="shared" si="20"/>
        <v>300</v>
      </c>
      <c r="X748" s="7">
        <f t="shared" si="15"/>
        <v>300</v>
      </c>
      <c r="Y748" s="9" t="s">
        <v>30</v>
      </c>
      <c r="Z748" s="9" t="s">
        <v>30</v>
      </c>
      <c r="AA748" s="9" t="s">
        <v>31</v>
      </c>
      <c r="AB748" s="9">
        <v>0.0</v>
      </c>
      <c r="AC748" s="9">
        <v>0.0</v>
      </c>
      <c r="AD748" s="9"/>
      <c r="AE748" s="9"/>
      <c r="AF748" s="9"/>
    </row>
    <row r="749" ht="15.75" customHeight="1">
      <c r="A749" s="1">
        <v>765.0</v>
      </c>
      <c r="B749" s="9" t="s">
        <v>29</v>
      </c>
      <c r="C749" s="9" t="s">
        <v>30</v>
      </c>
      <c r="D749" s="9" t="s">
        <v>30</v>
      </c>
      <c r="E749" s="9" t="s">
        <v>31</v>
      </c>
      <c r="F749" s="9" t="s">
        <v>31</v>
      </c>
      <c r="G749" s="9"/>
      <c r="H749" s="9" t="s">
        <v>1529</v>
      </c>
      <c r="I749" s="9" t="s">
        <v>1530</v>
      </c>
      <c r="J749" s="9" t="s">
        <v>34</v>
      </c>
      <c r="K749" s="9" t="s">
        <v>34</v>
      </c>
      <c r="L749" s="9">
        <v>0.0</v>
      </c>
      <c r="M749" s="9">
        <v>0.0</v>
      </c>
      <c r="N749" s="9">
        <v>0.0</v>
      </c>
      <c r="O749" s="9" t="s">
        <v>35</v>
      </c>
      <c r="P749" s="10">
        <v>0.21</v>
      </c>
      <c r="Q749" s="9" t="s">
        <v>36</v>
      </c>
      <c r="R749" s="9">
        <v>0.0</v>
      </c>
      <c r="S749" s="9">
        <v>0.0</v>
      </c>
      <c r="T749" s="4">
        <f t="shared" si="4"/>
        <v>694.214876</v>
      </c>
      <c r="U749" s="5">
        <v>10137.279660749999</v>
      </c>
      <c r="V749" s="11">
        <f>U749/12</f>
        <v>844.7733051</v>
      </c>
      <c r="W749" s="11">
        <f t="shared" si="20"/>
        <v>840</v>
      </c>
      <c r="X749" s="7">
        <f t="shared" si="15"/>
        <v>840</v>
      </c>
      <c r="Y749" s="9" t="s">
        <v>30</v>
      </c>
      <c r="Z749" s="9" t="s">
        <v>30</v>
      </c>
      <c r="AA749" s="9" t="s">
        <v>31</v>
      </c>
      <c r="AB749" s="9">
        <v>0.0</v>
      </c>
      <c r="AC749" s="9">
        <v>0.0</v>
      </c>
      <c r="AD749" s="9"/>
      <c r="AE749" s="9"/>
      <c r="AF749" s="9"/>
    </row>
    <row r="750" ht="15.75" customHeight="1">
      <c r="A750" s="1">
        <v>766.0</v>
      </c>
      <c r="B750" s="9" t="s">
        <v>29</v>
      </c>
      <c r="C750" s="9" t="s">
        <v>30</v>
      </c>
      <c r="D750" s="9" t="s">
        <v>30</v>
      </c>
      <c r="E750" s="9" t="s">
        <v>31</v>
      </c>
      <c r="F750" s="9" t="s">
        <v>31</v>
      </c>
      <c r="G750" s="9"/>
      <c r="H750" s="9" t="s">
        <v>1531</v>
      </c>
      <c r="I750" s="9" t="s">
        <v>1532</v>
      </c>
      <c r="J750" s="9" t="s">
        <v>34</v>
      </c>
      <c r="K750" s="9" t="s">
        <v>34</v>
      </c>
      <c r="L750" s="9">
        <v>0.0</v>
      </c>
      <c r="M750" s="9">
        <v>0.0</v>
      </c>
      <c r="N750" s="9">
        <v>0.0</v>
      </c>
      <c r="O750" s="9" t="s">
        <v>35</v>
      </c>
      <c r="P750" s="10">
        <v>0.21</v>
      </c>
      <c r="Q750" s="9" t="s">
        <v>36</v>
      </c>
      <c r="R750" s="9">
        <v>0.0</v>
      </c>
      <c r="S750" s="9">
        <v>0.0</v>
      </c>
      <c r="T750" s="4">
        <f t="shared" si="4"/>
        <v>528.9256198</v>
      </c>
      <c r="U750" s="5">
        <v>6378.503051249999</v>
      </c>
      <c r="V750" s="11">
        <f t="shared" ref="V750:V752" si="22">U750/10</f>
        <v>637.8503051</v>
      </c>
      <c r="W750" s="11">
        <f t="shared" si="20"/>
        <v>640</v>
      </c>
      <c r="X750" s="7">
        <f t="shared" si="15"/>
        <v>640</v>
      </c>
      <c r="Y750" s="9" t="s">
        <v>30</v>
      </c>
      <c r="Z750" s="9" t="s">
        <v>30</v>
      </c>
      <c r="AA750" s="9" t="s">
        <v>31</v>
      </c>
      <c r="AB750" s="9">
        <v>0.0</v>
      </c>
      <c r="AC750" s="9">
        <v>0.0</v>
      </c>
      <c r="AD750" s="9"/>
      <c r="AE750" s="9"/>
      <c r="AF750" s="9"/>
    </row>
    <row r="751" ht="15.75" customHeight="1">
      <c r="A751" s="1">
        <v>767.0</v>
      </c>
      <c r="B751" s="9" t="s">
        <v>29</v>
      </c>
      <c r="C751" s="9" t="s">
        <v>30</v>
      </c>
      <c r="D751" s="9" t="s">
        <v>30</v>
      </c>
      <c r="E751" s="9" t="s">
        <v>31</v>
      </c>
      <c r="F751" s="9" t="s">
        <v>31</v>
      </c>
      <c r="G751" s="9"/>
      <c r="H751" s="9" t="s">
        <v>1533</v>
      </c>
      <c r="I751" s="9" t="s">
        <v>1534</v>
      </c>
      <c r="J751" s="9" t="s">
        <v>34</v>
      </c>
      <c r="K751" s="9" t="s">
        <v>34</v>
      </c>
      <c r="L751" s="9">
        <v>0.0</v>
      </c>
      <c r="M751" s="9">
        <v>0.0</v>
      </c>
      <c r="N751" s="9">
        <v>0.0</v>
      </c>
      <c r="O751" s="9" t="s">
        <v>35</v>
      </c>
      <c r="P751" s="10">
        <v>0.21</v>
      </c>
      <c r="Q751" s="9" t="s">
        <v>36</v>
      </c>
      <c r="R751" s="9">
        <v>0.0</v>
      </c>
      <c r="S751" s="9">
        <v>0.0</v>
      </c>
      <c r="T751" s="4">
        <f t="shared" si="4"/>
        <v>545.4545455</v>
      </c>
      <c r="U751" s="5">
        <v>6595.544562749999</v>
      </c>
      <c r="V751" s="11">
        <f t="shared" si="22"/>
        <v>659.5544563</v>
      </c>
      <c r="W751" s="11">
        <f t="shared" si="20"/>
        <v>660</v>
      </c>
      <c r="X751" s="7">
        <f t="shared" si="15"/>
        <v>660</v>
      </c>
      <c r="Y751" s="9" t="s">
        <v>30</v>
      </c>
      <c r="Z751" s="9" t="s">
        <v>30</v>
      </c>
      <c r="AA751" s="9" t="s">
        <v>31</v>
      </c>
      <c r="AB751" s="9">
        <v>0.0</v>
      </c>
      <c r="AC751" s="9">
        <v>0.0</v>
      </c>
      <c r="AD751" s="9"/>
      <c r="AE751" s="9"/>
      <c r="AF751" s="9"/>
    </row>
    <row r="752" ht="15.75" customHeight="1">
      <c r="A752" s="1">
        <v>768.0</v>
      </c>
      <c r="B752" s="9" t="s">
        <v>29</v>
      </c>
      <c r="C752" s="9" t="s">
        <v>30</v>
      </c>
      <c r="D752" s="9" t="s">
        <v>30</v>
      </c>
      <c r="E752" s="9" t="s">
        <v>31</v>
      </c>
      <c r="F752" s="9" t="s">
        <v>31</v>
      </c>
      <c r="G752" s="9"/>
      <c r="H752" s="9" t="s">
        <v>1535</v>
      </c>
      <c r="I752" s="9" t="s">
        <v>1536</v>
      </c>
      <c r="J752" s="9" t="s">
        <v>34</v>
      </c>
      <c r="K752" s="9" t="s">
        <v>34</v>
      </c>
      <c r="L752" s="9">
        <v>0.0</v>
      </c>
      <c r="M752" s="9">
        <v>0.0</v>
      </c>
      <c r="N752" s="9">
        <v>0.0</v>
      </c>
      <c r="O752" s="9" t="s">
        <v>35</v>
      </c>
      <c r="P752" s="10">
        <v>0.21</v>
      </c>
      <c r="Q752" s="9" t="s">
        <v>36</v>
      </c>
      <c r="R752" s="9">
        <v>0.0</v>
      </c>
      <c r="S752" s="9">
        <v>0.0</v>
      </c>
      <c r="T752" s="4">
        <f t="shared" si="4"/>
        <v>619.8347107</v>
      </c>
      <c r="U752" s="5">
        <v>7514.822007000001</v>
      </c>
      <c r="V752" s="11">
        <f t="shared" si="22"/>
        <v>751.4822007</v>
      </c>
      <c r="W752" s="11">
        <f t="shared" si="20"/>
        <v>750</v>
      </c>
      <c r="X752" s="7">
        <f t="shared" si="15"/>
        <v>750</v>
      </c>
      <c r="Y752" s="9" t="s">
        <v>30</v>
      </c>
      <c r="Z752" s="9" t="s">
        <v>30</v>
      </c>
      <c r="AA752" s="9" t="s">
        <v>31</v>
      </c>
      <c r="AB752" s="9">
        <v>0.0</v>
      </c>
      <c r="AC752" s="9">
        <v>0.0</v>
      </c>
      <c r="AD752" s="9"/>
      <c r="AE752" s="9"/>
      <c r="AF752" s="9"/>
    </row>
    <row r="753" ht="15.75" customHeight="1">
      <c r="A753" s="1">
        <v>769.0</v>
      </c>
      <c r="B753" s="1" t="s">
        <v>29</v>
      </c>
      <c r="C753" s="1" t="s">
        <v>30</v>
      </c>
      <c r="D753" s="1" t="s">
        <v>30</v>
      </c>
      <c r="E753" s="1" t="s">
        <v>31</v>
      </c>
      <c r="F753" s="1" t="s">
        <v>31</v>
      </c>
      <c r="H753" s="1" t="s">
        <v>1537</v>
      </c>
      <c r="I753" s="1" t="s">
        <v>1538</v>
      </c>
      <c r="J753" s="1" t="s">
        <v>34</v>
      </c>
      <c r="K753" s="1" t="s">
        <v>34</v>
      </c>
      <c r="L753" s="1">
        <v>0.0</v>
      </c>
      <c r="M753" s="1">
        <v>0.0</v>
      </c>
      <c r="N753" s="1">
        <v>0.0</v>
      </c>
      <c r="O753" s="1" t="s">
        <v>35</v>
      </c>
      <c r="P753" s="3">
        <v>0.21</v>
      </c>
      <c r="Q753" s="1" t="s">
        <v>36</v>
      </c>
      <c r="R753" s="1">
        <v>0.0</v>
      </c>
      <c r="S753" s="1">
        <v>0.0</v>
      </c>
      <c r="T753" s="4">
        <f t="shared" si="4"/>
        <v>7652.892562</v>
      </c>
      <c r="U753" s="5">
        <v>9256.580586</v>
      </c>
      <c r="W753" s="1">
        <f t="shared" ref="W753:W884" si="23">MROUND(U753,10)</f>
        <v>9260</v>
      </c>
      <c r="X753" s="7">
        <f t="shared" si="15"/>
        <v>9260</v>
      </c>
      <c r="Y753" s="1" t="s">
        <v>30</v>
      </c>
      <c r="Z753" s="1" t="s">
        <v>30</v>
      </c>
      <c r="AA753" s="1" t="s">
        <v>31</v>
      </c>
      <c r="AB753" s="1">
        <v>0.0</v>
      </c>
      <c r="AC753" s="1">
        <v>0.0</v>
      </c>
    </row>
    <row r="754" ht="15.75" customHeight="1">
      <c r="A754" s="1">
        <v>770.0</v>
      </c>
      <c r="B754" s="1" t="s">
        <v>29</v>
      </c>
      <c r="C754" s="1" t="s">
        <v>30</v>
      </c>
      <c r="D754" s="1" t="s">
        <v>30</v>
      </c>
      <c r="E754" s="1" t="s">
        <v>31</v>
      </c>
      <c r="F754" s="1" t="s">
        <v>31</v>
      </c>
      <c r="H754" s="1" t="s">
        <v>1539</v>
      </c>
      <c r="I754" s="1" t="s">
        <v>1540</v>
      </c>
      <c r="J754" s="1" t="s">
        <v>34</v>
      </c>
      <c r="K754" s="1" t="s">
        <v>34</v>
      </c>
      <c r="L754" s="1">
        <v>0.0</v>
      </c>
      <c r="M754" s="1">
        <v>0.0</v>
      </c>
      <c r="N754" s="1">
        <v>0.0</v>
      </c>
      <c r="O754" s="1" t="s">
        <v>35</v>
      </c>
      <c r="P754" s="3">
        <v>0.21</v>
      </c>
      <c r="Q754" s="1" t="s">
        <v>36</v>
      </c>
      <c r="R754" s="1">
        <v>0.0</v>
      </c>
      <c r="S754" s="1">
        <v>0.0</v>
      </c>
      <c r="T754" s="4">
        <f t="shared" si="4"/>
        <v>363.6363636</v>
      </c>
      <c r="U754" s="5">
        <v>444.935997</v>
      </c>
      <c r="W754" s="1">
        <f t="shared" si="23"/>
        <v>440</v>
      </c>
      <c r="X754" s="7">
        <f t="shared" si="15"/>
        <v>440</v>
      </c>
      <c r="Y754" s="1" t="s">
        <v>30</v>
      </c>
      <c r="Z754" s="1" t="s">
        <v>30</v>
      </c>
      <c r="AA754" s="1" t="s">
        <v>31</v>
      </c>
      <c r="AB754" s="1">
        <v>0.0</v>
      </c>
      <c r="AC754" s="1">
        <v>0.0</v>
      </c>
    </row>
    <row r="755" ht="15.75" customHeight="1">
      <c r="A755" s="1">
        <v>771.0</v>
      </c>
      <c r="B755" s="1" t="s">
        <v>29</v>
      </c>
      <c r="C755" s="1" t="s">
        <v>30</v>
      </c>
      <c r="D755" s="1" t="s">
        <v>30</v>
      </c>
      <c r="E755" s="1" t="s">
        <v>31</v>
      </c>
      <c r="F755" s="1" t="s">
        <v>31</v>
      </c>
      <c r="H755" s="1" t="s">
        <v>1541</v>
      </c>
      <c r="I755" s="1" t="s">
        <v>1542</v>
      </c>
      <c r="J755" s="1" t="s">
        <v>34</v>
      </c>
      <c r="K755" s="1" t="s">
        <v>34</v>
      </c>
      <c r="L755" s="1">
        <v>0.0</v>
      </c>
      <c r="M755" s="1">
        <v>0.0</v>
      </c>
      <c r="N755" s="1">
        <v>0.0</v>
      </c>
      <c r="O755" s="1" t="s">
        <v>35</v>
      </c>
      <c r="P755" s="3">
        <v>0.21</v>
      </c>
      <c r="Q755" s="1" t="s">
        <v>36</v>
      </c>
      <c r="R755" s="1">
        <v>0.0</v>
      </c>
      <c r="S755" s="1">
        <v>0.0</v>
      </c>
      <c r="T755" s="4">
        <f t="shared" si="4"/>
        <v>2157.024793</v>
      </c>
      <c r="U755" s="5">
        <v>2611.2003885</v>
      </c>
      <c r="W755" s="1">
        <f t="shared" si="23"/>
        <v>2610</v>
      </c>
      <c r="X755" s="7">
        <f t="shared" si="15"/>
        <v>2610</v>
      </c>
      <c r="Y755" s="1" t="s">
        <v>30</v>
      </c>
      <c r="Z755" s="1" t="s">
        <v>30</v>
      </c>
      <c r="AA755" s="1" t="s">
        <v>31</v>
      </c>
      <c r="AB755" s="1">
        <v>0.0</v>
      </c>
      <c r="AC755" s="1">
        <v>0.0</v>
      </c>
    </row>
    <row r="756" ht="15.75" customHeight="1">
      <c r="A756" s="1">
        <v>772.0</v>
      </c>
      <c r="B756" s="1" t="s">
        <v>29</v>
      </c>
      <c r="C756" s="1" t="s">
        <v>30</v>
      </c>
      <c r="D756" s="1" t="s">
        <v>30</v>
      </c>
      <c r="E756" s="1" t="s">
        <v>31</v>
      </c>
      <c r="F756" s="1" t="s">
        <v>31</v>
      </c>
      <c r="H756" s="1" t="s">
        <v>1543</v>
      </c>
      <c r="I756" s="1" t="s">
        <v>1544</v>
      </c>
      <c r="J756" s="1" t="s">
        <v>34</v>
      </c>
      <c r="K756" s="1" t="s">
        <v>34</v>
      </c>
      <c r="L756" s="1">
        <v>0.0</v>
      </c>
      <c r="M756" s="1">
        <v>0.0</v>
      </c>
      <c r="N756" s="1">
        <v>0.0</v>
      </c>
      <c r="O756" s="1" t="s">
        <v>35</v>
      </c>
      <c r="P756" s="3">
        <v>0.21</v>
      </c>
      <c r="Q756" s="1" t="s">
        <v>36</v>
      </c>
      <c r="R756" s="1">
        <v>0.0</v>
      </c>
      <c r="S756" s="1">
        <v>0.0</v>
      </c>
      <c r="T756" s="4">
        <f t="shared" si="4"/>
        <v>2652.892562</v>
      </c>
      <c r="U756" s="5">
        <v>3211.0428239999997</v>
      </c>
      <c r="W756" s="1">
        <f t="shared" si="23"/>
        <v>3210</v>
      </c>
      <c r="X756" s="7">
        <f t="shared" si="15"/>
        <v>3210</v>
      </c>
      <c r="Y756" s="1" t="s">
        <v>30</v>
      </c>
      <c r="Z756" s="1" t="s">
        <v>30</v>
      </c>
      <c r="AA756" s="1" t="s">
        <v>31</v>
      </c>
      <c r="AB756" s="1">
        <v>0.0</v>
      </c>
      <c r="AC756" s="1">
        <v>0.0</v>
      </c>
    </row>
    <row r="757" ht="15.75" customHeight="1">
      <c r="A757" s="1">
        <v>773.0</v>
      </c>
      <c r="B757" s="1" t="s">
        <v>29</v>
      </c>
      <c r="C757" s="1" t="s">
        <v>30</v>
      </c>
      <c r="D757" s="1" t="s">
        <v>30</v>
      </c>
      <c r="E757" s="1" t="s">
        <v>31</v>
      </c>
      <c r="F757" s="1" t="s">
        <v>31</v>
      </c>
      <c r="H757" s="1" t="s">
        <v>1545</v>
      </c>
      <c r="I757" s="1" t="s">
        <v>1546</v>
      </c>
      <c r="J757" s="1" t="s">
        <v>34</v>
      </c>
      <c r="K757" s="1" t="s">
        <v>34</v>
      </c>
      <c r="L757" s="1">
        <v>0.0</v>
      </c>
      <c r="M757" s="1">
        <v>0.0</v>
      </c>
      <c r="N757" s="1">
        <v>0.0</v>
      </c>
      <c r="O757" s="1" t="s">
        <v>35</v>
      </c>
      <c r="P757" s="3">
        <v>0.21</v>
      </c>
      <c r="Q757" s="1" t="s">
        <v>36</v>
      </c>
      <c r="R757" s="1">
        <v>0.0</v>
      </c>
      <c r="S757" s="1">
        <v>0.0</v>
      </c>
      <c r="T757" s="4">
        <f t="shared" si="4"/>
        <v>570.2479339</v>
      </c>
      <c r="U757" s="5">
        <v>689.2896285</v>
      </c>
      <c r="W757" s="1">
        <f t="shared" si="23"/>
        <v>690</v>
      </c>
      <c r="X757" s="7">
        <f t="shared" si="15"/>
        <v>690</v>
      </c>
      <c r="Y757" s="1" t="s">
        <v>30</v>
      </c>
      <c r="Z757" s="1" t="s">
        <v>30</v>
      </c>
      <c r="AA757" s="1" t="s">
        <v>31</v>
      </c>
      <c r="AB757" s="1">
        <v>0.0</v>
      </c>
      <c r="AC757" s="1">
        <v>0.0</v>
      </c>
    </row>
    <row r="758" ht="15.75" customHeight="1">
      <c r="A758" s="1">
        <v>774.0</v>
      </c>
      <c r="B758" s="1" t="s">
        <v>29</v>
      </c>
      <c r="C758" s="1" t="s">
        <v>30</v>
      </c>
      <c r="D758" s="1" t="s">
        <v>30</v>
      </c>
      <c r="E758" s="1" t="s">
        <v>31</v>
      </c>
      <c r="F758" s="1" t="s">
        <v>31</v>
      </c>
      <c r="H758" s="1" t="s">
        <v>1547</v>
      </c>
      <c r="I758" s="1" t="s">
        <v>1548</v>
      </c>
      <c r="J758" s="1" t="s">
        <v>34</v>
      </c>
      <c r="K758" s="1" t="s">
        <v>34</v>
      </c>
      <c r="L758" s="1">
        <v>0.0</v>
      </c>
      <c r="M758" s="1">
        <v>0.0</v>
      </c>
      <c r="N758" s="1">
        <v>0.0</v>
      </c>
      <c r="O758" s="1" t="s">
        <v>35</v>
      </c>
      <c r="P758" s="3">
        <v>0.21</v>
      </c>
      <c r="Q758" s="1" t="s">
        <v>36</v>
      </c>
      <c r="R758" s="1">
        <v>0.0</v>
      </c>
      <c r="S758" s="1">
        <v>0.0</v>
      </c>
      <c r="T758" s="4">
        <f t="shared" si="4"/>
        <v>404.9586777</v>
      </c>
      <c r="U758" s="5">
        <v>488.25805049999997</v>
      </c>
      <c r="W758" s="1">
        <f t="shared" si="23"/>
        <v>490</v>
      </c>
      <c r="X758" s="7">
        <f t="shared" si="15"/>
        <v>490</v>
      </c>
      <c r="Y758" s="1" t="s">
        <v>30</v>
      </c>
      <c r="Z758" s="1" t="s">
        <v>30</v>
      </c>
      <c r="AA758" s="1" t="s">
        <v>31</v>
      </c>
      <c r="AB758" s="1">
        <v>0.0</v>
      </c>
      <c r="AC758" s="1">
        <v>0.0</v>
      </c>
    </row>
    <row r="759" ht="15.75" customHeight="1">
      <c r="A759" s="1">
        <v>775.0</v>
      </c>
      <c r="B759" s="1" t="s">
        <v>29</v>
      </c>
      <c r="C759" s="1" t="s">
        <v>30</v>
      </c>
      <c r="D759" s="1" t="s">
        <v>30</v>
      </c>
      <c r="E759" s="1" t="s">
        <v>31</v>
      </c>
      <c r="F759" s="1" t="s">
        <v>31</v>
      </c>
      <c r="H759" s="1" t="s">
        <v>1549</v>
      </c>
      <c r="I759" s="1" t="s">
        <v>1550</v>
      </c>
      <c r="J759" s="1" t="s">
        <v>34</v>
      </c>
      <c r="K759" s="1" t="s">
        <v>34</v>
      </c>
      <c r="L759" s="1">
        <v>0.0</v>
      </c>
      <c r="M759" s="1">
        <v>0.0</v>
      </c>
      <c r="N759" s="1">
        <v>0.0</v>
      </c>
      <c r="O759" s="1" t="s">
        <v>35</v>
      </c>
      <c r="P759" s="3">
        <v>0.21</v>
      </c>
      <c r="Q759" s="1" t="s">
        <v>36</v>
      </c>
      <c r="R759" s="1">
        <v>0.0</v>
      </c>
      <c r="S759" s="1">
        <v>0.0</v>
      </c>
      <c r="T759" s="4">
        <f t="shared" si="4"/>
        <v>595.0413223</v>
      </c>
      <c r="U759" s="5">
        <v>715.1462999999999</v>
      </c>
      <c r="W759" s="1">
        <f t="shared" si="23"/>
        <v>720</v>
      </c>
      <c r="X759" s="7">
        <f t="shared" si="15"/>
        <v>720</v>
      </c>
      <c r="Y759" s="1" t="s">
        <v>30</v>
      </c>
      <c r="Z759" s="1" t="s">
        <v>30</v>
      </c>
      <c r="AA759" s="1" t="s">
        <v>31</v>
      </c>
      <c r="AB759" s="1">
        <v>0.0</v>
      </c>
      <c r="AC759" s="1">
        <v>0.0</v>
      </c>
    </row>
    <row r="760" ht="15.75" customHeight="1">
      <c r="A760" s="1">
        <v>776.0</v>
      </c>
      <c r="B760" s="1" t="s">
        <v>29</v>
      </c>
      <c r="C760" s="1" t="s">
        <v>30</v>
      </c>
      <c r="D760" s="1" t="s">
        <v>30</v>
      </c>
      <c r="E760" s="1" t="s">
        <v>31</v>
      </c>
      <c r="F760" s="1" t="s">
        <v>31</v>
      </c>
      <c r="H760" s="1" t="s">
        <v>1551</v>
      </c>
      <c r="I760" s="1" t="s">
        <v>1552</v>
      </c>
      <c r="J760" s="1" t="s">
        <v>34</v>
      </c>
      <c r="K760" s="1" t="s">
        <v>34</v>
      </c>
      <c r="L760" s="1">
        <v>0.0</v>
      </c>
      <c r="M760" s="1">
        <v>0.0</v>
      </c>
      <c r="N760" s="1">
        <v>0.0</v>
      </c>
      <c r="O760" s="1" t="s">
        <v>35</v>
      </c>
      <c r="P760" s="3">
        <v>0.21</v>
      </c>
      <c r="Q760" s="1" t="s">
        <v>36</v>
      </c>
      <c r="R760" s="1">
        <v>0.0</v>
      </c>
      <c r="S760" s="1">
        <v>0.0</v>
      </c>
      <c r="T760" s="4">
        <f t="shared" si="4"/>
        <v>421.4876033</v>
      </c>
      <c r="U760" s="5">
        <v>505.23828299999997</v>
      </c>
      <c r="W760" s="1">
        <f t="shared" si="23"/>
        <v>510</v>
      </c>
      <c r="X760" s="7">
        <f t="shared" si="15"/>
        <v>510</v>
      </c>
      <c r="Y760" s="1" t="s">
        <v>30</v>
      </c>
      <c r="Z760" s="1" t="s">
        <v>30</v>
      </c>
      <c r="AA760" s="1" t="s">
        <v>31</v>
      </c>
      <c r="AB760" s="1">
        <v>0.0</v>
      </c>
      <c r="AC760" s="1">
        <v>0.0</v>
      </c>
    </row>
    <row r="761" ht="15.75" customHeight="1">
      <c r="A761" s="1">
        <v>777.0</v>
      </c>
      <c r="B761" s="1" t="s">
        <v>29</v>
      </c>
      <c r="C761" s="1" t="s">
        <v>30</v>
      </c>
      <c r="D761" s="1" t="s">
        <v>30</v>
      </c>
      <c r="E761" s="1" t="s">
        <v>31</v>
      </c>
      <c r="F761" s="1" t="s">
        <v>31</v>
      </c>
      <c r="H761" s="1" t="s">
        <v>1553</v>
      </c>
      <c r="I761" s="1" t="s">
        <v>1554</v>
      </c>
      <c r="J761" s="1" t="s">
        <v>34</v>
      </c>
      <c r="K761" s="1" t="s">
        <v>34</v>
      </c>
      <c r="L761" s="1">
        <v>0.0</v>
      </c>
      <c r="M761" s="1">
        <v>0.0</v>
      </c>
      <c r="N761" s="1">
        <v>0.0</v>
      </c>
      <c r="O761" s="1" t="s">
        <v>35</v>
      </c>
      <c r="P761" s="3">
        <v>0.21</v>
      </c>
      <c r="Q761" s="1" t="s">
        <v>36</v>
      </c>
      <c r="R761" s="1">
        <v>0.0</v>
      </c>
      <c r="S761" s="1">
        <v>0.0</v>
      </c>
      <c r="T761" s="4">
        <f t="shared" si="4"/>
        <v>661.1570248</v>
      </c>
      <c r="U761" s="5">
        <v>800.9189347500001</v>
      </c>
      <c r="W761" s="1">
        <f t="shared" si="23"/>
        <v>800</v>
      </c>
      <c r="X761" s="7">
        <f t="shared" si="15"/>
        <v>800</v>
      </c>
      <c r="Y761" s="1" t="s">
        <v>30</v>
      </c>
      <c r="Z761" s="1" t="s">
        <v>30</v>
      </c>
      <c r="AA761" s="1" t="s">
        <v>31</v>
      </c>
      <c r="AB761" s="1">
        <v>0.0</v>
      </c>
      <c r="AC761" s="1">
        <v>0.0</v>
      </c>
    </row>
    <row r="762" ht="15.75" customHeight="1">
      <c r="A762" s="1">
        <v>778.0</v>
      </c>
      <c r="B762" s="1" t="s">
        <v>29</v>
      </c>
      <c r="C762" s="1" t="s">
        <v>30</v>
      </c>
      <c r="D762" s="1" t="s">
        <v>30</v>
      </c>
      <c r="E762" s="1" t="s">
        <v>31</v>
      </c>
      <c r="F762" s="1" t="s">
        <v>31</v>
      </c>
      <c r="H762" s="1" t="s">
        <v>1555</v>
      </c>
      <c r="I762" s="1" t="s">
        <v>1556</v>
      </c>
      <c r="J762" s="1" t="s">
        <v>34</v>
      </c>
      <c r="K762" s="1" t="s">
        <v>34</v>
      </c>
      <c r="L762" s="1">
        <v>0.0</v>
      </c>
      <c r="M762" s="1">
        <v>0.0</v>
      </c>
      <c r="N762" s="1">
        <v>0.0</v>
      </c>
      <c r="O762" s="1" t="s">
        <v>35</v>
      </c>
      <c r="P762" s="3">
        <v>0.21</v>
      </c>
      <c r="Q762" s="1" t="s">
        <v>36</v>
      </c>
      <c r="R762" s="1">
        <v>0.0</v>
      </c>
      <c r="S762" s="1">
        <v>0.0</v>
      </c>
      <c r="T762" s="4">
        <f t="shared" si="4"/>
        <v>314.0495868</v>
      </c>
      <c r="U762" s="5">
        <v>383.59153799999996</v>
      </c>
      <c r="W762" s="1">
        <f t="shared" si="23"/>
        <v>380</v>
      </c>
      <c r="X762" s="7">
        <f t="shared" si="15"/>
        <v>380</v>
      </c>
      <c r="Y762" s="1" t="s">
        <v>30</v>
      </c>
      <c r="Z762" s="1" t="s">
        <v>30</v>
      </c>
      <c r="AA762" s="1" t="s">
        <v>31</v>
      </c>
      <c r="AB762" s="1">
        <v>0.0</v>
      </c>
      <c r="AC762" s="1">
        <v>0.0</v>
      </c>
    </row>
    <row r="763" ht="15.75" customHeight="1">
      <c r="A763" s="1">
        <v>779.0</v>
      </c>
      <c r="B763" s="1" t="s">
        <v>29</v>
      </c>
      <c r="C763" s="1" t="s">
        <v>30</v>
      </c>
      <c r="D763" s="1" t="s">
        <v>30</v>
      </c>
      <c r="E763" s="1" t="s">
        <v>31</v>
      </c>
      <c r="F763" s="1" t="s">
        <v>31</v>
      </c>
      <c r="H763" s="1" t="s">
        <v>1557</v>
      </c>
      <c r="I763" s="1" t="s">
        <v>1558</v>
      </c>
      <c r="J763" s="1" t="s">
        <v>34</v>
      </c>
      <c r="K763" s="1" t="s">
        <v>34</v>
      </c>
      <c r="L763" s="1">
        <v>0.0</v>
      </c>
      <c r="M763" s="1">
        <v>0.0</v>
      </c>
      <c r="N763" s="1">
        <v>0.0</v>
      </c>
      <c r="O763" s="1" t="s">
        <v>35</v>
      </c>
      <c r="P763" s="3">
        <v>0.21</v>
      </c>
      <c r="Q763" s="1" t="s">
        <v>36</v>
      </c>
      <c r="R763" s="1">
        <v>0.0</v>
      </c>
      <c r="S763" s="1">
        <v>0.0</v>
      </c>
      <c r="T763" s="4">
        <f t="shared" si="4"/>
        <v>1652.892562</v>
      </c>
      <c r="U763" s="5">
        <v>2004.9791355</v>
      </c>
      <c r="W763" s="1">
        <f t="shared" si="23"/>
        <v>2000</v>
      </c>
      <c r="X763" s="7">
        <f t="shared" si="15"/>
        <v>2000</v>
      </c>
      <c r="Y763" s="1" t="s">
        <v>30</v>
      </c>
      <c r="Z763" s="1" t="s">
        <v>30</v>
      </c>
      <c r="AA763" s="1" t="s">
        <v>31</v>
      </c>
      <c r="AB763" s="1">
        <v>0.0</v>
      </c>
      <c r="AC763" s="1">
        <v>0.0</v>
      </c>
    </row>
    <row r="764" ht="15.75" customHeight="1">
      <c r="A764" s="1">
        <v>780.0</v>
      </c>
      <c r="B764" s="1" t="s">
        <v>29</v>
      </c>
      <c r="C764" s="1" t="s">
        <v>30</v>
      </c>
      <c r="D764" s="1" t="s">
        <v>30</v>
      </c>
      <c r="E764" s="1" t="s">
        <v>31</v>
      </c>
      <c r="F764" s="1" t="s">
        <v>31</v>
      </c>
      <c r="H764" s="1" t="s">
        <v>1559</v>
      </c>
      <c r="I764" s="1" t="s">
        <v>1560</v>
      </c>
      <c r="J764" s="1" t="s">
        <v>34</v>
      </c>
      <c r="K764" s="1" t="s">
        <v>34</v>
      </c>
      <c r="L764" s="1">
        <v>0.0</v>
      </c>
      <c r="M764" s="1">
        <v>0.0</v>
      </c>
      <c r="N764" s="1">
        <v>0.0</v>
      </c>
      <c r="O764" s="1" t="s">
        <v>35</v>
      </c>
      <c r="P764" s="3">
        <v>0.21</v>
      </c>
      <c r="Q764" s="1" t="s">
        <v>36</v>
      </c>
      <c r="R764" s="1">
        <v>0.0</v>
      </c>
      <c r="S764" s="1">
        <v>0.0</v>
      </c>
      <c r="T764" s="4">
        <f t="shared" si="4"/>
        <v>3710.743802</v>
      </c>
      <c r="U764" s="5">
        <v>4490.049638249999</v>
      </c>
      <c r="W764" s="1">
        <f t="shared" si="23"/>
        <v>4490</v>
      </c>
      <c r="X764" s="7">
        <f t="shared" si="15"/>
        <v>4490</v>
      </c>
      <c r="Y764" s="1" t="s">
        <v>30</v>
      </c>
      <c r="Z764" s="1" t="s">
        <v>30</v>
      </c>
      <c r="AA764" s="1" t="s">
        <v>31</v>
      </c>
      <c r="AB764" s="1">
        <v>0.0</v>
      </c>
      <c r="AC764" s="1">
        <v>0.0</v>
      </c>
    </row>
    <row r="765" ht="15.75" customHeight="1">
      <c r="A765" s="1">
        <v>781.0</v>
      </c>
      <c r="B765" s="1" t="s">
        <v>29</v>
      </c>
      <c r="C765" s="1" t="s">
        <v>30</v>
      </c>
      <c r="D765" s="1" t="s">
        <v>30</v>
      </c>
      <c r="E765" s="1" t="s">
        <v>31</v>
      </c>
      <c r="F765" s="1" t="s">
        <v>31</v>
      </c>
      <c r="H765" s="1" t="s">
        <v>1561</v>
      </c>
      <c r="I765" s="1" t="s">
        <v>1562</v>
      </c>
      <c r="J765" s="1" t="s">
        <v>34</v>
      </c>
      <c r="K765" s="1" t="s">
        <v>34</v>
      </c>
      <c r="L765" s="1">
        <v>0.0</v>
      </c>
      <c r="M765" s="1">
        <v>0.0</v>
      </c>
      <c r="N765" s="1">
        <v>0.0</v>
      </c>
      <c r="O765" s="1" t="s">
        <v>35</v>
      </c>
      <c r="P765" s="3">
        <v>0.21</v>
      </c>
      <c r="Q765" s="1" t="s">
        <v>36</v>
      </c>
      <c r="R765" s="1">
        <v>0.0</v>
      </c>
      <c r="S765" s="1">
        <v>0.0</v>
      </c>
      <c r="T765" s="4">
        <f t="shared" si="4"/>
        <v>5884.297521</v>
      </c>
      <c r="U765" s="5">
        <v>7116.801763500001</v>
      </c>
      <c r="W765" s="1">
        <f t="shared" si="23"/>
        <v>7120</v>
      </c>
      <c r="X765" s="7">
        <f t="shared" si="15"/>
        <v>7120</v>
      </c>
      <c r="Y765" s="1" t="s">
        <v>30</v>
      </c>
      <c r="Z765" s="1" t="s">
        <v>30</v>
      </c>
      <c r="AA765" s="1" t="s">
        <v>31</v>
      </c>
      <c r="AB765" s="1">
        <v>0.0</v>
      </c>
      <c r="AC765" s="1">
        <v>0.0</v>
      </c>
    </row>
    <row r="766" ht="15.75" customHeight="1">
      <c r="A766" s="1">
        <v>782.0</v>
      </c>
      <c r="B766" s="1" t="s">
        <v>29</v>
      </c>
      <c r="C766" s="1" t="s">
        <v>30</v>
      </c>
      <c r="D766" s="1" t="s">
        <v>30</v>
      </c>
      <c r="E766" s="1" t="s">
        <v>31</v>
      </c>
      <c r="F766" s="1" t="s">
        <v>31</v>
      </c>
      <c r="H766" s="1" t="s">
        <v>1563</v>
      </c>
      <c r="I766" s="1" t="s">
        <v>1564</v>
      </c>
      <c r="J766" s="1" t="s">
        <v>34</v>
      </c>
      <c r="K766" s="1" t="s">
        <v>34</v>
      </c>
      <c r="L766" s="1">
        <v>0.0</v>
      </c>
      <c r="M766" s="1">
        <v>0.0</v>
      </c>
      <c r="N766" s="1">
        <v>0.0</v>
      </c>
      <c r="O766" s="1" t="s">
        <v>35</v>
      </c>
      <c r="P766" s="3">
        <v>0.21</v>
      </c>
      <c r="Q766" s="1" t="s">
        <v>36</v>
      </c>
      <c r="R766" s="1">
        <v>0.0</v>
      </c>
      <c r="S766" s="1">
        <v>0.0</v>
      </c>
      <c r="T766" s="4">
        <f t="shared" si="4"/>
        <v>2561.983471</v>
      </c>
      <c r="U766" s="5">
        <v>3098.1108015000004</v>
      </c>
      <c r="W766" s="1">
        <f t="shared" si="23"/>
        <v>3100</v>
      </c>
      <c r="X766" s="7">
        <f t="shared" si="15"/>
        <v>3100</v>
      </c>
      <c r="Y766" s="1" t="s">
        <v>30</v>
      </c>
      <c r="Z766" s="1" t="s">
        <v>30</v>
      </c>
      <c r="AA766" s="1" t="s">
        <v>31</v>
      </c>
      <c r="AB766" s="1">
        <v>0.0</v>
      </c>
      <c r="AC766" s="1">
        <v>0.0</v>
      </c>
    </row>
    <row r="767" ht="15.75" customHeight="1">
      <c r="A767" s="1">
        <v>783.0</v>
      </c>
      <c r="B767" s="1" t="s">
        <v>29</v>
      </c>
      <c r="C767" s="1" t="s">
        <v>30</v>
      </c>
      <c r="D767" s="1" t="s">
        <v>30</v>
      </c>
      <c r="E767" s="1" t="s">
        <v>31</v>
      </c>
      <c r="F767" s="1" t="s">
        <v>31</v>
      </c>
      <c r="H767" s="1" t="s">
        <v>1565</v>
      </c>
      <c r="I767" s="1" t="s">
        <v>1566</v>
      </c>
      <c r="J767" s="1" t="s">
        <v>34</v>
      </c>
      <c r="K767" s="1" t="s">
        <v>34</v>
      </c>
      <c r="L767" s="1">
        <v>0.0</v>
      </c>
      <c r="M767" s="1">
        <v>0.0</v>
      </c>
      <c r="N767" s="1">
        <v>0.0</v>
      </c>
      <c r="O767" s="1" t="s">
        <v>35</v>
      </c>
      <c r="P767" s="3">
        <v>0.21</v>
      </c>
      <c r="Q767" s="1" t="s">
        <v>36</v>
      </c>
      <c r="R767" s="1">
        <v>0.0</v>
      </c>
      <c r="S767" s="1">
        <v>0.0</v>
      </c>
      <c r="T767" s="4">
        <f t="shared" si="4"/>
        <v>826.446281</v>
      </c>
      <c r="U767" s="5">
        <v>1003.4868195</v>
      </c>
      <c r="W767" s="1">
        <f t="shared" si="23"/>
        <v>1000</v>
      </c>
      <c r="X767" s="7">
        <f t="shared" si="15"/>
        <v>1000</v>
      </c>
      <c r="Y767" s="1" t="s">
        <v>30</v>
      </c>
      <c r="Z767" s="1" t="s">
        <v>30</v>
      </c>
      <c r="AA767" s="1" t="s">
        <v>31</v>
      </c>
      <c r="AB767" s="1">
        <v>0.0</v>
      </c>
      <c r="AC767" s="1">
        <v>0.0</v>
      </c>
    </row>
    <row r="768" ht="15.75" customHeight="1">
      <c r="A768" s="1">
        <v>784.0</v>
      </c>
      <c r="B768" s="1" t="s">
        <v>29</v>
      </c>
      <c r="C768" s="1" t="s">
        <v>30</v>
      </c>
      <c r="D768" s="1" t="s">
        <v>30</v>
      </c>
      <c r="E768" s="1" t="s">
        <v>31</v>
      </c>
      <c r="F768" s="1" t="s">
        <v>31</v>
      </c>
      <c r="H768" s="1" t="s">
        <v>1567</v>
      </c>
      <c r="I768" s="1" t="s">
        <v>1568</v>
      </c>
      <c r="J768" s="1" t="s">
        <v>34</v>
      </c>
      <c r="K768" s="1" t="s">
        <v>34</v>
      </c>
      <c r="L768" s="1">
        <v>0.0</v>
      </c>
      <c r="M768" s="1">
        <v>0.0</v>
      </c>
      <c r="N768" s="1">
        <v>0.0</v>
      </c>
      <c r="O768" s="1" t="s">
        <v>35</v>
      </c>
      <c r="P768" s="3">
        <v>0.21</v>
      </c>
      <c r="Q768" s="1" t="s">
        <v>36</v>
      </c>
      <c r="R768" s="1">
        <v>0.0</v>
      </c>
      <c r="S768" s="1">
        <v>0.0</v>
      </c>
      <c r="T768" s="4">
        <f t="shared" si="4"/>
        <v>834.7107438</v>
      </c>
      <c r="U768" s="5">
        <v>1010.50351875</v>
      </c>
      <c r="W768" s="1">
        <f t="shared" si="23"/>
        <v>1010</v>
      </c>
      <c r="X768" s="7">
        <f t="shared" si="15"/>
        <v>1010</v>
      </c>
      <c r="Y768" s="1" t="s">
        <v>30</v>
      </c>
      <c r="Z768" s="1" t="s">
        <v>30</v>
      </c>
      <c r="AA768" s="1" t="s">
        <v>31</v>
      </c>
      <c r="AB768" s="1">
        <v>0.0</v>
      </c>
      <c r="AC768" s="1">
        <v>0.0</v>
      </c>
    </row>
    <row r="769" ht="15.75" customHeight="1">
      <c r="A769" s="1">
        <v>785.0</v>
      </c>
      <c r="B769" s="1" t="s">
        <v>29</v>
      </c>
      <c r="C769" s="1" t="s">
        <v>30</v>
      </c>
      <c r="D769" s="1" t="s">
        <v>30</v>
      </c>
      <c r="E769" s="1" t="s">
        <v>31</v>
      </c>
      <c r="F769" s="1" t="s">
        <v>31</v>
      </c>
      <c r="H769" s="1" t="s">
        <v>1569</v>
      </c>
      <c r="I769" s="1" t="s">
        <v>1570</v>
      </c>
      <c r="J769" s="1" t="s">
        <v>34</v>
      </c>
      <c r="K769" s="1" t="s">
        <v>34</v>
      </c>
      <c r="L769" s="1">
        <v>0.0</v>
      </c>
      <c r="M769" s="1">
        <v>0.0</v>
      </c>
      <c r="N769" s="1">
        <v>0.0</v>
      </c>
      <c r="O769" s="1" t="s">
        <v>35</v>
      </c>
      <c r="P769" s="3">
        <v>0.21</v>
      </c>
      <c r="Q769" s="1" t="s">
        <v>36</v>
      </c>
      <c r="R769" s="1">
        <v>0.0</v>
      </c>
      <c r="S769" s="1">
        <v>0.0</v>
      </c>
      <c r="T769" s="4">
        <f t="shared" si="4"/>
        <v>842.9752066</v>
      </c>
      <c r="U769" s="5">
        <v>1024.5459015</v>
      </c>
      <c r="W769" s="1">
        <f t="shared" si="23"/>
        <v>1020</v>
      </c>
      <c r="X769" s="7">
        <f t="shared" si="15"/>
        <v>1020</v>
      </c>
      <c r="Y769" s="1" t="s">
        <v>30</v>
      </c>
      <c r="Z769" s="1" t="s">
        <v>30</v>
      </c>
      <c r="AA769" s="1" t="s">
        <v>31</v>
      </c>
      <c r="AB769" s="1">
        <v>0.0</v>
      </c>
      <c r="AC769" s="1">
        <v>0.0</v>
      </c>
    </row>
    <row r="770" ht="15.75" customHeight="1">
      <c r="A770" s="1">
        <v>786.0</v>
      </c>
      <c r="B770" s="1" t="s">
        <v>29</v>
      </c>
      <c r="C770" s="1" t="s">
        <v>30</v>
      </c>
      <c r="D770" s="1" t="s">
        <v>30</v>
      </c>
      <c r="E770" s="1" t="s">
        <v>31</v>
      </c>
      <c r="F770" s="1" t="s">
        <v>31</v>
      </c>
      <c r="H770" s="1" t="s">
        <v>1571</v>
      </c>
      <c r="I770" s="1" t="s">
        <v>1572</v>
      </c>
      <c r="J770" s="1" t="s">
        <v>34</v>
      </c>
      <c r="K770" s="1" t="s">
        <v>34</v>
      </c>
      <c r="L770" s="1">
        <v>0.0</v>
      </c>
      <c r="M770" s="1">
        <v>0.0</v>
      </c>
      <c r="N770" s="1">
        <v>0.0</v>
      </c>
      <c r="O770" s="1" t="s">
        <v>35</v>
      </c>
      <c r="P770" s="3">
        <v>0.21</v>
      </c>
      <c r="Q770" s="1" t="s">
        <v>36</v>
      </c>
      <c r="R770" s="1">
        <v>0.0</v>
      </c>
      <c r="S770" s="1">
        <v>0.0</v>
      </c>
      <c r="T770" s="4">
        <f t="shared" si="4"/>
        <v>851.2396694</v>
      </c>
      <c r="U770" s="5">
        <v>1031.56260075</v>
      </c>
      <c r="W770" s="1">
        <f t="shared" si="23"/>
        <v>1030</v>
      </c>
      <c r="X770" s="7">
        <f t="shared" si="15"/>
        <v>1030</v>
      </c>
      <c r="Y770" s="1" t="s">
        <v>30</v>
      </c>
      <c r="Z770" s="1" t="s">
        <v>30</v>
      </c>
      <c r="AA770" s="1" t="s">
        <v>31</v>
      </c>
      <c r="AB770" s="1">
        <v>0.0</v>
      </c>
      <c r="AC770" s="1">
        <v>0.0</v>
      </c>
    </row>
    <row r="771" ht="15.75" customHeight="1">
      <c r="A771" s="1">
        <v>787.0</v>
      </c>
      <c r="B771" s="1" t="s">
        <v>29</v>
      </c>
      <c r="C771" s="1" t="s">
        <v>30</v>
      </c>
      <c r="D771" s="1" t="s">
        <v>30</v>
      </c>
      <c r="E771" s="1" t="s">
        <v>31</v>
      </c>
      <c r="F771" s="1" t="s">
        <v>31</v>
      </c>
      <c r="H771" s="1" t="s">
        <v>1573</v>
      </c>
      <c r="I771" s="1" t="s">
        <v>1574</v>
      </c>
      <c r="J771" s="1" t="s">
        <v>34</v>
      </c>
      <c r="K771" s="1" t="s">
        <v>34</v>
      </c>
      <c r="L771" s="1">
        <v>0.0</v>
      </c>
      <c r="M771" s="1">
        <v>0.0</v>
      </c>
      <c r="N771" s="1">
        <v>0.0</v>
      </c>
      <c r="O771" s="1" t="s">
        <v>35</v>
      </c>
      <c r="P771" s="3">
        <v>0.21</v>
      </c>
      <c r="Q771" s="1" t="s">
        <v>36</v>
      </c>
      <c r="R771" s="1">
        <v>0.0</v>
      </c>
      <c r="S771" s="1">
        <v>0.0</v>
      </c>
      <c r="T771" s="4">
        <f t="shared" si="4"/>
        <v>859.5041322</v>
      </c>
      <c r="U771" s="5">
        <v>1038.57031575</v>
      </c>
      <c r="W771" s="1">
        <f t="shared" si="23"/>
        <v>1040</v>
      </c>
      <c r="X771" s="7">
        <f t="shared" si="15"/>
        <v>1040</v>
      </c>
      <c r="Y771" s="1" t="s">
        <v>30</v>
      </c>
      <c r="Z771" s="1" t="s">
        <v>30</v>
      </c>
      <c r="AA771" s="1" t="s">
        <v>31</v>
      </c>
      <c r="AB771" s="1">
        <v>0.0</v>
      </c>
      <c r="AC771" s="1">
        <v>0.0</v>
      </c>
    </row>
    <row r="772" ht="15.75" customHeight="1">
      <c r="A772" s="1">
        <v>788.0</v>
      </c>
      <c r="B772" s="1" t="s">
        <v>29</v>
      </c>
      <c r="C772" s="1" t="s">
        <v>30</v>
      </c>
      <c r="D772" s="1" t="s">
        <v>30</v>
      </c>
      <c r="E772" s="1" t="s">
        <v>31</v>
      </c>
      <c r="F772" s="1" t="s">
        <v>31</v>
      </c>
      <c r="H772" s="1" t="s">
        <v>1575</v>
      </c>
      <c r="I772" s="1" t="s">
        <v>1576</v>
      </c>
      <c r="J772" s="1" t="s">
        <v>34</v>
      </c>
      <c r="K772" s="1" t="s">
        <v>34</v>
      </c>
      <c r="L772" s="1">
        <v>0.0</v>
      </c>
      <c r="M772" s="1">
        <v>0.0</v>
      </c>
      <c r="N772" s="1">
        <v>0.0</v>
      </c>
      <c r="O772" s="1" t="s">
        <v>35</v>
      </c>
      <c r="P772" s="3">
        <v>0.21</v>
      </c>
      <c r="Q772" s="1" t="s">
        <v>36</v>
      </c>
      <c r="R772" s="1">
        <v>0.0</v>
      </c>
      <c r="S772" s="1">
        <v>0.0</v>
      </c>
      <c r="T772" s="4">
        <f t="shared" si="4"/>
        <v>950.4132231</v>
      </c>
      <c r="U772" s="5">
        <v>1145.2403160000001</v>
      </c>
      <c r="W772" s="1">
        <f t="shared" si="23"/>
        <v>1150</v>
      </c>
      <c r="X772" s="7">
        <f t="shared" si="15"/>
        <v>1150</v>
      </c>
      <c r="Y772" s="1" t="s">
        <v>30</v>
      </c>
      <c r="Z772" s="1" t="s">
        <v>30</v>
      </c>
      <c r="AA772" s="1" t="s">
        <v>31</v>
      </c>
      <c r="AB772" s="1">
        <v>0.0</v>
      </c>
      <c r="AC772" s="1">
        <v>0.0</v>
      </c>
    </row>
    <row r="773" ht="15.75" customHeight="1">
      <c r="A773" s="1">
        <v>789.0</v>
      </c>
      <c r="B773" s="1" t="s">
        <v>29</v>
      </c>
      <c r="C773" s="1" t="s">
        <v>30</v>
      </c>
      <c r="D773" s="1" t="s">
        <v>30</v>
      </c>
      <c r="E773" s="1" t="s">
        <v>31</v>
      </c>
      <c r="F773" s="1" t="s">
        <v>31</v>
      </c>
      <c r="H773" s="1" t="s">
        <v>1577</v>
      </c>
      <c r="I773" s="1" t="s">
        <v>1578</v>
      </c>
      <c r="J773" s="1" t="s">
        <v>34</v>
      </c>
      <c r="K773" s="1" t="s">
        <v>34</v>
      </c>
      <c r="L773" s="1">
        <v>0.0</v>
      </c>
      <c r="M773" s="1">
        <v>0.0</v>
      </c>
      <c r="N773" s="1">
        <v>0.0</v>
      </c>
      <c r="O773" s="1" t="s">
        <v>35</v>
      </c>
      <c r="P773" s="3">
        <v>0.21</v>
      </c>
      <c r="Q773" s="1" t="s">
        <v>36</v>
      </c>
      <c r="R773" s="1">
        <v>0.0</v>
      </c>
      <c r="S773" s="1">
        <v>0.0</v>
      </c>
      <c r="T773" s="4">
        <f t="shared" si="4"/>
        <v>1338.842975</v>
      </c>
      <c r="U773" s="5">
        <v>1621.01924325</v>
      </c>
      <c r="W773" s="1">
        <f t="shared" si="23"/>
        <v>1620</v>
      </c>
      <c r="X773" s="7">
        <f t="shared" si="15"/>
        <v>1620</v>
      </c>
      <c r="Y773" s="1" t="s">
        <v>30</v>
      </c>
      <c r="Z773" s="1" t="s">
        <v>30</v>
      </c>
      <c r="AA773" s="1" t="s">
        <v>31</v>
      </c>
      <c r="AB773" s="1">
        <v>0.0</v>
      </c>
      <c r="AC773" s="1">
        <v>0.0</v>
      </c>
    </row>
    <row r="774" ht="15.75" customHeight="1">
      <c r="A774" s="1">
        <v>790.0</v>
      </c>
      <c r="B774" s="1" t="s">
        <v>29</v>
      </c>
      <c r="C774" s="1" t="s">
        <v>30</v>
      </c>
      <c r="D774" s="1" t="s">
        <v>30</v>
      </c>
      <c r="E774" s="1" t="s">
        <v>31</v>
      </c>
      <c r="F774" s="1" t="s">
        <v>31</v>
      </c>
      <c r="H774" s="1" t="s">
        <v>1579</v>
      </c>
      <c r="I774" s="1" t="s">
        <v>1580</v>
      </c>
      <c r="J774" s="1" t="s">
        <v>34</v>
      </c>
      <c r="K774" s="1" t="s">
        <v>34</v>
      </c>
      <c r="L774" s="1">
        <v>0.0</v>
      </c>
      <c r="M774" s="1">
        <v>0.0</v>
      </c>
      <c r="N774" s="1">
        <v>0.0</v>
      </c>
      <c r="O774" s="1" t="s">
        <v>35</v>
      </c>
      <c r="P774" s="3">
        <v>0.21</v>
      </c>
      <c r="Q774" s="1" t="s">
        <v>36</v>
      </c>
      <c r="R774" s="1">
        <v>0.0</v>
      </c>
      <c r="S774" s="1">
        <v>0.0</v>
      </c>
      <c r="T774" s="4">
        <f t="shared" si="4"/>
        <v>1413.22314</v>
      </c>
      <c r="U774" s="5">
        <v>1712.3351602499997</v>
      </c>
      <c r="W774" s="1">
        <f t="shared" si="23"/>
        <v>1710</v>
      </c>
      <c r="X774" s="7">
        <f t="shared" si="15"/>
        <v>1710</v>
      </c>
      <c r="Y774" s="1" t="s">
        <v>30</v>
      </c>
      <c r="Z774" s="1" t="s">
        <v>30</v>
      </c>
      <c r="AA774" s="1" t="s">
        <v>31</v>
      </c>
      <c r="AB774" s="1">
        <v>0.0</v>
      </c>
      <c r="AC774" s="1">
        <v>0.0</v>
      </c>
    </row>
    <row r="775" ht="15.75" customHeight="1">
      <c r="A775" s="1">
        <v>791.0</v>
      </c>
      <c r="B775" s="1" t="s">
        <v>29</v>
      </c>
      <c r="C775" s="1" t="s">
        <v>30</v>
      </c>
      <c r="D775" s="1" t="s">
        <v>30</v>
      </c>
      <c r="E775" s="1" t="s">
        <v>31</v>
      </c>
      <c r="F775" s="1" t="s">
        <v>31</v>
      </c>
      <c r="H775" s="1" t="s">
        <v>1581</v>
      </c>
      <c r="I775" s="1" t="s">
        <v>1582</v>
      </c>
      <c r="J775" s="1" t="s">
        <v>34</v>
      </c>
      <c r="K775" s="1" t="s">
        <v>34</v>
      </c>
      <c r="L775" s="1">
        <v>0.0</v>
      </c>
      <c r="M775" s="1">
        <v>0.0</v>
      </c>
      <c r="N775" s="1">
        <v>0.0</v>
      </c>
      <c r="O775" s="1" t="s">
        <v>35</v>
      </c>
      <c r="P775" s="3">
        <v>0.21</v>
      </c>
      <c r="Q775" s="1" t="s">
        <v>36</v>
      </c>
      <c r="R775" s="1">
        <v>0.0</v>
      </c>
      <c r="S775" s="1">
        <v>0.0</v>
      </c>
      <c r="T775" s="4">
        <f t="shared" si="4"/>
        <v>1462.809917</v>
      </c>
      <c r="U775" s="5">
        <v>1768.4238329999996</v>
      </c>
      <c r="W775" s="1">
        <f t="shared" si="23"/>
        <v>1770</v>
      </c>
      <c r="X775" s="7">
        <f t="shared" si="15"/>
        <v>1770</v>
      </c>
      <c r="Y775" s="1" t="s">
        <v>30</v>
      </c>
      <c r="Z775" s="1" t="s">
        <v>30</v>
      </c>
      <c r="AA775" s="1" t="s">
        <v>31</v>
      </c>
      <c r="AB775" s="1">
        <v>0.0</v>
      </c>
      <c r="AC775" s="1">
        <v>0.0</v>
      </c>
    </row>
    <row r="776" ht="15.75" customHeight="1">
      <c r="A776" s="1">
        <v>792.0</v>
      </c>
      <c r="B776" s="1" t="s">
        <v>29</v>
      </c>
      <c r="C776" s="1" t="s">
        <v>30</v>
      </c>
      <c r="D776" s="1" t="s">
        <v>30</v>
      </c>
      <c r="E776" s="1" t="s">
        <v>31</v>
      </c>
      <c r="F776" s="1" t="s">
        <v>31</v>
      </c>
      <c r="H776" s="1" t="s">
        <v>1583</v>
      </c>
      <c r="I776" s="1" t="s">
        <v>1584</v>
      </c>
      <c r="J776" s="1" t="s">
        <v>34</v>
      </c>
      <c r="K776" s="1" t="s">
        <v>34</v>
      </c>
      <c r="L776" s="1">
        <v>0.0</v>
      </c>
      <c r="M776" s="1">
        <v>0.0</v>
      </c>
      <c r="N776" s="1">
        <v>0.0</v>
      </c>
      <c r="O776" s="1" t="s">
        <v>35</v>
      </c>
      <c r="P776" s="3">
        <v>0.21</v>
      </c>
      <c r="Q776" s="1" t="s">
        <v>36</v>
      </c>
      <c r="R776" s="1">
        <v>0.0</v>
      </c>
      <c r="S776" s="1">
        <v>0.0</v>
      </c>
      <c r="T776" s="4">
        <f t="shared" si="4"/>
        <v>1495.867769</v>
      </c>
      <c r="U776" s="5">
        <v>1810.06583175</v>
      </c>
      <c r="W776" s="1">
        <f t="shared" si="23"/>
        <v>1810</v>
      </c>
      <c r="X776" s="7">
        <f t="shared" si="15"/>
        <v>1810</v>
      </c>
      <c r="Y776" s="1" t="s">
        <v>30</v>
      </c>
      <c r="Z776" s="1" t="s">
        <v>30</v>
      </c>
      <c r="AA776" s="1" t="s">
        <v>31</v>
      </c>
      <c r="AB776" s="1">
        <v>0.0</v>
      </c>
      <c r="AC776" s="1">
        <v>0.0</v>
      </c>
    </row>
    <row r="777" ht="15.75" customHeight="1">
      <c r="A777" s="1">
        <v>793.0</v>
      </c>
      <c r="B777" s="1" t="s">
        <v>29</v>
      </c>
      <c r="C777" s="1" t="s">
        <v>30</v>
      </c>
      <c r="D777" s="1" t="s">
        <v>30</v>
      </c>
      <c r="E777" s="1" t="s">
        <v>31</v>
      </c>
      <c r="F777" s="1" t="s">
        <v>31</v>
      </c>
      <c r="H777" s="1" t="s">
        <v>1585</v>
      </c>
      <c r="I777" s="1" t="s">
        <v>1586</v>
      </c>
      <c r="J777" s="1" t="s">
        <v>34</v>
      </c>
      <c r="K777" s="1" t="s">
        <v>34</v>
      </c>
      <c r="L777" s="1">
        <v>0.0</v>
      </c>
      <c r="M777" s="1">
        <v>0.0</v>
      </c>
      <c r="N777" s="1">
        <v>0.0</v>
      </c>
      <c r="O777" s="1" t="s">
        <v>35</v>
      </c>
      <c r="P777" s="3">
        <v>0.21</v>
      </c>
      <c r="Q777" s="1" t="s">
        <v>36</v>
      </c>
      <c r="R777" s="1">
        <v>0.0</v>
      </c>
      <c r="S777" s="1">
        <v>0.0</v>
      </c>
      <c r="T777" s="4">
        <f t="shared" si="4"/>
        <v>1586.77686</v>
      </c>
      <c r="U777" s="5">
        <v>1915.7295960000001</v>
      </c>
      <c r="W777" s="1">
        <f t="shared" si="23"/>
        <v>1920</v>
      </c>
      <c r="X777" s="7">
        <f t="shared" si="15"/>
        <v>1920</v>
      </c>
      <c r="Y777" s="1" t="s">
        <v>30</v>
      </c>
      <c r="Z777" s="1" t="s">
        <v>30</v>
      </c>
      <c r="AA777" s="1" t="s">
        <v>31</v>
      </c>
      <c r="AB777" s="1">
        <v>0.0</v>
      </c>
      <c r="AC777" s="1">
        <v>0.0</v>
      </c>
    </row>
    <row r="778" ht="15.75" customHeight="1">
      <c r="A778" s="1">
        <v>794.0</v>
      </c>
      <c r="B778" s="1" t="s">
        <v>29</v>
      </c>
      <c r="C778" s="1" t="s">
        <v>30</v>
      </c>
      <c r="D778" s="1" t="s">
        <v>30</v>
      </c>
      <c r="E778" s="1" t="s">
        <v>31</v>
      </c>
      <c r="F778" s="1" t="s">
        <v>31</v>
      </c>
      <c r="H778" s="1" t="s">
        <v>1587</v>
      </c>
      <c r="I778" s="1" t="s">
        <v>1588</v>
      </c>
      <c r="J778" s="1" t="s">
        <v>34</v>
      </c>
      <c r="K778" s="1" t="s">
        <v>34</v>
      </c>
      <c r="L778" s="1">
        <v>0.0</v>
      </c>
      <c r="M778" s="1">
        <v>0.0</v>
      </c>
      <c r="N778" s="1">
        <v>0.0</v>
      </c>
      <c r="O778" s="1" t="s">
        <v>35</v>
      </c>
      <c r="P778" s="3">
        <v>0.21</v>
      </c>
      <c r="Q778" s="1" t="s">
        <v>36</v>
      </c>
      <c r="R778" s="1">
        <v>0.0</v>
      </c>
      <c r="S778" s="1">
        <v>0.0</v>
      </c>
      <c r="T778" s="4">
        <f t="shared" si="4"/>
        <v>1702.479339</v>
      </c>
      <c r="U778" s="5">
        <v>2063.1162172500003</v>
      </c>
      <c r="W778" s="1">
        <f t="shared" si="23"/>
        <v>2060</v>
      </c>
      <c r="X778" s="7">
        <f t="shared" si="15"/>
        <v>2060</v>
      </c>
      <c r="Y778" s="1" t="s">
        <v>30</v>
      </c>
      <c r="Z778" s="1" t="s">
        <v>30</v>
      </c>
      <c r="AA778" s="1" t="s">
        <v>31</v>
      </c>
      <c r="AB778" s="1">
        <v>0.0</v>
      </c>
      <c r="AC778" s="1">
        <v>0.0</v>
      </c>
    </row>
    <row r="779" ht="15.75" customHeight="1">
      <c r="A779" s="1">
        <v>795.0</v>
      </c>
      <c r="B779" s="1" t="s">
        <v>29</v>
      </c>
      <c r="C779" s="1" t="s">
        <v>30</v>
      </c>
      <c r="D779" s="1" t="s">
        <v>30</v>
      </c>
      <c r="E779" s="1" t="s">
        <v>31</v>
      </c>
      <c r="F779" s="1" t="s">
        <v>31</v>
      </c>
      <c r="H779" s="1" t="s">
        <v>1589</v>
      </c>
      <c r="I779" s="1" t="s">
        <v>1590</v>
      </c>
      <c r="J779" s="1" t="s">
        <v>34</v>
      </c>
      <c r="K779" s="1" t="s">
        <v>34</v>
      </c>
      <c r="L779" s="1">
        <v>0.0</v>
      </c>
      <c r="M779" s="1">
        <v>0.0</v>
      </c>
      <c r="N779" s="1">
        <v>0.0</v>
      </c>
      <c r="O779" s="1" t="s">
        <v>35</v>
      </c>
      <c r="P779" s="3">
        <v>0.21</v>
      </c>
      <c r="Q779" s="1" t="s">
        <v>36</v>
      </c>
      <c r="R779" s="1">
        <v>0.0</v>
      </c>
      <c r="S779" s="1">
        <v>0.0</v>
      </c>
      <c r="T779" s="4">
        <f t="shared" si="4"/>
        <v>1512.396694</v>
      </c>
      <c r="U779" s="5">
        <v>1834.19752725</v>
      </c>
      <c r="W779" s="1">
        <f t="shared" si="23"/>
        <v>1830</v>
      </c>
      <c r="X779" s="7">
        <f t="shared" si="15"/>
        <v>1830</v>
      </c>
      <c r="Y779" s="1" t="s">
        <v>30</v>
      </c>
      <c r="Z779" s="1" t="s">
        <v>30</v>
      </c>
      <c r="AA779" s="1" t="s">
        <v>31</v>
      </c>
      <c r="AB779" s="1">
        <v>0.0</v>
      </c>
      <c r="AC779" s="1">
        <v>0.0</v>
      </c>
    </row>
    <row r="780" ht="15.75" customHeight="1">
      <c r="A780" s="1">
        <v>796.0</v>
      </c>
      <c r="B780" s="1" t="s">
        <v>29</v>
      </c>
      <c r="C780" s="1" t="s">
        <v>30</v>
      </c>
      <c r="D780" s="1" t="s">
        <v>30</v>
      </c>
      <c r="E780" s="1" t="s">
        <v>31</v>
      </c>
      <c r="F780" s="1" t="s">
        <v>31</v>
      </c>
      <c r="H780" s="1" t="s">
        <v>1591</v>
      </c>
      <c r="I780" s="1" t="s">
        <v>1592</v>
      </c>
      <c r="J780" s="1" t="s">
        <v>34</v>
      </c>
      <c r="K780" s="1" t="s">
        <v>34</v>
      </c>
      <c r="L780" s="1">
        <v>0.0</v>
      </c>
      <c r="M780" s="1">
        <v>0.0</v>
      </c>
      <c r="N780" s="1">
        <v>0.0</v>
      </c>
      <c r="O780" s="1" t="s">
        <v>35</v>
      </c>
      <c r="P780" s="3">
        <v>0.21</v>
      </c>
      <c r="Q780" s="1" t="s">
        <v>36</v>
      </c>
      <c r="R780" s="1">
        <v>0.0</v>
      </c>
      <c r="S780" s="1">
        <v>0.0</v>
      </c>
      <c r="T780" s="4">
        <f t="shared" si="4"/>
        <v>1578.512397</v>
      </c>
      <c r="U780" s="5">
        <v>1908.8835974999995</v>
      </c>
      <c r="W780" s="1">
        <f t="shared" si="23"/>
        <v>1910</v>
      </c>
      <c r="X780" s="7">
        <f t="shared" si="15"/>
        <v>1910</v>
      </c>
      <c r="Y780" s="1" t="s">
        <v>30</v>
      </c>
      <c r="Z780" s="1" t="s">
        <v>30</v>
      </c>
      <c r="AA780" s="1" t="s">
        <v>31</v>
      </c>
      <c r="AB780" s="1">
        <v>0.0</v>
      </c>
      <c r="AC780" s="1">
        <v>0.0</v>
      </c>
    </row>
    <row r="781" ht="15.75" customHeight="1">
      <c r="A781" s="1">
        <v>797.0</v>
      </c>
      <c r="B781" s="1" t="s">
        <v>29</v>
      </c>
      <c r="C781" s="1" t="s">
        <v>30</v>
      </c>
      <c r="D781" s="1" t="s">
        <v>30</v>
      </c>
      <c r="E781" s="1" t="s">
        <v>31</v>
      </c>
      <c r="F781" s="1" t="s">
        <v>31</v>
      </c>
      <c r="H781" s="1" t="s">
        <v>1593</v>
      </c>
      <c r="I781" s="1" t="s">
        <v>1594</v>
      </c>
      <c r="J781" s="1" t="s">
        <v>34</v>
      </c>
      <c r="K781" s="1" t="s">
        <v>34</v>
      </c>
      <c r="L781" s="1">
        <v>0.0</v>
      </c>
      <c r="M781" s="1">
        <v>0.0</v>
      </c>
      <c r="N781" s="1">
        <v>0.0</v>
      </c>
      <c r="O781" s="1" t="s">
        <v>35</v>
      </c>
      <c r="P781" s="3">
        <v>0.21</v>
      </c>
      <c r="Q781" s="1" t="s">
        <v>36</v>
      </c>
      <c r="R781" s="1">
        <v>0.0</v>
      </c>
      <c r="S781" s="1">
        <v>0.0</v>
      </c>
      <c r="T781" s="4">
        <f t="shared" si="4"/>
        <v>1644.628099</v>
      </c>
      <c r="U781" s="5">
        <v>1991.85314625</v>
      </c>
      <c r="W781" s="1">
        <f t="shared" si="23"/>
        <v>1990</v>
      </c>
      <c r="X781" s="7">
        <f t="shared" si="15"/>
        <v>1990</v>
      </c>
      <c r="Y781" s="1" t="s">
        <v>30</v>
      </c>
      <c r="Z781" s="1" t="s">
        <v>30</v>
      </c>
      <c r="AA781" s="1" t="s">
        <v>31</v>
      </c>
      <c r="AB781" s="1">
        <v>0.0</v>
      </c>
      <c r="AC781" s="1">
        <v>0.0</v>
      </c>
    </row>
    <row r="782" ht="15.75" customHeight="1">
      <c r="A782" s="1">
        <v>798.0</v>
      </c>
      <c r="B782" s="1" t="s">
        <v>29</v>
      </c>
      <c r="C782" s="1" t="s">
        <v>30</v>
      </c>
      <c r="D782" s="1" t="s">
        <v>30</v>
      </c>
      <c r="E782" s="1" t="s">
        <v>31</v>
      </c>
      <c r="F782" s="1" t="s">
        <v>31</v>
      </c>
      <c r="H782" s="1" t="s">
        <v>1595</v>
      </c>
      <c r="I782" s="1" t="s">
        <v>1596</v>
      </c>
      <c r="J782" s="1" t="s">
        <v>34</v>
      </c>
      <c r="K782" s="1" t="s">
        <v>34</v>
      </c>
      <c r="L782" s="1">
        <v>0.0</v>
      </c>
      <c r="M782" s="1">
        <v>0.0</v>
      </c>
      <c r="N782" s="1">
        <v>0.0</v>
      </c>
      <c r="O782" s="1" t="s">
        <v>35</v>
      </c>
      <c r="P782" s="3">
        <v>0.21</v>
      </c>
      <c r="Q782" s="1" t="s">
        <v>36</v>
      </c>
      <c r="R782" s="1">
        <v>0.0</v>
      </c>
      <c r="S782" s="1">
        <v>0.0</v>
      </c>
      <c r="T782" s="4">
        <f t="shared" si="4"/>
        <v>1710.743802</v>
      </c>
      <c r="U782" s="5">
        <v>2066.5751534999995</v>
      </c>
      <c r="W782" s="1">
        <f t="shared" si="23"/>
        <v>2070</v>
      </c>
      <c r="X782" s="7">
        <f t="shared" si="15"/>
        <v>2070</v>
      </c>
      <c r="Y782" s="1" t="s">
        <v>30</v>
      </c>
      <c r="Z782" s="1" t="s">
        <v>30</v>
      </c>
      <c r="AA782" s="1" t="s">
        <v>31</v>
      </c>
      <c r="AB782" s="1">
        <v>0.0</v>
      </c>
      <c r="AC782" s="1">
        <v>0.0</v>
      </c>
    </row>
    <row r="783" ht="15.75" customHeight="1">
      <c r="A783" s="1">
        <v>799.0</v>
      </c>
      <c r="B783" s="1" t="s">
        <v>29</v>
      </c>
      <c r="C783" s="1" t="s">
        <v>30</v>
      </c>
      <c r="D783" s="1" t="s">
        <v>30</v>
      </c>
      <c r="E783" s="1" t="s">
        <v>31</v>
      </c>
      <c r="F783" s="1" t="s">
        <v>31</v>
      </c>
      <c r="H783" s="1" t="s">
        <v>1597</v>
      </c>
      <c r="I783" s="1" t="s">
        <v>1598</v>
      </c>
      <c r="J783" s="1" t="s">
        <v>34</v>
      </c>
      <c r="K783" s="1" t="s">
        <v>34</v>
      </c>
      <c r="L783" s="1">
        <v>0.0</v>
      </c>
      <c r="M783" s="1">
        <v>0.0</v>
      </c>
      <c r="N783" s="1">
        <v>0.0</v>
      </c>
      <c r="O783" s="1" t="s">
        <v>35</v>
      </c>
      <c r="P783" s="3">
        <v>0.21</v>
      </c>
      <c r="Q783" s="1" t="s">
        <v>36</v>
      </c>
      <c r="R783" s="1">
        <v>0.0</v>
      </c>
      <c r="S783" s="1">
        <v>0.0</v>
      </c>
      <c r="T783" s="4">
        <f t="shared" si="4"/>
        <v>1818.181818</v>
      </c>
      <c r="U783" s="5">
        <v>2201.27601375</v>
      </c>
      <c r="W783" s="1">
        <f t="shared" si="23"/>
        <v>2200</v>
      </c>
      <c r="X783" s="7">
        <f t="shared" si="15"/>
        <v>2200</v>
      </c>
      <c r="Y783" s="1" t="s">
        <v>30</v>
      </c>
      <c r="Z783" s="1" t="s">
        <v>30</v>
      </c>
      <c r="AA783" s="1" t="s">
        <v>31</v>
      </c>
      <c r="AB783" s="1">
        <v>0.0</v>
      </c>
      <c r="AC783" s="1">
        <v>0.0</v>
      </c>
    </row>
    <row r="784" ht="15.75" customHeight="1">
      <c r="A784" s="1">
        <v>800.0</v>
      </c>
      <c r="B784" s="1" t="s">
        <v>29</v>
      </c>
      <c r="C784" s="1" t="s">
        <v>30</v>
      </c>
      <c r="D784" s="1" t="s">
        <v>30</v>
      </c>
      <c r="E784" s="1" t="s">
        <v>31</v>
      </c>
      <c r="F784" s="1" t="s">
        <v>31</v>
      </c>
      <c r="H784" s="1" t="s">
        <v>1599</v>
      </c>
      <c r="I784" s="1" t="s">
        <v>1600</v>
      </c>
      <c r="J784" s="1" t="s">
        <v>34</v>
      </c>
      <c r="K784" s="1" t="s">
        <v>34</v>
      </c>
      <c r="L784" s="1">
        <v>0.0</v>
      </c>
      <c r="M784" s="1">
        <v>0.0</v>
      </c>
      <c r="N784" s="1">
        <v>0.0</v>
      </c>
      <c r="O784" s="1" t="s">
        <v>35</v>
      </c>
      <c r="P784" s="3">
        <v>0.21</v>
      </c>
      <c r="Q784" s="1" t="s">
        <v>36</v>
      </c>
      <c r="R784" s="1">
        <v>0.0</v>
      </c>
      <c r="S784" s="1">
        <v>0.0</v>
      </c>
      <c r="T784" s="4">
        <f t="shared" si="4"/>
        <v>1958.677686</v>
      </c>
      <c r="U784" s="5">
        <v>2373.64783425</v>
      </c>
      <c r="W784" s="1">
        <f t="shared" si="23"/>
        <v>2370</v>
      </c>
      <c r="X784" s="7">
        <f t="shared" si="15"/>
        <v>2370</v>
      </c>
      <c r="Y784" s="1" t="s">
        <v>30</v>
      </c>
      <c r="Z784" s="1" t="s">
        <v>30</v>
      </c>
      <c r="AA784" s="1" t="s">
        <v>31</v>
      </c>
      <c r="AB784" s="1">
        <v>0.0</v>
      </c>
      <c r="AC784" s="1">
        <v>0.0</v>
      </c>
    </row>
    <row r="785" ht="15.75" customHeight="1">
      <c r="A785" s="1">
        <v>801.0</v>
      </c>
      <c r="B785" s="1" t="s">
        <v>29</v>
      </c>
      <c r="C785" s="1" t="s">
        <v>30</v>
      </c>
      <c r="D785" s="1" t="s">
        <v>30</v>
      </c>
      <c r="E785" s="1" t="s">
        <v>31</v>
      </c>
      <c r="F785" s="1" t="s">
        <v>31</v>
      </c>
      <c r="H785" s="1" t="s">
        <v>1601</v>
      </c>
      <c r="I785" s="1" t="s">
        <v>1602</v>
      </c>
      <c r="J785" s="1" t="s">
        <v>34</v>
      </c>
      <c r="K785" s="1" t="s">
        <v>34</v>
      </c>
      <c r="L785" s="1">
        <v>0.0</v>
      </c>
      <c r="M785" s="1">
        <v>0.0</v>
      </c>
      <c r="N785" s="1">
        <v>0.0</v>
      </c>
      <c r="O785" s="1" t="s">
        <v>35</v>
      </c>
      <c r="P785" s="3">
        <v>0.21</v>
      </c>
      <c r="Q785" s="1" t="s">
        <v>36</v>
      </c>
      <c r="R785" s="1">
        <v>0.0</v>
      </c>
      <c r="S785" s="1">
        <v>0.0</v>
      </c>
      <c r="T785" s="4">
        <f t="shared" si="4"/>
        <v>2082.644628</v>
      </c>
      <c r="U785" s="5">
        <v>2523.01997475</v>
      </c>
      <c r="W785" s="1">
        <f t="shared" si="23"/>
        <v>2520</v>
      </c>
      <c r="X785" s="7">
        <f t="shared" si="15"/>
        <v>2520</v>
      </c>
      <c r="Y785" s="1" t="s">
        <v>30</v>
      </c>
      <c r="Z785" s="1" t="s">
        <v>30</v>
      </c>
      <c r="AA785" s="1" t="s">
        <v>31</v>
      </c>
      <c r="AB785" s="1">
        <v>0.0</v>
      </c>
      <c r="AC785" s="1">
        <v>0.0</v>
      </c>
    </row>
    <row r="786" ht="15.75" customHeight="1">
      <c r="A786" s="1">
        <v>802.0</v>
      </c>
      <c r="B786" s="1" t="s">
        <v>29</v>
      </c>
      <c r="C786" s="1" t="s">
        <v>30</v>
      </c>
      <c r="D786" s="1" t="s">
        <v>30</v>
      </c>
      <c r="E786" s="1" t="s">
        <v>31</v>
      </c>
      <c r="F786" s="1" t="s">
        <v>31</v>
      </c>
      <c r="H786" s="1" t="s">
        <v>1603</v>
      </c>
      <c r="I786" s="1" t="s">
        <v>1604</v>
      </c>
      <c r="J786" s="1" t="s">
        <v>34</v>
      </c>
      <c r="K786" s="1" t="s">
        <v>34</v>
      </c>
      <c r="L786" s="1">
        <v>0.0</v>
      </c>
      <c r="M786" s="1">
        <v>0.0</v>
      </c>
      <c r="N786" s="1">
        <v>0.0</v>
      </c>
      <c r="O786" s="1" t="s">
        <v>35</v>
      </c>
      <c r="P786" s="3">
        <v>0.21</v>
      </c>
      <c r="Q786" s="1" t="s">
        <v>36</v>
      </c>
      <c r="R786" s="1">
        <v>0.0</v>
      </c>
      <c r="S786" s="1">
        <v>0.0</v>
      </c>
      <c r="T786" s="4">
        <f t="shared" si="4"/>
        <v>2280.991736</v>
      </c>
      <c r="U786" s="5">
        <v>2763.72600075</v>
      </c>
      <c r="W786" s="1">
        <f t="shared" si="23"/>
        <v>2760</v>
      </c>
      <c r="X786" s="7">
        <f t="shared" si="15"/>
        <v>2760</v>
      </c>
      <c r="Y786" s="1" t="s">
        <v>30</v>
      </c>
      <c r="Z786" s="1" t="s">
        <v>30</v>
      </c>
      <c r="AA786" s="1" t="s">
        <v>31</v>
      </c>
      <c r="AB786" s="1">
        <v>0.0</v>
      </c>
      <c r="AC786" s="1">
        <v>0.0</v>
      </c>
    </row>
    <row r="787" ht="15.75" customHeight="1">
      <c r="A787" s="1">
        <v>803.0</v>
      </c>
      <c r="B787" s="1" t="s">
        <v>29</v>
      </c>
      <c r="C787" s="1" t="s">
        <v>30</v>
      </c>
      <c r="D787" s="1" t="s">
        <v>30</v>
      </c>
      <c r="E787" s="1" t="s">
        <v>31</v>
      </c>
      <c r="F787" s="1" t="s">
        <v>31</v>
      </c>
      <c r="H787" s="1" t="s">
        <v>1605</v>
      </c>
      <c r="I787" s="1" t="s">
        <v>1606</v>
      </c>
      <c r="J787" s="1" t="s">
        <v>34</v>
      </c>
      <c r="K787" s="1" t="s">
        <v>34</v>
      </c>
      <c r="L787" s="1">
        <v>0.0</v>
      </c>
      <c r="M787" s="1">
        <v>0.0</v>
      </c>
      <c r="N787" s="1">
        <v>0.0</v>
      </c>
      <c r="O787" s="1" t="s">
        <v>35</v>
      </c>
      <c r="P787" s="3">
        <v>0.21</v>
      </c>
      <c r="Q787" s="1" t="s">
        <v>36</v>
      </c>
      <c r="R787" s="1">
        <v>0.0</v>
      </c>
      <c r="S787" s="1">
        <v>0.0</v>
      </c>
      <c r="T787" s="4">
        <f t="shared" si="4"/>
        <v>719.0082645</v>
      </c>
      <c r="U787" s="5">
        <v>871.19373825</v>
      </c>
      <c r="W787" s="1">
        <f t="shared" si="23"/>
        <v>870</v>
      </c>
      <c r="X787" s="7">
        <f t="shared" si="15"/>
        <v>870</v>
      </c>
      <c r="Y787" s="1" t="s">
        <v>30</v>
      </c>
      <c r="Z787" s="1" t="s">
        <v>30</v>
      </c>
      <c r="AA787" s="1" t="s">
        <v>31</v>
      </c>
      <c r="AB787" s="1">
        <v>0.0</v>
      </c>
      <c r="AC787" s="1">
        <v>0.0</v>
      </c>
    </row>
    <row r="788" ht="15.75" customHeight="1">
      <c r="A788" s="1">
        <v>804.0</v>
      </c>
      <c r="B788" s="1" t="s">
        <v>29</v>
      </c>
      <c r="C788" s="1" t="s">
        <v>30</v>
      </c>
      <c r="D788" s="1" t="s">
        <v>30</v>
      </c>
      <c r="E788" s="1" t="s">
        <v>31</v>
      </c>
      <c r="F788" s="1" t="s">
        <v>31</v>
      </c>
      <c r="H788" s="1" t="s">
        <v>1607</v>
      </c>
      <c r="I788" s="1" t="s">
        <v>1608</v>
      </c>
      <c r="J788" s="1" t="s">
        <v>34</v>
      </c>
      <c r="K788" s="1" t="s">
        <v>34</v>
      </c>
      <c r="L788" s="1">
        <v>0.0</v>
      </c>
      <c r="M788" s="1">
        <v>0.0</v>
      </c>
      <c r="N788" s="1">
        <v>0.0</v>
      </c>
      <c r="O788" s="1" t="s">
        <v>35</v>
      </c>
      <c r="P788" s="3">
        <v>0.21</v>
      </c>
      <c r="Q788" s="1" t="s">
        <v>36</v>
      </c>
      <c r="R788" s="1">
        <v>0.0</v>
      </c>
      <c r="S788" s="1">
        <v>0.0</v>
      </c>
      <c r="T788" s="4">
        <f t="shared" si="4"/>
        <v>1256.198347</v>
      </c>
      <c r="U788" s="5">
        <v>1522.33624125</v>
      </c>
      <c r="W788" s="1">
        <f t="shared" si="23"/>
        <v>1520</v>
      </c>
      <c r="X788" s="7">
        <f t="shared" si="15"/>
        <v>1520</v>
      </c>
      <c r="Y788" s="1" t="s">
        <v>30</v>
      </c>
      <c r="Z788" s="1" t="s">
        <v>30</v>
      </c>
      <c r="AA788" s="1" t="s">
        <v>31</v>
      </c>
      <c r="AB788" s="1">
        <v>0.0</v>
      </c>
      <c r="AC788" s="1">
        <v>0.0</v>
      </c>
    </row>
    <row r="789" ht="15.75" customHeight="1">
      <c r="A789" s="1">
        <v>805.0</v>
      </c>
      <c r="B789" s="1" t="s">
        <v>29</v>
      </c>
      <c r="C789" s="1" t="s">
        <v>30</v>
      </c>
      <c r="D789" s="1" t="s">
        <v>30</v>
      </c>
      <c r="E789" s="1" t="s">
        <v>31</v>
      </c>
      <c r="F789" s="1" t="s">
        <v>31</v>
      </c>
      <c r="H789" s="1" t="s">
        <v>1609</v>
      </c>
      <c r="I789" s="1" t="s">
        <v>1610</v>
      </c>
      <c r="J789" s="1" t="s">
        <v>34</v>
      </c>
      <c r="K789" s="1" t="s">
        <v>34</v>
      </c>
      <c r="L789" s="1">
        <v>0.0</v>
      </c>
      <c r="M789" s="1">
        <v>0.0</v>
      </c>
      <c r="N789" s="1">
        <v>0.0</v>
      </c>
      <c r="O789" s="1" t="s">
        <v>35</v>
      </c>
      <c r="P789" s="3">
        <v>0.21</v>
      </c>
      <c r="Q789" s="1" t="s">
        <v>36</v>
      </c>
      <c r="R789" s="1">
        <v>0.0</v>
      </c>
      <c r="S789" s="1">
        <v>0.0</v>
      </c>
      <c r="T789" s="4">
        <f t="shared" si="4"/>
        <v>1256.198347</v>
      </c>
      <c r="U789" s="5">
        <v>1522.33624125</v>
      </c>
      <c r="W789" s="1">
        <f t="shared" si="23"/>
        <v>1520</v>
      </c>
      <c r="X789" s="7">
        <f t="shared" si="15"/>
        <v>1520</v>
      </c>
      <c r="Y789" s="1" t="s">
        <v>30</v>
      </c>
      <c r="Z789" s="1" t="s">
        <v>30</v>
      </c>
      <c r="AA789" s="1" t="s">
        <v>31</v>
      </c>
      <c r="AB789" s="1">
        <v>0.0</v>
      </c>
      <c r="AC789" s="1">
        <v>0.0</v>
      </c>
    </row>
    <row r="790" ht="15.75" customHeight="1">
      <c r="A790" s="1">
        <v>806.0</v>
      </c>
      <c r="B790" s="1" t="s">
        <v>29</v>
      </c>
      <c r="C790" s="1" t="s">
        <v>30</v>
      </c>
      <c r="D790" s="1" t="s">
        <v>30</v>
      </c>
      <c r="E790" s="1" t="s">
        <v>31</v>
      </c>
      <c r="F790" s="1" t="s">
        <v>31</v>
      </c>
      <c r="H790" s="1" t="s">
        <v>1611</v>
      </c>
      <c r="I790" s="1" t="s">
        <v>1612</v>
      </c>
      <c r="J790" s="1" t="s">
        <v>34</v>
      </c>
      <c r="K790" s="1" t="s">
        <v>34</v>
      </c>
      <c r="L790" s="1">
        <v>0.0</v>
      </c>
      <c r="M790" s="1">
        <v>0.0</v>
      </c>
      <c r="N790" s="1">
        <v>0.0</v>
      </c>
      <c r="O790" s="1" t="s">
        <v>35</v>
      </c>
      <c r="P790" s="3">
        <v>0.21</v>
      </c>
      <c r="Q790" s="1" t="s">
        <v>36</v>
      </c>
      <c r="R790" s="1">
        <v>0.0</v>
      </c>
      <c r="S790" s="1">
        <v>0.0</v>
      </c>
      <c r="T790" s="4">
        <f t="shared" si="4"/>
        <v>1256.198347</v>
      </c>
      <c r="U790" s="5">
        <v>1522.33624125</v>
      </c>
      <c r="W790" s="1">
        <f t="shared" si="23"/>
        <v>1520</v>
      </c>
      <c r="X790" s="7">
        <f t="shared" si="15"/>
        <v>1520</v>
      </c>
      <c r="Y790" s="1" t="s">
        <v>30</v>
      </c>
      <c r="Z790" s="1" t="s">
        <v>30</v>
      </c>
      <c r="AA790" s="1" t="s">
        <v>31</v>
      </c>
      <c r="AB790" s="1">
        <v>0.0</v>
      </c>
      <c r="AC790" s="1">
        <v>0.0</v>
      </c>
    </row>
    <row r="791" ht="15.75" customHeight="1">
      <c r="A791" s="1">
        <v>807.0</v>
      </c>
      <c r="B791" s="1" t="s">
        <v>29</v>
      </c>
      <c r="C791" s="1" t="s">
        <v>30</v>
      </c>
      <c r="D791" s="1" t="s">
        <v>30</v>
      </c>
      <c r="E791" s="1" t="s">
        <v>31</v>
      </c>
      <c r="F791" s="1" t="s">
        <v>31</v>
      </c>
      <c r="H791" s="1" t="s">
        <v>1613</v>
      </c>
      <c r="I791" s="1" t="s">
        <v>1614</v>
      </c>
      <c r="J791" s="1" t="s">
        <v>34</v>
      </c>
      <c r="K791" s="1" t="s">
        <v>34</v>
      </c>
      <c r="L791" s="1">
        <v>0.0</v>
      </c>
      <c r="M791" s="1">
        <v>0.0</v>
      </c>
      <c r="N791" s="1">
        <v>0.0</v>
      </c>
      <c r="O791" s="1" t="s">
        <v>35</v>
      </c>
      <c r="P791" s="3">
        <v>0.21</v>
      </c>
      <c r="Q791" s="1" t="s">
        <v>36</v>
      </c>
      <c r="R791" s="1">
        <v>0.0</v>
      </c>
      <c r="S791" s="1">
        <v>0.0</v>
      </c>
      <c r="T791" s="4">
        <f t="shared" si="4"/>
        <v>1033.057851</v>
      </c>
      <c r="U791" s="5">
        <v>1254.4708274999998</v>
      </c>
      <c r="W791" s="1">
        <f t="shared" si="23"/>
        <v>1250</v>
      </c>
      <c r="X791" s="7">
        <f t="shared" si="15"/>
        <v>1250</v>
      </c>
      <c r="Y791" s="1" t="s">
        <v>30</v>
      </c>
      <c r="Z791" s="1" t="s">
        <v>30</v>
      </c>
      <c r="AA791" s="1" t="s">
        <v>31</v>
      </c>
      <c r="AB791" s="1">
        <v>0.0</v>
      </c>
      <c r="AC791" s="1">
        <v>0.0</v>
      </c>
    </row>
    <row r="792" ht="15.75" customHeight="1">
      <c r="A792" s="1">
        <v>808.0</v>
      </c>
      <c r="B792" s="1" t="s">
        <v>29</v>
      </c>
      <c r="C792" s="1" t="s">
        <v>30</v>
      </c>
      <c r="D792" s="1" t="s">
        <v>30</v>
      </c>
      <c r="E792" s="1" t="s">
        <v>31</v>
      </c>
      <c r="F792" s="1" t="s">
        <v>31</v>
      </c>
      <c r="H792" s="1" t="s">
        <v>1615</v>
      </c>
      <c r="I792" s="1" t="s">
        <v>1616</v>
      </c>
      <c r="J792" s="1" t="s">
        <v>34</v>
      </c>
      <c r="K792" s="1" t="s">
        <v>34</v>
      </c>
      <c r="L792" s="1">
        <v>0.0</v>
      </c>
      <c r="M792" s="1">
        <v>0.0</v>
      </c>
      <c r="N792" s="1">
        <v>0.0</v>
      </c>
      <c r="O792" s="1" t="s">
        <v>35</v>
      </c>
      <c r="P792" s="3">
        <v>0.21</v>
      </c>
      <c r="Q792" s="1" t="s">
        <v>36</v>
      </c>
      <c r="R792" s="1">
        <v>0.0</v>
      </c>
      <c r="S792" s="1">
        <v>0.0</v>
      </c>
      <c r="T792" s="4">
        <f t="shared" si="4"/>
        <v>1710.743802</v>
      </c>
      <c r="U792" s="5">
        <v>2073.92427</v>
      </c>
      <c r="W792" s="1">
        <f t="shared" si="23"/>
        <v>2070</v>
      </c>
      <c r="X792" s="7">
        <f t="shared" si="15"/>
        <v>2070</v>
      </c>
      <c r="Y792" s="1" t="s">
        <v>30</v>
      </c>
      <c r="Z792" s="1" t="s">
        <v>30</v>
      </c>
      <c r="AA792" s="1" t="s">
        <v>31</v>
      </c>
      <c r="AB792" s="1">
        <v>0.0</v>
      </c>
      <c r="AC792" s="1">
        <v>0.0</v>
      </c>
    </row>
    <row r="793" ht="15.75" customHeight="1">
      <c r="A793" s="1">
        <v>809.0</v>
      </c>
      <c r="B793" s="1" t="s">
        <v>29</v>
      </c>
      <c r="C793" s="1" t="s">
        <v>30</v>
      </c>
      <c r="D793" s="1" t="s">
        <v>30</v>
      </c>
      <c r="E793" s="1" t="s">
        <v>31</v>
      </c>
      <c r="F793" s="1" t="s">
        <v>31</v>
      </c>
      <c r="H793" s="1" t="s">
        <v>1617</v>
      </c>
      <c r="I793" s="1" t="s">
        <v>1618</v>
      </c>
      <c r="J793" s="1" t="s">
        <v>34</v>
      </c>
      <c r="K793" s="1" t="s">
        <v>34</v>
      </c>
      <c r="L793" s="1">
        <v>0.0</v>
      </c>
      <c r="M793" s="1">
        <v>0.0</v>
      </c>
      <c r="N793" s="1">
        <v>0.0</v>
      </c>
      <c r="O793" s="1" t="s">
        <v>35</v>
      </c>
      <c r="P793" s="3">
        <v>0.21</v>
      </c>
      <c r="Q793" s="1" t="s">
        <v>36</v>
      </c>
      <c r="R793" s="1">
        <v>0.0</v>
      </c>
      <c r="S793" s="1">
        <v>0.0</v>
      </c>
      <c r="T793" s="4">
        <f t="shared" si="4"/>
        <v>1917.355372</v>
      </c>
      <c r="U793" s="5">
        <v>2323.9379789999994</v>
      </c>
      <c r="W793" s="1">
        <f t="shared" si="23"/>
        <v>2320</v>
      </c>
      <c r="X793" s="7">
        <f t="shared" si="15"/>
        <v>2320</v>
      </c>
      <c r="Y793" s="1" t="s">
        <v>30</v>
      </c>
      <c r="Z793" s="1" t="s">
        <v>30</v>
      </c>
      <c r="AA793" s="1" t="s">
        <v>31</v>
      </c>
      <c r="AB793" s="1">
        <v>0.0</v>
      </c>
      <c r="AC793" s="1">
        <v>0.0</v>
      </c>
    </row>
    <row r="794" ht="15.75" customHeight="1">
      <c r="A794" s="1">
        <v>810.0</v>
      </c>
      <c r="B794" s="1" t="s">
        <v>29</v>
      </c>
      <c r="C794" s="1" t="s">
        <v>30</v>
      </c>
      <c r="D794" s="1" t="s">
        <v>30</v>
      </c>
      <c r="E794" s="1" t="s">
        <v>31</v>
      </c>
      <c r="F794" s="1" t="s">
        <v>31</v>
      </c>
      <c r="H794" s="1" t="s">
        <v>1619</v>
      </c>
      <c r="I794" s="1" t="s">
        <v>1620</v>
      </c>
      <c r="J794" s="1" t="s">
        <v>34</v>
      </c>
      <c r="K794" s="1" t="s">
        <v>34</v>
      </c>
      <c r="L794" s="1">
        <v>0.0</v>
      </c>
      <c r="M794" s="1">
        <v>0.0</v>
      </c>
      <c r="N794" s="1">
        <v>0.0</v>
      </c>
      <c r="O794" s="1" t="s">
        <v>35</v>
      </c>
      <c r="P794" s="3">
        <v>0.21</v>
      </c>
      <c r="Q794" s="1" t="s">
        <v>36</v>
      </c>
      <c r="R794" s="1">
        <v>0.0</v>
      </c>
      <c r="S794" s="1">
        <v>0.0</v>
      </c>
      <c r="T794" s="4">
        <f t="shared" si="4"/>
        <v>2066.115702</v>
      </c>
      <c r="U794" s="5">
        <v>2501.9878455</v>
      </c>
      <c r="W794" s="1">
        <f t="shared" si="23"/>
        <v>2500</v>
      </c>
      <c r="X794" s="7">
        <f t="shared" si="15"/>
        <v>2500</v>
      </c>
      <c r="Y794" s="1" t="s">
        <v>30</v>
      </c>
      <c r="Z794" s="1" t="s">
        <v>30</v>
      </c>
      <c r="AA794" s="1" t="s">
        <v>31</v>
      </c>
      <c r="AB794" s="1">
        <v>0.0</v>
      </c>
      <c r="AC794" s="1">
        <v>0.0</v>
      </c>
    </row>
    <row r="795" ht="15.75" customHeight="1">
      <c r="A795" s="1">
        <v>811.0</v>
      </c>
      <c r="B795" s="1" t="s">
        <v>29</v>
      </c>
      <c r="C795" s="1" t="s">
        <v>30</v>
      </c>
      <c r="D795" s="1" t="s">
        <v>30</v>
      </c>
      <c r="E795" s="1" t="s">
        <v>31</v>
      </c>
      <c r="F795" s="1" t="s">
        <v>31</v>
      </c>
      <c r="H795" s="1" t="s">
        <v>1621</v>
      </c>
      <c r="I795" s="1" t="s">
        <v>1622</v>
      </c>
      <c r="J795" s="1" t="s">
        <v>34</v>
      </c>
      <c r="K795" s="1" t="s">
        <v>34</v>
      </c>
      <c r="L795" s="1">
        <v>0.0</v>
      </c>
      <c r="M795" s="1">
        <v>0.0</v>
      </c>
      <c r="N795" s="1">
        <v>0.0</v>
      </c>
      <c r="O795" s="1" t="s">
        <v>35</v>
      </c>
      <c r="P795" s="3">
        <v>0.21</v>
      </c>
      <c r="Q795" s="1" t="s">
        <v>36</v>
      </c>
      <c r="R795" s="1">
        <v>0.0</v>
      </c>
      <c r="S795" s="1">
        <v>0.0</v>
      </c>
      <c r="T795" s="4">
        <f t="shared" si="4"/>
        <v>2214.876033</v>
      </c>
      <c r="U795" s="5">
        <v>2683.47867975</v>
      </c>
      <c r="W795" s="1">
        <f t="shared" si="23"/>
        <v>2680</v>
      </c>
      <c r="X795" s="7">
        <f t="shared" si="15"/>
        <v>2680</v>
      </c>
      <c r="Y795" s="1" t="s">
        <v>30</v>
      </c>
      <c r="Z795" s="1" t="s">
        <v>30</v>
      </c>
      <c r="AA795" s="1" t="s">
        <v>31</v>
      </c>
      <c r="AB795" s="1">
        <v>0.0</v>
      </c>
      <c r="AC795" s="1">
        <v>0.0</v>
      </c>
    </row>
    <row r="796" ht="15.75" customHeight="1">
      <c r="A796" s="1">
        <v>812.0</v>
      </c>
      <c r="B796" s="1" t="s">
        <v>29</v>
      </c>
      <c r="C796" s="1" t="s">
        <v>30</v>
      </c>
      <c r="D796" s="1" t="s">
        <v>30</v>
      </c>
      <c r="E796" s="1" t="s">
        <v>31</v>
      </c>
      <c r="F796" s="1" t="s">
        <v>31</v>
      </c>
      <c r="H796" s="1" t="s">
        <v>1623</v>
      </c>
      <c r="I796" s="1" t="s">
        <v>1624</v>
      </c>
      <c r="J796" s="1" t="s">
        <v>34</v>
      </c>
      <c r="K796" s="1" t="s">
        <v>34</v>
      </c>
      <c r="L796" s="1">
        <v>0.0</v>
      </c>
      <c r="M796" s="1">
        <v>0.0</v>
      </c>
      <c r="N796" s="1">
        <v>0.0</v>
      </c>
      <c r="O796" s="1" t="s">
        <v>35</v>
      </c>
      <c r="P796" s="3">
        <v>0.21</v>
      </c>
      <c r="Q796" s="1" t="s">
        <v>36</v>
      </c>
      <c r="R796" s="1">
        <v>0.0</v>
      </c>
      <c r="S796" s="1">
        <v>0.0</v>
      </c>
      <c r="T796" s="4">
        <f t="shared" si="4"/>
        <v>1504.132231</v>
      </c>
      <c r="U796" s="5">
        <v>1816.15715325</v>
      </c>
      <c r="W796" s="1">
        <f t="shared" si="23"/>
        <v>1820</v>
      </c>
      <c r="X796" s="7">
        <f t="shared" si="15"/>
        <v>1820</v>
      </c>
      <c r="Y796" s="1" t="s">
        <v>30</v>
      </c>
      <c r="Z796" s="1" t="s">
        <v>30</v>
      </c>
      <c r="AA796" s="1" t="s">
        <v>31</v>
      </c>
      <c r="AB796" s="1">
        <v>0.0</v>
      </c>
      <c r="AC796" s="1">
        <v>0.0</v>
      </c>
    </row>
    <row r="797" ht="15.75" customHeight="1">
      <c r="A797" s="1">
        <v>813.0</v>
      </c>
      <c r="B797" s="1" t="s">
        <v>29</v>
      </c>
      <c r="C797" s="1" t="s">
        <v>30</v>
      </c>
      <c r="D797" s="1" t="s">
        <v>30</v>
      </c>
      <c r="E797" s="1" t="s">
        <v>31</v>
      </c>
      <c r="F797" s="1" t="s">
        <v>31</v>
      </c>
      <c r="H797" s="1" t="s">
        <v>1625</v>
      </c>
      <c r="I797" s="1" t="s">
        <v>1626</v>
      </c>
      <c r="J797" s="1" t="s">
        <v>34</v>
      </c>
      <c r="K797" s="1" t="s">
        <v>34</v>
      </c>
      <c r="L797" s="1">
        <v>0.0</v>
      </c>
      <c r="M797" s="1">
        <v>0.0</v>
      </c>
      <c r="N797" s="1">
        <v>0.0</v>
      </c>
      <c r="O797" s="1" t="s">
        <v>35</v>
      </c>
      <c r="P797" s="3">
        <v>0.21</v>
      </c>
      <c r="Q797" s="1" t="s">
        <v>36</v>
      </c>
      <c r="R797" s="1">
        <v>0.0</v>
      </c>
      <c r="S797" s="1">
        <v>0.0</v>
      </c>
      <c r="T797" s="4">
        <f t="shared" si="4"/>
        <v>1702.479339</v>
      </c>
      <c r="U797" s="5">
        <v>2064.24823275</v>
      </c>
      <c r="W797" s="1">
        <f t="shared" si="23"/>
        <v>2060</v>
      </c>
      <c r="X797" s="7">
        <f t="shared" si="15"/>
        <v>2060</v>
      </c>
      <c r="Y797" s="1" t="s">
        <v>30</v>
      </c>
      <c r="Z797" s="1" t="s">
        <v>30</v>
      </c>
      <c r="AA797" s="1" t="s">
        <v>31</v>
      </c>
      <c r="AB797" s="1">
        <v>0.0</v>
      </c>
      <c r="AC797" s="1">
        <v>0.0</v>
      </c>
    </row>
    <row r="798" ht="15.75" customHeight="1">
      <c r="A798" s="1">
        <v>814.0</v>
      </c>
      <c r="B798" s="1" t="s">
        <v>29</v>
      </c>
      <c r="C798" s="1" t="s">
        <v>30</v>
      </c>
      <c r="D798" s="1" t="s">
        <v>30</v>
      </c>
      <c r="E798" s="1" t="s">
        <v>31</v>
      </c>
      <c r="F798" s="1" t="s">
        <v>31</v>
      </c>
      <c r="H798" s="1" t="s">
        <v>1627</v>
      </c>
      <c r="I798" s="1" t="s">
        <v>1628</v>
      </c>
      <c r="J798" s="1" t="s">
        <v>34</v>
      </c>
      <c r="K798" s="1" t="s">
        <v>34</v>
      </c>
      <c r="L798" s="1">
        <v>0.0</v>
      </c>
      <c r="M798" s="1">
        <v>0.0</v>
      </c>
      <c r="N798" s="1">
        <v>0.0</v>
      </c>
      <c r="O798" s="1" t="s">
        <v>35</v>
      </c>
      <c r="P798" s="3">
        <v>0.21</v>
      </c>
      <c r="Q798" s="1" t="s">
        <v>36</v>
      </c>
      <c r="R798" s="1">
        <v>0.0</v>
      </c>
      <c r="S798" s="1">
        <v>0.0</v>
      </c>
      <c r="T798" s="4">
        <f t="shared" si="4"/>
        <v>1884.297521</v>
      </c>
      <c r="U798" s="5">
        <v>2283.28424775</v>
      </c>
      <c r="W798" s="1">
        <f t="shared" si="23"/>
        <v>2280</v>
      </c>
      <c r="X798" s="7">
        <f t="shared" si="15"/>
        <v>2280</v>
      </c>
      <c r="Y798" s="1" t="s">
        <v>30</v>
      </c>
      <c r="Z798" s="1" t="s">
        <v>30</v>
      </c>
      <c r="AA798" s="1" t="s">
        <v>31</v>
      </c>
      <c r="AB798" s="1">
        <v>0.0</v>
      </c>
      <c r="AC798" s="1">
        <v>0.0</v>
      </c>
    </row>
    <row r="799" ht="15.75" customHeight="1">
      <c r="A799" s="1">
        <v>815.0</v>
      </c>
      <c r="B799" s="1" t="s">
        <v>29</v>
      </c>
      <c r="C799" s="1" t="s">
        <v>30</v>
      </c>
      <c r="D799" s="1" t="s">
        <v>30</v>
      </c>
      <c r="E799" s="1" t="s">
        <v>31</v>
      </c>
      <c r="F799" s="1" t="s">
        <v>31</v>
      </c>
      <c r="H799" s="1" t="s">
        <v>1629</v>
      </c>
      <c r="I799" s="1" t="s">
        <v>1630</v>
      </c>
      <c r="J799" s="1" t="s">
        <v>34</v>
      </c>
      <c r="K799" s="1" t="s">
        <v>34</v>
      </c>
      <c r="L799" s="1">
        <v>0.0</v>
      </c>
      <c r="M799" s="1">
        <v>0.0</v>
      </c>
      <c r="N799" s="1">
        <v>0.0</v>
      </c>
      <c r="O799" s="1" t="s">
        <v>35</v>
      </c>
      <c r="P799" s="3">
        <v>0.21</v>
      </c>
      <c r="Q799" s="1" t="s">
        <v>36</v>
      </c>
      <c r="R799" s="1">
        <v>0.0</v>
      </c>
      <c r="S799" s="1">
        <v>0.0</v>
      </c>
      <c r="T799" s="4">
        <f t="shared" si="4"/>
        <v>628.0991736</v>
      </c>
      <c r="U799" s="5">
        <v>757.9921882499999</v>
      </c>
      <c r="W799" s="1">
        <f t="shared" si="23"/>
        <v>760</v>
      </c>
      <c r="X799" s="7">
        <f t="shared" si="15"/>
        <v>760</v>
      </c>
      <c r="Y799" s="1" t="s">
        <v>30</v>
      </c>
      <c r="Z799" s="1" t="s">
        <v>30</v>
      </c>
      <c r="AA799" s="1" t="s">
        <v>31</v>
      </c>
      <c r="AB799" s="1">
        <v>0.0</v>
      </c>
      <c r="AC799" s="1">
        <v>0.0</v>
      </c>
    </row>
    <row r="800" ht="15.75" customHeight="1">
      <c r="A800" s="1">
        <v>816.0</v>
      </c>
      <c r="B800" s="1" t="s">
        <v>29</v>
      </c>
      <c r="C800" s="1" t="s">
        <v>30</v>
      </c>
      <c r="D800" s="1" t="s">
        <v>30</v>
      </c>
      <c r="E800" s="1" t="s">
        <v>31</v>
      </c>
      <c r="F800" s="1" t="s">
        <v>31</v>
      </c>
      <c r="H800" s="1" t="s">
        <v>1631</v>
      </c>
      <c r="I800" s="1" t="s">
        <v>1632</v>
      </c>
      <c r="J800" s="1" t="s">
        <v>34</v>
      </c>
      <c r="K800" s="1" t="s">
        <v>34</v>
      </c>
      <c r="L800" s="1">
        <v>0.0</v>
      </c>
      <c r="M800" s="1">
        <v>0.0</v>
      </c>
      <c r="N800" s="1">
        <v>0.0</v>
      </c>
      <c r="O800" s="1" t="s">
        <v>35</v>
      </c>
      <c r="P800" s="3">
        <v>0.21</v>
      </c>
      <c r="Q800" s="1" t="s">
        <v>36</v>
      </c>
      <c r="R800" s="1">
        <v>0.0</v>
      </c>
      <c r="S800" s="1">
        <v>0.0</v>
      </c>
      <c r="T800" s="4">
        <f t="shared" si="4"/>
        <v>669.4214876</v>
      </c>
      <c r="U800" s="5">
        <v>813.2812627499999</v>
      </c>
      <c r="W800" s="1">
        <f t="shared" si="23"/>
        <v>810</v>
      </c>
      <c r="X800" s="7">
        <f t="shared" si="15"/>
        <v>810</v>
      </c>
      <c r="Y800" s="1" t="s">
        <v>30</v>
      </c>
      <c r="Z800" s="1" t="s">
        <v>30</v>
      </c>
      <c r="AA800" s="1" t="s">
        <v>31</v>
      </c>
      <c r="AB800" s="1">
        <v>0.0</v>
      </c>
      <c r="AC800" s="1">
        <v>0.0</v>
      </c>
    </row>
    <row r="801" ht="15.75" customHeight="1">
      <c r="A801" s="1">
        <v>817.0</v>
      </c>
      <c r="B801" s="1" t="s">
        <v>29</v>
      </c>
      <c r="C801" s="1" t="s">
        <v>30</v>
      </c>
      <c r="D801" s="1" t="s">
        <v>30</v>
      </c>
      <c r="E801" s="1" t="s">
        <v>31</v>
      </c>
      <c r="F801" s="1" t="s">
        <v>31</v>
      </c>
      <c r="H801" s="1" t="s">
        <v>1633</v>
      </c>
      <c r="I801" s="1" t="s">
        <v>1634</v>
      </c>
      <c r="J801" s="1" t="s">
        <v>34</v>
      </c>
      <c r="K801" s="1" t="s">
        <v>34</v>
      </c>
      <c r="L801" s="1">
        <v>0.0</v>
      </c>
      <c r="M801" s="1">
        <v>0.0</v>
      </c>
      <c r="N801" s="1">
        <v>0.0</v>
      </c>
      <c r="O801" s="1" t="s">
        <v>35</v>
      </c>
      <c r="P801" s="3">
        <v>0.21</v>
      </c>
      <c r="Q801" s="1" t="s">
        <v>36</v>
      </c>
      <c r="R801" s="1">
        <v>0.0</v>
      </c>
      <c r="S801" s="1">
        <v>0.0</v>
      </c>
      <c r="T801" s="4">
        <f t="shared" si="4"/>
        <v>702.4793388</v>
      </c>
      <c r="U801" s="5">
        <v>847.286649</v>
      </c>
      <c r="W801" s="1">
        <f t="shared" si="23"/>
        <v>850</v>
      </c>
      <c r="X801" s="7">
        <f t="shared" si="15"/>
        <v>850</v>
      </c>
      <c r="Y801" s="1" t="s">
        <v>30</v>
      </c>
      <c r="Z801" s="1" t="s">
        <v>30</v>
      </c>
      <c r="AA801" s="1" t="s">
        <v>31</v>
      </c>
      <c r="AB801" s="1">
        <v>0.0</v>
      </c>
      <c r="AC801" s="1">
        <v>0.0</v>
      </c>
    </row>
    <row r="802" ht="15.75" customHeight="1">
      <c r="A802" s="1">
        <v>818.0</v>
      </c>
      <c r="B802" s="1" t="s">
        <v>29</v>
      </c>
      <c r="C802" s="1" t="s">
        <v>30</v>
      </c>
      <c r="D802" s="1" t="s">
        <v>30</v>
      </c>
      <c r="E802" s="1" t="s">
        <v>31</v>
      </c>
      <c r="F802" s="1" t="s">
        <v>31</v>
      </c>
      <c r="H802" s="1" t="s">
        <v>1635</v>
      </c>
      <c r="I802" s="1" t="s">
        <v>1636</v>
      </c>
      <c r="J802" s="1" t="s">
        <v>34</v>
      </c>
      <c r="K802" s="1" t="s">
        <v>34</v>
      </c>
      <c r="L802" s="1">
        <v>0.0</v>
      </c>
      <c r="M802" s="1">
        <v>0.0</v>
      </c>
      <c r="N802" s="1">
        <v>0.0</v>
      </c>
      <c r="O802" s="1" t="s">
        <v>35</v>
      </c>
      <c r="P802" s="3">
        <v>0.21</v>
      </c>
      <c r="Q802" s="1" t="s">
        <v>36</v>
      </c>
      <c r="R802" s="1">
        <v>0.0</v>
      </c>
      <c r="S802" s="1">
        <v>0.0</v>
      </c>
      <c r="T802" s="4">
        <f t="shared" si="4"/>
        <v>768.5950413</v>
      </c>
      <c r="U802" s="5">
        <v>928.7558279999998</v>
      </c>
      <c r="W802" s="1">
        <f t="shared" si="23"/>
        <v>930</v>
      </c>
      <c r="X802" s="7">
        <f t="shared" si="15"/>
        <v>930</v>
      </c>
      <c r="Y802" s="1" t="s">
        <v>30</v>
      </c>
      <c r="Z802" s="1" t="s">
        <v>30</v>
      </c>
      <c r="AA802" s="1" t="s">
        <v>31</v>
      </c>
      <c r="AB802" s="1">
        <v>0.0</v>
      </c>
      <c r="AC802" s="1">
        <v>0.0</v>
      </c>
    </row>
    <row r="803" ht="15.75" customHeight="1">
      <c r="A803" s="1">
        <v>819.0</v>
      </c>
      <c r="B803" s="1" t="s">
        <v>29</v>
      </c>
      <c r="C803" s="1" t="s">
        <v>30</v>
      </c>
      <c r="D803" s="1" t="s">
        <v>30</v>
      </c>
      <c r="E803" s="1" t="s">
        <v>31</v>
      </c>
      <c r="F803" s="1" t="s">
        <v>31</v>
      </c>
      <c r="H803" s="1" t="s">
        <v>1637</v>
      </c>
      <c r="I803" s="1" t="s">
        <v>1638</v>
      </c>
      <c r="J803" s="1" t="s">
        <v>34</v>
      </c>
      <c r="K803" s="1" t="s">
        <v>34</v>
      </c>
      <c r="L803" s="1">
        <v>0.0</v>
      </c>
      <c r="M803" s="1">
        <v>0.0</v>
      </c>
      <c r="N803" s="1">
        <v>0.0</v>
      </c>
      <c r="O803" s="1" t="s">
        <v>35</v>
      </c>
      <c r="P803" s="3">
        <v>0.21</v>
      </c>
      <c r="Q803" s="1" t="s">
        <v>36</v>
      </c>
      <c r="R803" s="1">
        <v>0.0</v>
      </c>
      <c r="S803" s="1">
        <v>0.0</v>
      </c>
      <c r="T803" s="4">
        <f t="shared" si="4"/>
        <v>280.9917355</v>
      </c>
      <c r="U803" s="5">
        <v>336.50508375</v>
      </c>
      <c r="W803" s="1">
        <f t="shared" si="23"/>
        <v>340</v>
      </c>
      <c r="X803" s="7">
        <f t="shared" si="15"/>
        <v>340</v>
      </c>
      <c r="Y803" s="1" t="s">
        <v>30</v>
      </c>
      <c r="Z803" s="1" t="s">
        <v>30</v>
      </c>
      <c r="AA803" s="1" t="s">
        <v>31</v>
      </c>
      <c r="AB803" s="1">
        <v>0.0</v>
      </c>
      <c r="AC803" s="1">
        <v>0.0</v>
      </c>
    </row>
    <row r="804" ht="15.75" customHeight="1">
      <c r="A804" s="1">
        <v>820.0</v>
      </c>
      <c r="B804" s="1" t="s">
        <v>29</v>
      </c>
      <c r="C804" s="1" t="s">
        <v>30</v>
      </c>
      <c r="D804" s="1" t="s">
        <v>30</v>
      </c>
      <c r="E804" s="1" t="s">
        <v>31</v>
      </c>
      <c r="F804" s="1" t="s">
        <v>31</v>
      </c>
      <c r="H804" s="1" t="s">
        <v>1639</v>
      </c>
      <c r="I804" s="1" t="s">
        <v>1640</v>
      </c>
      <c r="J804" s="1" t="s">
        <v>34</v>
      </c>
      <c r="K804" s="1" t="s">
        <v>34</v>
      </c>
      <c r="L804" s="1">
        <v>0.0</v>
      </c>
      <c r="M804" s="1">
        <v>0.0</v>
      </c>
      <c r="N804" s="1">
        <v>0.0</v>
      </c>
      <c r="O804" s="1" t="s">
        <v>35</v>
      </c>
      <c r="P804" s="3">
        <v>0.21</v>
      </c>
      <c r="Q804" s="1" t="s">
        <v>36</v>
      </c>
      <c r="R804" s="1">
        <v>0.0</v>
      </c>
      <c r="S804" s="1">
        <v>0.0</v>
      </c>
      <c r="T804" s="4">
        <f t="shared" si="4"/>
        <v>322.3140496</v>
      </c>
      <c r="U804" s="5">
        <v>385.99931699999996</v>
      </c>
      <c r="W804" s="1">
        <f t="shared" si="23"/>
        <v>390</v>
      </c>
      <c r="X804" s="7">
        <f t="shared" si="15"/>
        <v>390</v>
      </c>
      <c r="Y804" s="1" t="s">
        <v>30</v>
      </c>
      <c r="Z804" s="1" t="s">
        <v>30</v>
      </c>
      <c r="AA804" s="1" t="s">
        <v>31</v>
      </c>
      <c r="AB804" s="1">
        <v>0.0</v>
      </c>
      <c r="AC804" s="1">
        <v>0.0</v>
      </c>
    </row>
    <row r="805" ht="15.75" customHeight="1">
      <c r="A805" s="1">
        <v>821.0</v>
      </c>
      <c r="B805" s="1" t="s">
        <v>29</v>
      </c>
      <c r="C805" s="1" t="s">
        <v>30</v>
      </c>
      <c r="D805" s="1" t="s">
        <v>30</v>
      </c>
      <c r="E805" s="1" t="s">
        <v>31</v>
      </c>
      <c r="F805" s="1" t="s">
        <v>31</v>
      </c>
      <c r="H805" s="1" t="s">
        <v>1641</v>
      </c>
      <c r="I805" s="1" t="s">
        <v>1642</v>
      </c>
      <c r="J805" s="1" t="s">
        <v>34</v>
      </c>
      <c r="K805" s="1" t="s">
        <v>34</v>
      </c>
      <c r="L805" s="1">
        <v>0.0</v>
      </c>
      <c r="M805" s="1">
        <v>0.0</v>
      </c>
      <c r="N805" s="1">
        <v>0.0</v>
      </c>
      <c r="O805" s="1" t="s">
        <v>35</v>
      </c>
      <c r="P805" s="3">
        <v>0.21</v>
      </c>
      <c r="Q805" s="1" t="s">
        <v>36</v>
      </c>
      <c r="R805" s="1">
        <v>0.0</v>
      </c>
      <c r="S805" s="1">
        <v>0.0</v>
      </c>
      <c r="T805" s="4">
        <f t="shared" si="4"/>
        <v>396.6942149</v>
      </c>
      <c r="U805" s="5">
        <v>484.98778350000003</v>
      </c>
      <c r="W805" s="1">
        <f t="shared" si="23"/>
        <v>480</v>
      </c>
      <c r="X805" s="7">
        <f t="shared" si="15"/>
        <v>480</v>
      </c>
      <c r="Y805" s="1" t="s">
        <v>30</v>
      </c>
      <c r="Z805" s="1" t="s">
        <v>30</v>
      </c>
      <c r="AA805" s="1" t="s">
        <v>31</v>
      </c>
      <c r="AB805" s="1">
        <v>0.0</v>
      </c>
      <c r="AC805" s="1">
        <v>0.0</v>
      </c>
    </row>
    <row r="806" ht="15.75" customHeight="1">
      <c r="A806" s="1">
        <v>822.0</v>
      </c>
      <c r="B806" s="1" t="s">
        <v>29</v>
      </c>
      <c r="C806" s="1" t="s">
        <v>30</v>
      </c>
      <c r="D806" s="1" t="s">
        <v>30</v>
      </c>
      <c r="E806" s="1" t="s">
        <v>31</v>
      </c>
      <c r="F806" s="1" t="s">
        <v>31</v>
      </c>
      <c r="H806" s="1" t="s">
        <v>1643</v>
      </c>
      <c r="I806" s="1" t="s">
        <v>1644</v>
      </c>
      <c r="J806" s="1" t="s">
        <v>34</v>
      </c>
      <c r="K806" s="1" t="s">
        <v>34</v>
      </c>
      <c r="L806" s="1">
        <v>0.0</v>
      </c>
      <c r="M806" s="1">
        <v>0.0</v>
      </c>
      <c r="N806" s="1">
        <v>0.0</v>
      </c>
      <c r="O806" s="1" t="s">
        <v>35</v>
      </c>
      <c r="P806" s="3">
        <v>0.21</v>
      </c>
      <c r="Q806" s="1" t="s">
        <v>36</v>
      </c>
      <c r="R806" s="1">
        <v>0.0</v>
      </c>
      <c r="S806" s="1">
        <v>0.0</v>
      </c>
      <c r="T806" s="4">
        <f t="shared" si="4"/>
        <v>388.4297521</v>
      </c>
      <c r="U806" s="5">
        <v>469.68760575</v>
      </c>
      <c r="W806" s="1">
        <f t="shared" si="23"/>
        <v>470</v>
      </c>
      <c r="X806" s="7">
        <f t="shared" si="15"/>
        <v>470</v>
      </c>
      <c r="Y806" s="1" t="s">
        <v>30</v>
      </c>
      <c r="Z806" s="1" t="s">
        <v>30</v>
      </c>
      <c r="AA806" s="1" t="s">
        <v>31</v>
      </c>
      <c r="AB806" s="1">
        <v>0.0</v>
      </c>
      <c r="AC806" s="1">
        <v>0.0</v>
      </c>
    </row>
    <row r="807" ht="15.75" customHeight="1">
      <c r="A807" s="1">
        <v>823.0</v>
      </c>
      <c r="B807" s="1" t="s">
        <v>29</v>
      </c>
      <c r="C807" s="1" t="s">
        <v>30</v>
      </c>
      <c r="D807" s="1" t="s">
        <v>30</v>
      </c>
      <c r="E807" s="1" t="s">
        <v>31</v>
      </c>
      <c r="F807" s="1" t="s">
        <v>31</v>
      </c>
      <c r="H807" s="1" t="s">
        <v>1645</v>
      </c>
      <c r="I807" s="1" t="s">
        <v>1646</v>
      </c>
      <c r="J807" s="1" t="s">
        <v>34</v>
      </c>
      <c r="K807" s="1" t="s">
        <v>34</v>
      </c>
      <c r="L807" s="1">
        <v>0.0</v>
      </c>
      <c r="M807" s="1">
        <v>0.0</v>
      </c>
      <c r="N807" s="1">
        <v>0.0</v>
      </c>
      <c r="O807" s="1" t="s">
        <v>35</v>
      </c>
      <c r="P807" s="3">
        <v>0.21</v>
      </c>
      <c r="Q807" s="1" t="s">
        <v>36</v>
      </c>
      <c r="R807" s="1">
        <v>0.0</v>
      </c>
      <c r="S807" s="1">
        <v>0.0</v>
      </c>
      <c r="T807" s="4">
        <f t="shared" si="4"/>
        <v>16.52892562</v>
      </c>
      <c r="U807" s="5">
        <v>21.46337325</v>
      </c>
      <c r="W807" s="1">
        <f t="shared" si="23"/>
        <v>20</v>
      </c>
      <c r="X807" s="7">
        <f t="shared" si="15"/>
        <v>20</v>
      </c>
      <c r="Y807" s="1" t="s">
        <v>30</v>
      </c>
      <c r="Z807" s="1" t="s">
        <v>30</v>
      </c>
      <c r="AA807" s="1" t="s">
        <v>31</v>
      </c>
      <c r="AB807" s="1">
        <v>0.0</v>
      </c>
      <c r="AC807" s="1">
        <v>0.0</v>
      </c>
    </row>
    <row r="808" ht="15.75" customHeight="1">
      <c r="A808" s="1">
        <v>824.0</v>
      </c>
      <c r="B808" s="1" t="s">
        <v>29</v>
      </c>
      <c r="C808" s="1" t="s">
        <v>30</v>
      </c>
      <c r="D808" s="1" t="s">
        <v>30</v>
      </c>
      <c r="E808" s="1" t="s">
        <v>31</v>
      </c>
      <c r="F808" s="1" t="s">
        <v>31</v>
      </c>
      <c r="H808" s="1" t="s">
        <v>1647</v>
      </c>
      <c r="I808" s="1" t="s">
        <v>1648</v>
      </c>
      <c r="J808" s="1" t="s">
        <v>34</v>
      </c>
      <c r="K808" s="1" t="s">
        <v>34</v>
      </c>
      <c r="L808" s="1">
        <v>0.0</v>
      </c>
      <c r="M808" s="1">
        <v>0.0</v>
      </c>
      <c r="N808" s="1">
        <v>0.0</v>
      </c>
      <c r="O808" s="1" t="s">
        <v>35</v>
      </c>
      <c r="P808" s="3">
        <v>0.21</v>
      </c>
      <c r="Q808" s="1" t="s">
        <v>36</v>
      </c>
      <c r="R808" s="1">
        <v>0.0</v>
      </c>
      <c r="S808" s="1">
        <v>0.0</v>
      </c>
      <c r="T808" s="4">
        <f t="shared" si="4"/>
        <v>66.11570248</v>
      </c>
      <c r="U808" s="5">
        <v>76.95908549999999</v>
      </c>
      <c r="W808" s="1">
        <f t="shared" si="23"/>
        <v>80</v>
      </c>
      <c r="X808" s="7">
        <f t="shared" si="15"/>
        <v>80</v>
      </c>
      <c r="Y808" s="1" t="s">
        <v>30</v>
      </c>
      <c r="Z808" s="1" t="s">
        <v>30</v>
      </c>
      <c r="AA808" s="1" t="s">
        <v>31</v>
      </c>
      <c r="AB808" s="1">
        <v>0.0</v>
      </c>
      <c r="AC808" s="1">
        <v>0.0</v>
      </c>
    </row>
    <row r="809" ht="15.75" customHeight="1">
      <c r="A809" s="1">
        <v>825.0</v>
      </c>
      <c r="B809" s="1" t="s">
        <v>29</v>
      </c>
      <c r="C809" s="1" t="s">
        <v>30</v>
      </c>
      <c r="D809" s="1" t="s">
        <v>30</v>
      </c>
      <c r="E809" s="1" t="s">
        <v>31</v>
      </c>
      <c r="F809" s="1" t="s">
        <v>31</v>
      </c>
      <c r="H809" s="1" t="s">
        <v>1649</v>
      </c>
      <c r="I809" s="1" t="s">
        <v>1650</v>
      </c>
      <c r="J809" s="1" t="s">
        <v>34</v>
      </c>
      <c r="K809" s="1" t="s">
        <v>34</v>
      </c>
      <c r="L809" s="1">
        <v>0.0</v>
      </c>
      <c r="M809" s="1">
        <v>0.0</v>
      </c>
      <c r="N809" s="1">
        <v>0.0</v>
      </c>
      <c r="O809" s="1" t="s">
        <v>35</v>
      </c>
      <c r="P809" s="3">
        <v>0.21</v>
      </c>
      <c r="Q809" s="1" t="s">
        <v>36</v>
      </c>
      <c r="R809" s="1">
        <v>0.0</v>
      </c>
      <c r="S809" s="1">
        <v>0.0</v>
      </c>
      <c r="T809" s="4">
        <f t="shared" si="4"/>
        <v>66.11570248</v>
      </c>
      <c r="U809" s="5">
        <v>80.894187</v>
      </c>
      <c r="W809" s="1">
        <f t="shared" si="23"/>
        <v>80</v>
      </c>
      <c r="X809" s="7">
        <f t="shared" si="15"/>
        <v>80</v>
      </c>
      <c r="Y809" s="1" t="s">
        <v>30</v>
      </c>
      <c r="Z809" s="1" t="s">
        <v>30</v>
      </c>
      <c r="AA809" s="1" t="s">
        <v>31</v>
      </c>
      <c r="AB809" s="1">
        <v>0.0</v>
      </c>
      <c r="AC809" s="1">
        <v>0.0</v>
      </c>
    </row>
    <row r="810" ht="15.75" customHeight="1">
      <c r="A810" s="1">
        <v>826.0</v>
      </c>
      <c r="B810" s="1" t="s">
        <v>29</v>
      </c>
      <c r="C810" s="1" t="s">
        <v>30</v>
      </c>
      <c r="D810" s="1" t="s">
        <v>30</v>
      </c>
      <c r="E810" s="1" t="s">
        <v>31</v>
      </c>
      <c r="F810" s="1" t="s">
        <v>31</v>
      </c>
      <c r="H810" s="1" t="s">
        <v>1651</v>
      </c>
      <c r="I810" s="1" t="s">
        <v>1652</v>
      </c>
      <c r="J810" s="1" t="s">
        <v>34</v>
      </c>
      <c r="K810" s="1" t="s">
        <v>34</v>
      </c>
      <c r="L810" s="1">
        <v>0.0</v>
      </c>
      <c r="M810" s="1">
        <v>0.0</v>
      </c>
      <c r="N810" s="1">
        <v>0.0</v>
      </c>
      <c r="O810" s="1" t="s">
        <v>35</v>
      </c>
      <c r="P810" s="3">
        <v>0.21</v>
      </c>
      <c r="Q810" s="1" t="s">
        <v>36</v>
      </c>
      <c r="R810" s="1">
        <v>0.0</v>
      </c>
      <c r="S810" s="1">
        <v>0.0</v>
      </c>
      <c r="T810" s="4">
        <f t="shared" si="4"/>
        <v>74.38016529</v>
      </c>
      <c r="U810" s="5">
        <v>88.225335</v>
      </c>
      <c r="W810" s="1">
        <f t="shared" si="23"/>
        <v>90</v>
      </c>
      <c r="X810" s="7">
        <f t="shared" si="15"/>
        <v>90</v>
      </c>
      <c r="Y810" s="1" t="s">
        <v>30</v>
      </c>
      <c r="Z810" s="1" t="s">
        <v>30</v>
      </c>
      <c r="AA810" s="1" t="s">
        <v>31</v>
      </c>
      <c r="AB810" s="1">
        <v>0.0</v>
      </c>
      <c r="AC810" s="1">
        <v>0.0</v>
      </c>
    </row>
    <row r="811" ht="15.75" customHeight="1">
      <c r="A811" s="1">
        <v>827.0</v>
      </c>
      <c r="B811" s="1" t="s">
        <v>29</v>
      </c>
      <c r="C811" s="1" t="s">
        <v>30</v>
      </c>
      <c r="D811" s="1" t="s">
        <v>30</v>
      </c>
      <c r="E811" s="1" t="s">
        <v>31</v>
      </c>
      <c r="F811" s="1" t="s">
        <v>31</v>
      </c>
      <c r="H811" s="1" t="s">
        <v>1653</v>
      </c>
      <c r="I811" s="1" t="s">
        <v>1654</v>
      </c>
      <c r="J811" s="1" t="s">
        <v>34</v>
      </c>
      <c r="K811" s="1" t="s">
        <v>34</v>
      </c>
      <c r="L811" s="1">
        <v>0.0</v>
      </c>
      <c r="M811" s="1">
        <v>0.0</v>
      </c>
      <c r="N811" s="1">
        <v>0.0</v>
      </c>
      <c r="O811" s="1" t="s">
        <v>35</v>
      </c>
      <c r="P811" s="3">
        <v>0.21</v>
      </c>
      <c r="Q811" s="1" t="s">
        <v>36</v>
      </c>
      <c r="R811" s="1">
        <v>0.0</v>
      </c>
      <c r="S811" s="1">
        <v>0.0</v>
      </c>
      <c r="T811" s="4">
        <f t="shared" si="4"/>
        <v>74.38016529</v>
      </c>
      <c r="U811" s="5">
        <v>93.48112124999999</v>
      </c>
      <c r="W811" s="1">
        <f t="shared" si="23"/>
        <v>90</v>
      </c>
      <c r="X811" s="7">
        <f t="shared" si="15"/>
        <v>90</v>
      </c>
      <c r="Y811" s="1" t="s">
        <v>30</v>
      </c>
      <c r="Z811" s="1" t="s">
        <v>30</v>
      </c>
      <c r="AA811" s="1" t="s">
        <v>31</v>
      </c>
      <c r="AB811" s="1">
        <v>0.0</v>
      </c>
      <c r="AC811" s="1">
        <v>0.0</v>
      </c>
    </row>
    <row r="812" ht="15.75" customHeight="1">
      <c r="A812" s="1">
        <v>828.0</v>
      </c>
      <c r="B812" s="1" t="s">
        <v>29</v>
      </c>
      <c r="C812" s="1" t="s">
        <v>30</v>
      </c>
      <c r="D812" s="1" t="s">
        <v>30</v>
      </c>
      <c r="E812" s="1" t="s">
        <v>31</v>
      </c>
      <c r="F812" s="1" t="s">
        <v>31</v>
      </c>
      <c r="H812" s="1" t="s">
        <v>1655</v>
      </c>
      <c r="I812" s="1" t="s">
        <v>1656</v>
      </c>
      <c r="J812" s="1" t="s">
        <v>34</v>
      </c>
      <c r="K812" s="1" t="s">
        <v>34</v>
      </c>
      <c r="L812" s="1">
        <v>0.0</v>
      </c>
      <c r="M812" s="1">
        <v>0.0</v>
      </c>
      <c r="N812" s="1">
        <v>0.0</v>
      </c>
      <c r="O812" s="1" t="s">
        <v>35</v>
      </c>
      <c r="P812" s="3">
        <v>0.21</v>
      </c>
      <c r="Q812" s="1" t="s">
        <v>36</v>
      </c>
      <c r="R812" s="1">
        <v>0.0</v>
      </c>
      <c r="S812" s="1">
        <v>0.0</v>
      </c>
      <c r="T812" s="4">
        <f t="shared" si="4"/>
        <v>82.6446281</v>
      </c>
      <c r="U812" s="5">
        <v>97.40723849999999</v>
      </c>
      <c r="W812" s="1">
        <f t="shared" si="23"/>
        <v>100</v>
      </c>
      <c r="X812" s="7">
        <f t="shared" si="15"/>
        <v>100</v>
      </c>
      <c r="Y812" s="1" t="s">
        <v>30</v>
      </c>
      <c r="Z812" s="1" t="s">
        <v>30</v>
      </c>
      <c r="AA812" s="1" t="s">
        <v>31</v>
      </c>
      <c r="AB812" s="1">
        <v>0.0</v>
      </c>
      <c r="AC812" s="1">
        <v>0.0</v>
      </c>
    </row>
    <row r="813" ht="15.75" customHeight="1">
      <c r="A813" s="1">
        <v>829.0</v>
      </c>
      <c r="B813" s="1" t="s">
        <v>29</v>
      </c>
      <c r="C813" s="1" t="s">
        <v>30</v>
      </c>
      <c r="D813" s="1" t="s">
        <v>30</v>
      </c>
      <c r="E813" s="1" t="s">
        <v>31</v>
      </c>
      <c r="F813" s="1" t="s">
        <v>31</v>
      </c>
      <c r="H813" s="1" t="s">
        <v>1657</v>
      </c>
      <c r="I813" s="1" t="s">
        <v>1658</v>
      </c>
      <c r="J813" s="1" t="s">
        <v>34</v>
      </c>
      <c r="K813" s="1" t="s">
        <v>34</v>
      </c>
      <c r="L813" s="1">
        <v>0.0</v>
      </c>
      <c r="M813" s="1">
        <v>0.0</v>
      </c>
      <c r="N813" s="1">
        <v>0.0</v>
      </c>
      <c r="O813" s="1" t="s">
        <v>35</v>
      </c>
      <c r="P813" s="3">
        <v>0.21</v>
      </c>
      <c r="Q813" s="1" t="s">
        <v>36</v>
      </c>
      <c r="R813" s="1">
        <v>0.0</v>
      </c>
      <c r="S813" s="1">
        <v>0.0</v>
      </c>
      <c r="T813" s="4">
        <f t="shared" si="4"/>
        <v>82.6446281</v>
      </c>
      <c r="U813" s="5">
        <v>102.600135</v>
      </c>
      <c r="W813" s="1">
        <f t="shared" si="23"/>
        <v>100</v>
      </c>
      <c r="X813" s="7">
        <f t="shared" si="15"/>
        <v>100</v>
      </c>
      <c r="Y813" s="1" t="s">
        <v>30</v>
      </c>
      <c r="Z813" s="1" t="s">
        <v>30</v>
      </c>
      <c r="AA813" s="1" t="s">
        <v>31</v>
      </c>
      <c r="AB813" s="1">
        <v>0.0</v>
      </c>
      <c r="AC813" s="1">
        <v>0.0</v>
      </c>
    </row>
    <row r="814" ht="15.75" customHeight="1">
      <c r="A814" s="1">
        <v>830.0</v>
      </c>
      <c r="B814" s="1" t="s">
        <v>29</v>
      </c>
      <c r="C814" s="1" t="s">
        <v>30</v>
      </c>
      <c r="D814" s="1" t="s">
        <v>30</v>
      </c>
      <c r="E814" s="1" t="s">
        <v>31</v>
      </c>
      <c r="F814" s="1" t="s">
        <v>31</v>
      </c>
      <c r="H814" s="1" t="s">
        <v>1659</v>
      </c>
      <c r="I814" s="1" t="s">
        <v>1660</v>
      </c>
      <c r="J814" s="1" t="s">
        <v>34</v>
      </c>
      <c r="K814" s="1" t="s">
        <v>34</v>
      </c>
      <c r="L814" s="1">
        <v>0.0</v>
      </c>
      <c r="M814" s="1">
        <v>0.0</v>
      </c>
      <c r="N814" s="1">
        <v>0.0</v>
      </c>
      <c r="O814" s="1" t="s">
        <v>35</v>
      </c>
      <c r="P814" s="3">
        <v>0.21</v>
      </c>
      <c r="Q814" s="1" t="s">
        <v>36</v>
      </c>
      <c r="R814" s="1">
        <v>0.0</v>
      </c>
      <c r="S814" s="1">
        <v>0.0</v>
      </c>
      <c r="T814" s="4">
        <f t="shared" si="4"/>
        <v>206.6115702</v>
      </c>
      <c r="U814" s="5">
        <v>250.31018925</v>
      </c>
      <c r="W814" s="1">
        <f t="shared" si="23"/>
        <v>250</v>
      </c>
      <c r="X814" s="7">
        <f t="shared" si="15"/>
        <v>250</v>
      </c>
      <c r="Y814" s="1" t="s">
        <v>30</v>
      </c>
      <c r="Z814" s="1" t="s">
        <v>30</v>
      </c>
      <c r="AA814" s="1" t="s">
        <v>31</v>
      </c>
      <c r="AB814" s="1">
        <v>0.0</v>
      </c>
      <c r="AC814" s="1">
        <v>0.0</v>
      </c>
    </row>
    <row r="815" ht="15.75" customHeight="1">
      <c r="A815" s="1">
        <v>831.0</v>
      </c>
      <c r="B815" s="1" t="s">
        <v>29</v>
      </c>
      <c r="C815" s="1" t="s">
        <v>30</v>
      </c>
      <c r="D815" s="1" t="s">
        <v>30</v>
      </c>
      <c r="E815" s="1" t="s">
        <v>31</v>
      </c>
      <c r="F815" s="1" t="s">
        <v>31</v>
      </c>
      <c r="H815" s="1" t="s">
        <v>1661</v>
      </c>
      <c r="I815" s="1" t="s">
        <v>1662</v>
      </c>
      <c r="J815" s="1" t="s">
        <v>34</v>
      </c>
      <c r="K815" s="1" t="s">
        <v>34</v>
      </c>
      <c r="L815" s="1">
        <v>0.0</v>
      </c>
      <c r="M815" s="1">
        <v>0.0</v>
      </c>
      <c r="N815" s="1">
        <v>0.0</v>
      </c>
      <c r="O815" s="1" t="s">
        <v>35</v>
      </c>
      <c r="P815" s="3">
        <v>0.21</v>
      </c>
      <c r="Q815" s="1" t="s">
        <v>36</v>
      </c>
      <c r="R815" s="1">
        <v>0.0</v>
      </c>
      <c r="S815" s="1">
        <v>0.0</v>
      </c>
      <c r="T815" s="4">
        <f t="shared" si="4"/>
        <v>231.4049587</v>
      </c>
      <c r="U815" s="5">
        <v>276.75982125</v>
      </c>
      <c r="W815" s="1">
        <f t="shared" si="23"/>
        <v>280</v>
      </c>
      <c r="X815" s="7">
        <f t="shared" si="15"/>
        <v>280</v>
      </c>
      <c r="Y815" s="1" t="s">
        <v>30</v>
      </c>
      <c r="Z815" s="1" t="s">
        <v>30</v>
      </c>
      <c r="AA815" s="1" t="s">
        <v>31</v>
      </c>
      <c r="AB815" s="1">
        <v>0.0</v>
      </c>
      <c r="AC815" s="1">
        <v>0.0</v>
      </c>
    </row>
    <row r="816" ht="15.75" customHeight="1">
      <c r="A816" s="1">
        <v>832.0</v>
      </c>
      <c r="B816" s="1" t="s">
        <v>29</v>
      </c>
      <c r="C816" s="1" t="s">
        <v>30</v>
      </c>
      <c r="D816" s="1" t="s">
        <v>30</v>
      </c>
      <c r="E816" s="1" t="s">
        <v>31</v>
      </c>
      <c r="F816" s="1" t="s">
        <v>31</v>
      </c>
      <c r="H816" s="1" t="s">
        <v>1663</v>
      </c>
      <c r="I816" s="1" t="s">
        <v>1664</v>
      </c>
      <c r="J816" s="1" t="s">
        <v>34</v>
      </c>
      <c r="K816" s="1" t="s">
        <v>34</v>
      </c>
      <c r="L816" s="1">
        <v>0.0</v>
      </c>
      <c r="M816" s="1">
        <v>0.0</v>
      </c>
      <c r="N816" s="1">
        <v>0.0</v>
      </c>
      <c r="O816" s="1" t="s">
        <v>35</v>
      </c>
      <c r="P816" s="3">
        <v>0.21</v>
      </c>
      <c r="Q816" s="1" t="s">
        <v>36</v>
      </c>
      <c r="R816" s="1">
        <v>0.0</v>
      </c>
      <c r="S816" s="1">
        <v>0.0</v>
      </c>
      <c r="T816" s="4">
        <f t="shared" si="4"/>
        <v>239.6694215</v>
      </c>
      <c r="U816" s="5">
        <v>294.22520325</v>
      </c>
      <c r="W816" s="1">
        <f t="shared" si="23"/>
        <v>290</v>
      </c>
      <c r="X816" s="7">
        <f t="shared" si="15"/>
        <v>290</v>
      </c>
      <c r="Y816" s="1" t="s">
        <v>30</v>
      </c>
      <c r="Z816" s="1" t="s">
        <v>30</v>
      </c>
      <c r="AA816" s="1" t="s">
        <v>31</v>
      </c>
      <c r="AB816" s="1">
        <v>0.0</v>
      </c>
      <c r="AC816" s="1">
        <v>0.0</v>
      </c>
    </row>
    <row r="817" ht="15.75" customHeight="1">
      <c r="A817" s="1">
        <v>833.0</v>
      </c>
      <c r="B817" s="1" t="s">
        <v>29</v>
      </c>
      <c r="C817" s="1" t="s">
        <v>30</v>
      </c>
      <c r="D817" s="1" t="s">
        <v>30</v>
      </c>
      <c r="E817" s="1" t="s">
        <v>31</v>
      </c>
      <c r="F817" s="1" t="s">
        <v>31</v>
      </c>
      <c r="H817" s="1" t="s">
        <v>1665</v>
      </c>
      <c r="I817" s="1" t="s">
        <v>1666</v>
      </c>
      <c r="J817" s="1" t="s">
        <v>34</v>
      </c>
      <c r="K817" s="1" t="s">
        <v>34</v>
      </c>
      <c r="L817" s="1">
        <v>0.0</v>
      </c>
      <c r="M817" s="1">
        <v>0.0</v>
      </c>
      <c r="N817" s="1">
        <v>0.0</v>
      </c>
      <c r="O817" s="1" t="s">
        <v>35</v>
      </c>
      <c r="P817" s="3">
        <v>0.21</v>
      </c>
      <c r="Q817" s="1" t="s">
        <v>36</v>
      </c>
      <c r="R817" s="1">
        <v>0.0</v>
      </c>
      <c r="S817" s="1">
        <v>0.0</v>
      </c>
      <c r="T817" s="4">
        <f t="shared" si="4"/>
        <v>264.4628099</v>
      </c>
      <c r="U817" s="5">
        <v>318.32994599999995</v>
      </c>
      <c r="W817" s="1">
        <f t="shared" si="23"/>
        <v>320</v>
      </c>
      <c r="X817" s="7">
        <f t="shared" si="15"/>
        <v>320</v>
      </c>
      <c r="Y817" s="1" t="s">
        <v>30</v>
      </c>
      <c r="Z817" s="1" t="s">
        <v>30</v>
      </c>
      <c r="AA817" s="1" t="s">
        <v>31</v>
      </c>
      <c r="AB817" s="1">
        <v>0.0</v>
      </c>
      <c r="AC817" s="1">
        <v>0.0</v>
      </c>
    </row>
    <row r="818" ht="15.75" customHeight="1">
      <c r="A818" s="1">
        <v>834.0</v>
      </c>
      <c r="B818" s="1" t="s">
        <v>29</v>
      </c>
      <c r="C818" s="1" t="s">
        <v>30</v>
      </c>
      <c r="D818" s="1" t="s">
        <v>30</v>
      </c>
      <c r="E818" s="1" t="s">
        <v>31</v>
      </c>
      <c r="F818" s="1" t="s">
        <v>31</v>
      </c>
      <c r="H818" s="1" t="s">
        <v>1667</v>
      </c>
      <c r="I818" s="1" t="s">
        <v>1668</v>
      </c>
      <c r="J818" s="1" t="s">
        <v>34</v>
      </c>
      <c r="K818" s="1" t="s">
        <v>34</v>
      </c>
      <c r="L818" s="1">
        <v>0.0</v>
      </c>
      <c r="M818" s="1">
        <v>0.0</v>
      </c>
      <c r="N818" s="1">
        <v>0.0</v>
      </c>
      <c r="O818" s="1" t="s">
        <v>35</v>
      </c>
      <c r="P818" s="3">
        <v>0.21</v>
      </c>
      <c r="Q818" s="1" t="s">
        <v>36</v>
      </c>
      <c r="R818" s="1">
        <v>0.0</v>
      </c>
      <c r="S818" s="1">
        <v>0.0</v>
      </c>
      <c r="T818" s="4">
        <f t="shared" si="4"/>
        <v>132.231405</v>
      </c>
      <c r="U818" s="5">
        <v>160.99776</v>
      </c>
      <c r="W818" s="1">
        <f t="shared" si="23"/>
        <v>160</v>
      </c>
      <c r="X818" s="7">
        <f t="shared" si="15"/>
        <v>160</v>
      </c>
      <c r="Y818" s="1" t="s">
        <v>30</v>
      </c>
      <c r="Z818" s="1" t="s">
        <v>30</v>
      </c>
      <c r="AA818" s="1" t="s">
        <v>31</v>
      </c>
      <c r="AB818" s="1">
        <v>0.0</v>
      </c>
      <c r="AC818" s="1">
        <v>0.0</v>
      </c>
    </row>
    <row r="819" ht="15.75" customHeight="1">
      <c r="A819" s="1">
        <v>835.0</v>
      </c>
      <c r="B819" s="1" t="s">
        <v>29</v>
      </c>
      <c r="C819" s="1" t="s">
        <v>30</v>
      </c>
      <c r="D819" s="1" t="s">
        <v>30</v>
      </c>
      <c r="E819" s="1" t="s">
        <v>31</v>
      </c>
      <c r="F819" s="1" t="s">
        <v>31</v>
      </c>
      <c r="H819" s="13" t="s">
        <v>1669</v>
      </c>
      <c r="I819" s="14" t="s">
        <v>1670</v>
      </c>
      <c r="J819" s="1" t="s">
        <v>34</v>
      </c>
      <c r="K819" s="1" t="s">
        <v>34</v>
      </c>
      <c r="L819" s="1">
        <v>0.0</v>
      </c>
      <c r="M819" s="1">
        <v>0.0</v>
      </c>
      <c r="N819" s="1">
        <v>0.0</v>
      </c>
      <c r="O819" s="1" t="s">
        <v>35</v>
      </c>
      <c r="P819" s="3">
        <v>0.21</v>
      </c>
      <c r="Q819" s="1" t="s">
        <v>36</v>
      </c>
      <c r="R819" s="1">
        <v>0.0</v>
      </c>
      <c r="S819" s="1">
        <v>0.0</v>
      </c>
      <c r="T819" s="4">
        <f t="shared" si="4"/>
        <v>280.9917355</v>
      </c>
      <c r="U819" s="5">
        <v>336.73867425</v>
      </c>
      <c r="W819" s="1">
        <f t="shared" si="23"/>
        <v>340</v>
      </c>
      <c r="X819" s="7">
        <f t="shared" si="15"/>
        <v>340</v>
      </c>
      <c r="Y819" s="1" t="s">
        <v>30</v>
      </c>
      <c r="Z819" s="1" t="s">
        <v>30</v>
      </c>
      <c r="AA819" s="1" t="s">
        <v>31</v>
      </c>
      <c r="AB819" s="1">
        <v>0.0</v>
      </c>
      <c r="AC819" s="1">
        <v>0.0</v>
      </c>
    </row>
    <row r="820" ht="15.75" customHeight="1">
      <c r="A820" s="1">
        <v>836.0</v>
      </c>
      <c r="B820" s="1" t="s">
        <v>29</v>
      </c>
      <c r="C820" s="1" t="s">
        <v>30</v>
      </c>
      <c r="D820" s="1" t="s">
        <v>30</v>
      </c>
      <c r="E820" s="1" t="s">
        <v>31</v>
      </c>
      <c r="F820" s="1" t="s">
        <v>31</v>
      </c>
      <c r="H820" s="1" t="s">
        <v>1671</v>
      </c>
      <c r="I820" s="1" t="s">
        <v>1672</v>
      </c>
      <c r="J820" s="1" t="s">
        <v>34</v>
      </c>
      <c r="K820" s="1" t="s">
        <v>34</v>
      </c>
      <c r="L820" s="1">
        <v>0.0</v>
      </c>
      <c r="M820" s="1">
        <v>0.0</v>
      </c>
      <c r="N820" s="1">
        <v>0.0</v>
      </c>
      <c r="O820" s="1" t="s">
        <v>35</v>
      </c>
      <c r="P820" s="3">
        <v>0.21</v>
      </c>
      <c r="Q820" s="1" t="s">
        <v>36</v>
      </c>
      <c r="R820" s="1">
        <v>0.0</v>
      </c>
      <c r="S820" s="1">
        <v>0.0</v>
      </c>
      <c r="T820" s="4">
        <f t="shared" si="4"/>
        <v>2793.38843</v>
      </c>
      <c r="U820" s="5">
        <v>3376.48778775</v>
      </c>
      <c r="W820" s="1">
        <f t="shared" si="23"/>
        <v>3380</v>
      </c>
      <c r="X820" s="7">
        <f t="shared" si="15"/>
        <v>3380</v>
      </c>
      <c r="Y820" s="1" t="s">
        <v>30</v>
      </c>
      <c r="Z820" s="1" t="s">
        <v>30</v>
      </c>
      <c r="AA820" s="1" t="s">
        <v>31</v>
      </c>
      <c r="AB820" s="1">
        <v>0.0</v>
      </c>
      <c r="AC820" s="1">
        <v>0.0</v>
      </c>
    </row>
    <row r="821" ht="15.75" customHeight="1">
      <c r="A821" s="1">
        <v>837.0</v>
      </c>
      <c r="B821" s="1" t="s">
        <v>29</v>
      </c>
      <c r="C821" s="1" t="s">
        <v>30</v>
      </c>
      <c r="D821" s="1" t="s">
        <v>30</v>
      </c>
      <c r="E821" s="1" t="s">
        <v>31</v>
      </c>
      <c r="F821" s="1" t="s">
        <v>31</v>
      </c>
      <c r="H821" s="1" t="s">
        <v>1673</v>
      </c>
      <c r="I821" s="1" t="s">
        <v>1674</v>
      </c>
      <c r="J821" s="1" t="s">
        <v>34</v>
      </c>
      <c r="K821" s="1" t="s">
        <v>34</v>
      </c>
      <c r="L821" s="1">
        <v>0.0</v>
      </c>
      <c r="M821" s="1">
        <v>0.0</v>
      </c>
      <c r="N821" s="1">
        <v>0.0</v>
      </c>
      <c r="O821" s="1" t="s">
        <v>35</v>
      </c>
      <c r="P821" s="3">
        <v>0.21</v>
      </c>
      <c r="Q821" s="1" t="s">
        <v>36</v>
      </c>
      <c r="R821" s="1">
        <v>0.0</v>
      </c>
      <c r="S821" s="1">
        <v>0.0</v>
      </c>
      <c r="T821" s="4">
        <f t="shared" si="4"/>
        <v>256.1983471</v>
      </c>
      <c r="U821" s="5">
        <v>309.87576675</v>
      </c>
      <c r="W821" s="1">
        <f t="shared" si="23"/>
        <v>310</v>
      </c>
      <c r="X821" s="7">
        <f t="shared" si="15"/>
        <v>310</v>
      </c>
      <c r="Y821" s="1" t="s">
        <v>30</v>
      </c>
      <c r="Z821" s="1" t="s">
        <v>30</v>
      </c>
      <c r="AA821" s="1" t="s">
        <v>31</v>
      </c>
      <c r="AB821" s="1">
        <v>0.0</v>
      </c>
      <c r="AC821" s="1">
        <v>0.0</v>
      </c>
    </row>
    <row r="822" ht="15.75" customHeight="1">
      <c r="A822" s="1">
        <v>838.0</v>
      </c>
      <c r="B822" s="1" t="s">
        <v>29</v>
      </c>
      <c r="C822" s="1" t="s">
        <v>30</v>
      </c>
      <c r="D822" s="1" t="s">
        <v>30</v>
      </c>
      <c r="E822" s="1" t="s">
        <v>31</v>
      </c>
      <c r="F822" s="1" t="s">
        <v>31</v>
      </c>
      <c r="H822" s="1" t="s">
        <v>1675</v>
      </c>
      <c r="I822" s="1" t="s">
        <v>1676</v>
      </c>
      <c r="J822" s="1" t="s">
        <v>34</v>
      </c>
      <c r="K822" s="1" t="s">
        <v>34</v>
      </c>
      <c r="L822" s="1">
        <v>0.0</v>
      </c>
      <c r="M822" s="1">
        <v>0.0</v>
      </c>
      <c r="N822" s="1">
        <v>0.0</v>
      </c>
      <c r="O822" s="1" t="s">
        <v>35</v>
      </c>
      <c r="P822" s="3">
        <v>0.21</v>
      </c>
      <c r="Q822" s="1" t="s">
        <v>36</v>
      </c>
      <c r="R822" s="1">
        <v>0.0</v>
      </c>
      <c r="S822" s="1">
        <v>0.0</v>
      </c>
      <c r="T822" s="4">
        <f t="shared" si="4"/>
        <v>49.58677686</v>
      </c>
      <c r="U822" s="5">
        <v>60.517908</v>
      </c>
      <c r="W822" s="1">
        <f t="shared" si="23"/>
        <v>60</v>
      </c>
      <c r="X822" s="7">
        <f t="shared" si="15"/>
        <v>60</v>
      </c>
      <c r="Y822" s="1" t="s">
        <v>30</v>
      </c>
      <c r="Z822" s="1" t="s">
        <v>30</v>
      </c>
      <c r="AA822" s="1" t="s">
        <v>31</v>
      </c>
      <c r="AB822" s="1">
        <v>0.0</v>
      </c>
      <c r="AC822" s="1">
        <v>0.0</v>
      </c>
    </row>
    <row r="823" ht="15.75" customHeight="1">
      <c r="A823" s="1">
        <v>839.0</v>
      </c>
      <c r="B823" s="1" t="s">
        <v>29</v>
      </c>
      <c r="C823" s="1" t="s">
        <v>30</v>
      </c>
      <c r="D823" s="1" t="s">
        <v>30</v>
      </c>
      <c r="E823" s="1" t="s">
        <v>31</v>
      </c>
      <c r="F823" s="1" t="s">
        <v>31</v>
      </c>
      <c r="H823" s="1" t="s">
        <v>1677</v>
      </c>
      <c r="I823" s="1" t="s">
        <v>1678</v>
      </c>
      <c r="J823" s="1" t="s">
        <v>34</v>
      </c>
      <c r="K823" s="1" t="s">
        <v>34</v>
      </c>
      <c r="L823" s="1">
        <v>0.0</v>
      </c>
      <c r="M823" s="1">
        <v>0.0</v>
      </c>
      <c r="N823" s="1">
        <v>0.0</v>
      </c>
      <c r="O823" s="1" t="s">
        <v>35</v>
      </c>
      <c r="P823" s="3">
        <v>0.21</v>
      </c>
      <c r="Q823" s="1" t="s">
        <v>36</v>
      </c>
      <c r="R823" s="1">
        <v>0.0</v>
      </c>
      <c r="S823" s="1">
        <v>0.0</v>
      </c>
      <c r="T823" s="4">
        <f t="shared" si="4"/>
        <v>66.11570248</v>
      </c>
      <c r="U823" s="5">
        <v>84.02070599999999</v>
      </c>
      <c r="W823" s="1">
        <f t="shared" si="23"/>
        <v>80</v>
      </c>
      <c r="X823" s="7">
        <f t="shared" si="15"/>
        <v>80</v>
      </c>
      <c r="Y823" s="1" t="s">
        <v>30</v>
      </c>
      <c r="Z823" s="1" t="s">
        <v>30</v>
      </c>
      <c r="AA823" s="1" t="s">
        <v>31</v>
      </c>
      <c r="AB823" s="1">
        <v>0.0</v>
      </c>
      <c r="AC823" s="1">
        <v>0.0</v>
      </c>
    </row>
    <row r="824" ht="15.75" customHeight="1">
      <c r="A824" s="1">
        <v>840.0</v>
      </c>
      <c r="B824" s="1" t="s">
        <v>29</v>
      </c>
      <c r="C824" s="1" t="s">
        <v>30</v>
      </c>
      <c r="D824" s="1" t="s">
        <v>30</v>
      </c>
      <c r="E824" s="1" t="s">
        <v>31</v>
      </c>
      <c r="F824" s="1" t="s">
        <v>31</v>
      </c>
      <c r="H824" s="1" t="s">
        <v>1679</v>
      </c>
      <c r="I824" s="1" t="s">
        <v>1680</v>
      </c>
      <c r="J824" s="1" t="s">
        <v>34</v>
      </c>
      <c r="K824" s="1" t="s">
        <v>34</v>
      </c>
      <c r="L824" s="1">
        <v>0.0</v>
      </c>
      <c r="M824" s="1">
        <v>0.0</v>
      </c>
      <c r="N824" s="1">
        <v>0.0</v>
      </c>
      <c r="O824" s="1" t="s">
        <v>35</v>
      </c>
      <c r="P824" s="3">
        <v>0.21</v>
      </c>
      <c r="Q824" s="1" t="s">
        <v>36</v>
      </c>
      <c r="R824" s="1">
        <v>0.0</v>
      </c>
      <c r="S824" s="1">
        <v>0.0</v>
      </c>
      <c r="T824" s="4">
        <f t="shared" si="4"/>
        <v>82.6446281</v>
      </c>
      <c r="U824" s="5">
        <v>100.86617474999998</v>
      </c>
      <c r="W824" s="1">
        <f t="shared" si="23"/>
        <v>100</v>
      </c>
      <c r="X824" s="7">
        <f t="shared" si="15"/>
        <v>100</v>
      </c>
      <c r="Y824" s="1" t="s">
        <v>30</v>
      </c>
      <c r="Z824" s="1" t="s">
        <v>30</v>
      </c>
      <c r="AA824" s="1" t="s">
        <v>31</v>
      </c>
      <c r="AB824" s="1">
        <v>0.0</v>
      </c>
      <c r="AC824" s="1">
        <v>0.0</v>
      </c>
    </row>
    <row r="825" ht="15.75" customHeight="1">
      <c r="A825" s="1">
        <v>841.0</v>
      </c>
      <c r="B825" s="1" t="s">
        <v>29</v>
      </c>
      <c r="C825" s="1" t="s">
        <v>30</v>
      </c>
      <c r="D825" s="1" t="s">
        <v>30</v>
      </c>
      <c r="E825" s="1" t="s">
        <v>31</v>
      </c>
      <c r="F825" s="1" t="s">
        <v>31</v>
      </c>
      <c r="H825" s="1" t="s">
        <v>1681</v>
      </c>
      <c r="I825" s="1" t="s">
        <v>1682</v>
      </c>
      <c r="J825" s="1" t="s">
        <v>34</v>
      </c>
      <c r="K825" s="1" t="s">
        <v>34</v>
      </c>
      <c r="L825" s="1">
        <v>0.0</v>
      </c>
      <c r="M825" s="1">
        <v>0.0</v>
      </c>
      <c r="N825" s="1">
        <v>0.0</v>
      </c>
      <c r="O825" s="1" t="s">
        <v>35</v>
      </c>
      <c r="P825" s="3">
        <v>0.21</v>
      </c>
      <c r="Q825" s="1" t="s">
        <v>36</v>
      </c>
      <c r="R825" s="1">
        <v>0.0</v>
      </c>
      <c r="S825" s="1">
        <v>0.0</v>
      </c>
      <c r="T825" s="4">
        <f t="shared" si="4"/>
        <v>123.9669421</v>
      </c>
      <c r="U825" s="5">
        <v>147.87177075</v>
      </c>
      <c r="W825" s="1">
        <f t="shared" si="23"/>
        <v>150</v>
      </c>
      <c r="X825" s="7">
        <f t="shared" si="15"/>
        <v>150</v>
      </c>
      <c r="Y825" s="1" t="s">
        <v>30</v>
      </c>
      <c r="Z825" s="1" t="s">
        <v>30</v>
      </c>
      <c r="AA825" s="1" t="s">
        <v>31</v>
      </c>
      <c r="AB825" s="1">
        <v>0.0</v>
      </c>
      <c r="AC825" s="1">
        <v>0.0</v>
      </c>
    </row>
    <row r="826" ht="15.75" customHeight="1">
      <c r="A826" s="1">
        <v>842.0</v>
      </c>
      <c r="B826" s="1" t="s">
        <v>29</v>
      </c>
      <c r="C826" s="1" t="s">
        <v>30</v>
      </c>
      <c r="D826" s="1" t="s">
        <v>30</v>
      </c>
      <c r="E826" s="1" t="s">
        <v>31</v>
      </c>
      <c r="F826" s="1" t="s">
        <v>31</v>
      </c>
      <c r="H826" s="1" t="s">
        <v>1683</v>
      </c>
      <c r="I826" s="1" t="s">
        <v>1684</v>
      </c>
      <c r="J826" s="1" t="s">
        <v>34</v>
      </c>
      <c r="K826" s="1" t="s">
        <v>34</v>
      </c>
      <c r="L826" s="1">
        <v>0.0</v>
      </c>
      <c r="M826" s="1">
        <v>0.0</v>
      </c>
      <c r="N826" s="1">
        <v>0.0</v>
      </c>
      <c r="O826" s="1" t="s">
        <v>35</v>
      </c>
      <c r="P826" s="3">
        <v>0.21</v>
      </c>
      <c r="Q826" s="1" t="s">
        <v>36</v>
      </c>
      <c r="R826" s="1">
        <v>0.0</v>
      </c>
      <c r="S826" s="1">
        <v>0.0</v>
      </c>
      <c r="T826" s="4">
        <f t="shared" si="4"/>
        <v>214.8760331</v>
      </c>
      <c r="U826" s="5">
        <v>262.052604</v>
      </c>
      <c r="W826" s="1">
        <f t="shared" si="23"/>
        <v>260</v>
      </c>
      <c r="X826" s="7">
        <f t="shared" si="15"/>
        <v>260</v>
      </c>
      <c r="Y826" s="1" t="s">
        <v>30</v>
      </c>
      <c r="Z826" s="1" t="s">
        <v>30</v>
      </c>
      <c r="AA826" s="1" t="s">
        <v>31</v>
      </c>
      <c r="AB826" s="1">
        <v>0.0</v>
      </c>
      <c r="AC826" s="1">
        <v>0.0</v>
      </c>
    </row>
    <row r="827" ht="15.75" customHeight="1">
      <c r="A827" s="1">
        <v>843.0</v>
      </c>
      <c r="B827" s="1" t="s">
        <v>29</v>
      </c>
      <c r="C827" s="1" t="s">
        <v>30</v>
      </c>
      <c r="D827" s="1" t="s">
        <v>30</v>
      </c>
      <c r="E827" s="1" t="s">
        <v>31</v>
      </c>
      <c r="F827" s="1" t="s">
        <v>31</v>
      </c>
      <c r="H827" s="1" t="s">
        <v>1685</v>
      </c>
      <c r="I827" s="1" t="s">
        <v>1686</v>
      </c>
      <c r="J827" s="1" t="s">
        <v>34</v>
      </c>
      <c r="K827" s="1" t="s">
        <v>34</v>
      </c>
      <c r="L827" s="1">
        <v>0.0</v>
      </c>
      <c r="M827" s="1">
        <v>0.0</v>
      </c>
      <c r="N827" s="1">
        <v>0.0</v>
      </c>
      <c r="O827" s="1" t="s">
        <v>35</v>
      </c>
      <c r="P827" s="3">
        <v>0.21</v>
      </c>
      <c r="Q827" s="1" t="s">
        <v>36</v>
      </c>
      <c r="R827" s="1">
        <v>0.0</v>
      </c>
      <c r="S827" s="1">
        <v>0.0</v>
      </c>
      <c r="T827" s="4">
        <f t="shared" si="4"/>
        <v>322.3140496</v>
      </c>
      <c r="U827" s="5">
        <v>391.64142599999997</v>
      </c>
      <c r="W827" s="1">
        <f t="shared" si="23"/>
        <v>390</v>
      </c>
      <c r="X827" s="7">
        <f t="shared" si="15"/>
        <v>390</v>
      </c>
      <c r="Y827" s="1" t="s">
        <v>30</v>
      </c>
      <c r="Z827" s="1" t="s">
        <v>30</v>
      </c>
      <c r="AA827" s="1" t="s">
        <v>31</v>
      </c>
      <c r="AB827" s="1">
        <v>0.0</v>
      </c>
      <c r="AC827" s="1">
        <v>0.0</v>
      </c>
    </row>
    <row r="828" ht="15.75" customHeight="1">
      <c r="A828" s="1">
        <v>844.0</v>
      </c>
      <c r="B828" s="1" t="s">
        <v>29</v>
      </c>
      <c r="C828" s="1" t="s">
        <v>30</v>
      </c>
      <c r="D828" s="1" t="s">
        <v>30</v>
      </c>
      <c r="E828" s="1" t="s">
        <v>31</v>
      </c>
      <c r="F828" s="1" t="s">
        <v>31</v>
      </c>
      <c r="H828" s="1" t="s">
        <v>1687</v>
      </c>
      <c r="I828" s="1" t="s">
        <v>1688</v>
      </c>
      <c r="J828" s="1" t="s">
        <v>34</v>
      </c>
      <c r="K828" s="1" t="s">
        <v>34</v>
      </c>
      <c r="L828" s="1">
        <v>0.0</v>
      </c>
      <c r="M828" s="1">
        <v>0.0</v>
      </c>
      <c r="N828" s="1">
        <v>0.0</v>
      </c>
      <c r="O828" s="1" t="s">
        <v>35</v>
      </c>
      <c r="P828" s="3">
        <v>0.21</v>
      </c>
      <c r="Q828" s="1" t="s">
        <v>36</v>
      </c>
      <c r="R828" s="1">
        <v>0.0</v>
      </c>
      <c r="S828" s="1">
        <v>0.0</v>
      </c>
      <c r="T828" s="4">
        <f t="shared" si="4"/>
        <v>33.05785124</v>
      </c>
      <c r="U828" s="5">
        <v>36.05379525</v>
      </c>
      <c r="W828" s="1">
        <f t="shared" si="23"/>
        <v>40</v>
      </c>
      <c r="X828" s="7">
        <f t="shared" si="15"/>
        <v>40</v>
      </c>
      <c r="Y828" s="1" t="s">
        <v>30</v>
      </c>
      <c r="Z828" s="1" t="s">
        <v>30</v>
      </c>
      <c r="AA828" s="1" t="s">
        <v>31</v>
      </c>
      <c r="AB828" s="1">
        <v>0.0</v>
      </c>
      <c r="AC828" s="1">
        <v>0.0</v>
      </c>
    </row>
    <row r="829" ht="15.75" customHeight="1">
      <c r="A829" s="1">
        <v>845.0</v>
      </c>
      <c r="B829" s="1" t="s">
        <v>29</v>
      </c>
      <c r="C829" s="1" t="s">
        <v>30</v>
      </c>
      <c r="D829" s="1" t="s">
        <v>30</v>
      </c>
      <c r="E829" s="1" t="s">
        <v>31</v>
      </c>
      <c r="F829" s="1" t="s">
        <v>31</v>
      </c>
      <c r="H829" s="1" t="s">
        <v>1689</v>
      </c>
      <c r="I829" s="1" t="s">
        <v>1690</v>
      </c>
      <c r="J829" s="1" t="s">
        <v>34</v>
      </c>
      <c r="K829" s="1" t="s">
        <v>34</v>
      </c>
      <c r="L829" s="1">
        <v>0.0</v>
      </c>
      <c r="M829" s="1">
        <v>0.0</v>
      </c>
      <c r="N829" s="1">
        <v>0.0</v>
      </c>
      <c r="O829" s="1" t="s">
        <v>35</v>
      </c>
      <c r="P829" s="3">
        <v>0.21</v>
      </c>
      <c r="Q829" s="1" t="s">
        <v>36</v>
      </c>
      <c r="R829" s="1">
        <v>0.0</v>
      </c>
      <c r="S829" s="1">
        <v>0.0</v>
      </c>
      <c r="T829" s="4">
        <f t="shared" si="4"/>
        <v>33.05785124</v>
      </c>
      <c r="U829" s="5">
        <v>43.51970699999999</v>
      </c>
      <c r="W829" s="1">
        <f t="shared" si="23"/>
        <v>40</v>
      </c>
      <c r="X829" s="7">
        <f t="shared" si="15"/>
        <v>40</v>
      </c>
      <c r="Y829" s="1" t="s">
        <v>30</v>
      </c>
      <c r="Z829" s="1" t="s">
        <v>30</v>
      </c>
      <c r="AA829" s="1" t="s">
        <v>31</v>
      </c>
      <c r="AB829" s="1">
        <v>0.0</v>
      </c>
      <c r="AC829" s="1">
        <v>0.0</v>
      </c>
    </row>
    <row r="830" ht="15.75" customHeight="1">
      <c r="A830" s="1">
        <v>846.0</v>
      </c>
      <c r="B830" s="1" t="s">
        <v>29</v>
      </c>
      <c r="C830" s="1" t="s">
        <v>30</v>
      </c>
      <c r="D830" s="1" t="s">
        <v>30</v>
      </c>
      <c r="E830" s="1" t="s">
        <v>31</v>
      </c>
      <c r="F830" s="1" t="s">
        <v>31</v>
      </c>
      <c r="H830" s="1" t="s">
        <v>1691</v>
      </c>
      <c r="I830" s="1" t="s">
        <v>1692</v>
      </c>
      <c r="J830" s="1" t="s">
        <v>34</v>
      </c>
      <c r="K830" s="1" t="s">
        <v>34</v>
      </c>
      <c r="L830" s="1">
        <v>0.0</v>
      </c>
      <c r="M830" s="1">
        <v>0.0</v>
      </c>
      <c r="N830" s="1">
        <v>0.0</v>
      </c>
      <c r="O830" s="1" t="s">
        <v>35</v>
      </c>
      <c r="P830" s="3">
        <v>0.21</v>
      </c>
      <c r="Q830" s="1" t="s">
        <v>36</v>
      </c>
      <c r="R830" s="1">
        <v>0.0</v>
      </c>
      <c r="S830" s="1">
        <v>0.0</v>
      </c>
      <c r="T830" s="4">
        <f t="shared" si="4"/>
        <v>41.32231405</v>
      </c>
      <c r="U830" s="5">
        <v>48.36221775</v>
      </c>
      <c r="W830" s="1">
        <f t="shared" si="23"/>
        <v>50</v>
      </c>
      <c r="X830" s="7">
        <f t="shared" si="15"/>
        <v>50</v>
      </c>
      <c r="Y830" s="1" t="s">
        <v>30</v>
      </c>
      <c r="Z830" s="1" t="s">
        <v>30</v>
      </c>
      <c r="AA830" s="1" t="s">
        <v>31</v>
      </c>
      <c r="AB830" s="1">
        <v>0.0</v>
      </c>
      <c r="AC830" s="1">
        <v>0.0</v>
      </c>
    </row>
    <row r="831" ht="15.75" customHeight="1">
      <c r="A831" s="1">
        <v>847.0</v>
      </c>
      <c r="B831" s="1" t="s">
        <v>29</v>
      </c>
      <c r="C831" s="1" t="s">
        <v>30</v>
      </c>
      <c r="D831" s="1" t="s">
        <v>30</v>
      </c>
      <c r="E831" s="1" t="s">
        <v>31</v>
      </c>
      <c r="F831" s="1" t="s">
        <v>31</v>
      </c>
      <c r="H831" s="1" t="s">
        <v>1693</v>
      </c>
      <c r="I831" s="1" t="s">
        <v>1694</v>
      </c>
      <c r="J831" s="1" t="s">
        <v>34</v>
      </c>
      <c r="K831" s="1" t="s">
        <v>34</v>
      </c>
      <c r="L831" s="1">
        <v>0.0</v>
      </c>
      <c r="M831" s="1">
        <v>0.0</v>
      </c>
      <c r="N831" s="1">
        <v>0.0</v>
      </c>
      <c r="O831" s="1" t="s">
        <v>35</v>
      </c>
      <c r="P831" s="3">
        <v>0.21</v>
      </c>
      <c r="Q831" s="1" t="s">
        <v>36</v>
      </c>
      <c r="R831" s="1">
        <v>0.0</v>
      </c>
      <c r="S831" s="1">
        <v>0.0</v>
      </c>
      <c r="T831" s="4">
        <f t="shared" si="4"/>
        <v>33.05785124</v>
      </c>
      <c r="U831" s="5">
        <v>40.492014749999996</v>
      </c>
      <c r="W831" s="1">
        <f t="shared" si="23"/>
        <v>40</v>
      </c>
      <c r="X831" s="7">
        <f t="shared" si="15"/>
        <v>40</v>
      </c>
      <c r="Y831" s="1" t="s">
        <v>30</v>
      </c>
      <c r="Z831" s="1" t="s">
        <v>30</v>
      </c>
      <c r="AA831" s="1" t="s">
        <v>31</v>
      </c>
      <c r="AB831" s="1">
        <v>0.0</v>
      </c>
      <c r="AC831" s="1">
        <v>0.0</v>
      </c>
    </row>
    <row r="832" ht="15.75" customHeight="1">
      <c r="A832" s="1">
        <v>848.0</v>
      </c>
      <c r="B832" s="1" t="s">
        <v>29</v>
      </c>
      <c r="C832" s="1" t="s">
        <v>30</v>
      </c>
      <c r="D832" s="1" t="s">
        <v>30</v>
      </c>
      <c r="E832" s="1" t="s">
        <v>31</v>
      </c>
      <c r="F832" s="1" t="s">
        <v>31</v>
      </c>
      <c r="H832" s="1" t="s">
        <v>1695</v>
      </c>
      <c r="I832" s="1" t="s">
        <v>1696</v>
      </c>
      <c r="J832" s="1" t="s">
        <v>34</v>
      </c>
      <c r="K832" s="1" t="s">
        <v>34</v>
      </c>
      <c r="L832" s="1">
        <v>0.0</v>
      </c>
      <c r="M832" s="1">
        <v>0.0</v>
      </c>
      <c r="N832" s="1">
        <v>0.0</v>
      </c>
      <c r="O832" s="1" t="s">
        <v>35</v>
      </c>
      <c r="P832" s="3">
        <v>0.21</v>
      </c>
      <c r="Q832" s="1" t="s">
        <v>36</v>
      </c>
      <c r="R832" s="1">
        <v>0.0</v>
      </c>
      <c r="S832" s="1">
        <v>0.0</v>
      </c>
      <c r="T832" s="4">
        <f t="shared" si="4"/>
        <v>41.32231405</v>
      </c>
      <c r="U832" s="5">
        <v>47.9219895</v>
      </c>
      <c r="W832" s="1">
        <f t="shared" si="23"/>
        <v>50</v>
      </c>
      <c r="X832" s="7">
        <f t="shared" si="15"/>
        <v>50</v>
      </c>
      <c r="Y832" s="1" t="s">
        <v>30</v>
      </c>
      <c r="Z832" s="1" t="s">
        <v>30</v>
      </c>
      <c r="AA832" s="1" t="s">
        <v>31</v>
      </c>
      <c r="AB832" s="1">
        <v>0.0</v>
      </c>
      <c r="AC832" s="1">
        <v>0.0</v>
      </c>
    </row>
    <row r="833" ht="15.75" customHeight="1">
      <c r="A833" s="1">
        <v>849.0</v>
      </c>
      <c r="B833" s="1" t="s">
        <v>29</v>
      </c>
      <c r="C833" s="1" t="s">
        <v>30</v>
      </c>
      <c r="D833" s="1" t="s">
        <v>30</v>
      </c>
      <c r="E833" s="1" t="s">
        <v>31</v>
      </c>
      <c r="F833" s="1" t="s">
        <v>31</v>
      </c>
      <c r="H833" s="1" t="s">
        <v>1697</v>
      </c>
      <c r="I833" s="1" t="s">
        <v>1698</v>
      </c>
      <c r="J833" s="1" t="s">
        <v>34</v>
      </c>
      <c r="K833" s="1" t="s">
        <v>34</v>
      </c>
      <c r="L833" s="1">
        <v>0.0</v>
      </c>
      <c r="M833" s="1">
        <v>0.0</v>
      </c>
      <c r="N833" s="1">
        <v>0.0</v>
      </c>
      <c r="O833" s="1" t="s">
        <v>35</v>
      </c>
      <c r="P833" s="3">
        <v>0.21</v>
      </c>
      <c r="Q833" s="1" t="s">
        <v>36</v>
      </c>
      <c r="R833" s="1">
        <v>0.0</v>
      </c>
      <c r="S833" s="1">
        <v>0.0</v>
      </c>
      <c r="T833" s="4">
        <f t="shared" si="4"/>
        <v>49.58677686</v>
      </c>
      <c r="U833" s="5">
        <v>58.47848325</v>
      </c>
      <c r="W833" s="1">
        <f t="shared" si="23"/>
        <v>60</v>
      </c>
      <c r="X833" s="7">
        <f t="shared" si="15"/>
        <v>60</v>
      </c>
      <c r="Y833" s="1" t="s">
        <v>30</v>
      </c>
      <c r="Z833" s="1" t="s">
        <v>30</v>
      </c>
      <c r="AA833" s="1" t="s">
        <v>31</v>
      </c>
      <c r="AB833" s="1">
        <v>0.0</v>
      </c>
      <c r="AC833" s="1">
        <v>0.0</v>
      </c>
    </row>
    <row r="834" ht="15.75" customHeight="1">
      <c r="A834" s="1">
        <v>850.0</v>
      </c>
      <c r="B834" s="1" t="s">
        <v>29</v>
      </c>
      <c r="C834" s="1" t="s">
        <v>30</v>
      </c>
      <c r="D834" s="1" t="s">
        <v>30</v>
      </c>
      <c r="E834" s="1" t="s">
        <v>31</v>
      </c>
      <c r="F834" s="1" t="s">
        <v>31</v>
      </c>
      <c r="H834" s="1" t="s">
        <v>1699</v>
      </c>
      <c r="I834" s="1" t="s">
        <v>1700</v>
      </c>
      <c r="J834" s="1" t="s">
        <v>34</v>
      </c>
      <c r="K834" s="1" t="s">
        <v>34</v>
      </c>
      <c r="L834" s="1">
        <v>0.0</v>
      </c>
      <c r="M834" s="1">
        <v>0.0</v>
      </c>
      <c r="N834" s="1">
        <v>0.0</v>
      </c>
      <c r="O834" s="1" t="s">
        <v>35</v>
      </c>
      <c r="P834" s="3">
        <v>0.21</v>
      </c>
      <c r="Q834" s="1" t="s">
        <v>36</v>
      </c>
      <c r="R834" s="1">
        <v>0.0</v>
      </c>
      <c r="S834" s="1">
        <v>0.0</v>
      </c>
      <c r="T834" s="4">
        <f t="shared" si="4"/>
        <v>74.38016529</v>
      </c>
      <c r="U834" s="5">
        <v>85.65583950000001</v>
      </c>
      <c r="W834" s="1">
        <f t="shared" si="23"/>
        <v>90</v>
      </c>
      <c r="X834" s="7">
        <f t="shared" si="15"/>
        <v>90</v>
      </c>
      <c r="Y834" s="1" t="s">
        <v>30</v>
      </c>
      <c r="Z834" s="1" t="s">
        <v>30</v>
      </c>
      <c r="AA834" s="1" t="s">
        <v>31</v>
      </c>
      <c r="AB834" s="1">
        <v>0.0</v>
      </c>
      <c r="AC834" s="1">
        <v>0.0</v>
      </c>
    </row>
    <row r="835" ht="15.75" customHeight="1">
      <c r="A835" s="1">
        <v>851.0</v>
      </c>
      <c r="B835" s="1" t="s">
        <v>29</v>
      </c>
      <c r="C835" s="1" t="s">
        <v>30</v>
      </c>
      <c r="D835" s="1" t="s">
        <v>30</v>
      </c>
      <c r="E835" s="1" t="s">
        <v>31</v>
      </c>
      <c r="F835" s="1" t="s">
        <v>31</v>
      </c>
      <c r="H835" s="1" t="s">
        <v>1701</v>
      </c>
      <c r="I835" s="1" t="s">
        <v>1702</v>
      </c>
      <c r="J835" s="1" t="s">
        <v>34</v>
      </c>
      <c r="K835" s="1" t="s">
        <v>34</v>
      </c>
      <c r="L835" s="1">
        <v>0.0</v>
      </c>
      <c r="M835" s="1">
        <v>0.0</v>
      </c>
      <c r="N835" s="1">
        <v>0.0</v>
      </c>
      <c r="O835" s="1" t="s">
        <v>35</v>
      </c>
      <c r="P835" s="3">
        <v>0.21</v>
      </c>
      <c r="Q835" s="1" t="s">
        <v>36</v>
      </c>
      <c r="R835" s="1">
        <v>0.0</v>
      </c>
      <c r="S835" s="1">
        <v>0.0</v>
      </c>
      <c r="T835" s="4">
        <f t="shared" si="4"/>
        <v>74.38016529</v>
      </c>
      <c r="U835" s="5">
        <v>93.03190874999999</v>
      </c>
      <c r="W835" s="1">
        <f t="shared" si="23"/>
        <v>90</v>
      </c>
      <c r="X835" s="7">
        <f t="shared" si="15"/>
        <v>90</v>
      </c>
      <c r="Y835" s="1" t="s">
        <v>30</v>
      </c>
      <c r="Z835" s="1" t="s">
        <v>30</v>
      </c>
      <c r="AA835" s="1" t="s">
        <v>31</v>
      </c>
      <c r="AB835" s="1">
        <v>0.0</v>
      </c>
      <c r="AC835" s="1">
        <v>0.0</v>
      </c>
    </row>
    <row r="836" ht="15.75" customHeight="1">
      <c r="A836" s="1">
        <v>852.0</v>
      </c>
      <c r="B836" s="1" t="s">
        <v>29</v>
      </c>
      <c r="C836" s="1" t="s">
        <v>30</v>
      </c>
      <c r="D836" s="1" t="s">
        <v>30</v>
      </c>
      <c r="E836" s="1" t="s">
        <v>31</v>
      </c>
      <c r="F836" s="1" t="s">
        <v>31</v>
      </c>
      <c r="H836" s="1" t="s">
        <v>1703</v>
      </c>
      <c r="I836" s="1" t="s">
        <v>1704</v>
      </c>
      <c r="J836" s="1" t="s">
        <v>34</v>
      </c>
      <c r="K836" s="1" t="s">
        <v>34</v>
      </c>
      <c r="L836" s="1">
        <v>0.0</v>
      </c>
      <c r="M836" s="1">
        <v>0.0</v>
      </c>
      <c r="N836" s="1">
        <v>0.0</v>
      </c>
      <c r="O836" s="1" t="s">
        <v>35</v>
      </c>
      <c r="P836" s="3">
        <v>0.21</v>
      </c>
      <c r="Q836" s="1" t="s">
        <v>36</v>
      </c>
      <c r="R836" s="1">
        <v>0.0</v>
      </c>
      <c r="S836" s="1">
        <v>0.0</v>
      </c>
      <c r="T836" s="4">
        <f t="shared" si="4"/>
        <v>107.4380165</v>
      </c>
      <c r="U836" s="5">
        <v>130.35248325</v>
      </c>
      <c r="W836" s="1">
        <f t="shared" si="23"/>
        <v>130</v>
      </c>
      <c r="X836" s="7">
        <f t="shared" si="15"/>
        <v>130</v>
      </c>
      <c r="Y836" s="1" t="s">
        <v>30</v>
      </c>
      <c r="Z836" s="1" t="s">
        <v>30</v>
      </c>
      <c r="AA836" s="1" t="s">
        <v>31</v>
      </c>
      <c r="AB836" s="1">
        <v>0.0</v>
      </c>
      <c r="AC836" s="1">
        <v>0.0</v>
      </c>
    </row>
    <row r="837" ht="15.75" customHeight="1">
      <c r="A837" s="1">
        <v>853.0</v>
      </c>
      <c r="B837" s="1" t="s">
        <v>29</v>
      </c>
      <c r="C837" s="1" t="s">
        <v>30</v>
      </c>
      <c r="D837" s="1" t="s">
        <v>30</v>
      </c>
      <c r="E837" s="1" t="s">
        <v>31</v>
      </c>
      <c r="F837" s="1" t="s">
        <v>31</v>
      </c>
      <c r="H837" s="1" t="s">
        <v>1705</v>
      </c>
      <c r="I837" s="1" t="s">
        <v>1706</v>
      </c>
      <c r="J837" s="1" t="s">
        <v>34</v>
      </c>
      <c r="K837" s="1" t="s">
        <v>34</v>
      </c>
      <c r="L837" s="1">
        <v>0.0</v>
      </c>
      <c r="M837" s="1">
        <v>0.0</v>
      </c>
      <c r="N837" s="1">
        <v>0.0</v>
      </c>
      <c r="O837" s="1" t="s">
        <v>35</v>
      </c>
      <c r="P837" s="3">
        <v>0.21</v>
      </c>
      <c r="Q837" s="1" t="s">
        <v>36</v>
      </c>
      <c r="R837" s="1">
        <v>0.0</v>
      </c>
      <c r="S837" s="1">
        <v>0.0</v>
      </c>
      <c r="T837" s="4">
        <f t="shared" si="4"/>
        <v>132.231405</v>
      </c>
      <c r="U837" s="5">
        <v>162.35438175</v>
      </c>
      <c r="W837" s="1">
        <f t="shared" si="23"/>
        <v>160</v>
      </c>
      <c r="X837" s="7">
        <f t="shared" si="15"/>
        <v>160</v>
      </c>
      <c r="Y837" s="1" t="s">
        <v>30</v>
      </c>
      <c r="Z837" s="1" t="s">
        <v>30</v>
      </c>
      <c r="AA837" s="1" t="s">
        <v>31</v>
      </c>
      <c r="AB837" s="1">
        <v>0.0</v>
      </c>
      <c r="AC837" s="1">
        <v>0.0</v>
      </c>
    </row>
    <row r="838" ht="15.75" customHeight="1">
      <c r="A838" s="1">
        <v>854.0</v>
      </c>
      <c r="B838" s="1" t="s">
        <v>29</v>
      </c>
      <c r="C838" s="1" t="s">
        <v>30</v>
      </c>
      <c r="D838" s="1" t="s">
        <v>30</v>
      </c>
      <c r="E838" s="1" t="s">
        <v>31</v>
      </c>
      <c r="F838" s="1" t="s">
        <v>31</v>
      </c>
      <c r="H838" s="1" t="s">
        <v>1707</v>
      </c>
      <c r="I838" s="1" t="s">
        <v>1708</v>
      </c>
      <c r="J838" s="1" t="s">
        <v>34</v>
      </c>
      <c r="K838" s="1" t="s">
        <v>34</v>
      </c>
      <c r="L838" s="1">
        <v>0.0</v>
      </c>
      <c r="M838" s="1">
        <v>0.0</v>
      </c>
      <c r="N838" s="1">
        <v>0.0</v>
      </c>
      <c r="O838" s="1" t="s">
        <v>35</v>
      </c>
      <c r="P838" s="3">
        <v>0.21</v>
      </c>
      <c r="Q838" s="1" t="s">
        <v>36</v>
      </c>
      <c r="R838" s="1">
        <v>0.0</v>
      </c>
      <c r="S838" s="1">
        <v>0.0</v>
      </c>
      <c r="T838" s="4">
        <f t="shared" si="4"/>
        <v>157.0247934</v>
      </c>
      <c r="U838" s="5">
        <v>194.24846924999997</v>
      </c>
      <c r="W838" s="1">
        <f t="shared" si="23"/>
        <v>190</v>
      </c>
      <c r="X838" s="7">
        <f t="shared" si="15"/>
        <v>190</v>
      </c>
      <c r="Y838" s="1" t="s">
        <v>30</v>
      </c>
      <c r="Z838" s="1" t="s">
        <v>30</v>
      </c>
      <c r="AA838" s="1" t="s">
        <v>31</v>
      </c>
      <c r="AB838" s="1">
        <v>0.0</v>
      </c>
      <c r="AC838" s="1">
        <v>0.0</v>
      </c>
    </row>
    <row r="839" ht="15.75" customHeight="1">
      <c r="A839" s="1">
        <v>855.0</v>
      </c>
      <c r="B839" s="1" t="s">
        <v>29</v>
      </c>
      <c r="C839" s="1" t="s">
        <v>30</v>
      </c>
      <c r="D839" s="1" t="s">
        <v>30</v>
      </c>
      <c r="E839" s="1" t="s">
        <v>31</v>
      </c>
      <c r="F839" s="1" t="s">
        <v>31</v>
      </c>
      <c r="H839" s="1" t="s">
        <v>1709</v>
      </c>
      <c r="I839" s="1" t="s">
        <v>1710</v>
      </c>
      <c r="J839" s="1" t="s">
        <v>34</v>
      </c>
      <c r="K839" s="1" t="s">
        <v>34</v>
      </c>
      <c r="L839" s="1">
        <v>0.0</v>
      </c>
      <c r="M839" s="1">
        <v>0.0</v>
      </c>
      <c r="N839" s="1">
        <v>0.0</v>
      </c>
      <c r="O839" s="1" t="s">
        <v>35</v>
      </c>
      <c r="P839" s="3">
        <v>0.21</v>
      </c>
      <c r="Q839" s="1" t="s">
        <v>36</v>
      </c>
      <c r="R839" s="1">
        <v>0.0</v>
      </c>
      <c r="S839" s="1">
        <v>0.0</v>
      </c>
      <c r="T839" s="4">
        <f t="shared" si="4"/>
        <v>231.4049587</v>
      </c>
      <c r="U839" s="5">
        <v>279.94024575</v>
      </c>
      <c r="W839" s="1">
        <f t="shared" si="23"/>
        <v>280</v>
      </c>
      <c r="X839" s="7">
        <f t="shared" si="15"/>
        <v>280</v>
      </c>
      <c r="Y839" s="1" t="s">
        <v>30</v>
      </c>
      <c r="Z839" s="1" t="s">
        <v>30</v>
      </c>
      <c r="AA839" s="1" t="s">
        <v>31</v>
      </c>
      <c r="AB839" s="1">
        <v>0.0</v>
      </c>
      <c r="AC839" s="1">
        <v>0.0</v>
      </c>
    </row>
    <row r="840" ht="15.75" customHeight="1">
      <c r="A840" s="1">
        <v>856.0</v>
      </c>
      <c r="B840" s="1" t="s">
        <v>29</v>
      </c>
      <c r="C840" s="1" t="s">
        <v>30</v>
      </c>
      <c r="D840" s="1" t="s">
        <v>30</v>
      </c>
      <c r="E840" s="1" t="s">
        <v>31</v>
      </c>
      <c r="F840" s="1" t="s">
        <v>31</v>
      </c>
      <c r="H840" s="1" t="s">
        <v>1711</v>
      </c>
      <c r="I840" s="1" t="s">
        <v>1712</v>
      </c>
      <c r="J840" s="1" t="s">
        <v>34</v>
      </c>
      <c r="K840" s="1" t="s">
        <v>34</v>
      </c>
      <c r="L840" s="1">
        <v>0.0</v>
      </c>
      <c r="M840" s="1">
        <v>0.0</v>
      </c>
      <c r="N840" s="1">
        <v>0.0</v>
      </c>
      <c r="O840" s="1" t="s">
        <v>35</v>
      </c>
      <c r="P840" s="3">
        <v>0.21</v>
      </c>
      <c r="Q840" s="1" t="s">
        <v>36</v>
      </c>
      <c r="R840" s="1">
        <v>0.0</v>
      </c>
      <c r="S840" s="1">
        <v>0.0</v>
      </c>
      <c r="T840" s="4">
        <f t="shared" si="4"/>
        <v>115.7024793</v>
      </c>
      <c r="U840" s="5">
        <v>141.29529975</v>
      </c>
      <c r="W840" s="1">
        <f t="shared" si="23"/>
        <v>140</v>
      </c>
      <c r="X840" s="7">
        <f t="shared" si="15"/>
        <v>140</v>
      </c>
      <c r="Y840" s="1" t="s">
        <v>30</v>
      </c>
      <c r="Z840" s="1" t="s">
        <v>30</v>
      </c>
      <c r="AA840" s="1" t="s">
        <v>31</v>
      </c>
      <c r="AB840" s="1">
        <v>0.0</v>
      </c>
      <c r="AC840" s="1">
        <v>0.0</v>
      </c>
    </row>
    <row r="841" ht="15.75" customHeight="1">
      <c r="A841" s="1">
        <v>857.0</v>
      </c>
      <c r="B841" s="1" t="s">
        <v>29</v>
      </c>
      <c r="C841" s="1" t="s">
        <v>30</v>
      </c>
      <c r="D841" s="1" t="s">
        <v>30</v>
      </c>
      <c r="E841" s="1" t="s">
        <v>31</v>
      </c>
      <c r="F841" s="1" t="s">
        <v>31</v>
      </c>
      <c r="H841" s="1" t="s">
        <v>1713</v>
      </c>
      <c r="I841" s="1" t="s">
        <v>1714</v>
      </c>
      <c r="J841" s="1" t="s">
        <v>34</v>
      </c>
      <c r="K841" s="1" t="s">
        <v>34</v>
      </c>
      <c r="L841" s="1">
        <v>0.0</v>
      </c>
      <c r="M841" s="1">
        <v>0.0</v>
      </c>
      <c r="N841" s="1">
        <v>0.0</v>
      </c>
      <c r="O841" s="1" t="s">
        <v>35</v>
      </c>
      <c r="P841" s="3">
        <v>0.21</v>
      </c>
      <c r="Q841" s="1" t="s">
        <v>36</v>
      </c>
      <c r="R841" s="1">
        <v>0.0</v>
      </c>
      <c r="S841" s="1">
        <v>0.0</v>
      </c>
      <c r="T841" s="4">
        <f t="shared" si="4"/>
        <v>115.7024793</v>
      </c>
      <c r="U841" s="5">
        <v>141.29529975</v>
      </c>
      <c r="W841" s="1">
        <f t="shared" si="23"/>
        <v>140</v>
      </c>
      <c r="X841" s="7">
        <f t="shared" si="15"/>
        <v>140</v>
      </c>
      <c r="Y841" s="1" t="s">
        <v>30</v>
      </c>
      <c r="Z841" s="1" t="s">
        <v>30</v>
      </c>
      <c r="AA841" s="1" t="s">
        <v>31</v>
      </c>
      <c r="AB841" s="1">
        <v>0.0</v>
      </c>
      <c r="AC841" s="1">
        <v>0.0</v>
      </c>
    </row>
    <row r="842" ht="15.75" customHeight="1">
      <c r="A842" s="1">
        <v>858.0</v>
      </c>
      <c r="B842" s="1" t="s">
        <v>29</v>
      </c>
      <c r="C842" s="1" t="s">
        <v>30</v>
      </c>
      <c r="D842" s="1" t="s">
        <v>30</v>
      </c>
      <c r="E842" s="1" t="s">
        <v>31</v>
      </c>
      <c r="F842" s="1" t="s">
        <v>31</v>
      </c>
      <c r="H842" s="1" t="s">
        <v>1715</v>
      </c>
      <c r="I842" s="1" t="s">
        <v>1716</v>
      </c>
      <c r="J842" s="1" t="s">
        <v>34</v>
      </c>
      <c r="K842" s="1" t="s">
        <v>34</v>
      </c>
      <c r="L842" s="1">
        <v>0.0</v>
      </c>
      <c r="M842" s="1">
        <v>0.0</v>
      </c>
      <c r="N842" s="1">
        <v>0.0</v>
      </c>
      <c r="O842" s="1" t="s">
        <v>35</v>
      </c>
      <c r="P842" s="3">
        <v>0.21</v>
      </c>
      <c r="Q842" s="1" t="s">
        <v>36</v>
      </c>
      <c r="R842" s="1">
        <v>0.0</v>
      </c>
      <c r="S842" s="1">
        <v>0.0</v>
      </c>
      <c r="T842" s="4">
        <f t="shared" si="4"/>
        <v>140.4958678</v>
      </c>
      <c r="U842" s="5">
        <v>172.00346624999997</v>
      </c>
      <c r="W842" s="1">
        <f t="shared" si="23"/>
        <v>170</v>
      </c>
      <c r="X842" s="7">
        <f t="shared" si="15"/>
        <v>170</v>
      </c>
      <c r="Y842" s="1" t="s">
        <v>30</v>
      </c>
      <c r="Z842" s="1" t="s">
        <v>30</v>
      </c>
      <c r="AA842" s="1" t="s">
        <v>31</v>
      </c>
      <c r="AB842" s="1">
        <v>0.0</v>
      </c>
      <c r="AC842" s="1">
        <v>0.0</v>
      </c>
    </row>
    <row r="843" ht="15.75" customHeight="1">
      <c r="A843" s="1">
        <v>859.0</v>
      </c>
      <c r="B843" s="1" t="s">
        <v>29</v>
      </c>
      <c r="C843" s="1" t="s">
        <v>30</v>
      </c>
      <c r="D843" s="1" t="s">
        <v>30</v>
      </c>
      <c r="E843" s="1" t="s">
        <v>31</v>
      </c>
      <c r="F843" s="1" t="s">
        <v>31</v>
      </c>
      <c r="H843" s="1" t="s">
        <v>1717</v>
      </c>
      <c r="I843" s="1" t="s">
        <v>1718</v>
      </c>
      <c r="J843" s="1" t="s">
        <v>34</v>
      </c>
      <c r="K843" s="1" t="s">
        <v>34</v>
      </c>
      <c r="L843" s="1">
        <v>0.0</v>
      </c>
      <c r="M843" s="1">
        <v>0.0</v>
      </c>
      <c r="N843" s="1">
        <v>0.0</v>
      </c>
      <c r="O843" s="1" t="s">
        <v>35</v>
      </c>
      <c r="P843" s="3">
        <v>0.21</v>
      </c>
      <c r="Q843" s="1" t="s">
        <v>36</v>
      </c>
      <c r="R843" s="1">
        <v>0.0</v>
      </c>
      <c r="S843" s="1">
        <v>0.0</v>
      </c>
      <c r="T843" s="4">
        <f t="shared" si="4"/>
        <v>140.4958678</v>
      </c>
      <c r="U843" s="5">
        <v>172.00346624999997</v>
      </c>
      <c r="W843" s="1">
        <f t="shared" si="23"/>
        <v>170</v>
      </c>
      <c r="X843" s="7">
        <f t="shared" si="15"/>
        <v>170</v>
      </c>
      <c r="Y843" s="1" t="s">
        <v>30</v>
      </c>
      <c r="Z843" s="1" t="s">
        <v>30</v>
      </c>
      <c r="AA843" s="1" t="s">
        <v>31</v>
      </c>
      <c r="AB843" s="1">
        <v>0.0</v>
      </c>
      <c r="AC843" s="1">
        <v>0.0</v>
      </c>
    </row>
    <row r="844" ht="15.75" customHeight="1">
      <c r="A844" s="1">
        <v>860.0</v>
      </c>
      <c r="B844" s="1" t="s">
        <v>29</v>
      </c>
      <c r="C844" s="1" t="s">
        <v>30</v>
      </c>
      <c r="D844" s="1" t="s">
        <v>30</v>
      </c>
      <c r="E844" s="1" t="s">
        <v>31</v>
      </c>
      <c r="F844" s="1" t="s">
        <v>31</v>
      </c>
      <c r="H844" s="1" t="s">
        <v>1719</v>
      </c>
      <c r="I844" s="1" t="s">
        <v>1720</v>
      </c>
      <c r="J844" s="1" t="s">
        <v>34</v>
      </c>
      <c r="K844" s="1" t="s">
        <v>34</v>
      </c>
      <c r="L844" s="1">
        <v>0.0</v>
      </c>
      <c r="M844" s="1">
        <v>0.0</v>
      </c>
      <c r="N844" s="1">
        <v>0.0</v>
      </c>
      <c r="O844" s="1" t="s">
        <v>35</v>
      </c>
      <c r="P844" s="3">
        <v>0.21</v>
      </c>
      <c r="Q844" s="1" t="s">
        <v>36</v>
      </c>
      <c r="R844" s="1">
        <v>0.0</v>
      </c>
      <c r="S844" s="1">
        <v>0.0</v>
      </c>
      <c r="T844" s="4">
        <f t="shared" si="4"/>
        <v>66.11570248</v>
      </c>
      <c r="U844" s="5">
        <v>78.05516399999998</v>
      </c>
      <c r="W844" s="1">
        <f t="shared" si="23"/>
        <v>80</v>
      </c>
      <c r="X844" s="7">
        <f t="shared" si="15"/>
        <v>80</v>
      </c>
      <c r="Y844" s="1" t="s">
        <v>30</v>
      </c>
      <c r="Z844" s="1" t="s">
        <v>30</v>
      </c>
      <c r="AA844" s="1" t="s">
        <v>31</v>
      </c>
      <c r="AB844" s="1">
        <v>0.0</v>
      </c>
      <c r="AC844" s="1">
        <v>0.0</v>
      </c>
    </row>
    <row r="845" ht="15.75" customHeight="1">
      <c r="A845" s="1">
        <v>861.0</v>
      </c>
      <c r="B845" s="1" t="s">
        <v>29</v>
      </c>
      <c r="C845" s="1" t="s">
        <v>30</v>
      </c>
      <c r="D845" s="1" t="s">
        <v>30</v>
      </c>
      <c r="E845" s="1" t="s">
        <v>31</v>
      </c>
      <c r="F845" s="1" t="s">
        <v>31</v>
      </c>
      <c r="H845" s="1" t="s">
        <v>1721</v>
      </c>
      <c r="I845" s="1" t="s">
        <v>1722</v>
      </c>
      <c r="J845" s="1" t="s">
        <v>34</v>
      </c>
      <c r="K845" s="1" t="s">
        <v>34</v>
      </c>
      <c r="L845" s="1">
        <v>0.0</v>
      </c>
      <c r="M845" s="1">
        <v>0.0</v>
      </c>
      <c r="N845" s="1">
        <v>0.0</v>
      </c>
      <c r="O845" s="1" t="s">
        <v>35</v>
      </c>
      <c r="P845" s="3">
        <v>0.21</v>
      </c>
      <c r="Q845" s="1" t="s">
        <v>36</v>
      </c>
      <c r="R845" s="1">
        <v>0.0</v>
      </c>
      <c r="S845" s="1">
        <v>0.0</v>
      </c>
      <c r="T845" s="4">
        <f t="shared" si="4"/>
        <v>74.38016529</v>
      </c>
      <c r="U845" s="5">
        <v>94.45142025</v>
      </c>
      <c r="W845" s="1">
        <f t="shared" si="23"/>
        <v>90</v>
      </c>
      <c r="X845" s="7">
        <f t="shared" si="15"/>
        <v>90</v>
      </c>
      <c r="Y845" s="1" t="s">
        <v>30</v>
      </c>
      <c r="Z845" s="1" t="s">
        <v>30</v>
      </c>
      <c r="AA845" s="1" t="s">
        <v>31</v>
      </c>
      <c r="AB845" s="1">
        <v>0.0</v>
      </c>
      <c r="AC845" s="1">
        <v>0.0</v>
      </c>
    </row>
    <row r="846" ht="15.75" customHeight="1">
      <c r="A846" s="1">
        <v>862.0</v>
      </c>
      <c r="B846" s="1" t="s">
        <v>29</v>
      </c>
      <c r="C846" s="1" t="s">
        <v>30</v>
      </c>
      <c r="D846" s="1" t="s">
        <v>30</v>
      </c>
      <c r="E846" s="1" t="s">
        <v>31</v>
      </c>
      <c r="F846" s="1" t="s">
        <v>31</v>
      </c>
      <c r="H846" s="1" t="s">
        <v>1723</v>
      </c>
      <c r="I846" s="1" t="s">
        <v>1724</v>
      </c>
      <c r="J846" s="1" t="s">
        <v>34</v>
      </c>
      <c r="K846" s="1" t="s">
        <v>34</v>
      </c>
      <c r="L846" s="1">
        <v>0.0</v>
      </c>
      <c r="M846" s="1">
        <v>0.0</v>
      </c>
      <c r="N846" s="1">
        <v>0.0</v>
      </c>
      <c r="O846" s="1" t="s">
        <v>35</v>
      </c>
      <c r="P846" s="3">
        <v>0.21</v>
      </c>
      <c r="Q846" s="1" t="s">
        <v>36</v>
      </c>
      <c r="R846" s="1">
        <v>0.0</v>
      </c>
      <c r="S846" s="1">
        <v>0.0</v>
      </c>
      <c r="T846" s="4">
        <f t="shared" si="4"/>
        <v>297.5206612</v>
      </c>
      <c r="U846" s="5">
        <v>358.12118925</v>
      </c>
      <c r="W846" s="1">
        <f t="shared" si="23"/>
        <v>360</v>
      </c>
      <c r="X846" s="7">
        <f t="shared" si="15"/>
        <v>360</v>
      </c>
      <c r="Y846" s="1" t="s">
        <v>30</v>
      </c>
      <c r="Z846" s="1" t="s">
        <v>30</v>
      </c>
      <c r="AA846" s="1" t="s">
        <v>31</v>
      </c>
      <c r="AB846" s="1">
        <v>0.0</v>
      </c>
      <c r="AC846" s="1">
        <v>0.0</v>
      </c>
    </row>
    <row r="847" ht="15.75" customHeight="1">
      <c r="A847" s="1">
        <v>863.0</v>
      </c>
      <c r="B847" s="1" t="s">
        <v>29</v>
      </c>
      <c r="C847" s="1" t="s">
        <v>30</v>
      </c>
      <c r="D847" s="1" t="s">
        <v>30</v>
      </c>
      <c r="E847" s="1" t="s">
        <v>31</v>
      </c>
      <c r="F847" s="1" t="s">
        <v>31</v>
      </c>
      <c r="H847" s="1" t="s">
        <v>1725</v>
      </c>
      <c r="I847" s="1" t="s">
        <v>1726</v>
      </c>
      <c r="J847" s="1" t="s">
        <v>34</v>
      </c>
      <c r="K847" s="1" t="s">
        <v>34</v>
      </c>
      <c r="L847" s="1">
        <v>0.0</v>
      </c>
      <c r="M847" s="1">
        <v>0.0</v>
      </c>
      <c r="N847" s="1">
        <v>0.0</v>
      </c>
      <c r="O847" s="1" t="s">
        <v>35</v>
      </c>
      <c r="P847" s="3">
        <v>0.21</v>
      </c>
      <c r="Q847" s="1" t="s">
        <v>36</v>
      </c>
      <c r="R847" s="1">
        <v>0.0</v>
      </c>
      <c r="S847" s="1">
        <v>0.0</v>
      </c>
      <c r="T847" s="4">
        <f t="shared" si="4"/>
        <v>561.9834711</v>
      </c>
      <c r="U847" s="5">
        <v>676.73863125</v>
      </c>
      <c r="W847" s="1">
        <f t="shared" si="23"/>
        <v>680</v>
      </c>
      <c r="X847" s="7">
        <f t="shared" si="15"/>
        <v>680</v>
      </c>
      <c r="Y847" s="1" t="s">
        <v>30</v>
      </c>
      <c r="Z847" s="1" t="s">
        <v>30</v>
      </c>
      <c r="AA847" s="1" t="s">
        <v>31</v>
      </c>
      <c r="AB847" s="1">
        <v>0.0</v>
      </c>
      <c r="AC847" s="1">
        <v>0.0</v>
      </c>
    </row>
    <row r="848" ht="15.75" customHeight="1">
      <c r="A848" s="1">
        <v>864.0</v>
      </c>
      <c r="B848" s="1" t="s">
        <v>29</v>
      </c>
      <c r="C848" s="1" t="s">
        <v>30</v>
      </c>
      <c r="D848" s="1" t="s">
        <v>30</v>
      </c>
      <c r="E848" s="1" t="s">
        <v>31</v>
      </c>
      <c r="F848" s="1" t="s">
        <v>31</v>
      </c>
      <c r="H848" s="1" t="s">
        <v>1727</v>
      </c>
      <c r="I848" s="1" t="s">
        <v>1728</v>
      </c>
      <c r="J848" s="1" t="s">
        <v>34</v>
      </c>
      <c r="K848" s="1" t="s">
        <v>34</v>
      </c>
      <c r="L848" s="1">
        <v>0.0</v>
      </c>
      <c r="M848" s="1">
        <v>0.0</v>
      </c>
      <c r="N848" s="1">
        <v>0.0</v>
      </c>
      <c r="O848" s="1" t="s">
        <v>35</v>
      </c>
      <c r="P848" s="3">
        <v>0.21</v>
      </c>
      <c r="Q848" s="1" t="s">
        <v>36</v>
      </c>
      <c r="R848" s="1">
        <v>0.0</v>
      </c>
      <c r="S848" s="1">
        <v>0.0</v>
      </c>
      <c r="T848" s="4">
        <f t="shared" si="4"/>
        <v>892.5619835</v>
      </c>
      <c r="U848" s="5">
        <v>1077.9213307499997</v>
      </c>
      <c r="W848" s="1">
        <f t="shared" si="23"/>
        <v>1080</v>
      </c>
      <c r="X848" s="7">
        <f t="shared" si="15"/>
        <v>1080</v>
      </c>
      <c r="Y848" s="1" t="s">
        <v>30</v>
      </c>
      <c r="Z848" s="1" t="s">
        <v>30</v>
      </c>
      <c r="AA848" s="1" t="s">
        <v>31</v>
      </c>
      <c r="AB848" s="1">
        <v>0.0</v>
      </c>
      <c r="AC848" s="1">
        <v>0.0</v>
      </c>
    </row>
    <row r="849" ht="15.75" customHeight="1">
      <c r="A849" s="1">
        <v>865.0</v>
      </c>
      <c r="B849" s="1" t="s">
        <v>29</v>
      </c>
      <c r="C849" s="1" t="s">
        <v>30</v>
      </c>
      <c r="D849" s="1" t="s">
        <v>30</v>
      </c>
      <c r="E849" s="1" t="s">
        <v>31</v>
      </c>
      <c r="F849" s="1" t="s">
        <v>31</v>
      </c>
      <c r="H849" s="1" t="s">
        <v>1729</v>
      </c>
      <c r="I849" s="1" t="s">
        <v>1730</v>
      </c>
      <c r="J849" s="1" t="s">
        <v>34</v>
      </c>
      <c r="K849" s="1" t="s">
        <v>34</v>
      </c>
      <c r="L849" s="1">
        <v>0.0</v>
      </c>
      <c r="M849" s="1">
        <v>0.0</v>
      </c>
      <c r="N849" s="1">
        <v>0.0</v>
      </c>
      <c r="O849" s="1" t="s">
        <v>35</v>
      </c>
      <c r="P849" s="3">
        <v>0.21</v>
      </c>
      <c r="Q849" s="1" t="s">
        <v>36</v>
      </c>
      <c r="R849" s="1">
        <v>0.0</v>
      </c>
      <c r="S849" s="1">
        <v>0.0</v>
      </c>
      <c r="T849" s="4">
        <f t="shared" si="4"/>
        <v>1537.190083</v>
      </c>
      <c r="U849" s="5">
        <v>1857.9429</v>
      </c>
      <c r="W849" s="1">
        <f t="shared" si="23"/>
        <v>1860</v>
      </c>
      <c r="X849" s="7">
        <f t="shared" si="15"/>
        <v>1860</v>
      </c>
      <c r="Y849" s="1" t="s">
        <v>30</v>
      </c>
      <c r="Z849" s="1" t="s">
        <v>30</v>
      </c>
      <c r="AA849" s="1" t="s">
        <v>31</v>
      </c>
      <c r="AB849" s="1">
        <v>0.0</v>
      </c>
      <c r="AC849" s="1">
        <v>0.0</v>
      </c>
    </row>
    <row r="850" ht="15.75" customHeight="1">
      <c r="A850" s="1">
        <v>866.0</v>
      </c>
      <c r="B850" s="1" t="s">
        <v>29</v>
      </c>
      <c r="C850" s="1" t="s">
        <v>30</v>
      </c>
      <c r="D850" s="1" t="s">
        <v>30</v>
      </c>
      <c r="E850" s="1" t="s">
        <v>31</v>
      </c>
      <c r="F850" s="1" t="s">
        <v>31</v>
      </c>
      <c r="H850" s="1" t="s">
        <v>1731</v>
      </c>
      <c r="I850" s="1" t="s">
        <v>1732</v>
      </c>
      <c r="J850" s="1" t="s">
        <v>34</v>
      </c>
      <c r="K850" s="1" t="s">
        <v>34</v>
      </c>
      <c r="L850" s="1">
        <v>0.0</v>
      </c>
      <c r="M850" s="1">
        <v>0.0</v>
      </c>
      <c r="N850" s="1">
        <v>0.0</v>
      </c>
      <c r="O850" s="1" t="s">
        <v>35</v>
      </c>
      <c r="P850" s="3">
        <v>0.21</v>
      </c>
      <c r="Q850" s="1" t="s">
        <v>36</v>
      </c>
      <c r="R850" s="1">
        <v>0.0</v>
      </c>
      <c r="S850" s="1">
        <v>0.0</v>
      </c>
      <c r="T850" s="4">
        <f t="shared" si="4"/>
        <v>5991.735537</v>
      </c>
      <c r="U850" s="5">
        <v>7248.5108685000005</v>
      </c>
      <c r="W850" s="1">
        <f t="shared" si="23"/>
        <v>7250</v>
      </c>
      <c r="X850" s="7">
        <f t="shared" si="15"/>
        <v>7250</v>
      </c>
      <c r="Y850" s="1" t="s">
        <v>30</v>
      </c>
      <c r="Z850" s="1" t="s">
        <v>30</v>
      </c>
      <c r="AA850" s="1" t="s">
        <v>31</v>
      </c>
      <c r="AB850" s="1">
        <v>0.0</v>
      </c>
      <c r="AC850" s="1">
        <v>0.0</v>
      </c>
    </row>
    <row r="851" ht="15.75" customHeight="1">
      <c r="A851" s="1">
        <v>867.0</v>
      </c>
      <c r="B851" s="1" t="s">
        <v>29</v>
      </c>
      <c r="C851" s="1" t="s">
        <v>30</v>
      </c>
      <c r="D851" s="1" t="s">
        <v>30</v>
      </c>
      <c r="E851" s="1" t="s">
        <v>31</v>
      </c>
      <c r="F851" s="1" t="s">
        <v>31</v>
      </c>
      <c r="H851" s="1" t="s">
        <v>1733</v>
      </c>
      <c r="I851" s="1" t="s">
        <v>1734</v>
      </c>
      <c r="J851" s="1" t="s">
        <v>34</v>
      </c>
      <c r="K851" s="1" t="s">
        <v>34</v>
      </c>
      <c r="L851" s="1">
        <v>0.0</v>
      </c>
      <c r="M851" s="1">
        <v>0.0</v>
      </c>
      <c r="N851" s="1">
        <v>0.0</v>
      </c>
      <c r="O851" s="1" t="s">
        <v>35</v>
      </c>
      <c r="P851" s="3">
        <v>0.21</v>
      </c>
      <c r="Q851" s="1" t="s">
        <v>36</v>
      </c>
      <c r="R851" s="1">
        <v>0.0</v>
      </c>
      <c r="S851" s="1">
        <v>0.0</v>
      </c>
      <c r="T851" s="4">
        <f t="shared" si="4"/>
        <v>338.8429752</v>
      </c>
      <c r="U851" s="5">
        <v>410.89467375</v>
      </c>
      <c r="W851" s="1">
        <f t="shared" si="23"/>
        <v>410</v>
      </c>
      <c r="X851" s="7">
        <f t="shared" si="15"/>
        <v>410</v>
      </c>
      <c r="Y851" s="1" t="s">
        <v>30</v>
      </c>
      <c r="Z851" s="1" t="s">
        <v>30</v>
      </c>
      <c r="AA851" s="1" t="s">
        <v>31</v>
      </c>
      <c r="AB851" s="1">
        <v>0.0</v>
      </c>
      <c r="AC851" s="1">
        <v>0.0</v>
      </c>
    </row>
    <row r="852" ht="15.75" customHeight="1">
      <c r="A852" s="1">
        <v>868.0</v>
      </c>
      <c r="B852" s="1" t="s">
        <v>29</v>
      </c>
      <c r="C852" s="1" t="s">
        <v>30</v>
      </c>
      <c r="D852" s="1" t="s">
        <v>30</v>
      </c>
      <c r="E852" s="1" t="s">
        <v>31</v>
      </c>
      <c r="F852" s="1" t="s">
        <v>31</v>
      </c>
      <c r="H852" s="1" t="s">
        <v>1735</v>
      </c>
      <c r="I852" s="1" t="s">
        <v>1736</v>
      </c>
      <c r="J852" s="1" t="s">
        <v>34</v>
      </c>
      <c r="K852" s="1" t="s">
        <v>34</v>
      </c>
      <c r="L852" s="1">
        <v>0.0</v>
      </c>
      <c r="M852" s="1">
        <v>0.0</v>
      </c>
      <c r="N852" s="1">
        <v>0.0</v>
      </c>
      <c r="O852" s="1" t="s">
        <v>35</v>
      </c>
      <c r="P852" s="3">
        <v>0.21</v>
      </c>
      <c r="Q852" s="1" t="s">
        <v>36</v>
      </c>
      <c r="R852" s="1">
        <v>0.0</v>
      </c>
      <c r="S852" s="1">
        <v>0.0</v>
      </c>
      <c r="T852" s="4">
        <f t="shared" si="4"/>
        <v>694.214876</v>
      </c>
      <c r="U852" s="5">
        <v>844.7800432499998</v>
      </c>
      <c r="W852" s="1">
        <f t="shared" si="23"/>
        <v>840</v>
      </c>
      <c r="X852" s="7">
        <f t="shared" si="15"/>
        <v>840</v>
      </c>
      <c r="Y852" s="1" t="s">
        <v>30</v>
      </c>
      <c r="Z852" s="1" t="s">
        <v>30</v>
      </c>
      <c r="AA852" s="1" t="s">
        <v>31</v>
      </c>
      <c r="AB852" s="1">
        <v>0.0</v>
      </c>
      <c r="AC852" s="1">
        <v>0.0</v>
      </c>
    </row>
    <row r="853" ht="15.75" customHeight="1">
      <c r="A853" s="1">
        <v>870.0</v>
      </c>
      <c r="B853" s="1" t="s">
        <v>29</v>
      </c>
      <c r="C853" s="1" t="s">
        <v>30</v>
      </c>
      <c r="D853" s="1" t="s">
        <v>30</v>
      </c>
      <c r="E853" s="1" t="s">
        <v>31</v>
      </c>
      <c r="F853" s="1" t="s">
        <v>31</v>
      </c>
      <c r="H853" s="1" t="s">
        <v>1737</v>
      </c>
      <c r="I853" s="1" t="s">
        <v>1738</v>
      </c>
      <c r="J853" s="1" t="s">
        <v>34</v>
      </c>
      <c r="K853" s="1" t="s">
        <v>34</v>
      </c>
      <c r="L853" s="1">
        <v>0.0</v>
      </c>
      <c r="M853" s="1">
        <v>0.0</v>
      </c>
      <c r="N853" s="1">
        <v>0.0</v>
      </c>
      <c r="O853" s="1" t="s">
        <v>35</v>
      </c>
      <c r="P853" s="3">
        <v>0.21</v>
      </c>
      <c r="Q853" s="1" t="s">
        <v>36</v>
      </c>
      <c r="R853" s="1">
        <v>0.0</v>
      </c>
      <c r="S853" s="1">
        <v>0.0</v>
      </c>
      <c r="T853" s="4">
        <f t="shared" si="4"/>
        <v>305.785124</v>
      </c>
      <c r="U853" s="5">
        <v>372.37020975</v>
      </c>
      <c r="W853" s="1">
        <f t="shared" si="23"/>
        <v>370</v>
      </c>
      <c r="X853" s="7">
        <f t="shared" si="15"/>
        <v>370</v>
      </c>
      <c r="Y853" s="1" t="s">
        <v>30</v>
      </c>
      <c r="Z853" s="1" t="s">
        <v>30</v>
      </c>
      <c r="AA853" s="1" t="s">
        <v>31</v>
      </c>
      <c r="AB853" s="1">
        <v>0.0</v>
      </c>
      <c r="AC853" s="1">
        <v>0.0</v>
      </c>
    </row>
    <row r="854" ht="15.75" customHeight="1">
      <c r="A854" s="1">
        <v>871.0</v>
      </c>
      <c r="B854" s="1" t="s">
        <v>29</v>
      </c>
      <c r="C854" s="1" t="s">
        <v>30</v>
      </c>
      <c r="D854" s="1" t="s">
        <v>30</v>
      </c>
      <c r="E854" s="1" t="s">
        <v>31</v>
      </c>
      <c r="F854" s="1" t="s">
        <v>31</v>
      </c>
      <c r="H854" s="1" t="s">
        <v>1739</v>
      </c>
      <c r="I854" s="1" t="s">
        <v>1740</v>
      </c>
      <c r="J854" s="1" t="s">
        <v>34</v>
      </c>
      <c r="K854" s="1" t="s">
        <v>34</v>
      </c>
      <c r="L854" s="1">
        <v>0.0</v>
      </c>
      <c r="M854" s="1">
        <v>0.0</v>
      </c>
      <c r="N854" s="1">
        <v>0.0</v>
      </c>
      <c r="O854" s="1" t="s">
        <v>35</v>
      </c>
      <c r="P854" s="3">
        <v>0.21</v>
      </c>
      <c r="Q854" s="1" t="s">
        <v>36</v>
      </c>
      <c r="R854" s="1">
        <v>0.0</v>
      </c>
      <c r="S854" s="1">
        <v>0.0</v>
      </c>
      <c r="T854" s="4">
        <f t="shared" si="4"/>
        <v>561.9834711</v>
      </c>
      <c r="U854" s="5">
        <v>676.73863125</v>
      </c>
      <c r="W854" s="1">
        <f t="shared" si="23"/>
        <v>680</v>
      </c>
      <c r="X854" s="7">
        <f t="shared" si="15"/>
        <v>680</v>
      </c>
      <c r="Y854" s="1" t="s">
        <v>30</v>
      </c>
      <c r="Z854" s="1" t="s">
        <v>30</v>
      </c>
      <c r="AA854" s="1" t="s">
        <v>31</v>
      </c>
      <c r="AB854" s="1">
        <v>0.0</v>
      </c>
      <c r="AC854" s="1">
        <v>0.0</v>
      </c>
    </row>
    <row r="855" ht="15.75" customHeight="1">
      <c r="A855" s="1">
        <v>872.0</v>
      </c>
      <c r="B855" s="1" t="s">
        <v>29</v>
      </c>
      <c r="C855" s="1" t="s">
        <v>30</v>
      </c>
      <c r="D855" s="1" t="s">
        <v>30</v>
      </c>
      <c r="E855" s="1" t="s">
        <v>31</v>
      </c>
      <c r="F855" s="1" t="s">
        <v>31</v>
      </c>
      <c r="H855" s="1" t="s">
        <v>1741</v>
      </c>
      <c r="I855" s="1" t="s">
        <v>1742</v>
      </c>
      <c r="J855" s="1" t="s">
        <v>34</v>
      </c>
      <c r="K855" s="1" t="s">
        <v>34</v>
      </c>
      <c r="L855" s="1">
        <v>0.0</v>
      </c>
      <c r="M855" s="1">
        <v>0.0</v>
      </c>
      <c r="N855" s="1">
        <v>0.0</v>
      </c>
      <c r="O855" s="1" t="s">
        <v>35</v>
      </c>
      <c r="P855" s="3">
        <v>0.21</v>
      </c>
      <c r="Q855" s="1" t="s">
        <v>36</v>
      </c>
      <c r="R855" s="1">
        <v>0.0</v>
      </c>
      <c r="S855" s="1">
        <v>0.0</v>
      </c>
      <c r="T855" s="4">
        <f t="shared" si="4"/>
        <v>892.5619835</v>
      </c>
      <c r="U855" s="5">
        <v>1077.9213307499997</v>
      </c>
      <c r="W855" s="1">
        <f t="shared" si="23"/>
        <v>1080</v>
      </c>
      <c r="X855" s="7">
        <f t="shared" si="15"/>
        <v>1080</v>
      </c>
      <c r="Y855" s="1" t="s">
        <v>30</v>
      </c>
      <c r="Z855" s="1" t="s">
        <v>30</v>
      </c>
      <c r="AA855" s="1" t="s">
        <v>31</v>
      </c>
      <c r="AB855" s="1">
        <v>0.0</v>
      </c>
      <c r="AC855" s="1">
        <v>0.0</v>
      </c>
    </row>
    <row r="856" ht="15.75" customHeight="1">
      <c r="A856" s="1">
        <v>873.0</v>
      </c>
      <c r="B856" s="1" t="s">
        <v>29</v>
      </c>
      <c r="C856" s="1" t="s">
        <v>30</v>
      </c>
      <c r="D856" s="1" t="s">
        <v>30</v>
      </c>
      <c r="E856" s="1" t="s">
        <v>31</v>
      </c>
      <c r="F856" s="1" t="s">
        <v>31</v>
      </c>
      <c r="H856" s="1" t="s">
        <v>1743</v>
      </c>
      <c r="I856" s="1" t="s">
        <v>1744</v>
      </c>
      <c r="J856" s="1" t="s">
        <v>34</v>
      </c>
      <c r="K856" s="1" t="s">
        <v>34</v>
      </c>
      <c r="L856" s="1">
        <v>0.0</v>
      </c>
      <c r="M856" s="1">
        <v>0.0</v>
      </c>
      <c r="N856" s="1">
        <v>0.0</v>
      </c>
      <c r="O856" s="1" t="s">
        <v>35</v>
      </c>
      <c r="P856" s="3">
        <v>0.21</v>
      </c>
      <c r="Q856" s="1" t="s">
        <v>36</v>
      </c>
      <c r="R856" s="1">
        <v>0.0</v>
      </c>
      <c r="S856" s="1">
        <v>0.0</v>
      </c>
      <c r="T856" s="4">
        <f t="shared" si="4"/>
        <v>1537.190083</v>
      </c>
      <c r="U856" s="5">
        <v>1857.2960340000002</v>
      </c>
      <c r="W856" s="1">
        <f t="shared" si="23"/>
        <v>1860</v>
      </c>
      <c r="X856" s="7">
        <f t="shared" si="15"/>
        <v>1860</v>
      </c>
      <c r="Y856" s="1" t="s">
        <v>30</v>
      </c>
      <c r="Z856" s="1" t="s">
        <v>30</v>
      </c>
      <c r="AA856" s="1" t="s">
        <v>31</v>
      </c>
      <c r="AB856" s="1">
        <v>0.0</v>
      </c>
      <c r="AC856" s="1">
        <v>0.0</v>
      </c>
    </row>
    <row r="857" ht="15.75" customHeight="1">
      <c r="A857" s="1">
        <v>874.0</v>
      </c>
      <c r="B857" s="1" t="s">
        <v>29</v>
      </c>
      <c r="C857" s="1" t="s">
        <v>30</v>
      </c>
      <c r="D857" s="1" t="s">
        <v>30</v>
      </c>
      <c r="E857" s="1" t="s">
        <v>31</v>
      </c>
      <c r="F857" s="1" t="s">
        <v>31</v>
      </c>
      <c r="H857" s="1" t="s">
        <v>1745</v>
      </c>
      <c r="I857" s="1" t="s">
        <v>1746</v>
      </c>
      <c r="J857" s="1" t="s">
        <v>34</v>
      </c>
      <c r="K857" s="1" t="s">
        <v>34</v>
      </c>
      <c r="L857" s="1">
        <v>0.0</v>
      </c>
      <c r="M857" s="1">
        <v>0.0</v>
      </c>
      <c r="N857" s="1">
        <v>0.0</v>
      </c>
      <c r="O857" s="1" t="s">
        <v>35</v>
      </c>
      <c r="P857" s="3">
        <v>0.21</v>
      </c>
      <c r="Q857" s="1" t="s">
        <v>36</v>
      </c>
      <c r="R857" s="1">
        <v>0.0</v>
      </c>
      <c r="S857" s="1">
        <v>0.0</v>
      </c>
      <c r="T857" s="4">
        <f t="shared" si="4"/>
        <v>5991.735537</v>
      </c>
      <c r="U857" s="5">
        <v>7248.5108685000005</v>
      </c>
      <c r="W857" s="1">
        <f t="shared" si="23"/>
        <v>7250</v>
      </c>
      <c r="X857" s="7">
        <f t="shared" si="15"/>
        <v>7250</v>
      </c>
      <c r="Y857" s="1" t="s">
        <v>30</v>
      </c>
      <c r="Z857" s="1" t="s">
        <v>30</v>
      </c>
      <c r="AA857" s="1" t="s">
        <v>31</v>
      </c>
      <c r="AB857" s="1">
        <v>0.0</v>
      </c>
      <c r="AC857" s="1">
        <v>0.0</v>
      </c>
    </row>
    <row r="858" ht="15.75" customHeight="1">
      <c r="A858" s="1">
        <v>875.0</v>
      </c>
      <c r="B858" s="1" t="s">
        <v>29</v>
      </c>
      <c r="C858" s="1" t="s">
        <v>30</v>
      </c>
      <c r="D858" s="1" t="s">
        <v>30</v>
      </c>
      <c r="E858" s="1" t="s">
        <v>31</v>
      </c>
      <c r="F858" s="1" t="s">
        <v>31</v>
      </c>
      <c r="H858" s="1" t="s">
        <v>1747</v>
      </c>
      <c r="I858" s="1" t="s">
        <v>1748</v>
      </c>
      <c r="J858" s="1" t="s">
        <v>34</v>
      </c>
      <c r="K858" s="1" t="s">
        <v>34</v>
      </c>
      <c r="L858" s="1">
        <v>0.0</v>
      </c>
      <c r="M858" s="1">
        <v>0.0</v>
      </c>
      <c r="N858" s="1">
        <v>0.0</v>
      </c>
      <c r="O858" s="1" t="s">
        <v>35</v>
      </c>
      <c r="P858" s="3">
        <v>0.21</v>
      </c>
      <c r="Q858" s="1" t="s">
        <v>36</v>
      </c>
      <c r="R858" s="1">
        <v>0.0</v>
      </c>
      <c r="S858" s="1">
        <v>0.0</v>
      </c>
      <c r="T858" s="4">
        <f t="shared" si="4"/>
        <v>330.5785124</v>
      </c>
      <c r="U858" s="5">
        <v>404.74944675</v>
      </c>
      <c r="W858" s="1">
        <f t="shared" si="23"/>
        <v>400</v>
      </c>
      <c r="X858" s="7">
        <f t="shared" si="15"/>
        <v>400</v>
      </c>
      <c r="Y858" s="1" t="s">
        <v>30</v>
      </c>
      <c r="Z858" s="1" t="s">
        <v>30</v>
      </c>
      <c r="AA858" s="1" t="s">
        <v>31</v>
      </c>
      <c r="AB858" s="1">
        <v>0.0</v>
      </c>
      <c r="AC858" s="1">
        <v>0.0</v>
      </c>
    </row>
    <row r="859" ht="15.75" customHeight="1">
      <c r="A859" s="1">
        <v>876.0</v>
      </c>
      <c r="B859" s="1" t="s">
        <v>29</v>
      </c>
      <c r="C859" s="1" t="s">
        <v>30</v>
      </c>
      <c r="D859" s="1" t="s">
        <v>30</v>
      </c>
      <c r="E859" s="1" t="s">
        <v>31</v>
      </c>
      <c r="F859" s="1" t="s">
        <v>31</v>
      </c>
      <c r="H859" s="1" t="s">
        <v>1749</v>
      </c>
      <c r="I859" s="1" t="s">
        <v>1750</v>
      </c>
      <c r="J859" s="1" t="s">
        <v>34</v>
      </c>
      <c r="K859" s="1" t="s">
        <v>34</v>
      </c>
      <c r="L859" s="1">
        <v>0.0</v>
      </c>
      <c r="M859" s="1">
        <v>0.0</v>
      </c>
      <c r="N859" s="1">
        <v>0.0</v>
      </c>
      <c r="O859" s="1" t="s">
        <v>35</v>
      </c>
      <c r="P859" s="3">
        <v>0.21</v>
      </c>
      <c r="Q859" s="1" t="s">
        <v>36</v>
      </c>
      <c r="R859" s="1">
        <v>0.0</v>
      </c>
      <c r="S859" s="1">
        <v>0.0</v>
      </c>
      <c r="T859" s="4">
        <f t="shared" si="4"/>
        <v>669.4214876</v>
      </c>
      <c r="U859" s="5">
        <v>805.60871325</v>
      </c>
      <c r="W859" s="1">
        <f t="shared" si="23"/>
        <v>810</v>
      </c>
      <c r="X859" s="7">
        <f t="shared" si="15"/>
        <v>810</v>
      </c>
      <c r="Y859" s="1" t="s">
        <v>30</v>
      </c>
      <c r="Z859" s="1" t="s">
        <v>30</v>
      </c>
      <c r="AA859" s="1" t="s">
        <v>31</v>
      </c>
      <c r="AB859" s="1">
        <v>0.0</v>
      </c>
      <c r="AC859" s="1">
        <v>0.0</v>
      </c>
    </row>
    <row r="860" ht="15.75" customHeight="1">
      <c r="A860" s="1">
        <v>877.0</v>
      </c>
      <c r="B860" s="1" t="s">
        <v>29</v>
      </c>
      <c r="C860" s="1" t="s">
        <v>30</v>
      </c>
      <c r="D860" s="1" t="s">
        <v>30</v>
      </c>
      <c r="E860" s="1" t="s">
        <v>31</v>
      </c>
      <c r="F860" s="1" t="s">
        <v>31</v>
      </c>
      <c r="H860" s="1" t="s">
        <v>1751</v>
      </c>
      <c r="I860" s="1" t="s">
        <v>1752</v>
      </c>
      <c r="J860" s="1" t="s">
        <v>34</v>
      </c>
      <c r="K860" s="1" t="s">
        <v>34</v>
      </c>
      <c r="L860" s="1">
        <v>0.0</v>
      </c>
      <c r="M860" s="1">
        <v>0.0</v>
      </c>
      <c r="N860" s="1">
        <v>0.0</v>
      </c>
      <c r="O860" s="1" t="s">
        <v>35</v>
      </c>
      <c r="P860" s="3">
        <v>0.21</v>
      </c>
      <c r="Q860" s="1" t="s">
        <v>36</v>
      </c>
      <c r="R860" s="1">
        <v>0.0</v>
      </c>
      <c r="S860" s="1">
        <v>0.0</v>
      </c>
      <c r="T860" s="4">
        <f t="shared" si="4"/>
        <v>1107.438017</v>
      </c>
      <c r="U860" s="5">
        <v>1337.6020927499999</v>
      </c>
      <c r="W860" s="1">
        <f t="shared" si="23"/>
        <v>1340</v>
      </c>
      <c r="X860" s="7">
        <f t="shared" si="15"/>
        <v>1340</v>
      </c>
      <c r="Y860" s="1" t="s">
        <v>30</v>
      </c>
      <c r="Z860" s="1" t="s">
        <v>30</v>
      </c>
      <c r="AA860" s="1" t="s">
        <v>31</v>
      </c>
      <c r="AB860" s="1">
        <v>0.0</v>
      </c>
      <c r="AC860" s="1">
        <v>0.0</v>
      </c>
    </row>
    <row r="861" ht="15.75" customHeight="1">
      <c r="A861" s="1">
        <v>878.0</v>
      </c>
      <c r="B861" s="1" t="s">
        <v>29</v>
      </c>
      <c r="C861" s="1" t="s">
        <v>30</v>
      </c>
      <c r="D861" s="1" t="s">
        <v>30</v>
      </c>
      <c r="E861" s="1" t="s">
        <v>31</v>
      </c>
      <c r="F861" s="1" t="s">
        <v>31</v>
      </c>
      <c r="H861" s="1" t="s">
        <v>1753</v>
      </c>
      <c r="I861" s="1" t="s">
        <v>1754</v>
      </c>
      <c r="J861" s="1" t="s">
        <v>34</v>
      </c>
      <c r="K861" s="1" t="s">
        <v>34</v>
      </c>
      <c r="L861" s="1">
        <v>0.0</v>
      </c>
      <c r="M861" s="1">
        <v>0.0</v>
      </c>
      <c r="N861" s="1">
        <v>0.0</v>
      </c>
      <c r="O861" s="1" t="s">
        <v>35</v>
      </c>
      <c r="P861" s="3">
        <v>0.21</v>
      </c>
      <c r="Q861" s="1" t="s">
        <v>36</v>
      </c>
      <c r="R861" s="1">
        <v>0.0</v>
      </c>
      <c r="S861" s="1">
        <v>0.0</v>
      </c>
      <c r="T861" s="4">
        <f t="shared" si="4"/>
        <v>1876.033058</v>
      </c>
      <c r="U861" s="5">
        <v>2271.110589</v>
      </c>
      <c r="W861" s="1">
        <f t="shared" si="23"/>
        <v>2270</v>
      </c>
      <c r="X861" s="7">
        <f t="shared" si="15"/>
        <v>2270</v>
      </c>
      <c r="Y861" s="1" t="s">
        <v>30</v>
      </c>
      <c r="Z861" s="1" t="s">
        <v>30</v>
      </c>
      <c r="AA861" s="1" t="s">
        <v>31</v>
      </c>
      <c r="AB861" s="1">
        <v>0.0</v>
      </c>
      <c r="AC861" s="1">
        <v>0.0</v>
      </c>
    </row>
    <row r="862" ht="15.75" customHeight="1">
      <c r="A862" s="1">
        <v>879.0</v>
      </c>
      <c r="B862" s="1" t="s">
        <v>29</v>
      </c>
      <c r="C862" s="1" t="s">
        <v>30</v>
      </c>
      <c r="D862" s="1" t="s">
        <v>30</v>
      </c>
      <c r="E862" s="1" t="s">
        <v>31</v>
      </c>
      <c r="F862" s="1" t="s">
        <v>31</v>
      </c>
      <c r="H862" s="1" t="s">
        <v>1755</v>
      </c>
      <c r="I862" s="1" t="s">
        <v>1756</v>
      </c>
      <c r="J862" s="1" t="s">
        <v>34</v>
      </c>
      <c r="K862" s="1" t="s">
        <v>34</v>
      </c>
      <c r="L862" s="1">
        <v>0.0</v>
      </c>
      <c r="M862" s="1">
        <v>0.0</v>
      </c>
      <c r="N862" s="1">
        <v>0.0</v>
      </c>
      <c r="O862" s="1" t="s">
        <v>35</v>
      </c>
      <c r="P862" s="3">
        <v>0.21</v>
      </c>
      <c r="Q862" s="1" t="s">
        <v>36</v>
      </c>
      <c r="R862" s="1">
        <v>0.0</v>
      </c>
      <c r="S862" s="1">
        <v>0.0</v>
      </c>
      <c r="T862" s="4">
        <f t="shared" si="4"/>
        <v>7793.38843</v>
      </c>
      <c r="U862" s="5">
        <v>9432.1867365</v>
      </c>
      <c r="W862" s="1">
        <f t="shared" si="23"/>
        <v>9430</v>
      </c>
      <c r="X862" s="7">
        <f t="shared" si="15"/>
        <v>9430</v>
      </c>
      <c r="Y862" s="1" t="s">
        <v>30</v>
      </c>
      <c r="Z862" s="1" t="s">
        <v>30</v>
      </c>
      <c r="AA862" s="1" t="s">
        <v>31</v>
      </c>
      <c r="AB862" s="1">
        <v>0.0</v>
      </c>
      <c r="AC862" s="1">
        <v>0.0</v>
      </c>
    </row>
    <row r="863" ht="15.75" customHeight="1">
      <c r="A863" s="1">
        <v>880.0</v>
      </c>
      <c r="B863" s="1" t="s">
        <v>29</v>
      </c>
      <c r="C863" s="1" t="s">
        <v>30</v>
      </c>
      <c r="D863" s="1" t="s">
        <v>30</v>
      </c>
      <c r="E863" s="1" t="s">
        <v>31</v>
      </c>
      <c r="F863" s="1" t="s">
        <v>31</v>
      </c>
      <c r="H863" s="1" t="s">
        <v>1757</v>
      </c>
      <c r="I863" s="1" t="s">
        <v>1758</v>
      </c>
      <c r="J863" s="1" t="s">
        <v>34</v>
      </c>
      <c r="K863" s="1" t="s">
        <v>34</v>
      </c>
      <c r="L863" s="1">
        <v>0.0</v>
      </c>
      <c r="M863" s="1">
        <v>0.0</v>
      </c>
      <c r="N863" s="1">
        <v>0.0</v>
      </c>
      <c r="O863" s="1" t="s">
        <v>35</v>
      </c>
      <c r="P863" s="3">
        <v>0.21</v>
      </c>
      <c r="Q863" s="1" t="s">
        <v>36</v>
      </c>
      <c r="R863" s="1">
        <v>0.0</v>
      </c>
      <c r="S863" s="1">
        <v>0.0</v>
      </c>
      <c r="T863" s="4">
        <f t="shared" si="4"/>
        <v>1628.099174</v>
      </c>
      <c r="U863" s="5">
        <v>1971.8272530000004</v>
      </c>
      <c r="W863" s="1">
        <f t="shared" si="23"/>
        <v>1970</v>
      </c>
      <c r="X863" s="7">
        <f t="shared" si="15"/>
        <v>1970</v>
      </c>
      <c r="Y863" s="1" t="s">
        <v>30</v>
      </c>
      <c r="Z863" s="1" t="s">
        <v>30</v>
      </c>
      <c r="AA863" s="1" t="s">
        <v>31</v>
      </c>
      <c r="AB863" s="1">
        <v>0.0</v>
      </c>
      <c r="AC863" s="1">
        <v>0.0</v>
      </c>
    </row>
    <row r="864" ht="15.75" customHeight="1">
      <c r="A864" s="1">
        <v>881.0</v>
      </c>
      <c r="B864" s="1" t="s">
        <v>29</v>
      </c>
      <c r="C864" s="1" t="s">
        <v>30</v>
      </c>
      <c r="D864" s="1" t="s">
        <v>30</v>
      </c>
      <c r="E864" s="1" t="s">
        <v>31</v>
      </c>
      <c r="F864" s="1" t="s">
        <v>31</v>
      </c>
      <c r="H864" s="1" t="s">
        <v>1759</v>
      </c>
      <c r="I864" s="1" t="s">
        <v>1760</v>
      </c>
      <c r="J864" s="1" t="s">
        <v>34</v>
      </c>
      <c r="K864" s="1" t="s">
        <v>34</v>
      </c>
      <c r="L864" s="1">
        <v>0.0</v>
      </c>
      <c r="M864" s="1">
        <v>0.0</v>
      </c>
      <c r="N864" s="1">
        <v>0.0</v>
      </c>
      <c r="O864" s="1" t="s">
        <v>35</v>
      </c>
      <c r="P864" s="3">
        <v>0.21</v>
      </c>
      <c r="Q864" s="1" t="s">
        <v>36</v>
      </c>
      <c r="R864" s="1">
        <v>0.0</v>
      </c>
      <c r="S864" s="1">
        <v>0.0</v>
      </c>
      <c r="T864" s="4">
        <f t="shared" si="4"/>
        <v>1743.801653</v>
      </c>
      <c r="U864" s="5">
        <v>2108.25308925</v>
      </c>
      <c r="W864" s="1">
        <f t="shared" si="23"/>
        <v>2110</v>
      </c>
      <c r="X864" s="7">
        <f t="shared" si="15"/>
        <v>2110</v>
      </c>
      <c r="Y864" s="1" t="s">
        <v>30</v>
      </c>
      <c r="Z864" s="1" t="s">
        <v>30</v>
      </c>
      <c r="AA864" s="1" t="s">
        <v>31</v>
      </c>
      <c r="AB864" s="1">
        <v>0.0</v>
      </c>
      <c r="AC864" s="1">
        <v>0.0</v>
      </c>
    </row>
    <row r="865" ht="15.75" customHeight="1">
      <c r="A865" s="1">
        <v>882.0</v>
      </c>
      <c r="B865" s="1" t="s">
        <v>29</v>
      </c>
      <c r="C865" s="1" t="s">
        <v>30</v>
      </c>
      <c r="D865" s="1" t="s">
        <v>30</v>
      </c>
      <c r="E865" s="1" t="s">
        <v>31</v>
      </c>
      <c r="F865" s="1" t="s">
        <v>31</v>
      </c>
      <c r="H865" s="1" t="s">
        <v>1761</v>
      </c>
      <c r="I865" s="1" t="s">
        <v>1762</v>
      </c>
      <c r="J865" s="1" t="s">
        <v>34</v>
      </c>
      <c r="K865" s="1" t="s">
        <v>34</v>
      </c>
      <c r="L865" s="1">
        <v>0.0</v>
      </c>
      <c r="M865" s="1">
        <v>0.0</v>
      </c>
      <c r="N865" s="1">
        <v>0.0</v>
      </c>
      <c r="O865" s="1" t="s">
        <v>35</v>
      </c>
      <c r="P865" s="3">
        <v>0.21</v>
      </c>
      <c r="Q865" s="1" t="s">
        <v>36</v>
      </c>
      <c r="R865" s="1">
        <v>0.0</v>
      </c>
      <c r="S865" s="1">
        <v>0.0</v>
      </c>
      <c r="T865" s="4">
        <f t="shared" si="4"/>
        <v>2000</v>
      </c>
      <c r="U865" s="5">
        <v>2419.3507139999997</v>
      </c>
      <c r="W865" s="1">
        <f t="shared" si="23"/>
        <v>2420</v>
      </c>
      <c r="X865" s="7">
        <f t="shared" si="15"/>
        <v>2420</v>
      </c>
      <c r="Y865" s="1" t="s">
        <v>30</v>
      </c>
      <c r="Z865" s="1" t="s">
        <v>30</v>
      </c>
      <c r="AA865" s="1" t="s">
        <v>31</v>
      </c>
      <c r="AB865" s="1">
        <v>0.0</v>
      </c>
      <c r="AC865" s="1">
        <v>0.0</v>
      </c>
    </row>
    <row r="866" ht="15.75" customHeight="1">
      <c r="A866" s="1">
        <v>883.0</v>
      </c>
      <c r="B866" s="1" t="s">
        <v>29</v>
      </c>
      <c r="C866" s="1" t="s">
        <v>30</v>
      </c>
      <c r="D866" s="1" t="s">
        <v>30</v>
      </c>
      <c r="E866" s="1" t="s">
        <v>31</v>
      </c>
      <c r="F866" s="1" t="s">
        <v>31</v>
      </c>
      <c r="H866" s="1" t="s">
        <v>1763</v>
      </c>
      <c r="I866" s="1" t="s">
        <v>1764</v>
      </c>
      <c r="J866" s="1" t="s">
        <v>34</v>
      </c>
      <c r="K866" s="1" t="s">
        <v>34</v>
      </c>
      <c r="L866" s="1">
        <v>0.0</v>
      </c>
      <c r="M866" s="1">
        <v>0.0</v>
      </c>
      <c r="N866" s="1">
        <v>0.0</v>
      </c>
      <c r="O866" s="1" t="s">
        <v>35</v>
      </c>
      <c r="P866" s="3">
        <v>0.21</v>
      </c>
      <c r="Q866" s="1" t="s">
        <v>36</v>
      </c>
      <c r="R866" s="1">
        <v>0.0</v>
      </c>
      <c r="S866" s="1">
        <v>0.0</v>
      </c>
      <c r="T866" s="4">
        <f t="shared" si="4"/>
        <v>2710.743802</v>
      </c>
      <c r="U866" s="5">
        <v>3282.0543359999997</v>
      </c>
      <c r="W866" s="1">
        <f t="shared" si="23"/>
        <v>3280</v>
      </c>
      <c r="X866" s="7">
        <f t="shared" si="15"/>
        <v>3280</v>
      </c>
      <c r="Y866" s="1" t="s">
        <v>30</v>
      </c>
      <c r="Z866" s="1" t="s">
        <v>30</v>
      </c>
      <c r="AA866" s="1" t="s">
        <v>31</v>
      </c>
      <c r="AB866" s="1">
        <v>0.0</v>
      </c>
      <c r="AC866" s="1">
        <v>0.0</v>
      </c>
    </row>
    <row r="867" ht="15.75" customHeight="1">
      <c r="A867" s="1">
        <v>884.0</v>
      </c>
      <c r="B867" s="1" t="s">
        <v>29</v>
      </c>
      <c r="C867" s="1" t="s">
        <v>30</v>
      </c>
      <c r="D867" s="1" t="s">
        <v>30</v>
      </c>
      <c r="E867" s="1" t="s">
        <v>31</v>
      </c>
      <c r="F867" s="1" t="s">
        <v>31</v>
      </c>
      <c r="H867" s="1" t="s">
        <v>1765</v>
      </c>
      <c r="I867" s="1" t="s">
        <v>1766</v>
      </c>
      <c r="J867" s="1" t="s">
        <v>34</v>
      </c>
      <c r="K867" s="1" t="s">
        <v>34</v>
      </c>
      <c r="L867" s="1">
        <v>0.0</v>
      </c>
      <c r="M867" s="1">
        <v>0.0</v>
      </c>
      <c r="N867" s="1">
        <v>0.0</v>
      </c>
      <c r="O867" s="1" t="s">
        <v>35</v>
      </c>
      <c r="P867" s="3">
        <v>0.21</v>
      </c>
      <c r="Q867" s="1" t="s">
        <v>36</v>
      </c>
      <c r="R867" s="1">
        <v>0.0</v>
      </c>
      <c r="S867" s="1">
        <v>0.0</v>
      </c>
      <c r="T867" s="4">
        <f t="shared" si="4"/>
        <v>2900.826446</v>
      </c>
      <c r="U867" s="5">
        <v>3507.9273652499996</v>
      </c>
      <c r="W867" s="1">
        <f t="shared" si="23"/>
        <v>3510</v>
      </c>
      <c r="X867" s="7">
        <f t="shared" si="15"/>
        <v>3510</v>
      </c>
      <c r="Y867" s="1" t="s">
        <v>30</v>
      </c>
      <c r="Z867" s="1" t="s">
        <v>30</v>
      </c>
      <c r="AA867" s="1" t="s">
        <v>31</v>
      </c>
      <c r="AB867" s="1">
        <v>0.0</v>
      </c>
      <c r="AC867" s="1">
        <v>0.0</v>
      </c>
    </row>
    <row r="868" ht="15.75" customHeight="1">
      <c r="A868" s="1">
        <v>885.0</v>
      </c>
      <c r="B868" s="1" t="s">
        <v>29</v>
      </c>
      <c r="C868" s="1" t="s">
        <v>30</v>
      </c>
      <c r="D868" s="1" t="s">
        <v>30</v>
      </c>
      <c r="E868" s="1" t="s">
        <v>31</v>
      </c>
      <c r="F868" s="1" t="s">
        <v>31</v>
      </c>
      <c r="H868" s="1" t="s">
        <v>1767</v>
      </c>
      <c r="I868" s="1" t="s">
        <v>1768</v>
      </c>
      <c r="J868" s="1" t="s">
        <v>34</v>
      </c>
      <c r="K868" s="1" t="s">
        <v>34</v>
      </c>
      <c r="L868" s="1">
        <v>0.0</v>
      </c>
      <c r="M868" s="1">
        <v>0.0</v>
      </c>
      <c r="N868" s="1">
        <v>0.0</v>
      </c>
      <c r="O868" s="1" t="s">
        <v>35</v>
      </c>
      <c r="P868" s="3">
        <v>0.21</v>
      </c>
      <c r="Q868" s="1" t="s">
        <v>36</v>
      </c>
      <c r="R868" s="1">
        <v>0.0</v>
      </c>
      <c r="S868" s="1">
        <v>0.0</v>
      </c>
      <c r="T868" s="4">
        <f t="shared" si="4"/>
        <v>3371.900826</v>
      </c>
      <c r="U868" s="5">
        <v>4080.6912712499998</v>
      </c>
      <c r="W868" s="1">
        <f t="shared" si="23"/>
        <v>4080</v>
      </c>
      <c r="X868" s="7">
        <f t="shared" si="15"/>
        <v>4080</v>
      </c>
      <c r="Y868" s="1" t="s">
        <v>30</v>
      </c>
      <c r="Z868" s="1" t="s">
        <v>30</v>
      </c>
      <c r="AA868" s="1" t="s">
        <v>31</v>
      </c>
      <c r="AB868" s="1">
        <v>0.0</v>
      </c>
      <c r="AC868" s="1">
        <v>0.0</v>
      </c>
    </row>
    <row r="869" ht="15.75" customHeight="1">
      <c r="A869" s="1">
        <v>886.0</v>
      </c>
      <c r="B869" s="1" t="s">
        <v>29</v>
      </c>
      <c r="C869" s="1" t="s">
        <v>30</v>
      </c>
      <c r="D869" s="1" t="s">
        <v>30</v>
      </c>
      <c r="E869" s="1" t="s">
        <v>31</v>
      </c>
      <c r="F869" s="1" t="s">
        <v>31</v>
      </c>
      <c r="H869" s="1" t="s">
        <v>1769</v>
      </c>
      <c r="I869" s="1" t="s">
        <v>1770</v>
      </c>
      <c r="J869" s="1" t="s">
        <v>34</v>
      </c>
      <c r="K869" s="1" t="s">
        <v>34</v>
      </c>
      <c r="L869" s="1">
        <v>0.0</v>
      </c>
      <c r="M869" s="1">
        <v>0.0</v>
      </c>
      <c r="N869" s="1">
        <v>0.0</v>
      </c>
      <c r="O869" s="1" t="s">
        <v>35</v>
      </c>
      <c r="P869" s="3">
        <v>0.21</v>
      </c>
      <c r="Q869" s="1" t="s">
        <v>36</v>
      </c>
      <c r="R869" s="1">
        <v>0.0</v>
      </c>
      <c r="S869" s="1">
        <v>0.0</v>
      </c>
      <c r="T869" s="4">
        <f t="shared" si="4"/>
        <v>4834.710744</v>
      </c>
      <c r="U869" s="5">
        <v>5846.49170325</v>
      </c>
      <c r="W869" s="1">
        <f t="shared" si="23"/>
        <v>5850</v>
      </c>
      <c r="X869" s="7">
        <f t="shared" si="15"/>
        <v>5850</v>
      </c>
      <c r="Y869" s="1" t="s">
        <v>30</v>
      </c>
      <c r="Z869" s="1" t="s">
        <v>30</v>
      </c>
      <c r="AA869" s="1" t="s">
        <v>31</v>
      </c>
      <c r="AB869" s="1">
        <v>0.0</v>
      </c>
      <c r="AC869" s="1">
        <v>0.0</v>
      </c>
    </row>
    <row r="870" ht="15.75" customHeight="1">
      <c r="A870" s="1">
        <v>887.0</v>
      </c>
      <c r="B870" s="1" t="s">
        <v>29</v>
      </c>
      <c r="C870" s="1" t="s">
        <v>30</v>
      </c>
      <c r="D870" s="1" t="s">
        <v>30</v>
      </c>
      <c r="E870" s="1" t="s">
        <v>31</v>
      </c>
      <c r="F870" s="1" t="s">
        <v>31</v>
      </c>
      <c r="H870" s="1" t="s">
        <v>1771</v>
      </c>
      <c r="I870" s="1" t="s">
        <v>1772</v>
      </c>
      <c r="J870" s="1" t="s">
        <v>34</v>
      </c>
      <c r="K870" s="1" t="s">
        <v>34</v>
      </c>
      <c r="L870" s="1">
        <v>0.0</v>
      </c>
      <c r="M870" s="1">
        <v>0.0</v>
      </c>
      <c r="N870" s="1">
        <v>0.0</v>
      </c>
      <c r="O870" s="1" t="s">
        <v>35</v>
      </c>
      <c r="P870" s="3">
        <v>0.21</v>
      </c>
      <c r="Q870" s="1" t="s">
        <v>36</v>
      </c>
      <c r="R870" s="1">
        <v>0.0</v>
      </c>
      <c r="S870" s="1">
        <v>0.0</v>
      </c>
      <c r="T870" s="4">
        <f t="shared" si="4"/>
        <v>6586.77686</v>
      </c>
      <c r="U870" s="5">
        <v>7974.213662249998</v>
      </c>
      <c r="W870" s="1">
        <f t="shared" si="23"/>
        <v>7970</v>
      </c>
      <c r="X870" s="7">
        <f t="shared" si="15"/>
        <v>7970</v>
      </c>
      <c r="Y870" s="1" t="s">
        <v>30</v>
      </c>
      <c r="Z870" s="1" t="s">
        <v>30</v>
      </c>
      <c r="AA870" s="1" t="s">
        <v>31</v>
      </c>
      <c r="AB870" s="1">
        <v>0.0</v>
      </c>
      <c r="AC870" s="1">
        <v>0.0</v>
      </c>
    </row>
    <row r="871" ht="15.75" customHeight="1">
      <c r="A871" s="1">
        <v>888.0</v>
      </c>
      <c r="B871" s="1" t="s">
        <v>29</v>
      </c>
      <c r="C871" s="1" t="s">
        <v>30</v>
      </c>
      <c r="D871" s="1" t="s">
        <v>30</v>
      </c>
      <c r="E871" s="1" t="s">
        <v>31</v>
      </c>
      <c r="F871" s="1" t="s">
        <v>31</v>
      </c>
      <c r="H871" s="1" t="s">
        <v>1773</v>
      </c>
      <c r="I871" s="1" t="s">
        <v>1774</v>
      </c>
      <c r="J871" s="1" t="s">
        <v>34</v>
      </c>
      <c r="K871" s="1" t="s">
        <v>34</v>
      </c>
      <c r="L871" s="1">
        <v>0.0</v>
      </c>
      <c r="M871" s="1">
        <v>0.0</v>
      </c>
      <c r="N871" s="1">
        <v>0.0</v>
      </c>
      <c r="O871" s="1" t="s">
        <v>35</v>
      </c>
      <c r="P871" s="3">
        <v>0.21</v>
      </c>
      <c r="Q871" s="1" t="s">
        <v>36</v>
      </c>
      <c r="R871" s="1">
        <v>0.0</v>
      </c>
      <c r="S871" s="1">
        <v>0.0</v>
      </c>
      <c r="T871" s="4">
        <f t="shared" si="4"/>
        <v>396.6942149</v>
      </c>
      <c r="U871" s="5">
        <v>481.74446925000007</v>
      </c>
      <c r="W871" s="1">
        <f t="shared" si="23"/>
        <v>480</v>
      </c>
      <c r="X871" s="7">
        <f t="shared" si="15"/>
        <v>480</v>
      </c>
      <c r="Y871" s="1" t="s">
        <v>30</v>
      </c>
      <c r="Z871" s="1" t="s">
        <v>30</v>
      </c>
      <c r="AA871" s="1" t="s">
        <v>31</v>
      </c>
      <c r="AB871" s="1">
        <v>0.0</v>
      </c>
      <c r="AC871" s="1">
        <v>0.0</v>
      </c>
    </row>
    <row r="872" ht="15.75" customHeight="1">
      <c r="A872" s="1">
        <v>889.0</v>
      </c>
      <c r="B872" s="1" t="s">
        <v>29</v>
      </c>
      <c r="C872" s="1" t="s">
        <v>30</v>
      </c>
      <c r="D872" s="1" t="s">
        <v>30</v>
      </c>
      <c r="E872" s="1" t="s">
        <v>31</v>
      </c>
      <c r="F872" s="1" t="s">
        <v>31</v>
      </c>
      <c r="H872" s="1" t="s">
        <v>1775</v>
      </c>
      <c r="I872" s="1" t="s">
        <v>1776</v>
      </c>
      <c r="J872" s="1" t="s">
        <v>34</v>
      </c>
      <c r="K872" s="1" t="s">
        <v>34</v>
      </c>
      <c r="L872" s="1">
        <v>0.0</v>
      </c>
      <c r="M872" s="1">
        <v>0.0</v>
      </c>
      <c r="N872" s="1">
        <v>0.0</v>
      </c>
      <c r="O872" s="1" t="s">
        <v>35</v>
      </c>
      <c r="P872" s="3">
        <v>0.21</v>
      </c>
      <c r="Q872" s="1" t="s">
        <v>36</v>
      </c>
      <c r="R872" s="1">
        <v>0.0</v>
      </c>
      <c r="S872" s="1">
        <v>0.0</v>
      </c>
      <c r="T872" s="4">
        <f t="shared" si="4"/>
        <v>504.1322314</v>
      </c>
      <c r="U872" s="5">
        <v>610.030575</v>
      </c>
      <c r="W872" s="1">
        <f t="shared" si="23"/>
        <v>610</v>
      </c>
      <c r="X872" s="7">
        <f t="shared" si="15"/>
        <v>610</v>
      </c>
      <c r="Y872" s="1" t="s">
        <v>30</v>
      </c>
      <c r="Z872" s="1" t="s">
        <v>30</v>
      </c>
      <c r="AA872" s="1" t="s">
        <v>31</v>
      </c>
      <c r="AB872" s="1">
        <v>0.0</v>
      </c>
      <c r="AC872" s="1">
        <v>0.0</v>
      </c>
    </row>
    <row r="873" ht="15.75" customHeight="1">
      <c r="A873" s="1">
        <v>890.0</v>
      </c>
      <c r="B873" s="1" t="s">
        <v>29</v>
      </c>
      <c r="C873" s="1" t="s">
        <v>30</v>
      </c>
      <c r="D873" s="1" t="s">
        <v>30</v>
      </c>
      <c r="E873" s="1" t="s">
        <v>31</v>
      </c>
      <c r="F873" s="1" t="s">
        <v>31</v>
      </c>
      <c r="H873" s="1" t="s">
        <v>1777</v>
      </c>
      <c r="I873" s="1" t="s">
        <v>1778</v>
      </c>
      <c r="J873" s="1" t="s">
        <v>34</v>
      </c>
      <c r="K873" s="1" t="s">
        <v>34</v>
      </c>
      <c r="L873" s="1">
        <v>0.0</v>
      </c>
      <c r="M873" s="1">
        <v>0.0</v>
      </c>
      <c r="N873" s="1">
        <v>0.0</v>
      </c>
      <c r="O873" s="1" t="s">
        <v>35</v>
      </c>
      <c r="P873" s="3">
        <v>0.21</v>
      </c>
      <c r="Q873" s="1" t="s">
        <v>36</v>
      </c>
      <c r="R873" s="1">
        <v>0.0</v>
      </c>
      <c r="S873" s="1">
        <v>0.0</v>
      </c>
      <c r="T873" s="4">
        <f t="shared" si="4"/>
        <v>495.8677686</v>
      </c>
      <c r="U873" s="5">
        <v>599.536971</v>
      </c>
      <c r="W873" s="1">
        <f t="shared" si="23"/>
        <v>600</v>
      </c>
      <c r="X873" s="7">
        <f t="shared" si="15"/>
        <v>600</v>
      </c>
      <c r="Y873" s="1" t="s">
        <v>30</v>
      </c>
      <c r="Z873" s="1" t="s">
        <v>30</v>
      </c>
      <c r="AA873" s="1" t="s">
        <v>31</v>
      </c>
      <c r="AB873" s="1">
        <v>0.0</v>
      </c>
      <c r="AC873" s="1">
        <v>0.0</v>
      </c>
    </row>
    <row r="874" ht="15.75" customHeight="1">
      <c r="A874" s="1">
        <v>891.0</v>
      </c>
      <c r="B874" s="1" t="s">
        <v>29</v>
      </c>
      <c r="C874" s="1" t="s">
        <v>30</v>
      </c>
      <c r="D874" s="1" t="s">
        <v>30</v>
      </c>
      <c r="E874" s="1" t="s">
        <v>31</v>
      </c>
      <c r="F874" s="1" t="s">
        <v>31</v>
      </c>
      <c r="H874" s="1" t="s">
        <v>1779</v>
      </c>
      <c r="I874" s="1" t="s">
        <v>1780</v>
      </c>
      <c r="J874" s="1" t="s">
        <v>34</v>
      </c>
      <c r="K874" s="1" t="s">
        <v>34</v>
      </c>
      <c r="L874" s="1">
        <v>0.0</v>
      </c>
      <c r="M874" s="1">
        <v>0.0</v>
      </c>
      <c r="N874" s="1">
        <v>0.0</v>
      </c>
      <c r="O874" s="1" t="s">
        <v>35</v>
      </c>
      <c r="P874" s="3">
        <v>0.21</v>
      </c>
      <c r="Q874" s="1" t="s">
        <v>36</v>
      </c>
      <c r="R874" s="1">
        <v>0.0</v>
      </c>
      <c r="S874" s="1">
        <v>0.0</v>
      </c>
      <c r="T874" s="4">
        <f t="shared" si="4"/>
        <v>669.4214876</v>
      </c>
      <c r="U874" s="5">
        <v>806.4083115</v>
      </c>
      <c r="W874" s="1">
        <f t="shared" si="23"/>
        <v>810</v>
      </c>
      <c r="X874" s="7">
        <f t="shared" si="15"/>
        <v>810</v>
      </c>
      <c r="Y874" s="1" t="s">
        <v>30</v>
      </c>
      <c r="Z874" s="1" t="s">
        <v>30</v>
      </c>
      <c r="AA874" s="1" t="s">
        <v>31</v>
      </c>
      <c r="AB874" s="1">
        <v>0.0</v>
      </c>
      <c r="AC874" s="1">
        <v>0.0</v>
      </c>
    </row>
    <row r="875" ht="15.75" customHeight="1">
      <c r="A875" s="1">
        <v>892.0</v>
      </c>
      <c r="B875" s="1" t="s">
        <v>29</v>
      </c>
      <c r="C875" s="1" t="s">
        <v>30</v>
      </c>
      <c r="D875" s="1" t="s">
        <v>30</v>
      </c>
      <c r="E875" s="1" t="s">
        <v>31</v>
      </c>
      <c r="F875" s="1" t="s">
        <v>31</v>
      </c>
      <c r="H875" s="1" t="s">
        <v>1781</v>
      </c>
      <c r="I875" s="1" t="s">
        <v>1782</v>
      </c>
      <c r="J875" s="1" t="s">
        <v>34</v>
      </c>
      <c r="K875" s="1" t="s">
        <v>34</v>
      </c>
      <c r="L875" s="1">
        <v>0.0</v>
      </c>
      <c r="M875" s="1">
        <v>0.0</v>
      </c>
      <c r="N875" s="1">
        <v>0.0</v>
      </c>
      <c r="O875" s="1" t="s">
        <v>35</v>
      </c>
      <c r="P875" s="3">
        <v>0.21</v>
      </c>
      <c r="Q875" s="1" t="s">
        <v>36</v>
      </c>
      <c r="R875" s="1">
        <v>0.0</v>
      </c>
      <c r="S875" s="1">
        <v>0.0</v>
      </c>
      <c r="T875" s="4">
        <f t="shared" si="4"/>
        <v>462.8099174</v>
      </c>
      <c r="U875" s="5">
        <v>560.4554835</v>
      </c>
      <c r="W875" s="1">
        <f t="shared" si="23"/>
        <v>560</v>
      </c>
      <c r="X875" s="7">
        <f t="shared" si="15"/>
        <v>560</v>
      </c>
      <c r="Y875" s="1" t="s">
        <v>30</v>
      </c>
      <c r="Z875" s="1" t="s">
        <v>30</v>
      </c>
      <c r="AA875" s="1" t="s">
        <v>31</v>
      </c>
      <c r="AB875" s="1">
        <v>0.0</v>
      </c>
      <c r="AC875" s="1">
        <v>0.0</v>
      </c>
    </row>
    <row r="876" ht="15.75" customHeight="1">
      <c r="A876" s="1">
        <v>893.0</v>
      </c>
      <c r="B876" s="1" t="s">
        <v>29</v>
      </c>
      <c r="C876" s="1" t="s">
        <v>30</v>
      </c>
      <c r="D876" s="1" t="s">
        <v>30</v>
      </c>
      <c r="E876" s="1" t="s">
        <v>31</v>
      </c>
      <c r="F876" s="1" t="s">
        <v>31</v>
      </c>
      <c r="H876" s="1" t="s">
        <v>1783</v>
      </c>
      <c r="I876" s="1" t="s">
        <v>1784</v>
      </c>
      <c r="J876" s="1" t="s">
        <v>34</v>
      </c>
      <c r="K876" s="1" t="s">
        <v>34</v>
      </c>
      <c r="L876" s="1">
        <v>0.0</v>
      </c>
      <c r="M876" s="1">
        <v>0.0</v>
      </c>
      <c r="N876" s="1">
        <v>0.0</v>
      </c>
      <c r="O876" s="1" t="s">
        <v>35</v>
      </c>
      <c r="P876" s="3">
        <v>0.21</v>
      </c>
      <c r="Q876" s="1" t="s">
        <v>36</v>
      </c>
      <c r="R876" s="1">
        <v>0.0</v>
      </c>
      <c r="S876" s="1">
        <v>0.0</v>
      </c>
      <c r="T876" s="4">
        <f t="shared" si="4"/>
        <v>479.338843</v>
      </c>
      <c r="U876" s="5">
        <v>578.3431252500001</v>
      </c>
      <c r="W876" s="1">
        <f t="shared" si="23"/>
        <v>580</v>
      </c>
      <c r="X876" s="7">
        <f t="shared" si="15"/>
        <v>580</v>
      </c>
      <c r="Y876" s="1" t="s">
        <v>30</v>
      </c>
      <c r="Z876" s="1" t="s">
        <v>30</v>
      </c>
      <c r="AA876" s="1" t="s">
        <v>31</v>
      </c>
      <c r="AB876" s="1">
        <v>0.0</v>
      </c>
      <c r="AC876" s="1">
        <v>0.0</v>
      </c>
    </row>
    <row r="877" ht="15.75" customHeight="1">
      <c r="A877" s="1">
        <v>894.0</v>
      </c>
      <c r="B877" s="1" t="s">
        <v>29</v>
      </c>
      <c r="C877" s="1" t="s">
        <v>30</v>
      </c>
      <c r="D877" s="1" t="s">
        <v>30</v>
      </c>
      <c r="E877" s="1" t="s">
        <v>31</v>
      </c>
      <c r="F877" s="1" t="s">
        <v>31</v>
      </c>
      <c r="H877" s="1" t="s">
        <v>1785</v>
      </c>
      <c r="I877" s="1" t="s">
        <v>1786</v>
      </c>
      <c r="J877" s="1" t="s">
        <v>34</v>
      </c>
      <c r="K877" s="1" t="s">
        <v>34</v>
      </c>
      <c r="L877" s="1">
        <v>0.0</v>
      </c>
      <c r="M877" s="1">
        <v>0.0</v>
      </c>
      <c r="N877" s="1">
        <v>0.0</v>
      </c>
      <c r="O877" s="1" t="s">
        <v>35</v>
      </c>
      <c r="P877" s="3">
        <v>0.21</v>
      </c>
      <c r="Q877" s="1" t="s">
        <v>36</v>
      </c>
      <c r="R877" s="1">
        <v>0.0</v>
      </c>
      <c r="S877" s="1">
        <v>0.0</v>
      </c>
      <c r="T877" s="4">
        <f t="shared" si="4"/>
        <v>471.0743802</v>
      </c>
      <c r="U877" s="5">
        <v>565.0913565</v>
      </c>
      <c r="W877" s="1">
        <f t="shared" si="23"/>
        <v>570</v>
      </c>
      <c r="X877" s="7">
        <f t="shared" si="15"/>
        <v>570</v>
      </c>
      <c r="Y877" s="1" t="s">
        <v>30</v>
      </c>
      <c r="Z877" s="1" t="s">
        <v>30</v>
      </c>
      <c r="AA877" s="1" t="s">
        <v>31</v>
      </c>
      <c r="AB877" s="1">
        <v>0.0</v>
      </c>
      <c r="AC877" s="1">
        <v>0.0</v>
      </c>
    </row>
    <row r="878" ht="15.75" customHeight="1">
      <c r="A878" s="1">
        <v>895.0</v>
      </c>
      <c r="B878" s="1" t="s">
        <v>29</v>
      </c>
      <c r="C878" s="1" t="s">
        <v>30</v>
      </c>
      <c r="D878" s="1" t="s">
        <v>30</v>
      </c>
      <c r="E878" s="1" t="s">
        <v>31</v>
      </c>
      <c r="F878" s="1" t="s">
        <v>31</v>
      </c>
      <c r="H878" s="1" t="s">
        <v>1787</v>
      </c>
      <c r="I878" s="1" t="s">
        <v>1788</v>
      </c>
      <c r="J878" s="1" t="s">
        <v>34</v>
      </c>
      <c r="K878" s="1" t="s">
        <v>34</v>
      </c>
      <c r="L878" s="1">
        <v>0.0</v>
      </c>
      <c r="M878" s="1">
        <v>0.0</v>
      </c>
      <c r="N878" s="1">
        <v>0.0</v>
      </c>
      <c r="O878" s="1" t="s">
        <v>35</v>
      </c>
      <c r="P878" s="3">
        <v>0.21</v>
      </c>
      <c r="Q878" s="1" t="s">
        <v>36</v>
      </c>
      <c r="R878" s="1">
        <v>0.0</v>
      </c>
      <c r="S878" s="1">
        <v>0.0</v>
      </c>
      <c r="T878" s="4">
        <f t="shared" si="4"/>
        <v>669.4214876</v>
      </c>
      <c r="U878" s="5">
        <v>806.0489415</v>
      </c>
      <c r="W878" s="1">
        <f t="shared" si="23"/>
        <v>810</v>
      </c>
      <c r="X878" s="7">
        <f t="shared" si="15"/>
        <v>810</v>
      </c>
      <c r="Y878" s="1" t="s">
        <v>30</v>
      </c>
      <c r="Z878" s="1" t="s">
        <v>30</v>
      </c>
      <c r="AA878" s="1" t="s">
        <v>31</v>
      </c>
      <c r="AB878" s="1">
        <v>0.0</v>
      </c>
      <c r="AC878" s="1">
        <v>0.0</v>
      </c>
    </row>
    <row r="879" ht="15.75" customHeight="1">
      <c r="A879" s="1">
        <v>897.0</v>
      </c>
      <c r="B879" s="1" t="s">
        <v>29</v>
      </c>
      <c r="C879" s="1" t="s">
        <v>30</v>
      </c>
      <c r="D879" s="1" t="s">
        <v>30</v>
      </c>
      <c r="E879" s="1" t="s">
        <v>31</v>
      </c>
      <c r="F879" s="1" t="s">
        <v>31</v>
      </c>
      <c r="H879" s="1" t="s">
        <v>1789</v>
      </c>
      <c r="I879" s="1" t="s">
        <v>1790</v>
      </c>
      <c r="J879" s="1" t="s">
        <v>34</v>
      </c>
      <c r="K879" s="1" t="s">
        <v>34</v>
      </c>
      <c r="L879" s="1">
        <v>0.0</v>
      </c>
      <c r="M879" s="1">
        <v>0.0</v>
      </c>
      <c r="N879" s="1">
        <v>0.0</v>
      </c>
      <c r="O879" s="1" t="s">
        <v>35</v>
      </c>
      <c r="P879" s="3">
        <v>0.21</v>
      </c>
      <c r="Q879" s="1" t="s">
        <v>36</v>
      </c>
      <c r="R879" s="1">
        <v>0.0</v>
      </c>
      <c r="S879" s="1">
        <v>0.0</v>
      </c>
      <c r="T879" s="4">
        <f t="shared" si="4"/>
        <v>438.0165289</v>
      </c>
      <c r="U879" s="5">
        <v>526.5668924999999</v>
      </c>
      <c r="W879" s="1">
        <f t="shared" si="23"/>
        <v>530</v>
      </c>
      <c r="X879" s="7">
        <f t="shared" si="15"/>
        <v>530</v>
      </c>
      <c r="Y879" s="1" t="s">
        <v>30</v>
      </c>
      <c r="Z879" s="1" t="s">
        <v>30</v>
      </c>
      <c r="AA879" s="1" t="s">
        <v>31</v>
      </c>
      <c r="AB879" s="1">
        <v>0.0</v>
      </c>
      <c r="AC879" s="1">
        <v>0.0</v>
      </c>
    </row>
    <row r="880" ht="15.75" customHeight="1">
      <c r="A880" s="1">
        <v>898.0</v>
      </c>
      <c r="B880" s="1" t="s">
        <v>29</v>
      </c>
      <c r="C880" s="1" t="s">
        <v>30</v>
      </c>
      <c r="D880" s="1" t="s">
        <v>30</v>
      </c>
      <c r="E880" s="1" t="s">
        <v>31</v>
      </c>
      <c r="F880" s="1" t="s">
        <v>31</v>
      </c>
      <c r="H880" s="1" t="s">
        <v>1791</v>
      </c>
      <c r="I880" s="1" t="s">
        <v>1792</v>
      </c>
      <c r="J880" s="1" t="s">
        <v>34</v>
      </c>
      <c r="K880" s="1" t="s">
        <v>34</v>
      </c>
      <c r="L880" s="1">
        <v>0.0</v>
      </c>
      <c r="M880" s="1">
        <v>0.0</v>
      </c>
      <c r="N880" s="1">
        <v>0.0</v>
      </c>
      <c r="O880" s="1" t="s">
        <v>35</v>
      </c>
      <c r="P880" s="3">
        <v>0.21</v>
      </c>
      <c r="Q880" s="1" t="s">
        <v>36</v>
      </c>
      <c r="R880" s="1">
        <v>0.0</v>
      </c>
      <c r="S880" s="1">
        <v>0.0</v>
      </c>
      <c r="T880" s="4">
        <f t="shared" si="4"/>
        <v>595.0413223</v>
      </c>
      <c r="U880" s="5">
        <v>723.7082902499999</v>
      </c>
      <c r="W880" s="1">
        <f t="shared" si="23"/>
        <v>720</v>
      </c>
      <c r="X880" s="7">
        <f t="shared" si="15"/>
        <v>720</v>
      </c>
      <c r="Y880" s="1" t="s">
        <v>30</v>
      </c>
      <c r="Z880" s="1" t="s">
        <v>30</v>
      </c>
      <c r="AA880" s="1" t="s">
        <v>31</v>
      </c>
      <c r="AB880" s="1">
        <v>0.0</v>
      </c>
      <c r="AC880" s="1">
        <v>0.0</v>
      </c>
    </row>
    <row r="881" ht="15.75" customHeight="1">
      <c r="A881" s="1">
        <v>899.0</v>
      </c>
      <c r="B881" s="1" t="s">
        <v>29</v>
      </c>
      <c r="C881" s="1" t="s">
        <v>30</v>
      </c>
      <c r="D881" s="1" t="s">
        <v>30</v>
      </c>
      <c r="E881" s="1" t="s">
        <v>31</v>
      </c>
      <c r="F881" s="1" t="s">
        <v>31</v>
      </c>
      <c r="H881" s="1" t="s">
        <v>1793</v>
      </c>
      <c r="I881" s="1" t="s">
        <v>1794</v>
      </c>
      <c r="J881" s="1" t="s">
        <v>34</v>
      </c>
      <c r="K881" s="1" t="s">
        <v>34</v>
      </c>
      <c r="L881" s="1">
        <v>0.0</v>
      </c>
      <c r="M881" s="1">
        <v>0.0</v>
      </c>
      <c r="N881" s="1">
        <v>0.0</v>
      </c>
      <c r="O881" s="1" t="s">
        <v>35</v>
      </c>
      <c r="P881" s="3">
        <v>0.21</v>
      </c>
      <c r="Q881" s="1" t="s">
        <v>36</v>
      </c>
      <c r="R881" s="1">
        <v>0.0</v>
      </c>
      <c r="S881" s="1">
        <v>0.0</v>
      </c>
      <c r="T881" s="4">
        <f t="shared" si="4"/>
        <v>768.5950413</v>
      </c>
      <c r="U881" s="5">
        <v>931.37024475</v>
      </c>
      <c r="W881" s="1">
        <f t="shared" si="23"/>
        <v>930</v>
      </c>
      <c r="X881" s="7">
        <f t="shared" si="15"/>
        <v>930</v>
      </c>
      <c r="Y881" s="1" t="s">
        <v>30</v>
      </c>
      <c r="Z881" s="1" t="s">
        <v>30</v>
      </c>
      <c r="AA881" s="1" t="s">
        <v>31</v>
      </c>
      <c r="AB881" s="1">
        <v>0.0</v>
      </c>
      <c r="AC881" s="1">
        <v>0.0</v>
      </c>
    </row>
    <row r="882" ht="15.75" customHeight="1">
      <c r="A882" s="1">
        <v>900.0</v>
      </c>
      <c r="B882" s="1" t="s">
        <v>29</v>
      </c>
      <c r="C882" s="1" t="s">
        <v>30</v>
      </c>
      <c r="D882" s="1" t="s">
        <v>30</v>
      </c>
      <c r="E882" s="1" t="s">
        <v>31</v>
      </c>
      <c r="F882" s="1" t="s">
        <v>31</v>
      </c>
      <c r="H882" s="1" t="s">
        <v>1795</v>
      </c>
      <c r="I882" s="1" t="s">
        <v>1796</v>
      </c>
      <c r="J882" s="1" t="s">
        <v>34</v>
      </c>
      <c r="K882" s="1" t="s">
        <v>34</v>
      </c>
      <c r="L882" s="1">
        <v>0.0</v>
      </c>
      <c r="M882" s="1">
        <v>0.0</v>
      </c>
      <c r="N882" s="1">
        <v>0.0</v>
      </c>
      <c r="O882" s="1" t="s">
        <v>35</v>
      </c>
      <c r="P882" s="3">
        <v>0.21</v>
      </c>
      <c r="Q882" s="1" t="s">
        <v>36</v>
      </c>
      <c r="R882" s="1">
        <v>0.0</v>
      </c>
      <c r="S882" s="1">
        <v>0.0</v>
      </c>
      <c r="T882" s="4">
        <f t="shared" si="4"/>
        <v>280.9917355</v>
      </c>
      <c r="U882" s="5">
        <v>343.97997975000004</v>
      </c>
      <c r="W882" s="1">
        <f t="shared" si="23"/>
        <v>340</v>
      </c>
      <c r="X882" s="7">
        <f t="shared" si="15"/>
        <v>340</v>
      </c>
      <c r="Y882" s="1" t="s">
        <v>30</v>
      </c>
      <c r="Z882" s="1" t="s">
        <v>30</v>
      </c>
      <c r="AA882" s="1" t="s">
        <v>31</v>
      </c>
      <c r="AB882" s="1">
        <v>0.0</v>
      </c>
      <c r="AC882" s="1">
        <v>0.0</v>
      </c>
    </row>
    <row r="883" ht="15.75" customHeight="1">
      <c r="A883" s="1">
        <v>903.0</v>
      </c>
      <c r="B883" s="1" t="s">
        <v>29</v>
      </c>
      <c r="C883" s="1" t="s">
        <v>30</v>
      </c>
      <c r="D883" s="1" t="s">
        <v>30</v>
      </c>
      <c r="E883" s="1" t="s">
        <v>31</v>
      </c>
      <c r="F883" s="1" t="s">
        <v>31</v>
      </c>
      <c r="H883" s="1" t="s">
        <v>1797</v>
      </c>
      <c r="I883" s="1" t="s">
        <v>1798</v>
      </c>
      <c r="J883" s="1" t="s">
        <v>34</v>
      </c>
      <c r="K883" s="1" t="s">
        <v>34</v>
      </c>
      <c r="L883" s="1">
        <v>0.0</v>
      </c>
      <c r="M883" s="1">
        <v>0.0</v>
      </c>
      <c r="N883" s="1">
        <v>0.0</v>
      </c>
      <c r="O883" s="1" t="s">
        <v>35</v>
      </c>
      <c r="P883" s="3">
        <v>0.21</v>
      </c>
      <c r="Q883" s="1" t="s">
        <v>36</v>
      </c>
      <c r="R883" s="1">
        <v>0.0</v>
      </c>
      <c r="S883" s="1">
        <v>0.0</v>
      </c>
      <c r="T883" s="4">
        <f t="shared" si="4"/>
        <v>785.1239669</v>
      </c>
      <c r="U883" s="5">
        <v>950.5246657499999</v>
      </c>
      <c r="W883" s="1">
        <f t="shared" si="23"/>
        <v>950</v>
      </c>
      <c r="X883" s="7">
        <f t="shared" si="15"/>
        <v>950</v>
      </c>
      <c r="Y883" s="1" t="s">
        <v>30</v>
      </c>
      <c r="Z883" s="1" t="s">
        <v>30</v>
      </c>
      <c r="AA883" s="1" t="s">
        <v>31</v>
      </c>
      <c r="AB883" s="1">
        <v>0.0</v>
      </c>
      <c r="AC883" s="1">
        <v>0.0</v>
      </c>
    </row>
    <row r="884" ht="15.75" customHeight="1">
      <c r="A884" s="1">
        <v>904.0</v>
      </c>
      <c r="B884" s="1" t="s">
        <v>29</v>
      </c>
      <c r="C884" s="1" t="s">
        <v>30</v>
      </c>
      <c r="D884" s="1" t="s">
        <v>30</v>
      </c>
      <c r="E884" s="1" t="s">
        <v>31</v>
      </c>
      <c r="F884" s="1" t="s">
        <v>31</v>
      </c>
      <c r="H884" s="1" t="s">
        <v>1799</v>
      </c>
      <c r="I884" s="1" t="s">
        <v>1800</v>
      </c>
      <c r="J884" s="1" t="s">
        <v>34</v>
      </c>
      <c r="K884" s="1" t="s">
        <v>34</v>
      </c>
      <c r="L884" s="1">
        <v>0.0</v>
      </c>
      <c r="M884" s="1">
        <v>0.0</v>
      </c>
      <c r="N884" s="1">
        <v>0.0</v>
      </c>
      <c r="O884" s="1" t="s">
        <v>35</v>
      </c>
      <c r="P884" s="3">
        <v>0.21</v>
      </c>
      <c r="Q884" s="1" t="s">
        <v>36</v>
      </c>
      <c r="R884" s="1">
        <v>0.0</v>
      </c>
      <c r="S884" s="1">
        <v>0.0</v>
      </c>
      <c r="T884" s="4">
        <f t="shared" si="4"/>
        <v>785.1239669</v>
      </c>
      <c r="U884" s="5">
        <v>950.5246657499999</v>
      </c>
      <c r="W884" s="1">
        <f t="shared" si="23"/>
        <v>950</v>
      </c>
      <c r="X884" s="7">
        <f t="shared" si="15"/>
        <v>950</v>
      </c>
      <c r="Y884" s="1" t="s">
        <v>30</v>
      </c>
      <c r="Z884" s="1" t="s">
        <v>30</v>
      </c>
      <c r="AA884" s="1" t="s">
        <v>31</v>
      </c>
      <c r="AB884" s="1">
        <v>0.0</v>
      </c>
      <c r="AC884" s="1">
        <v>0.0</v>
      </c>
    </row>
    <row r="885" ht="15.75" customHeight="1">
      <c r="A885" s="1">
        <v>907.0</v>
      </c>
      <c r="B885" s="9" t="s">
        <v>29</v>
      </c>
      <c r="C885" s="9" t="s">
        <v>30</v>
      </c>
      <c r="D885" s="9" t="s">
        <v>30</v>
      </c>
      <c r="E885" s="9" t="s">
        <v>31</v>
      </c>
      <c r="F885" s="9" t="s">
        <v>31</v>
      </c>
      <c r="G885" s="9"/>
      <c r="H885" s="9" t="s">
        <v>1801</v>
      </c>
      <c r="I885" s="9" t="s">
        <v>1802</v>
      </c>
      <c r="J885" s="9" t="s">
        <v>34</v>
      </c>
      <c r="K885" s="9" t="s">
        <v>34</v>
      </c>
      <c r="L885" s="9">
        <v>0.0</v>
      </c>
      <c r="M885" s="9">
        <v>0.0</v>
      </c>
      <c r="N885" s="9">
        <v>0.0</v>
      </c>
      <c r="O885" s="9" t="s">
        <v>35</v>
      </c>
      <c r="P885" s="10">
        <v>0.21</v>
      </c>
      <c r="Q885" s="9" t="s">
        <v>36</v>
      </c>
      <c r="R885" s="9">
        <v>0.0</v>
      </c>
      <c r="S885" s="9">
        <v>0.0</v>
      </c>
      <c r="T885" s="4">
        <f t="shared" si="4"/>
        <v>611.5702479</v>
      </c>
      <c r="U885" s="5">
        <v>8855.820146249998</v>
      </c>
      <c r="V885" s="9">
        <f>U885/12</f>
        <v>737.9850122</v>
      </c>
      <c r="W885" s="9">
        <f t="shared" ref="W885:W887" si="24">MROUND(V885,10)</f>
        <v>740</v>
      </c>
      <c r="X885" s="7">
        <f t="shared" si="15"/>
        <v>740</v>
      </c>
      <c r="Y885" s="9" t="s">
        <v>30</v>
      </c>
      <c r="Z885" s="9" t="s">
        <v>30</v>
      </c>
      <c r="AA885" s="9" t="s">
        <v>31</v>
      </c>
      <c r="AB885" s="9">
        <v>0.0</v>
      </c>
      <c r="AC885" s="9">
        <v>0.0</v>
      </c>
      <c r="AD885" s="9"/>
      <c r="AE885" s="9"/>
      <c r="AF885" s="9"/>
    </row>
    <row r="886" ht="15.75" customHeight="1">
      <c r="A886" s="1">
        <v>908.0</v>
      </c>
      <c r="B886" s="9" t="s">
        <v>29</v>
      </c>
      <c r="C886" s="9" t="s">
        <v>30</v>
      </c>
      <c r="D886" s="9" t="s">
        <v>30</v>
      </c>
      <c r="E886" s="9" t="s">
        <v>31</v>
      </c>
      <c r="F886" s="9" t="s">
        <v>31</v>
      </c>
      <c r="G886" s="9"/>
      <c r="H886" s="9" t="s">
        <v>1803</v>
      </c>
      <c r="I886" s="9" t="s">
        <v>1804</v>
      </c>
      <c r="J886" s="9" t="s">
        <v>34</v>
      </c>
      <c r="K886" s="9" t="s">
        <v>34</v>
      </c>
      <c r="L886" s="9">
        <v>0.0</v>
      </c>
      <c r="M886" s="9">
        <v>0.0</v>
      </c>
      <c r="N886" s="9">
        <v>0.0</v>
      </c>
      <c r="O886" s="9" t="s">
        <v>35</v>
      </c>
      <c r="P886" s="10">
        <v>0.21</v>
      </c>
      <c r="Q886" s="9" t="s">
        <v>36</v>
      </c>
      <c r="R886" s="9">
        <v>0.0</v>
      </c>
      <c r="S886" s="9">
        <v>0.0</v>
      </c>
      <c r="T886" s="4">
        <f t="shared" si="4"/>
        <v>727.2727273</v>
      </c>
      <c r="U886" s="5">
        <v>8842.289865749999</v>
      </c>
      <c r="V886" s="9">
        <f t="shared" ref="V886:V887" si="25">U886/10</f>
        <v>884.2289866</v>
      </c>
      <c r="W886" s="9">
        <f t="shared" si="24"/>
        <v>880</v>
      </c>
      <c r="X886" s="7">
        <f t="shared" si="15"/>
        <v>880</v>
      </c>
      <c r="Y886" s="9" t="s">
        <v>30</v>
      </c>
      <c r="Z886" s="9" t="s">
        <v>30</v>
      </c>
      <c r="AA886" s="9" t="s">
        <v>31</v>
      </c>
      <c r="AB886" s="9">
        <v>0.0</v>
      </c>
      <c r="AC886" s="9">
        <v>0.0</v>
      </c>
      <c r="AD886" s="9"/>
      <c r="AE886" s="9"/>
      <c r="AF886" s="9"/>
    </row>
    <row r="887" ht="15.75" customHeight="1">
      <c r="A887" s="1">
        <v>909.0</v>
      </c>
      <c r="B887" s="9" t="s">
        <v>29</v>
      </c>
      <c r="C887" s="9" t="s">
        <v>30</v>
      </c>
      <c r="D887" s="9" t="s">
        <v>30</v>
      </c>
      <c r="E887" s="9" t="s">
        <v>31</v>
      </c>
      <c r="F887" s="9" t="s">
        <v>31</v>
      </c>
      <c r="G887" s="9"/>
      <c r="H887" s="9" t="s">
        <v>1805</v>
      </c>
      <c r="I887" s="9" t="s">
        <v>1806</v>
      </c>
      <c r="J887" s="9" t="s">
        <v>34</v>
      </c>
      <c r="K887" s="9" t="s">
        <v>34</v>
      </c>
      <c r="L887" s="9">
        <v>0.0</v>
      </c>
      <c r="M887" s="9">
        <v>0.0</v>
      </c>
      <c r="N887" s="9">
        <v>0.0</v>
      </c>
      <c r="O887" s="9" t="s">
        <v>35</v>
      </c>
      <c r="P887" s="10">
        <v>0.21</v>
      </c>
      <c r="Q887" s="9" t="s">
        <v>36</v>
      </c>
      <c r="R887" s="9">
        <v>0.0</v>
      </c>
      <c r="S887" s="9">
        <v>0.0</v>
      </c>
      <c r="T887" s="4">
        <f t="shared" si="4"/>
        <v>388.4297521</v>
      </c>
      <c r="U887" s="5">
        <v>4691.99760975</v>
      </c>
      <c r="V887" s="9">
        <f t="shared" si="25"/>
        <v>469.199761</v>
      </c>
      <c r="W887" s="9">
        <f t="shared" si="24"/>
        <v>470</v>
      </c>
      <c r="X887" s="15">
        <f t="shared" si="15"/>
        <v>470</v>
      </c>
      <c r="Y887" s="9" t="s">
        <v>30</v>
      </c>
      <c r="Z887" s="9" t="s">
        <v>30</v>
      </c>
      <c r="AA887" s="9" t="s">
        <v>31</v>
      </c>
      <c r="AB887" s="9">
        <v>0.0</v>
      </c>
      <c r="AC887" s="9">
        <v>0.0</v>
      </c>
      <c r="AD887" s="9"/>
      <c r="AE887" s="9"/>
      <c r="AF887" s="9"/>
    </row>
    <row r="888" ht="15.75" customHeight="1">
      <c r="A888" s="1">
        <v>910.0</v>
      </c>
      <c r="B888" s="1" t="s">
        <v>29</v>
      </c>
      <c r="C888" s="1" t="s">
        <v>30</v>
      </c>
      <c r="D888" s="1" t="s">
        <v>30</v>
      </c>
      <c r="E888" s="1" t="s">
        <v>31</v>
      </c>
      <c r="F888" s="1" t="s">
        <v>31</v>
      </c>
      <c r="H888" s="1" t="s">
        <v>1807</v>
      </c>
      <c r="I888" s="1" t="s">
        <v>1808</v>
      </c>
      <c r="J888" s="1" t="s">
        <v>34</v>
      </c>
      <c r="K888" s="1" t="s">
        <v>34</v>
      </c>
      <c r="L888" s="1">
        <v>0.0</v>
      </c>
      <c r="M888" s="1">
        <v>0.0</v>
      </c>
      <c r="N888" s="1">
        <v>0.0</v>
      </c>
      <c r="O888" s="1" t="s">
        <v>35</v>
      </c>
      <c r="P888" s="3">
        <v>0.21</v>
      </c>
      <c r="Q888" s="1" t="s">
        <v>36</v>
      </c>
      <c r="R888" s="1">
        <v>0.0</v>
      </c>
      <c r="S888" s="1">
        <v>0.0</v>
      </c>
      <c r="T888" s="4">
        <f t="shared" si="4"/>
        <v>2190.082645</v>
      </c>
      <c r="U888" s="5">
        <v>2652.3392692499997</v>
      </c>
      <c r="W888" s="1">
        <f>MROUND(U888,10)</f>
        <v>2650</v>
      </c>
      <c r="X888" s="16">
        <f t="shared" si="15"/>
        <v>2650</v>
      </c>
      <c r="Y888" s="1" t="s">
        <v>30</v>
      </c>
      <c r="Z888" s="1" t="s">
        <v>30</v>
      </c>
      <c r="AA888" s="1" t="s">
        <v>31</v>
      </c>
      <c r="AB888" s="1">
        <v>0.0</v>
      </c>
      <c r="AC888" s="1">
        <v>0.0</v>
      </c>
    </row>
    <row r="889" ht="15.75" customHeight="1">
      <c r="A889" s="1">
        <v>911.0</v>
      </c>
      <c r="B889" s="9" t="s">
        <v>29</v>
      </c>
      <c r="C889" s="9" t="s">
        <v>30</v>
      </c>
      <c r="D889" s="9" t="s">
        <v>30</v>
      </c>
      <c r="E889" s="9" t="s">
        <v>31</v>
      </c>
      <c r="F889" s="9" t="s">
        <v>31</v>
      </c>
      <c r="G889" s="9"/>
      <c r="H889" s="9" t="s">
        <v>1809</v>
      </c>
      <c r="I889" s="9" t="s">
        <v>1810</v>
      </c>
      <c r="J889" s="9" t="s">
        <v>34</v>
      </c>
      <c r="K889" s="9" t="s">
        <v>34</v>
      </c>
      <c r="L889" s="9">
        <v>0.0</v>
      </c>
      <c r="M889" s="9">
        <v>0.0</v>
      </c>
      <c r="N889" s="9">
        <v>0.0</v>
      </c>
      <c r="O889" s="9" t="s">
        <v>35</v>
      </c>
      <c r="P889" s="10">
        <v>0.21</v>
      </c>
      <c r="Q889" s="9" t="s">
        <v>36</v>
      </c>
      <c r="R889" s="9">
        <v>0.0</v>
      </c>
      <c r="S889" s="9">
        <v>0.0</v>
      </c>
      <c r="T889" s="4">
        <f t="shared" si="4"/>
        <v>157.0247934</v>
      </c>
      <c r="U889" s="5">
        <v>1880.6371155</v>
      </c>
      <c r="V889" s="9">
        <f t="shared" ref="V889:V890" si="26">U889/10</f>
        <v>188.0637116</v>
      </c>
      <c r="W889" s="9">
        <f t="shared" ref="W889:W890" si="27">MROUND(V889,10)</f>
        <v>190</v>
      </c>
      <c r="X889" s="7">
        <f t="shared" si="15"/>
        <v>190</v>
      </c>
      <c r="Y889" s="9" t="s">
        <v>30</v>
      </c>
      <c r="Z889" s="9" t="s">
        <v>30</v>
      </c>
      <c r="AA889" s="9" t="s">
        <v>31</v>
      </c>
      <c r="AB889" s="9">
        <v>0.0</v>
      </c>
      <c r="AC889" s="9">
        <v>0.0</v>
      </c>
      <c r="AD889" s="9"/>
      <c r="AE889" s="9"/>
      <c r="AF889" s="9"/>
    </row>
    <row r="890" ht="15.75" customHeight="1">
      <c r="A890" s="1">
        <v>912.0</v>
      </c>
      <c r="B890" s="9" t="s">
        <v>29</v>
      </c>
      <c r="C890" s="9" t="s">
        <v>30</v>
      </c>
      <c r="D890" s="9" t="s">
        <v>30</v>
      </c>
      <c r="E890" s="9" t="s">
        <v>31</v>
      </c>
      <c r="F890" s="9" t="s">
        <v>31</v>
      </c>
      <c r="G890" s="9"/>
      <c r="H890" s="9" t="s">
        <v>1811</v>
      </c>
      <c r="I890" s="9" t="s">
        <v>1812</v>
      </c>
      <c r="J890" s="9" t="s">
        <v>34</v>
      </c>
      <c r="K890" s="9" t="s">
        <v>34</v>
      </c>
      <c r="L890" s="9">
        <v>0.0</v>
      </c>
      <c r="M890" s="9">
        <v>0.0</v>
      </c>
      <c r="N890" s="9">
        <v>0.0</v>
      </c>
      <c r="O890" s="9" t="s">
        <v>35</v>
      </c>
      <c r="P890" s="10">
        <v>0.21</v>
      </c>
      <c r="Q890" s="9" t="s">
        <v>36</v>
      </c>
      <c r="R890" s="9">
        <v>0.0</v>
      </c>
      <c r="S890" s="9">
        <v>0.0</v>
      </c>
      <c r="T890" s="4">
        <f t="shared" si="4"/>
        <v>173.553719</v>
      </c>
      <c r="U890" s="5">
        <v>2111.6940569999997</v>
      </c>
      <c r="V890" s="9">
        <f t="shared" si="26"/>
        <v>211.1694057</v>
      </c>
      <c r="W890" s="9">
        <f t="shared" si="27"/>
        <v>210</v>
      </c>
      <c r="X890" s="7">
        <f t="shared" si="15"/>
        <v>210</v>
      </c>
      <c r="Y890" s="9" t="s">
        <v>30</v>
      </c>
      <c r="Z890" s="9" t="s">
        <v>30</v>
      </c>
      <c r="AA890" s="9" t="s">
        <v>31</v>
      </c>
      <c r="AB890" s="9">
        <v>0.0</v>
      </c>
      <c r="AC890" s="9">
        <v>0.0</v>
      </c>
      <c r="AD890" s="9"/>
      <c r="AE890" s="9"/>
      <c r="AF890" s="9"/>
    </row>
    <row r="891" ht="15.75" customHeight="1">
      <c r="A891" s="1">
        <v>913.0</v>
      </c>
      <c r="B891" s="9" t="s">
        <v>29</v>
      </c>
      <c r="C891" s="9" t="s">
        <v>30</v>
      </c>
      <c r="D891" s="9" t="s">
        <v>30</v>
      </c>
      <c r="E891" s="9" t="s">
        <v>31</v>
      </c>
      <c r="F891" s="9" t="s">
        <v>31</v>
      </c>
      <c r="G891" s="9"/>
      <c r="H891" s="9" t="s">
        <v>1813</v>
      </c>
      <c r="I891" s="9" t="s">
        <v>1814</v>
      </c>
      <c r="J891" s="9" t="s">
        <v>34</v>
      </c>
      <c r="K891" s="9" t="s">
        <v>34</v>
      </c>
      <c r="L891" s="9">
        <v>0.0</v>
      </c>
      <c r="M891" s="9">
        <v>0.0</v>
      </c>
      <c r="N891" s="9">
        <v>0.0</v>
      </c>
      <c r="O891" s="9" t="s">
        <v>35</v>
      </c>
      <c r="P891" s="10">
        <v>0.21</v>
      </c>
      <c r="Q891" s="9" t="s">
        <v>36</v>
      </c>
      <c r="R891" s="9">
        <v>0.0</v>
      </c>
      <c r="S891" s="9">
        <v>0.0</v>
      </c>
      <c r="T891" s="4">
        <f t="shared" si="4"/>
        <v>4867.768595</v>
      </c>
      <c r="U891" s="5">
        <v>5885.6360805</v>
      </c>
      <c r="V891" s="9">
        <f>U891/12</f>
        <v>490.4696734</v>
      </c>
      <c r="W891" s="9">
        <f t="shared" ref="W891:W1201" si="28">MROUND(U891,10)</f>
        <v>5890</v>
      </c>
      <c r="X891" s="15">
        <f t="shared" si="15"/>
        <v>5890</v>
      </c>
      <c r="Y891" s="9" t="s">
        <v>30</v>
      </c>
      <c r="Z891" s="9" t="s">
        <v>30</v>
      </c>
      <c r="AA891" s="9" t="s">
        <v>31</v>
      </c>
      <c r="AB891" s="9">
        <v>0.0</v>
      </c>
      <c r="AC891" s="9">
        <v>0.0</v>
      </c>
      <c r="AD891" s="9"/>
      <c r="AE891" s="9"/>
      <c r="AF891" s="9"/>
    </row>
    <row r="892" ht="15.75" customHeight="1">
      <c r="A892" s="1">
        <v>914.0</v>
      </c>
      <c r="B892" s="1" t="s">
        <v>29</v>
      </c>
      <c r="C892" s="1" t="s">
        <v>30</v>
      </c>
      <c r="D892" s="1" t="s">
        <v>30</v>
      </c>
      <c r="E892" s="1" t="s">
        <v>31</v>
      </c>
      <c r="F892" s="1" t="s">
        <v>31</v>
      </c>
      <c r="H892" s="1" t="s">
        <v>1815</v>
      </c>
      <c r="I892" s="1" t="s">
        <v>1816</v>
      </c>
      <c r="J892" s="1" t="s">
        <v>34</v>
      </c>
      <c r="K892" s="1" t="s">
        <v>34</v>
      </c>
      <c r="L892" s="1">
        <v>0.0</v>
      </c>
      <c r="M892" s="1">
        <v>0.0</v>
      </c>
      <c r="N892" s="1">
        <v>0.0</v>
      </c>
      <c r="O892" s="1" t="s">
        <v>35</v>
      </c>
      <c r="P892" s="3">
        <v>0.21</v>
      </c>
      <c r="Q892" s="1" t="s">
        <v>36</v>
      </c>
      <c r="R892" s="1">
        <v>0.0</v>
      </c>
      <c r="S892" s="1">
        <v>0.0</v>
      </c>
      <c r="T892" s="4">
        <f t="shared" si="4"/>
        <v>950.4132231</v>
      </c>
      <c r="U892" s="5">
        <v>1151.7988185</v>
      </c>
      <c r="W892" s="1">
        <f t="shared" si="28"/>
        <v>1150</v>
      </c>
      <c r="X892" s="7">
        <f t="shared" si="15"/>
        <v>1150</v>
      </c>
      <c r="Y892" s="1" t="s">
        <v>30</v>
      </c>
      <c r="Z892" s="1" t="s">
        <v>30</v>
      </c>
      <c r="AA892" s="1" t="s">
        <v>31</v>
      </c>
      <c r="AB892" s="1">
        <v>0.0</v>
      </c>
      <c r="AC892" s="1">
        <v>0.0</v>
      </c>
    </row>
    <row r="893" ht="15.75" customHeight="1">
      <c r="A893" s="1">
        <v>915.0</v>
      </c>
      <c r="B893" s="1" t="s">
        <v>29</v>
      </c>
      <c r="C893" s="1" t="s">
        <v>30</v>
      </c>
      <c r="D893" s="1" t="s">
        <v>30</v>
      </c>
      <c r="E893" s="1" t="s">
        <v>31</v>
      </c>
      <c r="F893" s="1" t="s">
        <v>31</v>
      </c>
      <c r="H893" s="1" t="s">
        <v>1817</v>
      </c>
      <c r="I893" s="1" t="s">
        <v>1818</v>
      </c>
      <c r="J893" s="1" t="s">
        <v>34</v>
      </c>
      <c r="K893" s="1" t="s">
        <v>34</v>
      </c>
      <c r="L893" s="1">
        <v>0.0</v>
      </c>
      <c r="M893" s="1">
        <v>0.0</v>
      </c>
      <c r="N893" s="1">
        <v>0.0</v>
      </c>
      <c r="O893" s="1" t="s">
        <v>35</v>
      </c>
      <c r="P893" s="3">
        <v>0.21</v>
      </c>
      <c r="Q893" s="1" t="s">
        <v>36</v>
      </c>
      <c r="R893" s="1">
        <v>0.0</v>
      </c>
      <c r="S893" s="1">
        <v>0.0</v>
      </c>
      <c r="T893" s="4">
        <f t="shared" si="4"/>
        <v>2925.619835</v>
      </c>
      <c r="U893" s="5">
        <v>3536.703918</v>
      </c>
      <c r="W893" s="1">
        <f t="shared" si="28"/>
        <v>3540</v>
      </c>
      <c r="X893" s="7">
        <f t="shared" si="15"/>
        <v>3540</v>
      </c>
      <c r="Y893" s="1" t="s">
        <v>30</v>
      </c>
      <c r="Z893" s="1" t="s">
        <v>30</v>
      </c>
      <c r="AA893" s="1" t="s">
        <v>31</v>
      </c>
      <c r="AB893" s="1">
        <v>0.0</v>
      </c>
      <c r="AC893" s="1">
        <v>0.0</v>
      </c>
    </row>
    <row r="894" ht="15.75" customHeight="1">
      <c r="A894" s="1">
        <v>921.0</v>
      </c>
      <c r="B894" s="1" t="s">
        <v>29</v>
      </c>
      <c r="C894" s="1" t="s">
        <v>30</v>
      </c>
      <c r="D894" s="1" t="s">
        <v>30</v>
      </c>
      <c r="E894" s="1" t="s">
        <v>31</v>
      </c>
      <c r="F894" s="1" t="s">
        <v>31</v>
      </c>
      <c r="H894" s="1" t="s">
        <v>1819</v>
      </c>
      <c r="I894" s="1" t="s">
        <v>1820</v>
      </c>
      <c r="J894" s="1" t="s">
        <v>34</v>
      </c>
      <c r="K894" s="1" t="s">
        <v>34</v>
      </c>
      <c r="L894" s="1">
        <v>0.0</v>
      </c>
      <c r="M894" s="1">
        <v>0.0</v>
      </c>
      <c r="N894" s="1">
        <v>0.0</v>
      </c>
      <c r="O894" s="1" t="s">
        <v>35</v>
      </c>
      <c r="P894" s="3">
        <v>0.21</v>
      </c>
      <c r="Q894" s="1" t="s">
        <v>36</v>
      </c>
      <c r="R894" s="1">
        <v>0.0</v>
      </c>
      <c r="S894" s="1">
        <v>0.0</v>
      </c>
      <c r="T894" s="4">
        <f t="shared" si="4"/>
        <v>371.9008264</v>
      </c>
      <c r="U894" s="5">
        <v>449.89530299999996</v>
      </c>
      <c r="W894" s="1">
        <f t="shared" si="28"/>
        <v>450</v>
      </c>
      <c r="X894" s="7">
        <f t="shared" si="15"/>
        <v>450</v>
      </c>
      <c r="Y894" s="1" t="s">
        <v>30</v>
      </c>
      <c r="Z894" s="1" t="s">
        <v>30</v>
      </c>
      <c r="AA894" s="1" t="s">
        <v>31</v>
      </c>
      <c r="AB894" s="1">
        <v>0.0</v>
      </c>
      <c r="AC894" s="1">
        <v>0.0</v>
      </c>
    </row>
    <row r="895" ht="15.75" customHeight="1">
      <c r="A895" s="1">
        <v>922.0</v>
      </c>
      <c r="B895" s="1" t="s">
        <v>29</v>
      </c>
      <c r="C895" s="1" t="s">
        <v>30</v>
      </c>
      <c r="D895" s="1" t="s">
        <v>30</v>
      </c>
      <c r="E895" s="1" t="s">
        <v>31</v>
      </c>
      <c r="F895" s="1" t="s">
        <v>31</v>
      </c>
      <c r="H895" s="1" t="s">
        <v>1821</v>
      </c>
      <c r="I895" s="1" t="s">
        <v>1822</v>
      </c>
      <c r="J895" s="1" t="s">
        <v>34</v>
      </c>
      <c r="K895" s="1" t="s">
        <v>34</v>
      </c>
      <c r="L895" s="1">
        <v>0.0</v>
      </c>
      <c r="M895" s="1">
        <v>0.0</v>
      </c>
      <c r="N895" s="1">
        <v>0.0</v>
      </c>
      <c r="O895" s="1" t="s">
        <v>35</v>
      </c>
      <c r="P895" s="3">
        <v>0.21</v>
      </c>
      <c r="Q895" s="1" t="s">
        <v>36</v>
      </c>
      <c r="R895" s="1">
        <v>0.0</v>
      </c>
      <c r="S895" s="1">
        <v>0.0</v>
      </c>
      <c r="T895" s="4">
        <f t="shared" si="4"/>
        <v>371.9008264</v>
      </c>
      <c r="U895" s="5">
        <v>449.89530299999996</v>
      </c>
      <c r="W895" s="1">
        <f t="shared" si="28"/>
        <v>450</v>
      </c>
      <c r="X895" s="7">
        <f t="shared" si="15"/>
        <v>450</v>
      </c>
      <c r="Y895" s="1" t="s">
        <v>30</v>
      </c>
      <c r="Z895" s="1" t="s">
        <v>30</v>
      </c>
      <c r="AA895" s="1" t="s">
        <v>31</v>
      </c>
      <c r="AB895" s="1">
        <v>0.0</v>
      </c>
      <c r="AC895" s="1">
        <v>0.0</v>
      </c>
    </row>
    <row r="896" ht="15.75" customHeight="1">
      <c r="A896" s="1">
        <v>923.0</v>
      </c>
      <c r="B896" s="1" t="s">
        <v>29</v>
      </c>
      <c r="C896" s="1" t="s">
        <v>30</v>
      </c>
      <c r="D896" s="1" t="s">
        <v>30</v>
      </c>
      <c r="E896" s="1" t="s">
        <v>31</v>
      </c>
      <c r="F896" s="1" t="s">
        <v>31</v>
      </c>
      <c r="H896" s="1" t="s">
        <v>1823</v>
      </c>
      <c r="I896" s="1" t="s">
        <v>1824</v>
      </c>
      <c r="J896" s="1" t="s">
        <v>34</v>
      </c>
      <c r="K896" s="1" t="s">
        <v>34</v>
      </c>
      <c r="L896" s="1">
        <v>0.0</v>
      </c>
      <c r="M896" s="1">
        <v>0.0</v>
      </c>
      <c r="N896" s="1">
        <v>0.0</v>
      </c>
      <c r="O896" s="1" t="s">
        <v>35</v>
      </c>
      <c r="P896" s="3">
        <v>0.21</v>
      </c>
      <c r="Q896" s="1" t="s">
        <v>36</v>
      </c>
      <c r="R896" s="1">
        <v>0.0</v>
      </c>
      <c r="S896" s="1">
        <v>0.0</v>
      </c>
      <c r="T896" s="4">
        <f t="shared" si="4"/>
        <v>371.9008264</v>
      </c>
      <c r="U896" s="5">
        <v>449.89530299999996</v>
      </c>
      <c r="W896" s="1">
        <f t="shared" si="28"/>
        <v>450</v>
      </c>
      <c r="X896" s="7">
        <f t="shared" si="15"/>
        <v>450</v>
      </c>
      <c r="Y896" s="1" t="s">
        <v>30</v>
      </c>
      <c r="Z896" s="1" t="s">
        <v>30</v>
      </c>
      <c r="AA896" s="1" t="s">
        <v>31</v>
      </c>
      <c r="AB896" s="1">
        <v>0.0</v>
      </c>
      <c r="AC896" s="1">
        <v>0.0</v>
      </c>
    </row>
    <row r="897" ht="15.75" customHeight="1">
      <c r="A897" s="1">
        <v>924.0</v>
      </c>
      <c r="B897" s="1" t="s">
        <v>29</v>
      </c>
      <c r="C897" s="1" t="s">
        <v>30</v>
      </c>
      <c r="D897" s="1" t="s">
        <v>30</v>
      </c>
      <c r="E897" s="1" t="s">
        <v>31</v>
      </c>
      <c r="F897" s="1" t="s">
        <v>31</v>
      </c>
      <c r="H897" s="1" t="s">
        <v>1825</v>
      </c>
      <c r="I897" s="1" t="s">
        <v>1826</v>
      </c>
      <c r="J897" s="1" t="s">
        <v>34</v>
      </c>
      <c r="K897" s="1" t="s">
        <v>34</v>
      </c>
      <c r="L897" s="1">
        <v>0.0</v>
      </c>
      <c r="M897" s="1">
        <v>0.0</v>
      </c>
      <c r="N897" s="1">
        <v>0.0</v>
      </c>
      <c r="O897" s="1" t="s">
        <v>35</v>
      </c>
      <c r="P897" s="3">
        <v>0.21</v>
      </c>
      <c r="Q897" s="1" t="s">
        <v>36</v>
      </c>
      <c r="R897" s="1">
        <v>0.0</v>
      </c>
      <c r="S897" s="1">
        <v>0.0</v>
      </c>
      <c r="T897" s="4">
        <f t="shared" si="4"/>
        <v>611.5702479</v>
      </c>
      <c r="U897" s="5">
        <v>736.7624054999999</v>
      </c>
      <c r="W897" s="1">
        <f t="shared" si="28"/>
        <v>740</v>
      </c>
      <c r="X897" s="7">
        <f t="shared" si="15"/>
        <v>740</v>
      </c>
      <c r="Y897" s="1" t="s">
        <v>30</v>
      </c>
      <c r="Z897" s="1" t="s">
        <v>30</v>
      </c>
      <c r="AA897" s="1" t="s">
        <v>31</v>
      </c>
      <c r="AB897" s="1">
        <v>0.0</v>
      </c>
      <c r="AC897" s="1">
        <v>0.0</v>
      </c>
    </row>
    <row r="898" ht="15.75" customHeight="1">
      <c r="A898" s="1">
        <v>925.0</v>
      </c>
      <c r="B898" s="1" t="s">
        <v>29</v>
      </c>
      <c r="C898" s="1" t="s">
        <v>30</v>
      </c>
      <c r="D898" s="1" t="s">
        <v>30</v>
      </c>
      <c r="E898" s="1" t="s">
        <v>31</v>
      </c>
      <c r="F898" s="1" t="s">
        <v>31</v>
      </c>
      <c r="H898" s="1" t="s">
        <v>1827</v>
      </c>
      <c r="I898" s="1" t="s">
        <v>1828</v>
      </c>
      <c r="J898" s="1" t="s">
        <v>34</v>
      </c>
      <c r="K898" s="1" t="s">
        <v>34</v>
      </c>
      <c r="L898" s="1">
        <v>0.0</v>
      </c>
      <c r="M898" s="1">
        <v>0.0</v>
      </c>
      <c r="N898" s="1">
        <v>0.0</v>
      </c>
      <c r="O898" s="1" t="s">
        <v>35</v>
      </c>
      <c r="P898" s="3">
        <v>0.21</v>
      </c>
      <c r="Q898" s="1" t="s">
        <v>36</v>
      </c>
      <c r="R898" s="1">
        <v>0.0</v>
      </c>
      <c r="S898" s="1">
        <v>0.0</v>
      </c>
      <c r="T898" s="4">
        <f t="shared" si="4"/>
        <v>611.5702479</v>
      </c>
      <c r="U898" s="5">
        <v>736.7624054999999</v>
      </c>
      <c r="W898" s="1">
        <f t="shared" si="28"/>
        <v>740</v>
      </c>
      <c r="X898" s="7">
        <f t="shared" si="15"/>
        <v>740</v>
      </c>
      <c r="Y898" s="1" t="s">
        <v>30</v>
      </c>
      <c r="Z898" s="1" t="s">
        <v>30</v>
      </c>
      <c r="AA898" s="1" t="s">
        <v>31</v>
      </c>
      <c r="AB898" s="1">
        <v>0.0</v>
      </c>
      <c r="AC898" s="1">
        <v>0.0</v>
      </c>
    </row>
    <row r="899" ht="15.75" customHeight="1">
      <c r="A899" s="1">
        <v>926.0</v>
      </c>
      <c r="B899" s="1" t="s">
        <v>29</v>
      </c>
      <c r="C899" s="1" t="s">
        <v>30</v>
      </c>
      <c r="D899" s="1" t="s">
        <v>30</v>
      </c>
      <c r="E899" s="1" t="s">
        <v>31</v>
      </c>
      <c r="F899" s="1" t="s">
        <v>31</v>
      </c>
      <c r="H899" s="1" t="s">
        <v>1829</v>
      </c>
      <c r="I899" s="1" t="s">
        <v>1830</v>
      </c>
      <c r="J899" s="1" t="s">
        <v>34</v>
      </c>
      <c r="K899" s="1" t="s">
        <v>34</v>
      </c>
      <c r="L899" s="1">
        <v>0.0</v>
      </c>
      <c r="M899" s="1">
        <v>0.0</v>
      </c>
      <c r="N899" s="1">
        <v>0.0</v>
      </c>
      <c r="O899" s="1" t="s">
        <v>35</v>
      </c>
      <c r="P899" s="3">
        <v>0.21</v>
      </c>
      <c r="Q899" s="1" t="s">
        <v>36</v>
      </c>
      <c r="R899" s="1">
        <v>0.0</v>
      </c>
      <c r="S899" s="1">
        <v>0.0</v>
      </c>
      <c r="T899" s="4">
        <f t="shared" si="4"/>
        <v>611.5702479</v>
      </c>
      <c r="U899" s="5">
        <v>736.7624054999999</v>
      </c>
      <c r="W899" s="1">
        <f t="shared" si="28"/>
        <v>740</v>
      </c>
      <c r="X899" s="7">
        <f t="shared" si="15"/>
        <v>740</v>
      </c>
      <c r="Y899" s="1" t="s">
        <v>30</v>
      </c>
      <c r="Z899" s="1" t="s">
        <v>30</v>
      </c>
      <c r="AA899" s="1" t="s">
        <v>31</v>
      </c>
      <c r="AB899" s="1">
        <v>0.0</v>
      </c>
      <c r="AC899" s="1">
        <v>0.0</v>
      </c>
    </row>
    <row r="900" ht="15.75" customHeight="1">
      <c r="A900" s="1">
        <v>927.0</v>
      </c>
      <c r="B900" s="1" t="s">
        <v>29</v>
      </c>
      <c r="C900" s="1" t="s">
        <v>30</v>
      </c>
      <c r="D900" s="1" t="s">
        <v>30</v>
      </c>
      <c r="E900" s="1" t="s">
        <v>31</v>
      </c>
      <c r="F900" s="1" t="s">
        <v>31</v>
      </c>
      <c r="H900" s="1" t="s">
        <v>1831</v>
      </c>
      <c r="I900" s="1" t="s">
        <v>1832</v>
      </c>
      <c r="J900" s="1" t="s">
        <v>34</v>
      </c>
      <c r="K900" s="1" t="s">
        <v>34</v>
      </c>
      <c r="L900" s="1">
        <v>0.0</v>
      </c>
      <c r="M900" s="1">
        <v>0.0</v>
      </c>
      <c r="N900" s="1">
        <v>0.0</v>
      </c>
      <c r="O900" s="1" t="s">
        <v>35</v>
      </c>
      <c r="P900" s="3">
        <v>0.21</v>
      </c>
      <c r="Q900" s="1" t="s">
        <v>36</v>
      </c>
      <c r="R900" s="1">
        <v>0.0</v>
      </c>
      <c r="S900" s="1">
        <v>0.0</v>
      </c>
      <c r="T900" s="4">
        <f t="shared" si="4"/>
        <v>553.7190083</v>
      </c>
      <c r="U900" s="5">
        <v>672.2734589999999</v>
      </c>
      <c r="W900" s="1">
        <f t="shared" si="28"/>
        <v>670</v>
      </c>
      <c r="X900" s="7">
        <f t="shared" si="15"/>
        <v>670</v>
      </c>
      <c r="Y900" s="1" t="s">
        <v>30</v>
      </c>
      <c r="Z900" s="1" t="s">
        <v>30</v>
      </c>
      <c r="AA900" s="1" t="s">
        <v>31</v>
      </c>
      <c r="AB900" s="1">
        <v>0.0</v>
      </c>
      <c r="AC900" s="1">
        <v>0.0</v>
      </c>
    </row>
    <row r="901" ht="15.75" customHeight="1">
      <c r="A901" s="1">
        <v>928.0</v>
      </c>
      <c r="B901" s="1" t="s">
        <v>29</v>
      </c>
      <c r="C901" s="1" t="s">
        <v>30</v>
      </c>
      <c r="D901" s="1" t="s">
        <v>30</v>
      </c>
      <c r="E901" s="1" t="s">
        <v>31</v>
      </c>
      <c r="F901" s="1" t="s">
        <v>31</v>
      </c>
      <c r="H901" s="1" t="s">
        <v>1833</v>
      </c>
      <c r="I901" s="1" t="s">
        <v>1834</v>
      </c>
      <c r="J901" s="1" t="s">
        <v>34</v>
      </c>
      <c r="K901" s="1" t="s">
        <v>34</v>
      </c>
      <c r="L901" s="1">
        <v>0.0</v>
      </c>
      <c r="M901" s="1">
        <v>0.0</v>
      </c>
      <c r="N901" s="1">
        <v>0.0</v>
      </c>
      <c r="O901" s="1" t="s">
        <v>35</v>
      </c>
      <c r="P901" s="3">
        <v>0.21</v>
      </c>
      <c r="Q901" s="1" t="s">
        <v>36</v>
      </c>
      <c r="R901" s="1">
        <v>0.0</v>
      </c>
      <c r="S901" s="1">
        <v>0.0</v>
      </c>
      <c r="T901" s="4">
        <f t="shared" si="4"/>
        <v>553.7190083</v>
      </c>
      <c r="U901" s="5">
        <v>672.2734589999999</v>
      </c>
      <c r="W901" s="1">
        <f t="shared" si="28"/>
        <v>670</v>
      </c>
      <c r="X901" s="7">
        <f t="shared" si="15"/>
        <v>670</v>
      </c>
      <c r="Y901" s="1" t="s">
        <v>30</v>
      </c>
      <c r="Z901" s="1" t="s">
        <v>30</v>
      </c>
      <c r="AA901" s="1" t="s">
        <v>31</v>
      </c>
      <c r="AB901" s="1">
        <v>0.0</v>
      </c>
      <c r="AC901" s="1">
        <v>0.0</v>
      </c>
    </row>
    <row r="902" ht="15.75" customHeight="1">
      <c r="A902" s="1">
        <v>929.0</v>
      </c>
      <c r="B902" s="1" t="s">
        <v>29</v>
      </c>
      <c r="C902" s="1" t="s">
        <v>30</v>
      </c>
      <c r="D902" s="1" t="s">
        <v>30</v>
      </c>
      <c r="E902" s="1" t="s">
        <v>31</v>
      </c>
      <c r="F902" s="1" t="s">
        <v>31</v>
      </c>
      <c r="H902" s="1" t="s">
        <v>1835</v>
      </c>
      <c r="I902" s="1" t="s">
        <v>1836</v>
      </c>
      <c r="J902" s="1" t="s">
        <v>34</v>
      </c>
      <c r="K902" s="1" t="s">
        <v>34</v>
      </c>
      <c r="L902" s="1">
        <v>0.0</v>
      </c>
      <c r="M902" s="1">
        <v>0.0</v>
      </c>
      <c r="N902" s="1">
        <v>0.0</v>
      </c>
      <c r="O902" s="1" t="s">
        <v>35</v>
      </c>
      <c r="P902" s="3">
        <v>0.21</v>
      </c>
      <c r="Q902" s="1" t="s">
        <v>36</v>
      </c>
      <c r="R902" s="1">
        <v>0.0</v>
      </c>
      <c r="S902" s="1">
        <v>0.0</v>
      </c>
      <c r="T902" s="4">
        <f t="shared" si="4"/>
        <v>553.7190083</v>
      </c>
      <c r="U902" s="5">
        <v>672.2734589999999</v>
      </c>
      <c r="W902" s="1">
        <f t="shared" si="28"/>
        <v>670</v>
      </c>
      <c r="X902" s="7">
        <f t="shared" si="15"/>
        <v>670</v>
      </c>
      <c r="Y902" s="1" t="s">
        <v>30</v>
      </c>
      <c r="Z902" s="1" t="s">
        <v>30</v>
      </c>
      <c r="AA902" s="1" t="s">
        <v>31</v>
      </c>
      <c r="AB902" s="1">
        <v>0.0</v>
      </c>
      <c r="AC902" s="1">
        <v>0.0</v>
      </c>
    </row>
    <row r="903" ht="15.75" customHeight="1">
      <c r="A903" s="1">
        <v>930.0</v>
      </c>
      <c r="B903" s="1" t="s">
        <v>29</v>
      </c>
      <c r="C903" s="1" t="s">
        <v>30</v>
      </c>
      <c r="D903" s="1" t="s">
        <v>30</v>
      </c>
      <c r="E903" s="1" t="s">
        <v>31</v>
      </c>
      <c r="F903" s="1" t="s">
        <v>31</v>
      </c>
      <c r="H903" s="1" t="s">
        <v>1837</v>
      </c>
      <c r="I903" s="1" t="s">
        <v>1838</v>
      </c>
      <c r="J903" s="1" t="s">
        <v>34</v>
      </c>
      <c r="K903" s="1" t="s">
        <v>34</v>
      </c>
      <c r="L903" s="1">
        <v>0.0</v>
      </c>
      <c r="M903" s="1">
        <v>0.0</v>
      </c>
      <c r="N903" s="1">
        <v>0.0</v>
      </c>
      <c r="O903" s="1" t="s">
        <v>35</v>
      </c>
      <c r="P903" s="3">
        <v>0.21</v>
      </c>
      <c r="Q903" s="1" t="s">
        <v>36</v>
      </c>
      <c r="R903" s="1">
        <v>0.0</v>
      </c>
      <c r="S903" s="1">
        <v>0.0</v>
      </c>
      <c r="T903" s="4">
        <f t="shared" si="4"/>
        <v>611.5702479</v>
      </c>
      <c r="U903" s="5">
        <v>743.0064592499999</v>
      </c>
      <c r="W903" s="1">
        <f t="shared" si="28"/>
        <v>740</v>
      </c>
      <c r="X903" s="7">
        <f t="shared" si="15"/>
        <v>740</v>
      </c>
      <c r="Y903" s="1" t="s">
        <v>30</v>
      </c>
      <c r="Z903" s="1" t="s">
        <v>30</v>
      </c>
      <c r="AA903" s="1" t="s">
        <v>31</v>
      </c>
      <c r="AB903" s="1">
        <v>0.0</v>
      </c>
      <c r="AC903" s="1">
        <v>0.0</v>
      </c>
    </row>
    <row r="904" ht="15.75" customHeight="1">
      <c r="A904" s="1">
        <v>931.0</v>
      </c>
      <c r="B904" s="1" t="s">
        <v>29</v>
      </c>
      <c r="C904" s="1" t="s">
        <v>30</v>
      </c>
      <c r="D904" s="1" t="s">
        <v>30</v>
      </c>
      <c r="E904" s="1" t="s">
        <v>31</v>
      </c>
      <c r="F904" s="1" t="s">
        <v>31</v>
      </c>
      <c r="H904" s="1" t="s">
        <v>1839</v>
      </c>
      <c r="I904" s="1" t="s">
        <v>1840</v>
      </c>
      <c r="J904" s="1" t="s">
        <v>34</v>
      </c>
      <c r="K904" s="1" t="s">
        <v>34</v>
      </c>
      <c r="L904" s="1">
        <v>0.0</v>
      </c>
      <c r="M904" s="1">
        <v>0.0</v>
      </c>
      <c r="N904" s="1">
        <v>0.0</v>
      </c>
      <c r="O904" s="1" t="s">
        <v>35</v>
      </c>
      <c r="P904" s="3">
        <v>0.21</v>
      </c>
      <c r="Q904" s="1" t="s">
        <v>36</v>
      </c>
      <c r="R904" s="1">
        <v>0.0</v>
      </c>
      <c r="S904" s="1">
        <v>0.0</v>
      </c>
      <c r="T904" s="4">
        <f t="shared" si="4"/>
        <v>611.5702479</v>
      </c>
      <c r="U904" s="5">
        <v>743.0064592499999</v>
      </c>
      <c r="W904" s="1">
        <f t="shared" si="28"/>
        <v>740</v>
      </c>
      <c r="X904" s="7">
        <f t="shared" si="15"/>
        <v>740</v>
      </c>
      <c r="Y904" s="1" t="s">
        <v>30</v>
      </c>
      <c r="Z904" s="1" t="s">
        <v>30</v>
      </c>
      <c r="AA904" s="1" t="s">
        <v>31</v>
      </c>
      <c r="AB904" s="1">
        <v>0.0</v>
      </c>
      <c r="AC904" s="1">
        <v>0.0</v>
      </c>
    </row>
    <row r="905" ht="15.75" customHeight="1">
      <c r="A905" s="1">
        <v>932.0</v>
      </c>
      <c r="B905" s="1" t="s">
        <v>29</v>
      </c>
      <c r="C905" s="1" t="s">
        <v>30</v>
      </c>
      <c r="D905" s="1" t="s">
        <v>30</v>
      </c>
      <c r="E905" s="1" t="s">
        <v>31</v>
      </c>
      <c r="F905" s="1" t="s">
        <v>31</v>
      </c>
      <c r="H905" s="1" t="s">
        <v>1841</v>
      </c>
      <c r="I905" s="1" t="s">
        <v>1842</v>
      </c>
      <c r="J905" s="1" t="s">
        <v>34</v>
      </c>
      <c r="K905" s="1" t="s">
        <v>34</v>
      </c>
      <c r="L905" s="1">
        <v>0.0</v>
      </c>
      <c r="M905" s="1">
        <v>0.0</v>
      </c>
      <c r="N905" s="1">
        <v>0.0</v>
      </c>
      <c r="O905" s="1" t="s">
        <v>35</v>
      </c>
      <c r="P905" s="3">
        <v>0.21</v>
      </c>
      <c r="Q905" s="1" t="s">
        <v>36</v>
      </c>
      <c r="R905" s="1">
        <v>0.0</v>
      </c>
      <c r="S905" s="1">
        <v>0.0</v>
      </c>
      <c r="T905" s="4">
        <f t="shared" si="4"/>
        <v>380.1652893</v>
      </c>
      <c r="U905" s="5">
        <v>458.448309</v>
      </c>
      <c r="W905" s="1">
        <f t="shared" si="28"/>
        <v>460</v>
      </c>
      <c r="X905" s="7">
        <f t="shared" si="15"/>
        <v>460</v>
      </c>
      <c r="Y905" s="1" t="s">
        <v>30</v>
      </c>
      <c r="Z905" s="1" t="s">
        <v>30</v>
      </c>
      <c r="AA905" s="1" t="s">
        <v>31</v>
      </c>
      <c r="AB905" s="1">
        <v>0.0</v>
      </c>
      <c r="AC905" s="1">
        <v>0.0</v>
      </c>
    </row>
    <row r="906" ht="15.75" customHeight="1">
      <c r="A906" s="1">
        <v>933.0</v>
      </c>
      <c r="B906" s="1" t="s">
        <v>29</v>
      </c>
      <c r="C906" s="1" t="s">
        <v>30</v>
      </c>
      <c r="D906" s="1" t="s">
        <v>30</v>
      </c>
      <c r="E906" s="1" t="s">
        <v>31</v>
      </c>
      <c r="F906" s="1" t="s">
        <v>31</v>
      </c>
      <c r="H906" s="1" t="s">
        <v>1843</v>
      </c>
      <c r="I906" s="1" t="s">
        <v>1844</v>
      </c>
      <c r="J906" s="1" t="s">
        <v>34</v>
      </c>
      <c r="K906" s="1" t="s">
        <v>34</v>
      </c>
      <c r="L906" s="1">
        <v>0.0</v>
      </c>
      <c r="M906" s="1">
        <v>0.0</v>
      </c>
      <c r="N906" s="1">
        <v>0.0</v>
      </c>
      <c r="O906" s="1" t="s">
        <v>35</v>
      </c>
      <c r="P906" s="3">
        <v>0.21</v>
      </c>
      <c r="Q906" s="1" t="s">
        <v>36</v>
      </c>
      <c r="R906" s="1">
        <v>0.0</v>
      </c>
      <c r="S906" s="1">
        <v>0.0</v>
      </c>
      <c r="T906" s="4">
        <f t="shared" si="4"/>
        <v>380.1652893</v>
      </c>
      <c r="U906" s="5">
        <v>458.45729325</v>
      </c>
      <c r="W906" s="1">
        <f t="shared" si="28"/>
        <v>460</v>
      </c>
      <c r="X906" s="7">
        <f t="shared" si="15"/>
        <v>460</v>
      </c>
      <c r="Y906" s="1" t="s">
        <v>30</v>
      </c>
      <c r="Z906" s="1" t="s">
        <v>30</v>
      </c>
      <c r="AA906" s="1" t="s">
        <v>31</v>
      </c>
      <c r="AB906" s="1">
        <v>0.0</v>
      </c>
      <c r="AC906" s="1">
        <v>0.0</v>
      </c>
    </row>
    <row r="907" ht="15.75" customHeight="1">
      <c r="A907" s="1">
        <v>934.0</v>
      </c>
      <c r="B907" s="1" t="s">
        <v>29</v>
      </c>
      <c r="C907" s="1" t="s">
        <v>30</v>
      </c>
      <c r="D907" s="1" t="s">
        <v>30</v>
      </c>
      <c r="E907" s="1" t="s">
        <v>31</v>
      </c>
      <c r="F907" s="1" t="s">
        <v>31</v>
      </c>
      <c r="H907" s="1" t="s">
        <v>1845</v>
      </c>
      <c r="I907" s="1" t="s">
        <v>1846</v>
      </c>
      <c r="J907" s="1" t="s">
        <v>34</v>
      </c>
      <c r="K907" s="1" t="s">
        <v>34</v>
      </c>
      <c r="L907" s="1">
        <v>0.0</v>
      </c>
      <c r="M907" s="1">
        <v>0.0</v>
      </c>
      <c r="N907" s="1">
        <v>0.0</v>
      </c>
      <c r="O907" s="1" t="s">
        <v>35</v>
      </c>
      <c r="P907" s="3">
        <v>0.21</v>
      </c>
      <c r="Q907" s="1" t="s">
        <v>36</v>
      </c>
      <c r="R907" s="1">
        <v>0.0</v>
      </c>
      <c r="S907" s="1">
        <v>0.0</v>
      </c>
      <c r="T907" s="4">
        <f t="shared" si="4"/>
        <v>942.1487603</v>
      </c>
      <c r="U907" s="5">
        <v>1138.232601</v>
      </c>
      <c r="W907" s="1">
        <f t="shared" si="28"/>
        <v>1140</v>
      </c>
      <c r="X907" s="7">
        <f t="shared" si="15"/>
        <v>1140</v>
      </c>
      <c r="Y907" s="1" t="s">
        <v>30</v>
      </c>
      <c r="Z907" s="1" t="s">
        <v>30</v>
      </c>
      <c r="AA907" s="1" t="s">
        <v>31</v>
      </c>
      <c r="AB907" s="1">
        <v>0.0</v>
      </c>
      <c r="AC907" s="1">
        <v>0.0</v>
      </c>
    </row>
    <row r="908" ht="15.75" customHeight="1">
      <c r="A908" s="1">
        <v>935.0</v>
      </c>
      <c r="B908" s="1" t="s">
        <v>29</v>
      </c>
      <c r="C908" s="1" t="s">
        <v>30</v>
      </c>
      <c r="D908" s="1" t="s">
        <v>30</v>
      </c>
      <c r="E908" s="1" t="s">
        <v>31</v>
      </c>
      <c r="F908" s="1" t="s">
        <v>31</v>
      </c>
      <c r="H908" s="1" t="s">
        <v>1847</v>
      </c>
      <c r="I908" s="1" t="s">
        <v>1848</v>
      </c>
      <c r="J908" s="1" t="s">
        <v>34</v>
      </c>
      <c r="K908" s="1" t="s">
        <v>34</v>
      </c>
      <c r="L908" s="1">
        <v>0.0</v>
      </c>
      <c r="M908" s="1">
        <v>0.0</v>
      </c>
      <c r="N908" s="1">
        <v>0.0</v>
      </c>
      <c r="O908" s="1" t="s">
        <v>35</v>
      </c>
      <c r="P908" s="3">
        <v>0.21</v>
      </c>
      <c r="Q908" s="1" t="s">
        <v>36</v>
      </c>
      <c r="R908" s="1">
        <v>0.0</v>
      </c>
      <c r="S908" s="1">
        <v>0.0</v>
      </c>
      <c r="T908" s="4">
        <f t="shared" si="4"/>
        <v>942.1487603</v>
      </c>
      <c r="U908" s="5">
        <v>1138.232601</v>
      </c>
      <c r="W908" s="1">
        <f t="shared" si="28"/>
        <v>1140</v>
      </c>
      <c r="X908" s="7">
        <f t="shared" si="15"/>
        <v>1140</v>
      </c>
      <c r="Y908" s="1" t="s">
        <v>30</v>
      </c>
      <c r="Z908" s="1" t="s">
        <v>30</v>
      </c>
      <c r="AA908" s="1" t="s">
        <v>31</v>
      </c>
      <c r="AB908" s="1">
        <v>0.0</v>
      </c>
      <c r="AC908" s="1">
        <v>0.0</v>
      </c>
    </row>
    <row r="909" ht="15.75" customHeight="1">
      <c r="A909" s="1">
        <v>936.0</v>
      </c>
      <c r="B909" s="1" t="s">
        <v>29</v>
      </c>
      <c r="C909" s="1" t="s">
        <v>30</v>
      </c>
      <c r="D909" s="1" t="s">
        <v>30</v>
      </c>
      <c r="E909" s="1" t="s">
        <v>31</v>
      </c>
      <c r="F909" s="1" t="s">
        <v>31</v>
      </c>
      <c r="H909" s="1" t="s">
        <v>1849</v>
      </c>
      <c r="I909" s="1" t="s">
        <v>1850</v>
      </c>
      <c r="J909" s="1" t="s">
        <v>34</v>
      </c>
      <c r="K909" s="1" t="s">
        <v>34</v>
      </c>
      <c r="L909" s="1">
        <v>0.0</v>
      </c>
      <c r="M909" s="1">
        <v>0.0</v>
      </c>
      <c r="N909" s="1">
        <v>0.0</v>
      </c>
      <c r="O909" s="1" t="s">
        <v>35</v>
      </c>
      <c r="P909" s="3">
        <v>0.21</v>
      </c>
      <c r="Q909" s="1" t="s">
        <v>36</v>
      </c>
      <c r="R909" s="1">
        <v>0.0</v>
      </c>
      <c r="S909" s="1">
        <v>0.0</v>
      </c>
      <c r="T909" s="4">
        <f t="shared" si="4"/>
        <v>561.9834711</v>
      </c>
      <c r="U909" s="5">
        <v>679.7663234999999</v>
      </c>
      <c r="W909" s="1">
        <f t="shared" si="28"/>
        <v>680</v>
      </c>
      <c r="X909" s="7">
        <f t="shared" si="15"/>
        <v>680</v>
      </c>
      <c r="Y909" s="1" t="s">
        <v>30</v>
      </c>
      <c r="Z909" s="1" t="s">
        <v>30</v>
      </c>
      <c r="AA909" s="1" t="s">
        <v>31</v>
      </c>
      <c r="AB909" s="1">
        <v>0.0</v>
      </c>
      <c r="AC909" s="1">
        <v>0.0</v>
      </c>
    </row>
    <row r="910" ht="15.75" customHeight="1">
      <c r="A910" s="1">
        <v>937.0</v>
      </c>
      <c r="B910" s="1" t="s">
        <v>29</v>
      </c>
      <c r="C910" s="1" t="s">
        <v>30</v>
      </c>
      <c r="D910" s="1" t="s">
        <v>30</v>
      </c>
      <c r="E910" s="1" t="s">
        <v>31</v>
      </c>
      <c r="F910" s="1" t="s">
        <v>31</v>
      </c>
      <c r="H910" s="1" t="s">
        <v>1851</v>
      </c>
      <c r="I910" s="1" t="s">
        <v>1852</v>
      </c>
      <c r="J910" s="1" t="s">
        <v>34</v>
      </c>
      <c r="K910" s="1" t="s">
        <v>34</v>
      </c>
      <c r="L910" s="1">
        <v>0.0</v>
      </c>
      <c r="M910" s="1">
        <v>0.0</v>
      </c>
      <c r="N910" s="1">
        <v>0.0</v>
      </c>
      <c r="O910" s="1" t="s">
        <v>35</v>
      </c>
      <c r="P910" s="3">
        <v>0.21</v>
      </c>
      <c r="Q910" s="1" t="s">
        <v>36</v>
      </c>
      <c r="R910" s="1">
        <v>0.0</v>
      </c>
      <c r="S910" s="1">
        <v>0.0</v>
      </c>
      <c r="T910" s="4">
        <f t="shared" si="4"/>
        <v>561.9834711</v>
      </c>
      <c r="U910" s="5">
        <v>679.7663234999999</v>
      </c>
      <c r="W910" s="1">
        <f t="shared" si="28"/>
        <v>680</v>
      </c>
      <c r="X910" s="7">
        <f t="shared" si="15"/>
        <v>680</v>
      </c>
      <c r="Y910" s="1" t="s">
        <v>30</v>
      </c>
      <c r="Z910" s="1" t="s">
        <v>30</v>
      </c>
      <c r="AA910" s="1" t="s">
        <v>31</v>
      </c>
      <c r="AB910" s="1">
        <v>0.0</v>
      </c>
      <c r="AC910" s="1">
        <v>0.0</v>
      </c>
    </row>
    <row r="911" ht="15.75" customHeight="1">
      <c r="A911" s="1">
        <v>938.0</v>
      </c>
      <c r="B911" s="1" t="s">
        <v>29</v>
      </c>
      <c r="C911" s="1" t="s">
        <v>30</v>
      </c>
      <c r="D911" s="1" t="s">
        <v>30</v>
      </c>
      <c r="E911" s="1" t="s">
        <v>31</v>
      </c>
      <c r="F911" s="1" t="s">
        <v>31</v>
      </c>
      <c r="H911" s="1" t="s">
        <v>1853</v>
      </c>
      <c r="I911" s="1" t="s">
        <v>1854</v>
      </c>
      <c r="J911" s="1" t="s">
        <v>34</v>
      </c>
      <c r="K911" s="1" t="s">
        <v>34</v>
      </c>
      <c r="L911" s="1">
        <v>0.0</v>
      </c>
      <c r="M911" s="1">
        <v>0.0</v>
      </c>
      <c r="N911" s="1">
        <v>0.0</v>
      </c>
      <c r="O911" s="1" t="s">
        <v>35</v>
      </c>
      <c r="P911" s="3">
        <v>0.21</v>
      </c>
      <c r="Q911" s="1" t="s">
        <v>36</v>
      </c>
      <c r="R911" s="1">
        <v>0.0</v>
      </c>
      <c r="S911" s="1">
        <v>0.0</v>
      </c>
      <c r="T911" s="4">
        <f t="shared" si="4"/>
        <v>16983.47107</v>
      </c>
      <c r="U911" s="5">
        <v>20551.37304825</v>
      </c>
      <c r="W911" s="1">
        <f t="shared" si="28"/>
        <v>20550</v>
      </c>
      <c r="X911" s="7">
        <f t="shared" si="15"/>
        <v>20550</v>
      </c>
      <c r="Y911" s="1" t="s">
        <v>30</v>
      </c>
      <c r="Z911" s="1" t="s">
        <v>30</v>
      </c>
      <c r="AA911" s="1" t="s">
        <v>31</v>
      </c>
      <c r="AB911" s="1">
        <v>0.0</v>
      </c>
      <c r="AC911" s="1">
        <v>0.0</v>
      </c>
    </row>
    <row r="912" ht="15.75" customHeight="1">
      <c r="A912" s="1">
        <v>939.0</v>
      </c>
      <c r="B912" s="1" t="s">
        <v>29</v>
      </c>
      <c r="C912" s="1" t="s">
        <v>30</v>
      </c>
      <c r="D912" s="1" t="s">
        <v>30</v>
      </c>
      <c r="E912" s="1" t="s">
        <v>31</v>
      </c>
      <c r="F912" s="1" t="s">
        <v>31</v>
      </c>
      <c r="H912" s="1" t="s">
        <v>1855</v>
      </c>
      <c r="I912" s="1" t="s">
        <v>1856</v>
      </c>
      <c r="J912" s="1" t="s">
        <v>34</v>
      </c>
      <c r="K912" s="1" t="s">
        <v>34</v>
      </c>
      <c r="L912" s="1">
        <v>0.0</v>
      </c>
      <c r="M912" s="1">
        <v>0.0</v>
      </c>
      <c r="N912" s="1">
        <v>0.0</v>
      </c>
      <c r="O912" s="1" t="s">
        <v>35</v>
      </c>
      <c r="P912" s="3">
        <v>0.21</v>
      </c>
      <c r="Q912" s="1" t="s">
        <v>36</v>
      </c>
      <c r="R912" s="1">
        <v>0.0</v>
      </c>
      <c r="S912" s="1">
        <v>0.0</v>
      </c>
      <c r="T912" s="4">
        <f t="shared" si="4"/>
        <v>6768.595041</v>
      </c>
      <c r="U912" s="5">
        <v>8187.391946249998</v>
      </c>
      <c r="W912" s="1">
        <f t="shared" si="28"/>
        <v>8190</v>
      </c>
      <c r="X912" s="7">
        <f t="shared" si="15"/>
        <v>8190</v>
      </c>
      <c r="Y912" s="1" t="s">
        <v>30</v>
      </c>
      <c r="Z912" s="1" t="s">
        <v>30</v>
      </c>
      <c r="AA912" s="1" t="s">
        <v>31</v>
      </c>
      <c r="AB912" s="1">
        <v>0.0</v>
      </c>
      <c r="AC912" s="1">
        <v>0.0</v>
      </c>
    </row>
    <row r="913" ht="15.75" customHeight="1">
      <c r="A913" s="1">
        <v>940.0</v>
      </c>
      <c r="B913" s="1" t="s">
        <v>29</v>
      </c>
      <c r="C913" s="1" t="s">
        <v>30</v>
      </c>
      <c r="D913" s="1" t="s">
        <v>30</v>
      </c>
      <c r="E913" s="1" t="s">
        <v>31</v>
      </c>
      <c r="F913" s="1" t="s">
        <v>31</v>
      </c>
      <c r="H913" s="1" t="s">
        <v>1857</v>
      </c>
      <c r="I913" s="1" t="s">
        <v>1858</v>
      </c>
      <c r="J913" s="1" t="s">
        <v>34</v>
      </c>
      <c r="K913" s="1" t="s">
        <v>34</v>
      </c>
      <c r="L913" s="1">
        <v>0.0</v>
      </c>
      <c r="M913" s="1">
        <v>0.0</v>
      </c>
      <c r="N913" s="1">
        <v>0.0</v>
      </c>
      <c r="O913" s="1" t="s">
        <v>35</v>
      </c>
      <c r="P913" s="3">
        <v>0.21</v>
      </c>
      <c r="Q913" s="1" t="s">
        <v>36</v>
      </c>
      <c r="R913" s="1">
        <v>0.0</v>
      </c>
      <c r="S913" s="1">
        <v>0.0</v>
      </c>
      <c r="T913" s="4">
        <f t="shared" si="4"/>
        <v>2685.950413</v>
      </c>
      <c r="U913" s="5">
        <v>3248.5071465</v>
      </c>
      <c r="W913" s="1">
        <f t="shared" si="28"/>
        <v>3250</v>
      </c>
      <c r="X913" s="7">
        <f t="shared" si="15"/>
        <v>3250</v>
      </c>
      <c r="Y913" s="1" t="s">
        <v>30</v>
      </c>
      <c r="Z913" s="1" t="s">
        <v>30</v>
      </c>
      <c r="AA913" s="1" t="s">
        <v>31</v>
      </c>
      <c r="AB913" s="1">
        <v>0.0</v>
      </c>
      <c r="AC913" s="1">
        <v>0.0</v>
      </c>
    </row>
    <row r="914" ht="15.75" customHeight="1">
      <c r="A914" s="1">
        <v>941.0</v>
      </c>
      <c r="B914" s="1" t="s">
        <v>29</v>
      </c>
      <c r="C914" s="1" t="s">
        <v>30</v>
      </c>
      <c r="D914" s="1" t="s">
        <v>30</v>
      </c>
      <c r="E914" s="1" t="s">
        <v>31</v>
      </c>
      <c r="F914" s="1" t="s">
        <v>31</v>
      </c>
      <c r="H914" s="1" t="s">
        <v>1859</v>
      </c>
      <c r="I914" s="1" t="s">
        <v>1860</v>
      </c>
      <c r="J914" s="1" t="s">
        <v>34</v>
      </c>
      <c r="K914" s="1" t="s">
        <v>34</v>
      </c>
      <c r="L914" s="1">
        <v>0.0</v>
      </c>
      <c r="M914" s="1">
        <v>0.0</v>
      </c>
      <c r="N914" s="1">
        <v>0.0</v>
      </c>
      <c r="O914" s="1" t="s">
        <v>35</v>
      </c>
      <c r="P914" s="3">
        <v>0.21</v>
      </c>
      <c r="Q914" s="1" t="s">
        <v>36</v>
      </c>
      <c r="R914" s="1">
        <v>0.0</v>
      </c>
      <c r="S914" s="1">
        <v>0.0</v>
      </c>
      <c r="T914" s="4">
        <f t="shared" si="4"/>
        <v>2760.330579</v>
      </c>
      <c r="U914" s="5">
        <v>3342.41951175</v>
      </c>
      <c r="W914" s="1">
        <f t="shared" si="28"/>
        <v>3340</v>
      </c>
      <c r="X914" s="7">
        <f t="shared" si="15"/>
        <v>3340</v>
      </c>
      <c r="Y914" s="1" t="s">
        <v>30</v>
      </c>
      <c r="Z914" s="1" t="s">
        <v>30</v>
      </c>
      <c r="AA914" s="1" t="s">
        <v>31</v>
      </c>
      <c r="AB914" s="1">
        <v>0.0</v>
      </c>
      <c r="AC914" s="1">
        <v>0.0</v>
      </c>
    </row>
    <row r="915" ht="15.75" customHeight="1">
      <c r="A915" s="1">
        <v>942.0</v>
      </c>
      <c r="B915" s="1" t="s">
        <v>29</v>
      </c>
      <c r="C915" s="1" t="s">
        <v>30</v>
      </c>
      <c r="D915" s="1" t="s">
        <v>30</v>
      </c>
      <c r="E915" s="1" t="s">
        <v>31</v>
      </c>
      <c r="F915" s="1" t="s">
        <v>31</v>
      </c>
      <c r="H915" s="1" t="s">
        <v>1861</v>
      </c>
      <c r="I915" s="1" t="s">
        <v>1862</v>
      </c>
      <c r="J915" s="1" t="s">
        <v>34</v>
      </c>
      <c r="K915" s="1" t="s">
        <v>34</v>
      </c>
      <c r="L915" s="1">
        <v>0.0</v>
      </c>
      <c r="M915" s="1">
        <v>0.0</v>
      </c>
      <c r="N915" s="1">
        <v>0.0</v>
      </c>
      <c r="O915" s="1" t="s">
        <v>35</v>
      </c>
      <c r="P915" s="3">
        <v>0.21</v>
      </c>
      <c r="Q915" s="1" t="s">
        <v>36</v>
      </c>
      <c r="R915" s="1">
        <v>0.0</v>
      </c>
      <c r="S915" s="1">
        <v>0.0</v>
      </c>
      <c r="T915" s="4">
        <f t="shared" si="4"/>
        <v>3305.785124</v>
      </c>
      <c r="U915" s="5">
        <v>4000.0755959999997</v>
      </c>
      <c r="W915" s="1">
        <f t="shared" si="28"/>
        <v>4000</v>
      </c>
      <c r="X915" s="7">
        <f t="shared" si="15"/>
        <v>4000</v>
      </c>
      <c r="Y915" s="1" t="s">
        <v>30</v>
      </c>
      <c r="Z915" s="1" t="s">
        <v>30</v>
      </c>
      <c r="AA915" s="1" t="s">
        <v>31</v>
      </c>
      <c r="AB915" s="1">
        <v>0.0</v>
      </c>
      <c r="AC915" s="1">
        <v>0.0</v>
      </c>
    </row>
    <row r="916" ht="15.75" customHeight="1">
      <c r="A916" s="1">
        <v>943.0</v>
      </c>
      <c r="B916" s="1" t="s">
        <v>29</v>
      </c>
      <c r="C916" s="1" t="s">
        <v>30</v>
      </c>
      <c r="D916" s="1" t="s">
        <v>30</v>
      </c>
      <c r="E916" s="1" t="s">
        <v>31</v>
      </c>
      <c r="F916" s="1" t="s">
        <v>31</v>
      </c>
      <c r="H916" s="1" t="s">
        <v>1863</v>
      </c>
      <c r="I916" s="1" t="s">
        <v>1864</v>
      </c>
      <c r="J916" s="1" t="s">
        <v>34</v>
      </c>
      <c r="K916" s="1" t="s">
        <v>34</v>
      </c>
      <c r="L916" s="1">
        <v>0.0</v>
      </c>
      <c r="M916" s="1">
        <v>0.0</v>
      </c>
      <c r="N916" s="1">
        <v>0.0</v>
      </c>
      <c r="O916" s="1" t="s">
        <v>35</v>
      </c>
      <c r="P916" s="3">
        <v>0.21</v>
      </c>
      <c r="Q916" s="1" t="s">
        <v>36</v>
      </c>
      <c r="R916" s="1">
        <v>0.0</v>
      </c>
      <c r="S916" s="1">
        <v>0.0</v>
      </c>
      <c r="T916" s="4">
        <f t="shared" si="4"/>
        <v>1933.884298</v>
      </c>
      <c r="U916" s="5">
        <v>2340.9631327499997</v>
      </c>
      <c r="W916" s="1">
        <f t="shared" si="28"/>
        <v>2340</v>
      </c>
      <c r="X916" s="7">
        <f t="shared" si="15"/>
        <v>2340</v>
      </c>
      <c r="Y916" s="1" t="s">
        <v>30</v>
      </c>
      <c r="Z916" s="1" t="s">
        <v>30</v>
      </c>
      <c r="AA916" s="1" t="s">
        <v>31</v>
      </c>
      <c r="AB916" s="1">
        <v>0.0</v>
      </c>
      <c r="AC916" s="1">
        <v>0.0</v>
      </c>
    </row>
    <row r="917" ht="15.75" customHeight="1">
      <c r="A917" s="1">
        <v>944.0</v>
      </c>
      <c r="B917" s="1" t="s">
        <v>29</v>
      </c>
      <c r="C917" s="1" t="s">
        <v>30</v>
      </c>
      <c r="D917" s="1" t="s">
        <v>30</v>
      </c>
      <c r="E917" s="1" t="s">
        <v>31</v>
      </c>
      <c r="F917" s="1" t="s">
        <v>31</v>
      </c>
      <c r="H917" s="1" t="s">
        <v>1865</v>
      </c>
      <c r="I917" s="1" t="s">
        <v>1866</v>
      </c>
      <c r="J917" s="1" t="s">
        <v>34</v>
      </c>
      <c r="K917" s="1" t="s">
        <v>34</v>
      </c>
      <c r="L917" s="1">
        <v>0.0</v>
      </c>
      <c r="M917" s="1">
        <v>0.0</v>
      </c>
      <c r="N917" s="1">
        <v>0.0</v>
      </c>
      <c r="O917" s="1" t="s">
        <v>35</v>
      </c>
      <c r="P917" s="3">
        <v>0.21</v>
      </c>
      <c r="Q917" s="1" t="s">
        <v>36</v>
      </c>
      <c r="R917" s="1">
        <v>0.0</v>
      </c>
      <c r="S917" s="1">
        <v>0.0</v>
      </c>
      <c r="T917" s="4">
        <f t="shared" si="4"/>
        <v>3173.553719</v>
      </c>
      <c r="U917" s="5">
        <v>3844.71096075</v>
      </c>
      <c r="W917" s="1">
        <f t="shared" si="28"/>
        <v>3840</v>
      </c>
      <c r="X917" s="7">
        <f t="shared" si="15"/>
        <v>3840</v>
      </c>
      <c r="Y917" s="1" t="s">
        <v>30</v>
      </c>
      <c r="Z917" s="1" t="s">
        <v>30</v>
      </c>
      <c r="AA917" s="1" t="s">
        <v>31</v>
      </c>
      <c r="AB917" s="1">
        <v>0.0</v>
      </c>
      <c r="AC917" s="1">
        <v>0.0</v>
      </c>
    </row>
    <row r="918" ht="15.75" customHeight="1">
      <c r="A918" s="1">
        <v>945.0</v>
      </c>
      <c r="B918" s="1" t="s">
        <v>29</v>
      </c>
      <c r="C918" s="1" t="s">
        <v>30</v>
      </c>
      <c r="D918" s="1" t="s">
        <v>30</v>
      </c>
      <c r="E918" s="1" t="s">
        <v>31</v>
      </c>
      <c r="F918" s="1" t="s">
        <v>31</v>
      </c>
      <c r="H918" s="1" t="s">
        <v>1867</v>
      </c>
      <c r="I918" s="1" t="s">
        <v>1868</v>
      </c>
      <c r="J918" s="1" t="s">
        <v>34</v>
      </c>
      <c r="K918" s="1" t="s">
        <v>34</v>
      </c>
      <c r="L918" s="1">
        <v>0.0</v>
      </c>
      <c r="M918" s="1">
        <v>0.0</v>
      </c>
      <c r="N918" s="1">
        <v>0.0</v>
      </c>
      <c r="O918" s="1" t="s">
        <v>35</v>
      </c>
      <c r="P918" s="3">
        <v>0.21</v>
      </c>
      <c r="Q918" s="1" t="s">
        <v>36</v>
      </c>
      <c r="R918" s="1">
        <v>0.0</v>
      </c>
      <c r="S918" s="1">
        <v>0.0</v>
      </c>
      <c r="T918" s="4">
        <f t="shared" si="4"/>
        <v>1776.859504</v>
      </c>
      <c r="U918" s="5">
        <v>2147.7388679999995</v>
      </c>
      <c r="W918" s="1">
        <f t="shared" si="28"/>
        <v>2150</v>
      </c>
      <c r="X918" s="7">
        <f t="shared" si="15"/>
        <v>2150</v>
      </c>
      <c r="Y918" s="1" t="s">
        <v>30</v>
      </c>
      <c r="Z918" s="1" t="s">
        <v>30</v>
      </c>
      <c r="AA918" s="1" t="s">
        <v>31</v>
      </c>
      <c r="AB918" s="1">
        <v>0.0</v>
      </c>
      <c r="AC918" s="1">
        <v>0.0</v>
      </c>
    </row>
    <row r="919" ht="15.75" customHeight="1">
      <c r="A919" s="1">
        <v>946.0</v>
      </c>
      <c r="B919" s="1" t="s">
        <v>29</v>
      </c>
      <c r="C919" s="1" t="s">
        <v>30</v>
      </c>
      <c r="D919" s="1" t="s">
        <v>30</v>
      </c>
      <c r="E919" s="1" t="s">
        <v>31</v>
      </c>
      <c r="F919" s="1" t="s">
        <v>31</v>
      </c>
      <c r="H919" s="1" t="s">
        <v>1869</v>
      </c>
      <c r="I919" s="1" t="s">
        <v>1870</v>
      </c>
      <c r="J919" s="1" t="s">
        <v>34</v>
      </c>
      <c r="K919" s="1" t="s">
        <v>34</v>
      </c>
      <c r="L919" s="1">
        <v>0.0</v>
      </c>
      <c r="M919" s="1">
        <v>0.0</v>
      </c>
      <c r="N919" s="1">
        <v>0.0</v>
      </c>
      <c r="O919" s="1" t="s">
        <v>35</v>
      </c>
      <c r="P919" s="3">
        <v>0.21</v>
      </c>
      <c r="Q919" s="1" t="s">
        <v>36</v>
      </c>
      <c r="R919" s="1">
        <v>0.0</v>
      </c>
      <c r="S919" s="1">
        <v>0.0</v>
      </c>
      <c r="T919" s="4">
        <f t="shared" si="4"/>
        <v>1008.264463</v>
      </c>
      <c r="U919" s="5">
        <v>1223.0708737499997</v>
      </c>
      <c r="W919" s="1">
        <f t="shared" si="28"/>
        <v>1220</v>
      </c>
      <c r="X919" s="7">
        <f t="shared" si="15"/>
        <v>1220</v>
      </c>
      <c r="Y919" s="1" t="s">
        <v>30</v>
      </c>
      <c r="Z919" s="1" t="s">
        <v>30</v>
      </c>
      <c r="AA919" s="1" t="s">
        <v>31</v>
      </c>
      <c r="AB919" s="1">
        <v>0.0</v>
      </c>
      <c r="AC919" s="1">
        <v>0.0</v>
      </c>
    </row>
    <row r="920" ht="15.75" customHeight="1">
      <c r="A920" s="1">
        <v>947.0</v>
      </c>
      <c r="B920" s="1" t="s">
        <v>29</v>
      </c>
      <c r="C920" s="1" t="s">
        <v>30</v>
      </c>
      <c r="D920" s="1" t="s">
        <v>30</v>
      </c>
      <c r="E920" s="1" t="s">
        <v>31</v>
      </c>
      <c r="F920" s="1" t="s">
        <v>31</v>
      </c>
      <c r="H920" s="1" t="s">
        <v>1871</v>
      </c>
      <c r="I920" s="1" t="s">
        <v>1872</v>
      </c>
      <c r="J920" s="1" t="s">
        <v>34</v>
      </c>
      <c r="K920" s="1" t="s">
        <v>34</v>
      </c>
      <c r="L920" s="1">
        <v>0.0</v>
      </c>
      <c r="M920" s="1">
        <v>0.0</v>
      </c>
      <c r="N920" s="1">
        <v>0.0</v>
      </c>
      <c r="O920" s="1" t="s">
        <v>35</v>
      </c>
      <c r="P920" s="3">
        <v>0.21</v>
      </c>
      <c r="Q920" s="1" t="s">
        <v>36</v>
      </c>
      <c r="R920" s="1">
        <v>0.0</v>
      </c>
      <c r="S920" s="1">
        <v>0.0</v>
      </c>
      <c r="T920" s="4">
        <f t="shared" si="4"/>
        <v>2545.454545</v>
      </c>
      <c r="U920" s="5">
        <v>3079.2169237499993</v>
      </c>
      <c r="W920" s="1">
        <f t="shared" si="28"/>
        <v>3080</v>
      </c>
      <c r="X920" s="7">
        <f t="shared" si="15"/>
        <v>3080</v>
      </c>
      <c r="Y920" s="1" t="s">
        <v>30</v>
      </c>
      <c r="Z920" s="1" t="s">
        <v>30</v>
      </c>
      <c r="AA920" s="1" t="s">
        <v>31</v>
      </c>
      <c r="AB920" s="1">
        <v>0.0</v>
      </c>
      <c r="AC920" s="1">
        <v>0.0</v>
      </c>
    </row>
    <row r="921" ht="15.75" customHeight="1">
      <c r="A921" s="1">
        <v>948.0</v>
      </c>
      <c r="B921" s="1" t="s">
        <v>29</v>
      </c>
      <c r="C921" s="1" t="s">
        <v>30</v>
      </c>
      <c r="D921" s="1" t="s">
        <v>30</v>
      </c>
      <c r="E921" s="1" t="s">
        <v>31</v>
      </c>
      <c r="F921" s="1" t="s">
        <v>31</v>
      </c>
      <c r="H921" s="1" t="s">
        <v>1873</v>
      </c>
      <c r="I921" s="1" t="s">
        <v>1874</v>
      </c>
      <c r="J921" s="1" t="s">
        <v>34</v>
      </c>
      <c r="K921" s="1" t="s">
        <v>34</v>
      </c>
      <c r="L921" s="1">
        <v>0.0</v>
      </c>
      <c r="M921" s="1">
        <v>0.0</v>
      </c>
      <c r="N921" s="1">
        <v>0.0</v>
      </c>
      <c r="O921" s="1" t="s">
        <v>35</v>
      </c>
      <c r="P921" s="3">
        <v>0.21</v>
      </c>
      <c r="Q921" s="1" t="s">
        <v>36</v>
      </c>
      <c r="R921" s="1">
        <v>0.0</v>
      </c>
      <c r="S921" s="1">
        <v>0.0</v>
      </c>
      <c r="T921" s="4">
        <f t="shared" si="4"/>
        <v>4132.231405</v>
      </c>
      <c r="U921" s="5">
        <v>5001.424163999999</v>
      </c>
      <c r="W921" s="1">
        <f t="shared" si="28"/>
        <v>5000</v>
      </c>
      <c r="X921" s="7">
        <f t="shared" si="15"/>
        <v>5000</v>
      </c>
      <c r="Y921" s="1" t="s">
        <v>30</v>
      </c>
      <c r="Z921" s="1" t="s">
        <v>30</v>
      </c>
      <c r="AA921" s="1" t="s">
        <v>31</v>
      </c>
      <c r="AB921" s="1">
        <v>0.0</v>
      </c>
      <c r="AC921" s="1">
        <v>0.0</v>
      </c>
    </row>
    <row r="922" ht="15.75" customHeight="1">
      <c r="A922" s="1">
        <v>949.0</v>
      </c>
      <c r="B922" s="1" t="s">
        <v>29</v>
      </c>
      <c r="C922" s="1" t="s">
        <v>30</v>
      </c>
      <c r="D922" s="1" t="s">
        <v>30</v>
      </c>
      <c r="E922" s="1" t="s">
        <v>31</v>
      </c>
      <c r="F922" s="1" t="s">
        <v>31</v>
      </c>
      <c r="H922" s="1" t="s">
        <v>1875</v>
      </c>
      <c r="I922" s="1" t="s">
        <v>1876</v>
      </c>
      <c r="J922" s="1" t="s">
        <v>34</v>
      </c>
      <c r="K922" s="1" t="s">
        <v>34</v>
      </c>
      <c r="L922" s="1">
        <v>0.0</v>
      </c>
      <c r="M922" s="1">
        <v>0.0</v>
      </c>
      <c r="N922" s="1">
        <v>0.0</v>
      </c>
      <c r="O922" s="1" t="s">
        <v>35</v>
      </c>
      <c r="P922" s="3">
        <v>0.21</v>
      </c>
      <c r="Q922" s="1" t="s">
        <v>36</v>
      </c>
      <c r="R922" s="1">
        <v>0.0</v>
      </c>
      <c r="S922" s="1">
        <v>0.0</v>
      </c>
      <c r="T922" s="4">
        <f t="shared" si="4"/>
        <v>1123.966942</v>
      </c>
      <c r="U922" s="5">
        <v>1358.3287575</v>
      </c>
      <c r="W922" s="1">
        <f t="shared" si="28"/>
        <v>1360</v>
      </c>
      <c r="X922" s="7">
        <f t="shared" si="15"/>
        <v>1360</v>
      </c>
      <c r="Y922" s="1" t="s">
        <v>30</v>
      </c>
      <c r="Z922" s="1" t="s">
        <v>30</v>
      </c>
      <c r="AA922" s="1" t="s">
        <v>31</v>
      </c>
      <c r="AB922" s="1">
        <v>0.0</v>
      </c>
      <c r="AC922" s="1">
        <v>0.0</v>
      </c>
    </row>
    <row r="923" ht="15.75" customHeight="1">
      <c r="A923" s="1">
        <v>950.0</v>
      </c>
      <c r="B923" s="1" t="s">
        <v>29</v>
      </c>
      <c r="C923" s="1" t="s">
        <v>30</v>
      </c>
      <c r="D923" s="1" t="s">
        <v>30</v>
      </c>
      <c r="E923" s="1" t="s">
        <v>31</v>
      </c>
      <c r="F923" s="1" t="s">
        <v>31</v>
      </c>
      <c r="H923" s="1" t="s">
        <v>1877</v>
      </c>
      <c r="I923" s="1" t="s">
        <v>1878</v>
      </c>
      <c r="J923" s="1" t="s">
        <v>34</v>
      </c>
      <c r="K923" s="1" t="s">
        <v>34</v>
      </c>
      <c r="L923" s="1">
        <v>0.0</v>
      </c>
      <c r="M923" s="1">
        <v>0.0</v>
      </c>
      <c r="N923" s="1">
        <v>0.0</v>
      </c>
      <c r="O923" s="1" t="s">
        <v>35</v>
      </c>
      <c r="P923" s="3">
        <v>0.21</v>
      </c>
      <c r="Q923" s="1" t="s">
        <v>36</v>
      </c>
      <c r="R923" s="1">
        <v>0.0</v>
      </c>
      <c r="S923" s="1">
        <v>0.0</v>
      </c>
      <c r="T923" s="4">
        <f t="shared" si="4"/>
        <v>355.3719008</v>
      </c>
      <c r="U923" s="5">
        <v>433.5709207499999</v>
      </c>
      <c r="W923" s="1">
        <f t="shared" si="28"/>
        <v>430</v>
      </c>
      <c r="X923" s="7">
        <f t="shared" si="15"/>
        <v>430</v>
      </c>
      <c r="Y923" s="1" t="s">
        <v>30</v>
      </c>
      <c r="Z923" s="1" t="s">
        <v>30</v>
      </c>
      <c r="AA923" s="1" t="s">
        <v>31</v>
      </c>
      <c r="AB923" s="1">
        <v>0.0</v>
      </c>
      <c r="AC923" s="1">
        <v>0.0</v>
      </c>
    </row>
    <row r="924" ht="15.75" customHeight="1">
      <c r="A924" s="1">
        <v>951.0</v>
      </c>
      <c r="B924" s="1" t="s">
        <v>29</v>
      </c>
      <c r="C924" s="1" t="s">
        <v>30</v>
      </c>
      <c r="D924" s="1" t="s">
        <v>30</v>
      </c>
      <c r="E924" s="1" t="s">
        <v>31</v>
      </c>
      <c r="F924" s="1" t="s">
        <v>31</v>
      </c>
      <c r="H924" s="1" t="s">
        <v>1879</v>
      </c>
      <c r="I924" s="1" t="s">
        <v>1880</v>
      </c>
      <c r="J924" s="1" t="s">
        <v>34</v>
      </c>
      <c r="K924" s="1" t="s">
        <v>34</v>
      </c>
      <c r="L924" s="1">
        <v>0.0</v>
      </c>
      <c r="M924" s="1">
        <v>0.0</v>
      </c>
      <c r="N924" s="1">
        <v>0.0</v>
      </c>
      <c r="O924" s="1" t="s">
        <v>35</v>
      </c>
      <c r="P924" s="3">
        <v>0.21</v>
      </c>
      <c r="Q924" s="1" t="s">
        <v>36</v>
      </c>
      <c r="R924" s="1">
        <v>0.0</v>
      </c>
      <c r="S924" s="1">
        <v>0.0</v>
      </c>
      <c r="T924" s="4">
        <f t="shared" si="4"/>
        <v>471.0743802</v>
      </c>
      <c r="U924" s="5">
        <v>568.9725525</v>
      </c>
      <c r="W924" s="1">
        <f t="shared" si="28"/>
        <v>570</v>
      </c>
      <c r="X924" s="7">
        <f t="shared" si="15"/>
        <v>570</v>
      </c>
      <c r="Y924" s="1" t="s">
        <v>30</v>
      </c>
      <c r="Z924" s="1" t="s">
        <v>30</v>
      </c>
      <c r="AA924" s="1" t="s">
        <v>31</v>
      </c>
      <c r="AB924" s="1">
        <v>0.0</v>
      </c>
      <c r="AC924" s="1">
        <v>0.0</v>
      </c>
    </row>
    <row r="925" ht="15.75" customHeight="1">
      <c r="A925" s="1">
        <v>952.0</v>
      </c>
      <c r="B925" s="1" t="s">
        <v>29</v>
      </c>
      <c r="C925" s="1" t="s">
        <v>30</v>
      </c>
      <c r="D925" s="1" t="s">
        <v>30</v>
      </c>
      <c r="E925" s="1" t="s">
        <v>31</v>
      </c>
      <c r="F925" s="1" t="s">
        <v>31</v>
      </c>
      <c r="H925" s="1" t="s">
        <v>1881</v>
      </c>
      <c r="I925" s="1" t="s">
        <v>1882</v>
      </c>
      <c r="J925" s="1" t="s">
        <v>34</v>
      </c>
      <c r="K925" s="1" t="s">
        <v>34</v>
      </c>
      <c r="L925" s="1">
        <v>0.0</v>
      </c>
      <c r="M925" s="1">
        <v>0.0</v>
      </c>
      <c r="N925" s="1">
        <v>0.0</v>
      </c>
      <c r="O925" s="1" t="s">
        <v>35</v>
      </c>
      <c r="P925" s="3">
        <v>0.21</v>
      </c>
      <c r="Q925" s="1" t="s">
        <v>36</v>
      </c>
      <c r="R925" s="1">
        <v>0.0</v>
      </c>
      <c r="S925" s="1">
        <v>0.0</v>
      </c>
      <c r="T925" s="4">
        <f t="shared" si="4"/>
        <v>132.231405</v>
      </c>
      <c r="U925" s="5">
        <v>159.73996499999998</v>
      </c>
      <c r="W925" s="1">
        <f t="shared" si="28"/>
        <v>160</v>
      </c>
      <c r="X925" s="7">
        <f t="shared" si="15"/>
        <v>160</v>
      </c>
      <c r="Y925" s="1" t="s">
        <v>30</v>
      </c>
      <c r="Z925" s="1" t="s">
        <v>30</v>
      </c>
      <c r="AA925" s="1" t="s">
        <v>31</v>
      </c>
      <c r="AB925" s="1">
        <v>0.0</v>
      </c>
      <c r="AC925" s="1">
        <v>0.0</v>
      </c>
    </row>
    <row r="926" ht="15.75" customHeight="1">
      <c r="A926" s="1">
        <v>953.0</v>
      </c>
      <c r="B926" s="1" t="s">
        <v>29</v>
      </c>
      <c r="C926" s="1" t="s">
        <v>30</v>
      </c>
      <c r="D926" s="1" t="s">
        <v>30</v>
      </c>
      <c r="E926" s="1" t="s">
        <v>31</v>
      </c>
      <c r="F926" s="1" t="s">
        <v>31</v>
      </c>
      <c r="H926" s="1" t="s">
        <v>1883</v>
      </c>
      <c r="I926" s="1" t="s">
        <v>1884</v>
      </c>
      <c r="J926" s="1" t="s">
        <v>34</v>
      </c>
      <c r="K926" s="1" t="s">
        <v>34</v>
      </c>
      <c r="L926" s="1">
        <v>0.0</v>
      </c>
      <c r="M926" s="1">
        <v>0.0</v>
      </c>
      <c r="N926" s="1">
        <v>0.0</v>
      </c>
      <c r="O926" s="1" t="s">
        <v>35</v>
      </c>
      <c r="P926" s="3">
        <v>0.21</v>
      </c>
      <c r="Q926" s="1" t="s">
        <v>36</v>
      </c>
      <c r="R926" s="1">
        <v>0.0</v>
      </c>
      <c r="S926" s="1">
        <v>0.0</v>
      </c>
      <c r="T926" s="4">
        <f t="shared" si="4"/>
        <v>132.231405</v>
      </c>
      <c r="U926" s="5">
        <v>159.73996499999998</v>
      </c>
      <c r="W926" s="1">
        <f t="shared" si="28"/>
        <v>160</v>
      </c>
      <c r="X926" s="7">
        <f t="shared" si="15"/>
        <v>160</v>
      </c>
      <c r="Y926" s="1" t="s">
        <v>30</v>
      </c>
      <c r="Z926" s="1" t="s">
        <v>30</v>
      </c>
      <c r="AA926" s="1" t="s">
        <v>31</v>
      </c>
      <c r="AB926" s="1">
        <v>0.0</v>
      </c>
      <c r="AC926" s="1">
        <v>0.0</v>
      </c>
    </row>
    <row r="927" ht="15.75" customHeight="1">
      <c r="A927" s="1">
        <v>954.0</v>
      </c>
      <c r="B927" s="1" t="s">
        <v>29</v>
      </c>
      <c r="C927" s="1" t="s">
        <v>30</v>
      </c>
      <c r="D927" s="1" t="s">
        <v>30</v>
      </c>
      <c r="E927" s="1" t="s">
        <v>31</v>
      </c>
      <c r="F927" s="1" t="s">
        <v>31</v>
      </c>
      <c r="H927" s="1" t="s">
        <v>1885</v>
      </c>
      <c r="I927" s="1" t="s">
        <v>1886</v>
      </c>
      <c r="J927" s="1" t="s">
        <v>34</v>
      </c>
      <c r="K927" s="1" t="s">
        <v>34</v>
      </c>
      <c r="L927" s="1">
        <v>0.0</v>
      </c>
      <c r="M927" s="1">
        <v>0.0</v>
      </c>
      <c r="N927" s="1">
        <v>0.0</v>
      </c>
      <c r="O927" s="1" t="s">
        <v>35</v>
      </c>
      <c r="P927" s="3">
        <v>0.21</v>
      </c>
      <c r="Q927" s="1" t="s">
        <v>36</v>
      </c>
      <c r="R927" s="1">
        <v>0.0</v>
      </c>
      <c r="S927" s="1">
        <v>0.0</v>
      </c>
      <c r="T927" s="4">
        <f t="shared" si="4"/>
        <v>132.231405</v>
      </c>
      <c r="U927" s="5">
        <v>159.73996499999998</v>
      </c>
      <c r="W927" s="1">
        <f t="shared" si="28"/>
        <v>160</v>
      </c>
      <c r="X927" s="7">
        <f t="shared" si="15"/>
        <v>160</v>
      </c>
      <c r="Y927" s="1" t="s">
        <v>30</v>
      </c>
      <c r="Z927" s="1" t="s">
        <v>30</v>
      </c>
      <c r="AA927" s="1" t="s">
        <v>31</v>
      </c>
      <c r="AB927" s="1">
        <v>0.0</v>
      </c>
      <c r="AC927" s="1">
        <v>0.0</v>
      </c>
    </row>
    <row r="928" ht="15.75" customHeight="1">
      <c r="A928" s="1">
        <v>955.0</v>
      </c>
      <c r="B928" s="1" t="s">
        <v>29</v>
      </c>
      <c r="C928" s="1" t="s">
        <v>30</v>
      </c>
      <c r="D928" s="1" t="s">
        <v>30</v>
      </c>
      <c r="E928" s="1" t="s">
        <v>31</v>
      </c>
      <c r="F928" s="1" t="s">
        <v>31</v>
      </c>
      <c r="H928" s="1" t="s">
        <v>1887</v>
      </c>
      <c r="I928" s="1" t="s">
        <v>1888</v>
      </c>
      <c r="J928" s="1" t="s">
        <v>34</v>
      </c>
      <c r="K928" s="1" t="s">
        <v>34</v>
      </c>
      <c r="L928" s="1">
        <v>0.0</v>
      </c>
      <c r="M928" s="1">
        <v>0.0</v>
      </c>
      <c r="N928" s="1">
        <v>0.0</v>
      </c>
      <c r="O928" s="1" t="s">
        <v>35</v>
      </c>
      <c r="P928" s="3">
        <v>0.21</v>
      </c>
      <c r="Q928" s="1" t="s">
        <v>36</v>
      </c>
      <c r="R928" s="1">
        <v>0.0</v>
      </c>
      <c r="S928" s="1">
        <v>0.0</v>
      </c>
      <c r="T928" s="4">
        <f t="shared" si="4"/>
        <v>132.231405</v>
      </c>
      <c r="U928" s="5">
        <v>159.73996499999998</v>
      </c>
      <c r="W928" s="1">
        <f t="shared" si="28"/>
        <v>160</v>
      </c>
      <c r="X928" s="7">
        <f t="shared" si="15"/>
        <v>160</v>
      </c>
      <c r="Y928" s="1" t="s">
        <v>30</v>
      </c>
      <c r="Z928" s="1" t="s">
        <v>30</v>
      </c>
      <c r="AA928" s="1" t="s">
        <v>31</v>
      </c>
      <c r="AB928" s="1">
        <v>0.0</v>
      </c>
      <c r="AC928" s="1">
        <v>0.0</v>
      </c>
    </row>
    <row r="929" ht="15.75" customHeight="1">
      <c r="A929" s="1">
        <v>956.0</v>
      </c>
      <c r="B929" s="1" t="s">
        <v>29</v>
      </c>
      <c r="C929" s="1" t="s">
        <v>30</v>
      </c>
      <c r="D929" s="1" t="s">
        <v>30</v>
      </c>
      <c r="E929" s="1" t="s">
        <v>31</v>
      </c>
      <c r="F929" s="1" t="s">
        <v>31</v>
      </c>
      <c r="H929" s="1" t="s">
        <v>1889</v>
      </c>
      <c r="I929" s="1" t="s">
        <v>1890</v>
      </c>
      <c r="J929" s="1" t="s">
        <v>34</v>
      </c>
      <c r="K929" s="1" t="s">
        <v>34</v>
      </c>
      <c r="L929" s="1">
        <v>0.0</v>
      </c>
      <c r="M929" s="1">
        <v>0.0</v>
      </c>
      <c r="N929" s="1">
        <v>0.0</v>
      </c>
      <c r="O929" s="1" t="s">
        <v>35</v>
      </c>
      <c r="P929" s="3">
        <v>0.21</v>
      </c>
      <c r="Q929" s="1" t="s">
        <v>36</v>
      </c>
      <c r="R929" s="1">
        <v>0.0</v>
      </c>
      <c r="S929" s="1">
        <v>0.0</v>
      </c>
      <c r="T929" s="4">
        <f t="shared" si="4"/>
        <v>132.231405</v>
      </c>
      <c r="U929" s="5">
        <v>159.73996499999998</v>
      </c>
      <c r="W929" s="1">
        <f t="shared" si="28"/>
        <v>160</v>
      </c>
      <c r="X929" s="7">
        <f t="shared" si="15"/>
        <v>160</v>
      </c>
      <c r="Y929" s="1" t="s">
        <v>30</v>
      </c>
      <c r="Z929" s="1" t="s">
        <v>30</v>
      </c>
      <c r="AA929" s="1" t="s">
        <v>31</v>
      </c>
      <c r="AB929" s="1">
        <v>0.0</v>
      </c>
      <c r="AC929" s="1">
        <v>0.0</v>
      </c>
    </row>
    <row r="930" ht="15.75" customHeight="1">
      <c r="A930" s="1">
        <v>957.0</v>
      </c>
      <c r="B930" s="1" t="s">
        <v>29</v>
      </c>
      <c r="C930" s="1" t="s">
        <v>30</v>
      </c>
      <c r="D930" s="1" t="s">
        <v>30</v>
      </c>
      <c r="E930" s="1" t="s">
        <v>31</v>
      </c>
      <c r="F930" s="1" t="s">
        <v>31</v>
      </c>
      <c r="H930" s="1" t="s">
        <v>1891</v>
      </c>
      <c r="I930" s="1" t="s">
        <v>1892</v>
      </c>
      <c r="J930" s="1" t="s">
        <v>34</v>
      </c>
      <c r="K930" s="1" t="s">
        <v>34</v>
      </c>
      <c r="L930" s="1">
        <v>0.0</v>
      </c>
      <c r="M930" s="1">
        <v>0.0</v>
      </c>
      <c r="N930" s="1">
        <v>0.0</v>
      </c>
      <c r="O930" s="1" t="s">
        <v>35</v>
      </c>
      <c r="P930" s="3">
        <v>0.21</v>
      </c>
      <c r="Q930" s="1" t="s">
        <v>36</v>
      </c>
      <c r="R930" s="1">
        <v>0.0</v>
      </c>
      <c r="S930" s="1">
        <v>0.0</v>
      </c>
      <c r="T930" s="4">
        <f t="shared" si="4"/>
        <v>132.231405</v>
      </c>
      <c r="U930" s="5">
        <v>159.73996499999998</v>
      </c>
      <c r="W930" s="1">
        <f t="shared" si="28"/>
        <v>160</v>
      </c>
      <c r="X930" s="7">
        <f t="shared" si="15"/>
        <v>160</v>
      </c>
      <c r="Y930" s="1" t="s">
        <v>30</v>
      </c>
      <c r="Z930" s="1" t="s">
        <v>30</v>
      </c>
      <c r="AA930" s="1" t="s">
        <v>31</v>
      </c>
      <c r="AB930" s="1">
        <v>0.0</v>
      </c>
      <c r="AC930" s="1">
        <v>0.0</v>
      </c>
    </row>
    <row r="931" ht="15.75" customHeight="1">
      <c r="A931" s="1">
        <v>958.0</v>
      </c>
      <c r="B931" s="1" t="s">
        <v>29</v>
      </c>
      <c r="C931" s="1" t="s">
        <v>30</v>
      </c>
      <c r="D931" s="1" t="s">
        <v>30</v>
      </c>
      <c r="E931" s="1" t="s">
        <v>31</v>
      </c>
      <c r="F931" s="1" t="s">
        <v>31</v>
      </c>
      <c r="H931" s="1" t="s">
        <v>1893</v>
      </c>
      <c r="I931" s="1" t="s">
        <v>1894</v>
      </c>
      <c r="J931" s="1" t="s">
        <v>34</v>
      </c>
      <c r="K931" s="1" t="s">
        <v>34</v>
      </c>
      <c r="L931" s="1">
        <v>0.0</v>
      </c>
      <c r="M931" s="1">
        <v>0.0</v>
      </c>
      <c r="N931" s="1">
        <v>0.0</v>
      </c>
      <c r="O931" s="1" t="s">
        <v>35</v>
      </c>
      <c r="P931" s="3">
        <v>0.21</v>
      </c>
      <c r="Q931" s="1" t="s">
        <v>36</v>
      </c>
      <c r="R931" s="1">
        <v>0.0</v>
      </c>
      <c r="S931" s="1">
        <v>0.0</v>
      </c>
      <c r="T931" s="4">
        <f t="shared" si="4"/>
        <v>132.231405</v>
      </c>
      <c r="U931" s="5">
        <v>159.73996499999998</v>
      </c>
      <c r="W931" s="1">
        <f t="shared" si="28"/>
        <v>160</v>
      </c>
      <c r="X931" s="7">
        <f t="shared" si="15"/>
        <v>160</v>
      </c>
      <c r="Y931" s="1" t="s">
        <v>30</v>
      </c>
      <c r="Z931" s="1" t="s">
        <v>30</v>
      </c>
      <c r="AA931" s="1" t="s">
        <v>31</v>
      </c>
      <c r="AB931" s="1">
        <v>0.0</v>
      </c>
      <c r="AC931" s="1">
        <v>0.0</v>
      </c>
    </row>
    <row r="932" ht="15.75" customHeight="1">
      <c r="A932" s="1">
        <v>959.0</v>
      </c>
      <c r="B932" s="1" t="s">
        <v>29</v>
      </c>
      <c r="C932" s="1" t="s">
        <v>30</v>
      </c>
      <c r="D932" s="1" t="s">
        <v>30</v>
      </c>
      <c r="E932" s="1" t="s">
        <v>31</v>
      </c>
      <c r="F932" s="1" t="s">
        <v>31</v>
      </c>
      <c r="H932" s="1" t="s">
        <v>1895</v>
      </c>
      <c r="I932" s="1" t="s">
        <v>1896</v>
      </c>
      <c r="J932" s="1" t="s">
        <v>34</v>
      </c>
      <c r="K932" s="1" t="s">
        <v>34</v>
      </c>
      <c r="L932" s="1">
        <v>0.0</v>
      </c>
      <c r="M932" s="1">
        <v>0.0</v>
      </c>
      <c r="N932" s="1">
        <v>0.0</v>
      </c>
      <c r="O932" s="1" t="s">
        <v>35</v>
      </c>
      <c r="P932" s="3">
        <v>0.21</v>
      </c>
      <c r="Q932" s="1" t="s">
        <v>36</v>
      </c>
      <c r="R932" s="1">
        <v>0.0</v>
      </c>
      <c r="S932" s="1">
        <v>0.0</v>
      </c>
      <c r="T932" s="4">
        <f t="shared" si="4"/>
        <v>132.231405</v>
      </c>
      <c r="U932" s="5">
        <v>159.73996499999998</v>
      </c>
      <c r="W932" s="1">
        <f t="shared" si="28"/>
        <v>160</v>
      </c>
      <c r="X932" s="7">
        <f t="shared" si="15"/>
        <v>160</v>
      </c>
      <c r="Y932" s="1" t="s">
        <v>30</v>
      </c>
      <c r="Z932" s="1" t="s">
        <v>30</v>
      </c>
      <c r="AA932" s="1" t="s">
        <v>31</v>
      </c>
      <c r="AB932" s="1">
        <v>0.0</v>
      </c>
      <c r="AC932" s="1">
        <v>0.0</v>
      </c>
    </row>
    <row r="933" ht="15.75" customHeight="1">
      <c r="A933" s="1">
        <v>960.0</v>
      </c>
      <c r="B933" s="1" t="s">
        <v>29</v>
      </c>
      <c r="C933" s="1" t="s">
        <v>30</v>
      </c>
      <c r="D933" s="1" t="s">
        <v>30</v>
      </c>
      <c r="E933" s="1" t="s">
        <v>31</v>
      </c>
      <c r="F933" s="1" t="s">
        <v>31</v>
      </c>
      <c r="H933" s="1" t="s">
        <v>1897</v>
      </c>
      <c r="I933" s="1" t="s">
        <v>1898</v>
      </c>
      <c r="J933" s="1" t="s">
        <v>34</v>
      </c>
      <c r="K933" s="1" t="s">
        <v>34</v>
      </c>
      <c r="L933" s="1">
        <v>0.0</v>
      </c>
      <c r="M933" s="1">
        <v>0.0</v>
      </c>
      <c r="N933" s="1">
        <v>0.0</v>
      </c>
      <c r="O933" s="1" t="s">
        <v>35</v>
      </c>
      <c r="P933" s="3">
        <v>0.21</v>
      </c>
      <c r="Q933" s="1" t="s">
        <v>36</v>
      </c>
      <c r="R933" s="1">
        <v>0.0</v>
      </c>
      <c r="S933" s="1">
        <v>0.0</v>
      </c>
      <c r="T933" s="4">
        <f t="shared" si="4"/>
        <v>132.231405</v>
      </c>
      <c r="U933" s="5">
        <v>159.73996499999998</v>
      </c>
      <c r="W933" s="1">
        <f t="shared" si="28"/>
        <v>160</v>
      </c>
      <c r="X933" s="7">
        <f t="shared" si="15"/>
        <v>160</v>
      </c>
      <c r="Y933" s="1" t="s">
        <v>30</v>
      </c>
      <c r="Z933" s="1" t="s">
        <v>30</v>
      </c>
      <c r="AA933" s="1" t="s">
        <v>31</v>
      </c>
      <c r="AB933" s="1">
        <v>0.0</v>
      </c>
      <c r="AC933" s="1">
        <v>0.0</v>
      </c>
    </row>
    <row r="934" ht="15.75" customHeight="1">
      <c r="A934" s="1">
        <v>961.0</v>
      </c>
      <c r="B934" s="1" t="s">
        <v>29</v>
      </c>
      <c r="C934" s="1" t="s">
        <v>30</v>
      </c>
      <c r="D934" s="1" t="s">
        <v>30</v>
      </c>
      <c r="E934" s="1" t="s">
        <v>31</v>
      </c>
      <c r="F934" s="1" t="s">
        <v>31</v>
      </c>
      <c r="H934" s="1" t="s">
        <v>1899</v>
      </c>
      <c r="I934" s="1" t="s">
        <v>1900</v>
      </c>
      <c r="J934" s="1" t="s">
        <v>34</v>
      </c>
      <c r="K934" s="1" t="s">
        <v>34</v>
      </c>
      <c r="L934" s="1">
        <v>0.0</v>
      </c>
      <c r="M934" s="1">
        <v>0.0</v>
      </c>
      <c r="N934" s="1">
        <v>0.0</v>
      </c>
      <c r="O934" s="1" t="s">
        <v>35</v>
      </c>
      <c r="P934" s="3">
        <v>0.21</v>
      </c>
      <c r="Q934" s="1" t="s">
        <v>36</v>
      </c>
      <c r="R934" s="1">
        <v>0.0</v>
      </c>
      <c r="S934" s="1">
        <v>0.0</v>
      </c>
      <c r="T934" s="4">
        <f t="shared" si="4"/>
        <v>132.231405</v>
      </c>
      <c r="U934" s="5">
        <v>159.73996499999998</v>
      </c>
      <c r="W934" s="1">
        <f t="shared" si="28"/>
        <v>160</v>
      </c>
      <c r="X934" s="7">
        <f t="shared" si="15"/>
        <v>160</v>
      </c>
      <c r="Y934" s="1" t="s">
        <v>30</v>
      </c>
      <c r="Z934" s="1" t="s">
        <v>30</v>
      </c>
      <c r="AA934" s="1" t="s">
        <v>31</v>
      </c>
      <c r="AB934" s="1">
        <v>0.0</v>
      </c>
      <c r="AC934" s="1">
        <v>0.0</v>
      </c>
    </row>
    <row r="935" ht="15.75" customHeight="1">
      <c r="A935" s="1">
        <v>962.0</v>
      </c>
      <c r="B935" s="1" t="s">
        <v>29</v>
      </c>
      <c r="C935" s="1" t="s">
        <v>30</v>
      </c>
      <c r="D935" s="1" t="s">
        <v>30</v>
      </c>
      <c r="E935" s="1" t="s">
        <v>31</v>
      </c>
      <c r="F935" s="1" t="s">
        <v>31</v>
      </c>
      <c r="H935" s="1" t="s">
        <v>1901</v>
      </c>
      <c r="I935" s="1" t="s">
        <v>1902</v>
      </c>
      <c r="J935" s="1" t="s">
        <v>34</v>
      </c>
      <c r="K935" s="1" t="s">
        <v>34</v>
      </c>
      <c r="L935" s="1">
        <v>0.0</v>
      </c>
      <c r="M935" s="1">
        <v>0.0</v>
      </c>
      <c r="N935" s="1">
        <v>0.0</v>
      </c>
      <c r="O935" s="1" t="s">
        <v>35</v>
      </c>
      <c r="P935" s="3">
        <v>0.21</v>
      </c>
      <c r="Q935" s="1" t="s">
        <v>36</v>
      </c>
      <c r="R935" s="1">
        <v>0.0</v>
      </c>
      <c r="S935" s="1">
        <v>0.0</v>
      </c>
      <c r="T935" s="4">
        <f t="shared" si="4"/>
        <v>132.231405</v>
      </c>
      <c r="U935" s="5">
        <v>159.73996499999998</v>
      </c>
      <c r="W935" s="1">
        <f t="shared" si="28"/>
        <v>160</v>
      </c>
      <c r="X935" s="7">
        <f t="shared" si="15"/>
        <v>160</v>
      </c>
      <c r="Y935" s="1" t="s">
        <v>30</v>
      </c>
      <c r="Z935" s="1" t="s">
        <v>30</v>
      </c>
      <c r="AA935" s="1" t="s">
        <v>31</v>
      </c>
      <c r="AB935" s="1">
        <v>0.0</v>
      </c>
      <c r="AC935" s="1">
        <v>0.0</v>
      </c>
    </row>
    <row r="936" ht="15.75" customHeight="1">
      <c r="A936" s="1">
        <v>963.0</v>
      </c>
      <c r="B936" s="1" t="s">
        <v>29</v>
      </c>
      <c r="C936" s="1" t="s">
        <v>30</v>
      </c>
      <c r="D936" s="1" t="s">
        <v>30</v>
      </c>
      <c r="E936" s="1" t="s">
        <v>31</v>
      </c>
      <c r="F936" s="1" t="s">
        <v>31</v>
      </c>
      <c r="H936" s="1" t="s">
        <v>1903</v>
      </c>
      <c r="I936" s="1" t="s">
        <v>1904</v>
      </c>
      <c r="J936" s="1" t="s">
        <v>34</v>
      </c>
      <c r="K936" s="1" t="s">
        <v>34</v>
      </c>
      <c r="L936" s="1">
        <v>0.0</v>
      </c>
      <c r="M936" s="1">
        <v>0.0</v>
      </c>
      <c r="N936" s="1">
        <v>0.0</v>
      </c>
      <c r="O936" s="1" t="s">
        <v>35</v>
      </c>
      <c r="P936" s="3">
        <v>0.21</v>
      </c>
      <c r="Q936" s="1" t="s">
        <v>36</v>
      </c>
      <c r="R936" s="1">
        <v>0.0</v>
      </c>
      <c r="S936" s="1">
        <v>0.0</v>
      </c>
      <c r="T936" s="4">
        <f t="shared" si="4"/>
        <v>132.231405</v>
      </c>
      <c r="U936" s="5">
        <v>159.73996499999998</v>
      </c>
      <c r="W936" s="1">
        <f t="shared" si="28"/>
        <v>160</v>
      </c>
      <c r="X936" s="7">
        <f t="shared" si="15"/>
        <v>160</v>
      </c>
      <c r="Y936" s="1" t="s">
        <v>30</v>
      </c>
      <c r="Z936" s="1" t="s">
        <v>30</v>
      </c>
      <c r="AA936" s="1" t="s">
        <v>31</v>
      </c>
      <c r="AB936" s="1">
        <v>0.0</v>
      </c>
      <c r="AC936" s="1">
        <v>0.0</v>
      </c>
    </row>
    <row r="937" ht="15.75" customHeight="1">
      <c r="A937" s="1">
        <v>964.0</v>
      </c>
      <c r="B937" s="1" t="s">
        <v>29</v>
      </c>
      <c r="C937" s="1" t="s">
        <v>30</v>
      </c>
      <c r="D937" s="1" t="s">
        <v>30</v>
      </c>
      <c r="E937" s="1" t="s">
        <v>31</v>
      </c>
      <c r="F937" s="1" t="s">
        <v>31</v>
      </c>
      <c r="H937" s="1" t="s">
        <v>1905</v>
      </c>
      <c r="I937" s="1" t="s">
        <v>1906</v>
      </c>
      <c r="J937" s="1" t="s">
        <v>34</v>
      </c>
      <c r="K937" s="1" t="s">
        <v>34</v>
      </c>
      <c r="L937" s="1">
        <v>0.0</v>
      </c>
      <c r="M937" s="1">
        <v>0.0</v>
      </c>
      <c r="N937" s="1">
        <v>0.0</v>
      </c>
      <c r="O937" s="1" t="s">
        <v>35</v>
      </c>
      <c r="P937" s="3">
        <v>0.21</v>
      </c>
      <c r="Q937" s="1" t="s">
        <v>36</v>
      </c>
      <c r="R937" s="1">
        <v>0.0</v>
      </c>
      <c r="S937" s="1">
        <v>0.0</v>
      </c>
      <c r="T937" s="4">
        <f t="shared" si="4"/>
        <v>132.231405</v>
      </c>
      <c r="U937" s="5">
        <v>159.73996499999998</v>
      </c>
      <c r="W937" s="1">
        <f t="shared" si="28"/>
        <v>160</v>
      </c>
      <c r="X937" s="7">
        <f t="shared" si="15"/>
        <v>160</v>
      </c>
      <c r="Y937" s="1" t="s">
        <v>30</v>
      </c>
      <c r="Z937" s="1" t="s">
        <v>30</v>
      </c>
      <c r="AA937" s="1" t="s">
        <v>31</v>
      </c>
      <c r="AB937" s="1">
        <v>0.0</v>
      </c>
      <c r="AC937" s="1">
        <v>0.0</v>
      </c>
    </row>
    <row r="938" ht="15.75" customHeight="1">
      <c r="A938" s="1">
        <v>965.0</v>
      </c>
      <c r="B938" s="1" t="s">
        <v>29</v>
      </c>
      <c r="C938" s="1" t="s">
        <v>30</v>
      </c>
      <c r="D938" s="1" t="s">
        <v>30</v>
      </c>
      <c r="E938" s="1" t="s">
        <v>31</v>
      </c>
      <c r="F938" s="1" t="s">
        <v>31</v>
      </c>
      <c r="H938" s="1" t="s">
        <v>1907</v>
      </c>
      <c r="I938" s="1" t="s">
        <v>1908</v>
      </c>
      <c r="J938" s="1" t="s">
        <v>34</v>
      </c>
      <c r="K938" s="1" t="s">
        <v>34</v>
      </c>
      <c r="L938" s="1">
        <v>0.0</v>
      </c>
      <c r="M938" s="1">
        <v>0.0</v>
      </c>
      <c r="N938" s="1">
        <v>0.0</v>
      </c>
      <c r="O938" s="1" t="s">
        <v>35</v>
      </c>
      <c r="P938" s="3">
        <v>0.21</v>
      </c>
      <c r="Q938" s="1" t="s">
        <v>36</v>
      </c>
      <c r="R938" s="1">
        <v>0.0</v>
      </c>
      <c r="S938" s="1">
        <v>0.0</v>
      </c>
      <c r="T938" s="4">
        <f t="shared" si="4"/>
        <v>132.231405</v>
      </c>
      <c r="U938" s="5">
        <v>159.73996499999998</v>
      </c>
      <c r="W938" s="1">
        <f t="shared" si="28"/>
        <v>160</v>
      </c>
      <c r="X938" s="7">
        <f t="shared" si="15"/>
        <v>160</v>
      </c>
      <c r="Y938" s="1" t="s">
        <v>30</v>
      </c>
      <c r="Z938" s="1" t="s">
        <v>30</v>
      </c>
      <c r="AA938" s="1" t="s">
        <v>31</v>
      </c>
      <c r="AB938" s="1">
        <v>0.0</v>
      </c>
      <c r="AC938" s="1">
        <v>0.0</v>
      </c>
    </row>
    <row r="939" ht="15.75" customHeight="1">
      <c r="A939" s="1">
        <v>966.0</v>
      </c>
      <c r="B939" s="1" t="s">
        <v>29</v>
      </c>
      <c r="C939" s="1" t="s">
        <v>30</v>
      </c>
      <c r="D939" s="1" t="s">
        <v>30</v>
      </c>
      <c r="E939" s="1" t="s">
        <v>31</v>
      </c>
      <c r="F939" s="1" t="s">
        <v>31</v>
      </c>
      <c r="H939" s="1" t="s">
        <v>1909</v>
      </c>
      <c r="I939" s="1" t="s">
        <v>1910</v>
      </c>
      <c r="J939" s="1" t="s">
        <v>34</v>
      </c>
      <c r="K939" s="1" t="s">
        <v>34</v>
      </c>
      <c r="L939" s="1">
        <v>0.0</v>
      </c>
      <c r="M939" s="1">
        <v>0.0</v>
      </c>
      <c r="N939" s="1">
        <v>0.0</v>
      </c>
      <c r="O939" s="1" t="s">
        <v>35</v>
      </c>
      <c r="P939" s="3">
        <v>0.21</v>
      </c>
      <c r="Q939" s="1" t="s">
        <v>36</v>
      </c>
      <c r="R939" s="1">
        <v>0.0</v>
      </c>
      <c r="S939" s="1">
        <v>0.0</v>
      </c>
      <c r="T939" s="4">
        <f t="shared" si="4"/>
        <v>132.231405</v>
      </c>
      <c r="U939" s="5">
        <v>159.73996499999998</v>
      </c>
      <c r="W939" s="1">
        <f t="shared" si="28"/>
        <v>160</v>
      </c>
      <c r="X939" s="7">
        <f t="shared" si="15"/>
        <v>160</v>
      </c>
      <c r="Y939" s="1" t="s">
        <v>30</v>
      </c>
      <c r="Z939" s="1" t="s">
        <v>30</v>
      </c>
      <c r="AA939" s="1" t="s">
        <v>31</v>
      </c>
      <c r="AB939" s="1">
        <v>0.0</v>
      </c>
      <c r="AC939" s="1">
        <v>0.0</v>
      </c>
    </row>
    <row r="940" ht="15.75" customHeight="1">
      <c r="A940" s="1">
        <v>967.0</v>
      </c>
      <c r="B940" s="1" t="s">
        <v>29</v>
      </c>
      <c r="C940" s="1" t="s">
        <v>30</v>
      </c>
      <c r="D940" s="1" t="s">
        <v>30</v>
      </c>
      <c r="E940" s="1" t="s">
        <v>31</v>
      </c>
      <c r="F940" s="1" t="s">
        <v>31</v>
      </c>
      <c r="H940" s="1" t="s">
        <v>1911</v>
      </c>
      <c r="I940" s="1" t="s">
        <v>1912</v>
      </c>
      <c r="J940" s="1" t="s">
        <v>34</v>
      </c>
      <c r="K940" s="1" t="s">
        <v>34</v>
      </c>
      <c r="L940" s="1">
        <v>0.0</v>
      </c>
      <c r="M940" s="1">
        <v>0.0</v>
      </c>
      <c r="N940" s="1">
        <v>0.0</v>
      </c>
      <c r="O940" s="1" t="s">
        <v>35</v>
      </c>
      <c r="P940" s="3">
        <v>0.21</v>
      </c>
      <c r="Q940" s="1" t="s">
        <v>36</v>
      </c>
      <c r="R940" s="1">
        <v>0.0</v>
      </c>
      <c r="S940" s="1">
        <v>0.0</v>
      </c>
      <c r="T940" s="4">
        <f t="shared" si="4"/>
        <v>132.231405</v>
      </c>
      <c r="U940" s="5">
        <v>159.73996499999998</v>
      </c>
      <c r="W940" s="1">
        <f t="shared" si="28"/>
        <v>160</v>
      </c>
      <c r="X940" s="7">
        <f t="shared" si="15"/>
        <v>160</v>
      </c>
      <c r="Y940" s="1" t="s">
        <v>30</v>
      </c>
      <c r="Z940" s="1" t="s">
        <v>30</v>
      </c>
      <c r="AA940" s="1" t="s">
        <v>31</v>
      </c>
      <c r="AB940" s="1">
        <v>0.0</v>
      </c>
      <c r="AC940" s="1">
        <v>0.0</v>
      </c>
    </row>
    <row r="941" ht="15.75" customHeight="1">
      <c r="A941" s="1">
        <v>968.0</v>
      </c>
      <c r="B941" s="1" t="s">
        <v>29</v>
      </c>
      <c r="C941" s="1" t="s">
        <v>30</v>
      </c>
      <c r="D941" s="1" t="s">
        <v>30</v>
      </c>
      <c r="E941" s="1" t="s">
        <v>31</v>
      </c>
      <c r="F941" s="1" t="s">
        <v>31</v>
      </c>
      <c r="H941" s="1" t="s">
        <v>1913</v>
      </c>
      <c r="I941" s="1" t="s">
        <v>1914</v>
      </c>
      <c r="J941" s="1" t="s">
        <v>34</v>
      </c>
      <c r="K941" s="1" t="s">
        <v>34</v>
      </c>
      <c r="L941" s="1">
        <v>0.0</v>
      </c>
      <c r="M941" s="1">
        <v>0.0</v>
      </c>
      <c r="N941" s="1">
        <v>0.0</v>
      </c>
      <c r="O941" s="1" t="s">
        <v>35</v>
      </c>
      <c r="P941" s="3">
        <v>0.21</v>
      </c>
      <c r="Q941" s="1" t="s">
        <v>36</v>
      </c>
      <c r="R941" s="1">
        <v>0.0</v>
      </c>
      <c r="S941" s="1">
        <v>0.0</v>
      </c>
      <c r="T941" s="4">
        <f t="shared" si="4"/>
        <v>132.231405</v>
      </c>
      <c r="U941" s="5">
        <v>159.73996499999998</v>
      </c>
      <c r="W941" s="1">
        <f t="shared" si="28"/>
        <v>160</v>
      </c>
      <c r="X941" s="7">
        <f t="shared" si="15"/>
        <v>160</v>
      </c>
      <c r="Y941" s="1" t="s">
        <v>30</v>
      </c>
      <c r="Z941" s="1" t="s">
        <v>30</v>
      </c>
      <c r="AA941" s="1" t="s">
        <v>31</v>
      </c>
      <c r="AB941" s="1">
        <v>0.0</v>
      </c>
      <c r="AC941" s="1">
        <v>0.0</v>
      </c>
    </row>
    <row r="942" ht="15.75" customHeight="1">
      <c r="A942" s="1">
        <v>969.0</v>
      </c>
      <c r="B942" s="1" t="s">
        <v>29</v>
      </c>
      <c r="C942" s="1" t="s">
        <v>30</v>
      </c>
      <c r="D942" s="1" t="s">
        <v>30</v>
      </c>
      <c r="E942" s="1" t="s">
        <v>31</v>
      </c>
      <c r="F942" s="1" t="s">
        <v>31</v>
      </c>
      <c r="H942" s="1" t="s">
        <v>1915</v>
      </c>
      <c r="I942" s="1" t="s">
        <v>1916</v>
      </c>
      <c r="J942" s="1" t="s">
        <v>34</v>
      </c>
      <c r="K942" s="1" t="s">
        <v>34</v>
      </c>
      <c r="L942" s="1">
        <v>0.0</v>
      </c>
      <c r="M942" s="1">
        <v>0.0</v>
      </c>
      <c r="N942" s="1">
        <v>0.0</v>
      </c>
      <c r="O942" s="1" t="s">
        <v>35</v>
      </c>
      <c r="P942" s="3">
        <v>0.21</v>
      </c>
      <c r="Q942" s="1" t="s">
        <v>36</v>
      </c>
      <c r="R942" s="1">
        <v>0.0</v>
      </c>
      <c r="S942" s="1">
        <v>0.0</v>
      </c>
      <c r="T942" s="4">
        <f t="shared" si="4"/>
        <v>685.9504132</v>
      </c>
      <c r="U942" s="5">
        <v>831.24976275</v>
      </c>
      <c r="W942" s="1">
        <f t="shared" si="28"/>
        <v>830</v>
      </c>
      <c r="X942" s="7">
        <f t="shared" si="15"/>
        <v>830</v>
      </c>
      <c r="Y942" s="1" t="s">
        <v>30</v>
      </c>
      <c r="Z942" s="1" t="s">
        <v>30</v>
      </c>
      <c r="AA942" s="1" t="s">
        <v>31</v>
      </c>
      <c r="AB942" s="1">
        <v>0.0</v>
      </c>
      <c r="AC942" s="1">
        <v>0.0</v>
      </c>
    </row>
    <row r="943" ht="15.75" customHeight="1">
      <c r="A943" s="1">
        <v>970.0</v>
      </c>
      <c r="B943" s="1" t="s">
        <v>29</v>
      </c>
      <c r="C943" s="1" t="s">
        <v>30</v>
      </c>
      <c r="D943" s="1" t="s">
        <v>30</v>
      </c>
      <c r="E943" s="1" t="s">
        <v>31</v>
      </c>
      <c r="F943" s="1" t="s">
        <v>31</v>
      </c>
      <c r="H943" s="1" t="s">
        <v>1917</v>
      </c>
      <c r="I943" s="1" t="s">
        <v>1918</v>
      </c>
      <c r="J943" s="1" t="s">
        <v>34</v>
      </c>
      <c r="K943" s="1" t="s">
        <v>34</v>
      </c>
      <c r="L943" s="1">
        <v>0.0</v>
      </c>
      <c r="M943" s="1">
        <v>0.0</v>
      </c>
      <c r="N943" s="1">
        <v>0.0</v>
      </c>
      <c r="O943" s="1" t="s">
        <v>35</v>
      </c>
      <c r="P943" s="3">
        <v>0.21</v>
      </c>
      <c r="Q943" s="1" t="s">
        <v>36</v>
      </c>
      <c r="R943" s="1">
        <v>0.0</v>
      </c>
      <c r="S943" s="1">
        <v>0.0</v>
      </c>
      <c r="T943" s="4">
        <f t="shared" si="4"/>
        <v>685.9504132</v>
      </c>
      <c r="U943" s="5">
        <v>831.24976275</v>
      </c>
      <c r="W943" s="1">
        <f t="shared" si="28"/>
        <v>830</v>
      </c>
      <c r="X943" s="7">
        <f t="shared" si="15"/>
        <v>830</v>
      </c>
      <c r="Y943" s="1" t="s">
        <v>30</v>
      </c>
      <c r="Z943" s="1" t="s">
        <v>30</v>
      </c>
      <c r="AA943" s="1" t="s">
        <v>31</v>
      </c>
      <c r="AB943" s="1">
        <v>0.0</v>
      </c>
      <c r="AC943" s="1">
        <v>0.0</v>
      </c>
    </row>
    <row r="944" ht="15.75" customHeight="1">
      <c r="A944" s="1">
        <v>971.0</v>
      </c>
      <c r="B944" s="1" t="s">
        <v>29</v>
      </c>
      <c r="C944" s="1" t="s">
        <v>30</v>
      </c>
      <c r="D944" s="1" t="s">
        <v>30</v>
      </c>
      <c r="E944" s="1" t="s">
        <v>31</v>
      </c>
      <c r="F944" s="1" t="s">
        <v>31</v>
      </c>
      <c r="H944" s="1" t="s">
        <v>1919</v>
      </c>
      <c r="I944" s="1" t="s">
        <v>1920</v>
      </c>
      <c r="J944" s="1" t="s">
        <v>34</v>
      </c>
      <c r="K944" s="1" t="s">
        <v>34</v>
      </c>
      <c r="L944" s="1">
        <v>0.0</v>
      </c>
      <c r="M944" s="1">
        <v>0.0</v>
      </c>
      <c r="N944" s="1">
        <v>0.0</v>
      </c>
      <c r="O944" s="1" t="s">
        <v>35</v>
      </c>
      <c r="P944" s="3">
        <v>0.21</v>
      </c>
      <c r="Q944" s="1" t="s">
        <v>36</v>
      </c>
      <c r="R944" s="1">
        <v>0.0</v>
      </c>
      <c r="S944" s="1">
        <v>0.0</v>
      </c>
      <c r="T944" s="4">
        <f t="shared" si="4"/>
        <v>471.0743802</v>
      </c>
      <c r="U944" s="5">
        <v>567.7147574999999</v>
      </c>
      <c r="W944" s="1">
        <f t="shared" si="28"/>
        <v>570</v>
      </c>
      <c r="X944" s="7">
        <f t="shared" si="15"/>
        <v>570</v>
      </c>
      <c r="Y944" s="1" t="s">
        <v>30</v>
      </c>
      <c r="Z944" s="1" t="s">
        <v>30</v>
      </c>
      <c r="AA944" s="1" t="s">
        <v>31</v>
      </c>
      <c r="AB944" s="1">
        <v>0.0</v>
      </c>
      <c r="AC944" s="1">
        <v>0.0</v>
      </c>
    </row>
    <row r="945" ht="15.75" customHeight="1">
      <c r="A945" s="1">
        <v>972.0</v>
      </c>
      <c r="B945" s="1" t="s">
        <v>29</v>
      </c>
      <c r="C945" s="1" t="s">
        <v>30</v>
      </c>
      <c r="D945" s="1" t="s">
        <v>30</v>
      </c>
      <c r="E945" s="1" t="s">
        <v>31</v>
      </c>
      <c r="F945" s="1" t="s">
        <v>31</v>
      </c>
      <c r="H945" s="1" t="s">
        <v>1921</v>
      </c>
      <c r="I945" s="1" t="s">
        <v>1922</v>
      </c>
      <c r="J945" s="1" t="s">
        <v>34</v>
      </c>
      <c r="K945" s="1" t="s">
        <v>34</v>
      </c>
      <c r="L945" s="1">
        <v>0.0</v>
      </c>
      <c r="M945" s="1">
        <v>0.0</v>
      </c>
      <c r="N945" s="1">
        <v>0.0</v>
      </c>
      <c r="O945" s="1" t="s">
        <v>35</v>
      </c>
      <c r="P945" s="3">
        <v>0.21</v>
      </c>
      <c r="Q945" s="1" t="s">
        <v>36</v>
      </c>
      <c r="R945" s="1">
        <v>0.0</v>
      </c>
      <c r="S945" s="1">
        <v>0.0</v>
      </c>
      <c r="T945" s="4">
        <f t="shared" si="4"/>
        <v>892.5619835</v>
      </c>
      <c r="U945" s="5">
        <v>1083.29391225</v>
      </c>
      <c r="W945" s="1">
        <f t="shared" si="28"/>
        <v>1080</v>
      </c>
      <c r="X945" s="7">
        <f t="shared" si="15"/>
        <v>1080</v>
      </c>
      <c r="Y945" s="1" t="s">
        <v>30</v>
      </c>
      <c r="Z945" s="1" t="s">
        <v>30</v>
      </c>
      <c r="AA945" s="1" t="s">
        <v>31</v>
      </c>
      <c r="AB945" s="1">
        <v>0.0</v>
      </c>
      <c r="AC945" s="1">
        <v>0.0</v>
      </c>
    </row>
    <row r="946" ht="15.75" customHeight="1">
      <c r="A946" s="1">
        <v>973.0</v>
      </c>
      <c r="B946" s="1" t="s">
        <v>29</v>
      </c>
      <c r="C946" s="1" t="s">
        <v>30</v>
      </c>
      <c r="D946" s="1" t="s">
        <v>30</v>
      </c>
      <c r="E946" s="1" t="s">
        <v>31</v>
      </c>
      <c r="F946" s="1" t="s">
        <v>31</v>
      </c>
      <c r="H946" s="1" t="s">
        <v>1923</v>
      </c>
      <c r="I946" s="1" t="s">
        <v>1924</v>
      </c>
      <c r="J946" s="1" t="s">
        <v>34</v>
      </c>
      <c r="K946" s="1" t="s">
        <v>34</v>
      </c>
      <c r="L946" s="1">
        <v>0.0</v>
      </c>
      <c r="M946" s="1">
        <v>0.0</v>
      </c>
      <c r="N946" s="1">
        <v>0.0</v>
      </c>
      <c r="O946" s="1" t="s">
        <v>35</v>
      </c>
      <c r="P946" s="3">
        <v>0.21</v>
      </c>
      <c r="Q946" s="1" t="s">
        <v>36</v>
      </c>
      <c r="R946" s="1">
        <v>0.0</v>
      </c>
      <c r="S946" s="1">
        <v>0.0</v>
      </c>
      <c r="T946" s="4">
        <f t="shared" si="4"/>
        <v>1842.975207</v>
      </c>
      <c r="U946" s="5">
        <v>2227.483071</v>
      </c>
      <c r="W946" s="1">
        <f t="shared" si="28"/>
        <v>2230</v>
      </c>
      <c r="X946" s="7">
        <f t="shared" si="15"/>
        <v>2230</v>
      </c>
      <c r="Y946" s="1" t="s">
        <v>30</v>
      </c>
      <c r="Z946" s="1" t="s">
        <v>30</v>
      </c>
      <c r="AA946" s="1" t="s">
        <v>31</v>
      </c>
      <c r="AB946" s="1">
        <v>0.0</v>
      </c>
      <c r="AC946" s="1">
        <v>0.0</v>
      </c>
    </row>
    <row r="947" ht="15.75" customHeight="1">
      <c r="A947" s="1">
        <v>974.0</v>
      </c>
      <c r="B947" s="1" t="s">
        <v>29</v>
      </c>
      <c r="C947" s="1" t="s">
        <v>30</v>
      </c>
      <c r="D947" s="1" t="s">
        <v>30</v>
      </c>
      <c r="E947" s="1" t="s">
        <v>31</v>
      </c>
      <c r="F947" s="1" t="s">
        <v>31</v>
      </c>
      <c r="H947" s="1" t="s">
        <v>1925</v>
      </c>
      <c r="I947" s="1" t="s">
        <v>1926</v>
      </c>
      <c r="J947" s="1" t="s">
        <v>34</v>
      </c>
      <c r="K947" s="1" t="s">
        <v>34</v>
      </c>
      <c r="L947" s="1">
        <v>0.0</v>
      </c>
      <c r="M947" s="1">
        <v>0.0</v>
      </c>
      <c r="N947" s="1">
        <v>0.0</v>
      </c>
      <c r="O947" s="1" t="s">
        <v>35</v>
      </c>
      <c r="P947" s="3">
        <v>0.21</v>
      </c>
      <c r="Q947" s="1" t="s">
        <v>36</v>
      </c>
      <c r="R947" s="1">
        <v>0.0</v>
      </c>
      <c r="S947" s="1">
        <v>0.0</v>
      </c>
      <c r="T947" s="4">
        <f t="shared" si="4"/>
        <v>1842.975207</v>
      </c>
      <c r="U947" s="5">
        <v>2227.483071</v>
      </c>
      <c r="W947" s="1">
        <f t="shared" si="28"/>
        <v>2230</v>
      </c>
      <c r="X947" s="7">
        <f t="shared" si="15"/>
        <v>2230</v>
      </c>
      <c r="Y947" s="1" t="s">
        <v>30</v>
      </c>
      <c r="Z947" s="1" t="s">
        <v>30</v>
      </c>
      <c r="AA947" s="1" t="s">
        <v>31</v>
      </c>
      <c r="AB947" s="1">
        <v>0.0</v>
      </c>
      <c r="AC947" s="1">
        <v>0.0</v>
      </c>
    </row>
    <row r="948" ht="15.75" customHeight="1">
      <c r="A948" s="1">
        <v>975.0</v>
      </c>
      <c r="B948" s="1" t="s">
        <v>29</v>
      </c>
      <c r="C948" s="1" t="s">
        <v>30</v>
      </c>
      <c r="D948" s="1" t="s">
        <v>30</v>
      </c>
      <c r="E948" s="1" t="s">
        <v>31</v>
      </c>
      <c r="F948" s="1" t="s">
        <v>31</v>
      </c>
      <c r="H948" s="1" t="s">
        <v>1927</v>
      </c>
      <c r="I948" s="1" t="s">
        <v>1928</v>
      </c>
      <c r="J948" s="1" t="s">
        <v>34</v>
      </c>
      <c r="K948" s="1" t="s">
        <v>34</v>
      </c>
      <c r="L948" s="1">
        <v>0.0</v>
      </c>
      <c r="M948" s="1">
        <v>0.0</v>
      </c>
      <c r="N948" s="1">
        <v>0.0</v>
      </c>
      <c r="O948" s="1" t="s">
        <v>35</v>
      </c>
      <c r="P948" s="3">
        <v>0.21</v>
      </c>
      <c r="Q948" s="1" t="s">
        <v>36</v>
      </c>
      <c r="R948" s="1">
        <v>0.0</v>
      </c>
      <c r="S948" s="1">
        <v>0.0</v>
      </c>
      <c r="T948" s="4">
        <f t="shared" si="4"/>
        <v>1842.975207</v>
      </c>
      <c r="U948" s="5">
        <v>2227.483071</v>
      </c>
      <c r="W948" s="1">
        <f t="shared" si="28"/>
        <v>2230</v>
      </c>
      <c r="X948" s="7">
        <f t="shared" si="15"/>
        <v>2230</v>
      </c>
      <c r="Y948" s="1" t="s">
        <v>30</v>
      </c>
      <c r="Z948" s="1" t="s">
        <v>30</v>
      </c>
      <c r="AA948" s="1" t="s">
        <v>31</v>
      </c>
      <c r="AB948" s="1">
        <v>0.0</v>
      </c>
      <c r="AC948" s="1">
        <v>0.0</v>
      </c>
    </row>
    <row r="949" ht="15.75" customHeight="1">
      <c r="A949" s="1">
        <v>976.0</v>
      </c>
      <c r="B949" s="1" t="s">
        <v>29</v>
      </c>
      <c r="C949" s="1" t="s">
        <v>30</v>
      </c>
      <c r="D949" s="1" t="s">
        <v>30</v>
      </c>
      <c r="E949" s="1" t="s">
        <v>31</v>
      </c>
      <c r="F949" s="1" t="s">
        <v>31</v>
      </c>
      <c r="H949" s="1" t="s">
        <v>1929</v>
      </c>
      <c r="I949" s="1" t="s">
        <v>1930</v>
      </c>
      <c r="J949" s="1" t="s">
        <v>34</v>
      </c>
      <c r="K949" s="1" t="s">
        <v>34</v>
      </c>
      <c r="L949" s="1">
        <v>0.0</v>
      </c>
      <c r="M949" s="1">
        <v>0.0</v>
      </c>
      <c r="N949" s="1">
        <v>0.0</v>
      </c>
      <c r="O949" s="1" t="s">
        <v>35</v>
      </c>
      <c r="P949" s="3">
        <v>0.21</v>
      </c>
      <c r="Q949" s="1" t="s">
        <v>36</v>
      </c>
      <c r="R949" s="1">
        <v>0.0</v>
      </c>
      <c r="S949" s="1">
        <v>0.0</v>
      </c>
      <c r="T949" s="4">
        <f t="shared" si="4"/>
        <v>1842.975207</v>
      </c>
      <c r="U949" s="5">
        <v>2227.483071</v>
      </c>
      <c r="W949" s="1">
        <f t="shared" si="28"/>
        <v>2230</v>
      </c>
      <c r="X949" s="7">
        <f t="shared" si="15"/>
        <v>2230</v>
      </c>
      <c r="Y949" s="1" t="s">
        <v>30</v>
      </c>
      <c r="Z949" s="1" t="s">
        <v>30</v>
      </c>
      <c r="AA949" s="1" t="s">
        <v>31</v>
      </c>
      <c r="AB949" s="1">
        <v>0.0</v>
      </c>
      <c r="AC949" s="1">
        <v>0.0</v>
      </c>
    </row>
    <row r="950" ht="15.75" customHeight="1">
      <c r="A950" s="1">
        <v>977.0</v>
      </c>
      <c r="B950" s="1" t="s">
        <v>29</v>
      </c>
      <c r="C950" s="1" t="s">
        <v>30</v>
      </c>
      <c r="D950" s="1" t="s">
        <v>30</v>
      </c>
      <c r="E950" s="1" t="s">
        <v>31</v>
      </c>
      <c r="F950" s="1" t="s">
        <v>31</v>
      </c>
      <c r="H950" s="1" t="s">
        <v>1931</v>
      </c>
      <c r="I950" s="1" t="s">
        <v>1932</v>
      </c>
      <c r="J950" s="1" t="s">
        <v>34</v>
      </c>
      <c r="K950" s="1" t="s">
        <v>34</v>
      </c>
      <c r="L950" s="1">
        <v>0.0</v>
      </c>
      <c r="M950" s="1">
        <v>0.0</v>
      </c>
      <c r="N950" s="1">
        <v>0.0</v>
      </c>
      <c r="O950" s="1" t="s">
        <v>35</v>
      </c>
      <c r="P950" s="3">
        <v>0.21</v>
      </c>
      <c r="Q950" s="1" t="s">
        <v>36</v>
      </c>
      <c r="R950" s="1">
        <v>0.0</v>
      </c>
      <c r="S950" s="1">
        <v>0.0</v>
      </c>
      <c r="T950" s="4">
        <f t="shared" si="4"/>
        <v>1842.975207</v>
      </c>
      <c r="U950" s="5">
        <v>2227.483071</v>
      </c>
      <c r="W950" s="1">
        <f t="shared" si="28"/>
        <v>2230</v>
      </c>
      <c r="X950" s="7">
        <f t="shared" si="15"/>
        <v>2230</v>
      </c>
      <c r="Y950" s="1" t="s">
        <v>30</v>
      </c>
      <c r="Z950" s="1" t="s">
        <v>30</v>
      </c>
      <c r="AA950" s="1" t="s">
        <v>31</v>
      </c>
      <c r="AB950" s="1">
        <v>0.0</v>
      </c>
      <c r="AC950" s="1">
        <v>0.0</v>
      </c>
    </row>
    <row r="951" ht="15.75" customHeight="1">
      <c r="A951" s="1">
        <v>978.0</v>
      </c>
      <c r="B951" s="1" t="s">
        <v>29</v>
      </c>
      <c r="C951" s="1" t="s">
        <v>30</v>
      </c>
      <c r="D951" s="1" t="s">
        <v>30</v>
      </c>
      <c r="E951" s="1" t="s">
        <v>31</v>
      </c>
      <c r="F951" s="1" t="s">
        <v>31</v>
      </c>
      <c r="H951" s="1" t="s">
        <v>1933</v>
      </c>
      <c r="I951" s="1" t="s">
        <v>1934</v>
      </c>
      <c r="J951" s="1" t="s">
        <v>34</v>
      </c>
      <c r="K951" s="1" t="s">
        <v>34</v>
      </c>
      <c r="L951" s="1">
        <v>0.0</v>
      </c>
      <c r="M951" s="1">
        <v>0.0</v>
      </c>
      <c r="N951" s="1">
        <v>0.0</v>
      </c>
      <c r="O951" s="1" t="s">
        <v>35</v>
      </c>
      <c r="P951" s="3">
        <v>0.21</v>
      </c>
      <c r="Q951" s="1" t="s">
        <v>36</v>
      </c>
      <c r="R951" s="1">
        <v>0.0</v>
      </c>
      <c r="S951" s="1">
        <v>0.0</v>
      </c>
      <c r="T951" s="4">
        <f t="shared" si="4"/>
        <v>4371.900826</v>
      </c>
      <c r="U951" s="5">
        <v>5289.324455249999</v>
      </c>
      <c r="W951" s="1">
        <f t="shared" si="28"/>
        <v>5290</v>
      </c>
      <c r="X951" s="7">
        <f t="shared" si="15"/>
        <v>5290</v>
      </c>
      <c r="Y951" s="1" t="s">
        <v>30</v>
      </c>
      <c r="Z951" s="1" t="s">
        <v>30</v>
      </c>
      <c r="AA951" s="1" t="s">
        <v>31</v>
      </c>
      <c r="AB951" s="1">
        <v>0.0</v>
      </c>
      <c r="AC951" s="1">
        <v>0.0</v>
      </c>
    </row>
    <row r="952" ht="15.75" customHeight="1">
      <c r="A952" s="1">
        <v>979.0</v>
      </c>
      <c r="B952" s="1" t="s">
        <v>29</v>
      </c>
      <c r="C952" s="1" t="s">
        <v>30</v>
      </c>
      <c r="D952" s="1" t="s">
        <v>30</v>
      </c>
      <c r="E952" s="1" t="s">
        <v>31</v>
      </c>
      <c r="F952" s="1" t="s">
        <v>31</v>
      </c>
      <c r="H952" s="1" t="s">
        <v>1935</v>
      </c>
      <c r="I952" s="1" t="s">
        <v>1936</v>
      </c>
      <c r="J952" s="1" t="s">
        <v>34</v>
      </c>
      <c r="K952" s="1" t="s">
        <v>34</v>
      </c>
      <c r="L952" s="1">
        <v>0.0</v>
      </c>
      <c r="M952" s="1">
        <v>0.0</v>
      </c>
      <c r="N952" s="1">
        <v>0.0</v>
      </c>
      <c r="O952" s="1" t="s">
        <v>35</v>
      </c>
      <c r="P952" s="3">
        <v>0.21</v>
      </c>
      <c r="Q952" s="1" t="s">
        <v>36</v>
      </c>
      <c r="R952" s="1">
        <v>0.0</v>
      </c>
      <c r="S952" s="1">
        <v>0.0</v>
      </c>
      <c r="T952" s="4">
        <f t="shared" si="4"/>
        <v>1677.68595</v>
      </c>
      <c r="U952" s="5">
        <v>2028.8862247499999</v>
      </c>
      <c r="W952" s="1">
        <f t="shared" si="28"/>
        <v>2030</v>
      </c>
      <c r="X952" s="7">
        <f t="shared" si="15"/>
        <v>2030</v>
      </c>
      <c r="Y952" s="1" t="s">
        <v>30</v>
      </c>
      <c r="Z952" s="1" t="s">
        <v>30</v>
      </c>
      <c r="AA952" s="1" t="s">
        <v>31</v>
      </c>
      <c r="AB952" s="1">
        <v>0.0</v>
      </c>
      <c r="AC952" s="1">
        <v>0.0</v>
      </c>
    </row>
    <row r="953" ht="15.75" customHeight="1">
      <c r="A953" s="1">
        <v>980.0</v>
      </c>
      <c r="B953" s="1" t="s">
        <v>29</v>
      </c>
      <c r="C953" s="1" t="s">
        <v>30</v>
      </c>
      <c r="D953" s="1" t="s">
        <v>30</v>
      </c>
      <c r="E953" s="1" t="s">
        <v>31</v>
      </c>
      <c r="F953" s="1" t="s">
        <v>31</v>
      </c>
      <c r="H953" s="1" t="s">
        <v>1937</v>
      </c>
      <c r="I953" s="1" t="s">
        <v>1938</v>
      </c>
      <c r="J953" s="1" t="s">
        <v>34</v>
      </c>
      <c r="K953" s="1" t="s">
        <v>34</v>
      </c>
      <c r="L953" s="1">
        <v>0.0</v>
      </c>
      <c r="M953" s="1">
        <v>0.0</v>
      </c>
      <c r="N953" s="1">
        <v>0.0</v>
      </c>
      <c r="O953" s="1" t="s">
        <v>35</v>
      </c>
      <c r="P953" s="3">
        <v>0.21</v>
      </c>
      <c r="Q953" s="1" t="s">
        <v>36</v>
      </c>
      <c r="R953" s="1">
        <v>0.0</v>
      </c>
      <c r="S953" s="1">
        <v>0.0</v>
      </c>
      <c r="T953" s="4">
        <f t="shared" si="4"/>
        <v>1793.38843</v>
      </c>
      <c r="U953" s="5">
        <v>2167.216722</v>
      </c>
      <c r="W953" s="1">
        <f t="shared" si="28"/>
        <v>2170</v>
      </c>
      <c r="X953" s="7">
        <f t="shared" si="15"/>
        <v>2170</v>
      </c>
      <c r="Y953" s="1" t="s">
        <v>30</v>
      </c>
      <c r="Z953" s="1" t="s">
        <v>30</v>
      </c>
      <c r="AA953" s="1" t="s">
        <v>31</v>
      </c>
      <c r="AB953" s="1">
        <v>0.0</v>
      </c>
      <c r="AC953" s="1">
        <v>0.0</v>
      </c>
    </row>
    <row r="954" ht="15.75" customHeight="1">
      <c r="A954" s="1">
        <v>981.0</v>
      </c>
      <c r="B954" s="1" t="s">
        <v>29</v>
      </c>
      <c r="C954" s="1" t="s">
        <v>30</v>
      </c>
      <c r="D954" s="1" t="s">
        <v>30</v>
      </c>
      <c r="E954" s="1" t="s">
        <v>31</v>
      </c>
      <c r="F954" s="1" t="s">
        <v>31</v>
      </c>
      <c r="H954" s="1" t="s">
        <v>1939</v>
      </c>
      <c r="I954" s="1" t="s">
        <v>1940</v>
      </c>
      <c r="J954" s="1" t="s">
        <v>34</v>
      </c>
      <c r="K954" s="1" t="s">
        <v>34</v>
      </c>
      <c r="L954" s="1">
        <v>0.0</v>
      </c>
      <c r="M954" s="1">
        <v>0.0</v>
      </c>
      <c r="N954" s="1">
        <v>0.0</v>
      </c>
      <c r="O954" s="1" t="s">
        <v>35</v>
      </c>
      <c r="P954" s="3">
        <v>0.21</v>
      </c>
      <c r="Q954" s="1" t="s">
        <v>36</v>
      </c>
      <c r="R954" s="1">
        <v>0.0</v>
      </c>
      <c r="S954" s="1">
        <v>0.0</v>
      </c>
      <c r="T954" s="4">
        <f t="shared" si="4"/>
        <v>1173.553719</v>
      </c>
      <c r="U954" s="5">
        <v>1423.0872315</v>
      </c>
      <c r="W954" s="1">
        <f t="shared" si="28"/>
        <v>1420</v>
      </c>
      <c r="X954" s="7">
        <f t="shared" si="15"/>
        <v>1420</v>
      </c>
      <c r="Y954" s="1" t="s">
        <v>30</v>
      </c>
      <c r="Z954" s="1" t="s">
        <v>30</v>
      </c>
      <c r="AA954" s="1" t="s">
        <v>31</v>
      </c>
      <c r="AB954" s="1">
        <v>0.0</v>
      </c>
      <c r="AC954" s="1">
        <v>0.0</v>
      </c>
    </row>
    <row r="955" ht="15.75" customHeight="1">
      <c r="A955" s="1">
        <v>982.0</v>
      </c>
      <c r="B955" s="1" t="s">
        <v>29</v>
      </c>
      <c r="C955" s="1" t="s">
        <v>30</v>
      </c>
      <c r="D955" s="1" t="s">
        <v>30</v>
      </c>
      <c r="E955" s="1" t="s">
        <v>31</v>
      </c>
      <c r="F955" s="1" t="s">
        <v>31</v>
      </c>
      <c r="H955" s="1" t="s">
        <v>1941</v>
      </c>
      <c r="I955" s="1" t="s">
        <v>1942</v>
      </c>
      <c r="J955" s="1" t="s">
        <v>34</v>
      </c>
      <c r="K955" s="1" t="s">
        <v>34</v>
      </c>
      <c r="L955" s="1">
        <v>0.0</v>
      </c>
      <c r="M955" s="1">
        <v>0.0</v>
      </c>
      <c r="N955" s="1">
        <v>0.0</v>
      </c>
      <c r="O955" s="1" t="s">
        <v>35</v>
      </c>
      <c r="P955" s="3">
        <v>0.21</v>
      </c>
      <c r="Q955" s="1" t="s">
        <v>36</v>
      </c>
      <c r="R955" s="1">
        <v>0.0</v>
      </c>
      <c r="S955" s="1">
        <v>0.0</v>
      </c>
      <c r="T955" s="4">
        <f t="shared" si="4"/>
        <v>1685.950413</v>
      </c>
      <c r="U955" s="5">
        <v>2035.48066425</v>
      </c>
      <c r="W955" s="1">
        <f t="shared" si="28"/>
        <v>2040</v>
      </c>
      <c r="X955" s="7">
        <f t="shared" si="15"/>
        <v>2040</v>
      </c>
      <c r="Y955" s="1" t="s">
        <v>30</v>
      </c>
      <c r="Z955" s="1" t="s">
        <v>30</v>
      </c>
      <c r="AA955" s="1" t="s">
        <v>31</v>
      </c>
      <c r="AB955" s="1">
        <v>0.0</v>
      </c>
      <c r="AC955" s="1">
        <v>0.0</v>
      </c>
    </row>
    <row r="956" ht="15.75" customHeight="1">
      <c r="A956" s="1">
        <v>983.0</v>
      </c>
      <c r="B956" s="1" t="s">
        <v>29</v>
      </c>
      <c r="C956" s="1" t="s">
        <v>30</v>
      </c>
      <c r="D956" s="1" t="s">
        <v>30</v>
      </c>
      <c r="E956" s="1" t="s">
        <v>31</v>
      </c>
      <c r="F956" s="1" t="s">
        <v>31</v>
      </c>
      <c r="H956" s="1" t="s">
        <v>1943</v>
      </c>
      <c r="I956" s="1" t="s">
        <v>1944</v>
      </c>
      <c r="J956" s="1" t="s">
        <v>34</v>
      </c>
      <c r="K956" s="1" t="s">
        <v>34</v>
      </c>
      <c r="L956" s="1">
        <v>0.0</v>
      </c>
      <c r="M956" s="1">
        <v>0.0</v>
      </c>
      <c r="N956" s="1">
        <v>0.0</v>
      </c>
      <c r="O956" s="1" t="s">
        <v>35</v>
      </c>
      <c r="P956" s="3">
        <v>0.21</v>
      </c>
      <c r="Q956" s="1" t="s">
        <v>36</v>
      </c>
      <c r="R956" s="1">
        <v>0.0</v>
      </c>
      <c r="S956" s="1">
        <v>0.0</v>
      </c>
      <c r="T956" s="4">
        <f t="shared" si="4"/>
        <v>2487.603306</v>
      </c>
      <c r="U956" s="5">
        <v>3008.9151675</v>
      </c>
      <c r="W956" s="1">
        <f t="shared" si="28"/>
        <v>3010</v>
      </c>
      <c r="X956" s="7">
        <f t="shared" si="15"/>
        <v>3010</v>
      </c>
      <c r="Y956" s="1" t="s">
        <v>30</v>
      </c>
      <c r="Z956" s="1" t="s">
        <v>30</v>
      </c>
      <c r="AA956" s="1" t="s">
        <v>31</v>
      </c>
      <c r="AB956" s="1">
        <v>0.0</v>
      </c>
      <c r="AC956" s="1">
        <v>0.0</v>
      </c>
    </row>
    <row r="957" ht="15.75" customHeight="1">
      <c r="A957" s="1">
        <v>984.0</v>
      </c>
      <c r="B957" s="1" t="s">
        <v>29</v>
      </c>
      <c r="C957" s="1" t="s">
        <v>30</v>
      </c>
      <c r="D957" s="1" t="s">
        <v>30</v>
      </c>
      <c r="E957" s="1" t="s">
        <v>31</v>
      </c>
      <c r="F957" s="1" t="s">
        <v>31</v>
      </c>
      <c r="H957" s="1" t="s">
        <v>1945</v>
      </c>
      <c r="I957" s="1" t="s">
        <v>1946</v>
      </c>
      <c r="J957" s="1" t="s">
        <v>34</v>
      </c>
      <c r="K957" s="1" t="s">
        <v>34</v>
      </c>
      <c r="L957" s="1">
        <v>0.0</v>
      </c>
      <c r="M957" s="1">
        <v>0.0</v>
      </c>
      <c r="N957" s="1">
        <v>0.0</v>
      </c>
      <c r="O957" s="1" t="s">
        <v>35</v>
      </c>
      <c r="P957" s="3">
        <v>0.21</v>
      </c>
      <c r="Q957" s="1" t="s">
        <v>36</v>
      </c>
      <c r="R957" s="1">
        <v>0.0</v>
      </c>
      <c r="S957" s="1">
        <v>0.0</v>
      </c>
      <c r="T957" s="4">
        <f t="shared" si="4"/>
        <v>619.8347107</v>
      </c>
      <c r="U957" s="5">
        <v>747.51655275</v>
      </c>
      <c r="W957" s="1">
        <f t="shared" si="28"/>
        <v>750</v>
      </c>
      <c r="X957" s="7">
        <f t="shared" si="15"/>
        <v>750</v>
      </c>
      <c r="Y957" s="1" t="s">
        <v>30</v>
      </c>
      <c r="Z957" s="1" t="s">
        <v>30</v>
      </c>
      <c r="AA957" s="1" t="s">
        <v>31</v>
      </c>
      <c r="AB957" s="1">
        <v>0.0</v>
      </c>
      <c r="AC957" s="1">
        <v>0.0</v>
      </c>
    </row>
    <row r="958" ht="15.75" customHeight="1">
      <c r="A958" s="1">
        <v>985.0</v>
      </c>
      <c r="B958" s="1" t="s">
        <v>29</v>
      </c>
      <c r="C958" s="1" t="s">
        <v>30</v>
      </c>
      <c r="D958" s="1" t="s">
        <v>30</v>
      </c>
      <c r="E958" s="1" t="s">
        <v>31</v>
      </c>
      <c r="F958" s="1" t="s">
        <v>31</v>
      </c>
      <c r="H958" s="1" t="s">
        <v>1947</v>
      </c>
      <c r="I958" s="1" t="s">
        <v>1948</v>
      </c>
      <c r="J958" s="1" t="s">
        <v>34</v>
      </c>
      <c r="K958" s="1" t="s">
        <v>34</v>
      </c>
      <c r="L958" s="1">
        <v>0.0</v>
      </c>
      <c r="M958" s="1">
        <v>0.0</v>
      </c>
      <c r="N958" s="1">
        <v>0.0</v>
      </c>
      <c r="O958" s="1" t="s">
        <v>35</v>
      </c>
      <c r="P958" s="3">
        <v>0.21</v>
      </c>
      <c r="Q958" s="1" t="s">
        <v>36</v>
      </c>
      <c r="R958" s="1">
        <v>0.0</v>
      </c>
      <c r="S958" s="1">
        <v>0.0</v>
      </c>
      <c r="T958" s="4">
        <f t="shared" si="4"/>
        <v>776.8595041</v>
      </c>
      <c r="U958" s="5">
        <v>939.72559725</v>
      </c>
      <c r="W958" s="1">
        <f t="shared" si="28"/>
        <v>940</v>
      </c>
      <c r="X958" s="7">
        <f t="shared" si="15"/>
        <v>940</v>
      </c>
      <c r="Y958" s="1" t="s">
        <v>30</v>
      </c>
      <c r="Z958" s="1" t="s">
        <v>30</v>
      </c>
      <c r="AA958" s="1" t="s">
        <v>31</v>
      </c>
      <c r="AB958" s="1">
        <v>0.0</v>
      </c>
      <c r="AC958" s="1">
        <v>0.0</v>
      </c>
    </row>
    <row r="959" ht="15.75" customHeight="1">
      <c r="A959" s="1">
        <v>986.0</v>
      </c>
      <c r="B959" s="1" t="s">
        <v>29</v>
      </c>
      <c r="C959" s="1" t="s">
        <v>30</v>
      </c>
      <c r="D959" s="1" t="s">
        <v>30</v>
      </c>
      <c r="E959" s="1" t="s">
        <v>31</v>
      </c>
      <c r="F959" s="1" t="s">
        <v>31</v>
      </c>
      <c r="H959" s="1" t="s">
        <v>1949</v>
      </c>
      <c r="I959" s="1" t="s">
        <v>1950</v>
      </c>
      <c r="J959" s="1" t="s">
        <v>34</v>
      </c>
      <c r="K959" s="1" t="s">
        <v>34</v>
      </c>
      <c r="L959" s="1">
        <v>0.0</v>
      </c>
      <c r="M959" s="1">
        <v>0.0</v>
      </c>
      <c r="N959" s="1">
        <v>0.0</v>
      </c>
      <c r="O959" s="1" t="s">
        <v>35</v>
      </c>
      <c r="P959" s="3">
        <v>0.21</v>
      </c>
      <c r="Q959" s="1" t="s">
        <v>36</v>
      </c>
      <c r="R959" s="1">
        <v>0.0</v>
      </c>
      <c r="S959" s="1">
        <v>0.0</v>
      </c>
      <c r="T959" s="4">
        <f t="shared" si="4"/>
        <v>1173.553719</v>
      </c>
      <c r="U959" s="5">
        <v>1418.1638624999998</v>
      </c>
      <c r="W959" s="1">
        <f t="shared" si="28"/>
        <v>1420</v>
      </c>
      <c r="X959" s="7">
        <f t="shared" si="15"/>
        <v>1420</v>
      </c>
      <c r="Y959" s="1" t="s">
        <v>30</v>
      </c>
      <c r="Z959" s="1" t="s">
        <v>30</v>
      </c>
      <c r="AA959" s="1" t="s">
        <v>31</v>
      </c>
      <c r="AB959" s="1">
        <v>0.0</v>
      </c>
      <c r="AC959" s="1">
        <v>0.0</v>
      </c>
    </row>
    <row r="960" ht="15.75" customHeight="1">
      <c r="A960" s="1">
        <v>987.0</v>
      </c>
      <c r="B960" s="1" t="s">
        <v>29</v>
      </c>
      <c r="C960" s="1" t="s">
        <v>30</v>
      </c>
      <c r="D960" s="1" t="s">
        <v>30</v>
      </c>
      <c r="E960" s="1" t="s">
        <v>31</v>
      </c>
      <c r="F960" s="1" t="s">
        <v>31</v>
      </c>
      <c r="H960" s="1" t="s">
        <v>1951</v>
      </c>
      <c r="I960" s="1" t="s">
        <v>1952</v>
      </c>
      <c r="J960" s="1" t="s">
        <v>34</v>
      </c>
      <c r="K960" s="1" t="s">
        <v>34</v>
      </c>
      <c r="L960" s="1">
        <v>0.0</v>
      </c>
      <c r="M960" s="1">
        <v>0.0</v>
      </c>
      <c r="N960" s="1">
        <v>0.0</v>
      </c>
      <c r="O960" s="1" t="s">
        <v>35</v>
      </c>
      <c r="P960" s="3">
        <v>0.21</v>
      </c>
      <c r="Q960" s="1" t="s">
        <v>36</v>
      </c>
      <c r="R960" s="1">
        <v>0.0</v>
      </c>
      <c r="S960" s="1">
        <v>0.0</v>
      </c>
      <c r="T960" s="4">
        <f t="shared" si="4"/>
        <v>413.2231405</v>
      </c>
      <c r="U960" s="5">
        <v>501.10552799999994</v>
      </c>
      <c r="W960" s="1">
        <f t="shared" si="28"/>
        <v>500</v>
      </c>
      <c r="X960" s="7">
        <f t="shared" si="15"/>
        <v>500</v>
      </c>
      <c r="Y960" s="1" t="s">
        <v>30</v>
      </c>
      <c r="Z960" s="1" t="s">
        <v>30</v>
      </c>
      <c r="AA960" s="1" t="s">
        <v>31</v>
      </c>
      <c r="AB960" s="1">
        <v>0.0</v>
      </c>
      <c r="AC960" s="1">
        <v>0.0</v>
      </c>
    </row>
    <row r="961" ht="15.75" customHeight="1">
      <c r="A961" s="1">
        <v>988.0</v>
      </c>
      <c r="B961" s="1" t="s">
        <v>29</v>
      </c>
      <c r="C961" s="1" t="s">
        <v>30</v>
      </c>
      <c r="D961" s="1" t="s">
        <v>30</v>
      </c>
      <c r="E961" s="1" t="s">
        <v>31</v>
      </c>
      <c r="F961" s="1" t="s">
        <v>31</v>
      </c>
      <c r="H961" s="1" t="s">
        <v>1953</v>
      </c>
      <c r="I961" s="1" t="s">
        <v>1954</v>
      </c>
      <c r="J961" s="1" t="s">
        <v>34</v>
      </c>
      <c r="K961" s="1" t="s">
        <v>34</v>
      </c>
      <c r="L961" s="1">
        <v>0.0</v>
      </c>
      <c r="M961" s="1">
        <v>0.0</v>
      </c>
      <c r="N961" s="1">
        <v>0.0</v>
      </c>
      <c r="O961" s="1" t="s">
        <v>35</v>
      </c>
      <c r="P961" s="3">
        <v>0.21</v>
      </c>
      <c r="Q961" s="1" t="s">
        <v>36</v>
      </c>
      <c r="R961" s="1">
        <v>0.0</v>
      </c>
      <c r="S961" s="1">
        <v>0.0</v>
      </c>
      <c r="T961" s="4">
        <f t="shared" si="4"/>
        <v>537.1900826</v>
      </c>
      <c r="U961" s="5">
        <v>650.890944</v>
      </c>
      <c r="W961" s="1">
        <f t="shared" si="28"/>
        <v>650</v>
      </c>
      <c r="X961" s="7">
        <f t="shared" si="15"/>
        <v>650</v>
      </c>
      <c r="Y961" s="1" t="s">
        <v>30</v>
      </c>
      <c r="Z961" s="1" t="s">
        <v>30</v>
      </c>
      <c r="AA961" s="1" t="s">
        <v>31</v>
      </c>
      <c r="AB961" s="1">
        <v>0.0</v>
      </c>
      <c r="AC961" s="1">
        <v>0.0</v>
      </c>
    </row>
    <row r="962" ht="15.75" customHeight="1">
      <c r="A962" s="1">
        <v>989.0</v>
      </c>
      <c r="B962" s="1" t="s">
        <v>29</v>
      </c>
      <c r="C962" s="1" t="s">
        <v>30</v>
      </c>
      <c r="D962" s="1" t="s">
        <v>30</v>
      </c>
      <c r="E962" s="1" t="s">
        <v>31</v>
      </c>
      <c r="F962" s="1" t="s">
        <v>31</v>
      </c>
      <c r="H962" s="1" t="s">
        <v>1955</v>
      </c>
      <c r="I962" s="1" t="s">
        <v>1956</v>
      </c>
      <c r="J962" s="1" t="s">
        <v>34</v>
      </c>
      <c r="K962" s="1" t="s">
        <v>34</v>
      </c>
      <c r="L962" s="1">
        <v>0.0</v>
      </c>
      <c r="M962" s="1">
        <v>0.0</v>
      </c>
      <c r="N962" s="1">
        <v>0.0</v>
      </c>
      <c r="O962" s="1" t="s">
        <v>35</v>
      </c>
      <c r="P962" s="3">
        <v>0.21</v>
      </c>
      <c r="Q962" s="1" t="s">
        <v>36</v>
      </c>
      <c r="R962" s="1">
        <v>0.0</v>
      </c>
      <c r="S962" s="1">
        <v>0.0</v>
      </c>
      <c r="T962" s="4">
        <f t="shared" si="4"/>
        <v>958.677686</v>
      </c>
      <c r="U962" s="5">
        <v>1157.53975425</v>
      </c>
      <c r="W962" s="1">
        <f t="shared" si="28"/>
        <v>1160</v>
      </c>
      <c r="X962" s="7">
        <f t="shared" si="15"/>
        <v>1160</v>
      </c>
      <c r="Y962" s="1" t="s">
        <v>30</v>
      </c>
      <c r="Z962" s="1" t="s">
        <v>30</v>
      </c>
      <c r="AA962" s="1" t="s">
        <v>31</v>
      </c>
      <c r="AB962" s="1">
        <v>0.0</v>
      </c>
      <c r="AC962" s="1">
        <v>0.0</v>
      </c>
    </row>
    <row r="963" ht="15.75" customHeight="1">
      <c r="A963" s="1">
        <v>990.0</v>
      </c>
      <c r="B963" s="1" t="s">
        <v>29</v>
      </c>
      <c r="C963" s="1" t="s">
        <v>30</v>
      </c>
      <c r="D963" s="1" t="s">
        <v>30</v>
      </c>
      <c r="E963" s="1" t="s">
        <v>31</v>
      </c>
      <c r="F963" s="1" t="s">
        <v>31</v>
      </c>
      <c r="H963" s="1" t="s">
        <v>1957</v>
      </c>
      <c r="I963" s="1" t="s">
        <v>1958</v>
      </c>
      <c r="J963" s="1" t="s">
        <v>34</v>
      </c>
      <c r="K963" s="1" t="s">
        <v>34</v>
      </c>
      <c r="L963" s="1">
        <v>0.0</v>
      </c>
      <c r="M963" s="1">
        <v>0.0</v>
      </c>
      <c r="N963" s="1">
        <v>0.0</v>
      </c>
      <c r="O963" s="1" t="s">
        <v>35</v>
      </c>
      <c r="P963" s="3">
        <v>0.21</v>
      </c>
      <c r="Q963" s="1" t="s">
        <v>36</v>
      </c>
      <c r="R963" s="1">
        <v>0.0</v>
      </c>
      <c r="S963" s="1">
        <v>0.0</v>
      </c>
      <c r="T963" s="4">
        <f t="shared" si="4"/>
        <v>1702.479339</v>
      </c>
      <c r="U963" s="5">
        <v>2058.866667</v>
      </c>
      <c r="W963" s="1">
        <f t="shared" si="28"/>
        <v>2060</v>
      </c>
      <c r="X963" s="7">
        <f t="shared" si="15"/>
        <v>2060</v>
      </c>
      <c r="Y963" s="1" t="s">
        <v>30</v>
      </c>
      <c r="Z963" s="1" t="s">
        <v>30</v>
      </c>
      <c r="AA963" s="1" t="s">
        <v>31</v>
      </c>
      <c r="AB963" s="1">
        <v>0.0</v>
      </c>
      <c r="AC963" s="1">
        <v>0.0</v>
      </c>
    </row>
    <row r="964" ht="15.75" customHeight="1">
      <c r="A964" s="1">
        <v>991.0</v>
      </c>
      <c r="B964" s="1" t="s">
        <v>29</v>
      </c>
      <c r="C964" s="1" t="s">
        <v>30</v>
      </c>
      <c r="D964" s="1" t="s">
        <v>30</v>
      </c>
      <c r="E964" s="1" t="s">
        <v>31</v>
      </c>
      <c r="F964" s="1" t="s">
        <v>31</v>
      </c>
      <c r="H964" s="1" t="s">
        <v>1959</v>
      </c>
      <c r="I964" s="1" t="s">
        <v>1960</v>
      </c>
      <c r="J964" s="1" t="s">
        <v>34</v>
      </c>
      <c r="K964" s="1" t="s">
        <v>34</v>
      </c>
      <c r="L964" s="1">
        <v>0.0</v>
      </c>
      <c r="M964" s="1">
        <v>0.0</v>
      </c>
      <c r="N964" s="1">
        <v>0.0</v>
      </c>
      <c r="O964" s="1" t="s">
        <v>35</v>
      </c>
      <c r="P964" s="3">
        <v>0.21</v>
      </c>
      <c r="Q964" s="1" t="s">
        <v>36</v>
      </c>
      <c r="R964" s="1">
        <v>0.0</v>
      </c>
      <c r="S964" s="1">
        <v>0.0</v>
      </c>
      <c r="T964" s="4">
        <f t="shared" si="4"/>
        <v>487.6033058</v>
      </c>
      <c r="U964" s="5">
        <v>590.732406</v>
      </c>
      <c r="W964" s="1">
        <f t="shared" si="28"/>
        <v>590</v>
      </c>
      <c r="X964" s="7">
        <f t="shared" si="15"/>
        <v>590</v>
      </c>
      <c r="Y964" s="1" t="s">
        <v>30</v>
      </c>
      <c r="Z964" s="1" t="s">
        <v>30</v>
      </c>
      <c r="AA964" s="1" t="s">
        <v>31</v>
      </c>
      <c r="AB964" s="1">
        <v>0.0</v>
      </c>
      <c r="AC964" s="1">
        <v>0.0</v>
      </c>
    </row>
    <row r="965" ht="15.75" customHeight="1">
      <c r="A965" s="1">
        <v>992.0</v>
      </c>
      <c r="B965" s="1" t="s">
        <v>29</v>
      </c>
      <c r="C965" s="1" t="s">
        <v>30</v>
      </c>
      <c r="D965" s="1" t="s">
        <v>30</v>
      </c>
      <c r="E965" s="1" t="s">
        <v>31</v>
      </c>
      <c r="F965" s="1" t="s">
        <v>31</v>
      </c>
      <c r="H965" s="1" t="s">
        <v>1961</v>
      </c>
      <c r="I965" s="1" t="s">
        <v>1962</v>
      </c>
      <c r="J965" s="1" t="s">
        <v>34</v>
      </c>
      <c r="K965" s="1" t="s">
        <v>34</v>
      </c>
      <c r="L965" s="1">
        <v>0.0</v>
      </c>
      <c r="M965" s="1">
        <v>0.0</v>
      </c>
      <c r="N965" s="1">
        <v>0.0</v>
      </c>
      <c r="O965" s="1" t="s">
        <v>35</v>
      </c>
      <c r="P965" s="3">
        <v>0.21</v>
      </c>
      <c r="Q965" s="1" t="s">
        <v>36</v>
      </c>
      <c r="R965" s="1">
        <v>0.0</v>
      </c>
      <c r="S965" s="1">
        <v>0.0</v>
      </c>
      <c r="T965" s="4">
        <f t="shared" si="4"/>
        <v>561.9834711</v>
      </c>
      <c r="U965" s="5">
        <v>681.6350474999999</v>
      </c>
      <c r="W965" s="1">
        <f t="shared" si="28"/>
        <v>680</v>
      </c>
      <c r="X965" s="7">
        <f t="shared" si="15"/>
        <v>680</v>
      </c>
      <c r="Y965" s="1" t="s">
        <v>30</v>
      </c>
      <c r="Z965" s="1" t="s">
        <v>30</v>
      </c>
      <c r="AA965" s="1" t="s">
        <v>31</v>
      </c>
      <c r="AB965" s="1">
        <v>0.0</v>
      </c>
      <c r="AC965" s="1">
        <v>0.0</v>
      </c>
    </row>
    <row r="966" ht="15.75" customHeight="1">
      <c r="A966" s="1">
        <v>993.0</v>
      </c>
      <c r="B966" s="1" t="s">
        <v>29</v>
      </c>
      <c r="C966" s="1" t="s">
        <v>30</v>
      </c>
      <c r="D966" s="1" t="s">
        <v>30</v>
      </c>
      <c r="E966" s="1" t="s">
        <v>31</v>
      </c>
      <c r="F966" s="1" t="s">
        <v>31</v>
      </c>
      <c r="H966" s="1" t="s">
        <v>1963</v>
      </c>
      <c r="I966" s="1" t="s">
        <v>1964</v>
      </c>
      <c r="J966" s="1" t="s">
        <v>34</v>
      </c>
      <c r="K966" s="1" t="s">
        <v>34</v>
      </c>
      <c r="L966" s="1">
        <v>0.0</v>
      </c>
      <c r="M966" s="1">
        <v>0.0</v>
      </c>
      <c r="N966" s="1">
        <v>0.0</v>
      </c>
      <c r="O966" s="1" t="s">
        <v>35</v>
      </c>
      <c r="P966" s="3">
        <v>0.21</v>
      </c>
      <c r="Q966" s="1" t="s">
        <v>36</v>
      </c>
      <c r="R966" s="1">
        <v>0.0</v>
      </c>
      <c r="S966" s="1">
        <v>0.0</v>
      </c>
      <c r="T966" s="4">
        <f t="shared" si="4"/>
        <v>1983.471074</v>
      </c>
      <c r="U966" s="5">
        <v>2404.08647325</v>
      </c>
      <c r="W966" s="1">
        <f t="shared" si="28"/>
        <v>2400</v>
      </c>
      <c r="X966" s="7">
        <f t="shared" si="15"/>
        <v>2400</v>
      </c>
      <c r="Y966" s="1" t="s">
        <v>30</v>
      </c>
      <c r="Z966" s="1" t="s">
        <v>30</v>
      </c>
      <c r="AA966" s="1" t="s">
        <v>31</v>
      </c>
      <c r="AB966" s="1">
        <v>0.0</v>
      </c>
      <c r="AC966" s="1">
        <v>0.0</v>
      </c>
    </row>
    <row r="967" ht="15.75" customHeight="1">
      <c r="A967" s="1">
        <v>994.0</v>
      </c>
      <c r="B967" s="1" t="s">
        <v>29</v>
      </c>
      <c r="C967" s="1" t="s">
        <v>30</v>
      </c>
      <c r="D967" s="1" t="s">
        <v>30</v>
      </c>
      <c r="E967" s="1" t="s">
        <v>31</v>
      </c>
      <c r="F967" s="1" t="s">
        <v>31</v>
      </c>
      <c r="H967" s="1" t="s">
        <v>1965</v>
      </c>
      <c r="I967" s="1" t="s">
        <v>1966</v>
      </c>
      <c r="J967" s="1" t="s">
        <v>34</v>
      </c>
      <c r="K967" s="1" t="s">
        <v>34</v>
      </c>
      <c r="L967" s="1">
        <v>0.0</v>
      </c>
      <c r="M967" s="1">
        <v>0.0</v>
      </c>
      <c r="N967" s="1">
        <v>0.0</v>
      </c>
      <c r="O967" s="1" t="s">
        <v>35</v>
      </c>
      <c r="P967" s="3">
        <v>0.21</v>
      </c>
      <c r="Q967" s="1" t="s">
        <v>36</v>
      </c>
      <c r="R967" s="1">
        <v>0.0</v>
      </c>
      <c r="S967" s="1">
        <v>0.0</v>
      </c>
      <c r="T967" s="4">
        <f t="shared" si="4"/>
        <v>1140.495868</v>
      </c>
      <c r="U967" s="5">
        <v>1375.8300765000001</v>
      </c>
      <c r="W967" s="1">
        <f t="shared" si="28"/>
        <v>1380</v>
      </c>
      <c r="X967" s="7">
        <f t="shared" si="15"/>
        <v>1380</v>
      </c>
      <c r="Y967" s="1" t="s">
        <v>30</v>
      </c>
      <c r="Z967" s="1" t="s">
        <v>30</v>
      </c>
      <c r="AA967" s="1" t="s">
        <v>31</v>
      </c>
      <c r="AB967" s="1">
        <v>0.0</v>
      </c>
      <c r="AC967" s="1">
        <v>0.0</v>
      </c>
    </row>
    <row r="968" ht="15.75" customHeight="1">
      <c r="A968" s="1">
        <v>995.0</v>
      </c>
      <c r="B968" s="1" t="s">
        <v>29</v>
      </c>
      <c r="C968" s="1" t="s">
        <v>30</v>
      </c>
      <c r="D968" s="1" t="s">
        <v>30</v>
      </c>
      <c r="E968" s="1" t="s">
        <v>31</v>
      </c>
      <c r="F968" s="1" t="s">
        <v>31</v>
      </c>
      <c r="H968" s="1" t="s">
        <v>1967</v>
      </c>
      <c r="I968" s="1" t="s">
        <v>1968</v>
      </c>
      <c r="J968" s="1" t="s">
        <v>34</v>
      </c>
      <c r="K968" s="1" t="s">
        <v>34</v>
      </c>
      <c r="L968" s="1">
        <v>0.0</v>
      </c>
      <c r="M968" s="1">
        <v>0.0</v>
      </c>
      <c r="N968" s="1">
        <v>0.0</v>
      </c>
      <c r="O968" s="1" t="s">
        <v>35</v>
      </c>
      <c r="P968" s="3">
        <v>0.21</v>
      </c>
      <c r="Q968" s="1" t="s">
        <v>36</v>
      </c>
      <c r="R968" s="1">
        <v>0.0</v>
      </c>
      <c r="S968" s="1">
        <v>0.0</v>
      </c>
      <c r="T968" s="4">
        <f t="shared" si="4"/>
        <v>785.1239669</v>
      </c>
      <c r="U968" s="5">
        <v>948.1348552499999</v>
      </c>
      <c r="W968" s="1">
        <f t="shared" si="28"/>
        <v>950</v>
      </c>
      <c r="X968" s="7">
        <f t="shared" si="15"/>
        <v>950</v>
      </c>
      <c r="Y968" s="1" t="s">
        <v>30</v>
      </c>
      <c r="Z968" s="1" t="s">
        <v>30</v>
      </c>
      <c r="AA968" s="1" t="s">
        <v>31</v>
      </c>
      <c r="AB968" s="1">
        <v>0.0</v>
      </c>
      <c r="AC968" s="1">
        <v>0.0</v>
      </c>
    </row>
    <row r="969" ht="15.75" customHeight="1">
      <c r="A969" s="1">
        <v>996.0</v>
      </c>
      <c r="B969" s="1" t="s">
        <v>29</v>
      </c>
      <c r="C969" s="1" t="s">
        <v>30</v>
      </c>
      <c r="D969" s="1" t="s">
        <v>30</v>
      </c>
      <c r="E969" s="1" t="s">
        <v>31</v>
      </c>
      <c r="F969" s="1" t="s">
        <v>31</v>
      </c>
      <c r="H969" s="1" t="s">
        <v>1969</v>
      </c>
      <c r="I969" s="1" t="s">
        <v>1970</v>
      </c>
      <c r="J969" s="1" t="s">
        <v>34</v>
      </c>
      <c r="K969" s="1" t="s">
        <v>34</v>
      </c>
      <c r="L969" s="1">
        <v>0.0</v>
      </c>
      <c r="M969" s="1">
        <v>0.0</v>
      </c>
      <c r="N969" s="1">
        <v>0.0</v>
      </c>
      <c r="O969" s="1" t="s">
        <v>35</v>
      </c>
      <c r="P969" s="3">
        <v>0.21</v>
      </c>
      <c r="Q969" s="1" t="s">
        <v>36</v>
      </c>
      <c r="R969" s="1">
        <v>0.0</v>
      </c>
      <c r="S969" s="1">
        <v>0.0</v>
      </c>
      <c r="T969" s="4">
        <f t="shared" si="4"/>
        <v>1561.983471</v>
      </c>
      <c r="U969" s="5">
        <v>1891.2205619999997</v>
      </c>
      <c r="W969" s="1">
        <f t="shared" si="28"/>
        <v>1890</v>
      </c>
      <c r="X969" s="7">
        <f t="shared" si="15"/>
        <v>1890</v>
      </c>
      <c r="Y969" s="1" t="s">
        <v>30</v>
      </c>
      <c r="Z969" s="1" t="s">
        <v>30</v>
      </c>
      <c r="AA969" s="1" t="s">
        <v>31</v>
      </c>
      <c r="AB969" s="1">
        <v>0.0</v>
      </c>
      <c r="AC969" s="1">
        <v>0.0</v>
      </c>
    </row>
    <row r="970" ht="15.75" customHeight="1">
      <c r="A970" s="1">
        <v>997.0</v>
      </c>
      <c r="B970" s="1" t="s">
        <v>29</v>
      </c>
      <c r="C970" s="1" t="s">
        <v>30</v>
      </c>
      <c r="D970" s="1" t="s">
        <v>30</v>
      </c>
      <c r="E970" s="1" t="s">
        <v>31</v>
      </c>
      <c r="F970" s="1" t="s">
        <v>31</v>
      </c>
      <c r="H970" s="1" t="s">
        <v>1971</v>
      </c>
      <c r="I970" s="1" t="s">
        <v>1972</v>
      </c>
      <c r="J970" s="1" t="s">
        <v>34</v>
      </c>
      <c r="K970" s="1" t="s">
        <v>34</v>
      </c>
      <c r="L970" s="1">
        <v>0.0</v>
      </c>
      <c r="M970" s="1">
        <v>0.0</v>
      </c>
      <c r="N970" s="1">
        <v>0.0</v>
      </c>
      <c r="O970" s="1" t="s">
        <v>35</v>
      </c>
      <c r="P970" s="3">
        <v>0.21</v>
      </c>
      <c r="Q970" s="1" t="s">
        <v>36</v>
      </c>
      <c r="R970" s="1">
        <v>0.0</v>
      </c>
      <c r="S970" s="1">
        <v>0.0</v>
      </c>
      <c r="T970" s="4">
        <f t="shared" si="4"/>
        <v>2355.371901</v>
      </c>
      <c r="U970" s="5">
        <v>2850.8732257499996</v>
      </c>
      <c r="W970" s="1">
        <f t="shared" si="28"/>
        <v>2850</v>
      </c>
      <c r="X970" s="7">
        <f t="shared" si="15"/>
        <v>2850</v>
      </c>
      <c r="Y970" s="1" t="s">
        <v>30</v>
      </c>
      <c r="Z970" s="1" t="s">
        <v>30</v>
      </c>
      <c r="AA970" s="1" t="s">
        <v>31</v>
      </c>
      <c r="AB970" s="1">
        <v>0.0</v>
      </c>
      <c r="AC970" s="1">
        <v>0.0</v>
      </c>
    </row>
    <row r="971" ht="15.75" customHeight="1">
      <c r="A971" s="1">
        <v>998.0</v>
      </c>
      <c r="B971" s="1" t="s">
        <v>29</v>
      </c>
      <c r="C971" s="1" t="s">
        <v>30</v>
      </c>
      <c r="D971" s="1" t="s">
        <v>30</v>
      </c>
      <c r="E971" s="1" t="s">
        <v>31</v>
      </c>
      <c r="F971" s="1" t="s">
        <v>31</v>
      </c>
      <c r="H971" s="1" t="s">
        <v>1973</v>
      </c>
      <c r="I971" s="1" t="s">
        <v>1974</v>
      </c>
      <c r="J971" s="1" t="s">
        <v>34</v>
      </c>
      <c r="K971" s="1" t="s">
        <v>34</v>
      </c>
      <c r="L971" s="1">
        <v>0.0</v>
      </c>
      <c r="M971" s="1">
        <v>0.0</v>
      </c>
      <c r="N971" s="1">
        <v>0.0</v>
      </c>
      <c r="O971" s="1" t="s">
        <v>35</v>
      </c>
      <c r="P971" s="3">
        <v>0.21</v>
      </c>
      <c r="Q971" s="1" t="s">
        <v>36</v>
      </c>
      <c r="R971" s="1">
        <v>0.0</v>
      </c>
      <c r="S971" s="1">
        <v>0.0</v>
      </c>
      <c r="T971" s="4">
        <f t="shared" si="4"/>
        <v>2082.644628</v>
      </c>
      <c r="U971" s="5">
        <v>2518.9501095</v>
      </c>
      <c r="W971" s="1">
        <f t="shared" si="28"/>
        <v>2520</v>
      </c>
      <c r="X971" s="7">
        <f t="shared" si="15"/>
        <v>2520</v>
      </c>
      <c r="Y971" s="1" t="s">
        <v>30</v>
      </c>
      <c r="Z971" s="1" t="s">
        <v>30</v>
      </c>
      <c r="AA971" s="1" t="s">
        <v>31</v>
      </c>
      <c r="AB971" s="1">
        <v>0.0</v>
      </c>
      <c r="AC971" s="1">
        <v>0.0</v>
      </c>
    </row>
    <row r="972" ht="15.75" customHeight="1">
      <c r="A972" s="1">
        <v>999.0</v>
      </c>
      <c r="B972" s="1" t="s">
        <v>29</v>
      </c>
      <c r="C972" s="1" t="s">
        <v>30</v>
      </c>
      <c r="D972" s="1" t="s">
        <v>30</v>
      </c>
      <c r="E972" s="1" t="s">
        <v>31</v>
      </c>
      <c r="F972" s="1" t="s">
        <v>31</v>
      </c>
      <c r="H972" s="1" t="s">
        <v>1975</v>
      </c>
      <c r="I972" s="1" t="s">
        <v>1976</v>
      </c>
      <c r="J972" s="1" t="s">
        <v>34</v>
      </c>
      <c r="K972" s="1" t="s">
        <v>34</v>
      </c>
      <c r="L972" s="1">
        <v>0.0</v>
      </c>
      <c r="M972" s="1">
        <v>0.0</v>
      </c>
      <c r="N972" s="1">
        <v>0.0</v>
      </c>
      <c r="O972" s="1" t="s">
        <v>35</v>
      </c>
      <c r="P972" s="3">
        <v>0.21</v>
      </c>
      <c r="Q972" s="1" t="s">
        <v>36</v>
      </c>
      <c r="R972" s="1">
        <v>0.0</v>
      </c>
      <c r="S972" s="1">
        <v>0.0</v>
      </c>
      <c r="T972" s="4">
        <f t="shared" si="4"/>
        <v>2355.371901</v>
      </c>
      <c r="U972" s="5">
        <v>2850.8732257499996</v>
      </c>
      <c r="W972" s="1">
        <f t="shared" si="28"/>
        <v>2850</v>
      </c>
      <c r="X972" s="7">
        <f t="shared" si="15"/>
        <v>2850</v>
      </c>
      <c r="Y972" s="1" t="s">
        <v>30</v>
      </c>
      <c r="Z972" s="1" t="s">
        <v>30</v>
      </c>
      <c r="AA972" s="1" t="s">
        <v>31</v>
      </c>
      <c r="AB972" s="1">
        <v>0.0</v>
      </c>
      <c r="AC972" s="1">
        <v>0.0</v>
      </c>
    </row>
    <row r="973" ht="15.75" customHeight="1">
      <c r="A973" s="1">
        <v>1000.0</v>
      </c>
      <c r="B973" s="1" t="s">
        <v>29</v>
      </c>
      <c r="C973" s="1" t="s">
        <v>30</v>
      </c>
      <c r="D973" s="1" t="s">
        <v>30</v>
      </c>
      <c r="E973" s="1" t="s">
        <v>31</v>
      </c>
      <c r="F973" s="1" t="s">
        <v>31</v>
      </c>
      <c r="H973" s="1" t="s">
        <v>1977</v>
      </c>
      <c r="I973" s="1" t="s">
        <v>1978</v>
      </c>
      <c r="J973" s="1" t="s">
        <v>34</v>
      </c>
      <c r="K973" s="1" t="s">
        <v>34</v>
      </c>
      <c r="L973" s="1">
        <v>0.0</v>
      </c>
      <c r="M973" s="1">
        <v>0.0</v>
      </c>
      <c r="N973" s="1">
        <v>0.0</v>
      </c>
      <c r="O973" s="1" t="s">
        <v>35</v>
      </c>
      <c r="P973" s="3">
        <v>0.21</v>
      </c>
      <c r="Q973" s="1" t="s">
        <v>36</v>
      </c>
      <c r="R973" s="1">
        <v>0.0</v>
      </c>
      <c r="S973" s="1">
        <v>0.0</v>
      </c>
      <c r="T973" s="4">
        <f t="shared" si="4"/>
        <v>2082.644628</v>
      </c>
      <c r="U973" s="5">
        <v>2518.9501095</v>
      </c>
      <c r="W973" s="1">
        <f t="shared" si="28"/>
        <v>2520</v>
      </c>
      <c r="X973" s="7">
        <f t="shared" si="15"/>
        <v>2520</v>
      </c>
      <c r="Y973" s="1" t="s">
        <v>30</v>
      </c>
      <c r="Z973" s="1" t="s">
        <v>30</v>
      </c>
      <c r="AA973" s="1" t="s">
        <v>31</v>
      </c>
      <c r="AB973" s="1">
        <v>0.0</v>
      </c>
      <c r="AC973" s="1">
        <v>0.0</v>
      </c>
    </row>
    <row r="974" ht="15.75" customHeight="1">
      <c r="A974" s="1">
        <v>1001.0</v>
      </c>
      <c r="B974" s="1" t="s">
        <v>29</v>
      </c>
      <c r="C974" s="1" t="s">
        <v>30</v>
      </c>
      <c r="D974" s="1" t="s">
        <v>30</v>
      </c>
      <c r="E974" s="1" t="s">
        <v>31</v>
      </c>
      <c r="F974" s="1" t="s">
        <v>31</v>
      </c>
      <c r="H974" s="1" t="s">
        <v>1979</v>
      </c>
      <c r="I974" s="1" t="s">
        <v>1980</v>
      </c>
      <c r="J974" s="1" t="s">
        <v>34</v>
      </c>
      <c r="K974" s="1" t="s">
        <v>34</v>
      </c>
      <c r="L974" s="1">
        <v>0.0</v>
      </c>
      <c r="M974" s="1">
        <v>0.0</v>
      </c>
      <c r="N974" s="1">
        <v>0.0</v>
      </c>
      <c r="O974" s="1" t="s">
        <v>35</v>
      </c>
      <c r="P974" s="3">
        <v>0.21</v>
      </c>
      <c r="Q974" s="1" t="s">
        <v>36</v>
      </c>
      <c r="R974" s="1">
        <v>0.0</v>
      </c>
      <c r="S974" s="1">
        <v>0.0</v>
      </c>
      <c r="T974" s="4">
        <f t="shared" si="4"/>
        <v>2355.371901</v>
      </c>
      <c r="U974" s="5">
        <v>2850.8732257499996</v>
      </c>
      <c r="W974" s="1">
        <f t="shared" si="28"/>
        <v>2850</v>
      </c>
      <c r="X974" s="7">
        <f t="shared" si="15"/>
        <v>2850</v>
      </c>
      <c r="Y974" s="1" t="s">
        <v>30</v>
      </c>
      <c r="Z974" s="1" t="s">
        <v>30</v>
      </c>
      <c r="AA974" s="1" t="s">
        <v>31</v>
      </c>
      <c r="AB974" s="1">
        <v>0.0</v>
      </c>
      <c r="AC974" s="1">
        <v>0.0</v>
      </c>
    </row>
    <row r="975" ht="15.75" customHeight="1">
      <c r="A975" s="1">
        <v>1002.0</v>
      </c>
      <c r="B975" s="1" t="s">
        <v>29</v>
      </c>
      <c r="C975" s="1" t="s">
        <v>30</v>
      </c>
      <c r="D975" s="1" t="s">
        <v>30</v>
      </c>
      <c r="E975" s="1" t="s">
        <v>31</v>
      </c>
      <c r="F975" s="1" t="s">
        <v>31</v>
      </c>
      <c r="H975" s="1" t="s">
        <v>1981</v>
      </c>
      <c r="I975" s="1" t="s">
        <v>1982</v>
      </c>
      <c r="J975" s="1" t="s">
        <v>34</v>
      </c>
      <c r="K975" s="1" t="s">
        <v>34</v>
      </c>
      <c r="L975" s="1">
        <v>0.0</v>
      </c>
      <c r="M975" s="1">
        <v>0.0</v>
      </c>
      <c r="N975" s="1">
        <v>0.0</v>
      </c>
      <c r="O975" s="1" t="s">
        <v>35</v>
      </c>
      <c r="P975" s="3">
        <v>0.21</v>
      </c>
      <c r="Q975" s="1" t="s">
        <v>36</v>
      </c>
      <c r="R975" s="1">
        <v>0.0</v>
      </c>
      <c r="S975" s="1">
        <v>0.0</v>
      </c>
      <c r="T975" s="4">
        <f t="shared" si="4"/>
        <v>2272.727273</v>
      </c>
      <c r="U975" s="5">
        <v>2754.8046405</v>
      </c>
      <c r="W975" s="1">
        <f t="shared" si="28"/>
        <v>2750</v>
      </c>
      <c r="X975" s="7">
        <f t="shared" si="15"/>
        <v>2750</v>
      </c>
      <c r="Y975" s="1" t="s">
        <v>30</v>
      </c>
      <c r="Z975" s="1" t="s">
        <v>30</v>
      </c>
      <c r="AA975" s="1" t="s">
        <v>31</v>
      </c>
      <c r="AB975" s="1">
        <v>0.0</v>
      </c>
      <c r="AC975" s="1">
        <v>0.0</v>
      </c>
    </row>
    <row r="976" ht="15.75" customHeight="1">
      <c r="A976" s="1">
        <v>1003.0</v>
      </c>
      <c r="B976" s="1" t="s">
        <v>29</v>
      </c>
      <c r="C976" s="1" t="s">
        <v>30</v>
      </c>
      <c r="D976" s="1" t="s">
        <v>30</v>
      </c>
      <c r="E976" s="1" t="s">
        <v>31</v>
      </c>
      <c r="F976" s="1" t="s">
        <v>31</v>
      </c>
      <c r="H976" s="1" t="s">
        <v>1983</v>
      </c>
      <c r="I976" s="1" t="s">
        <v>1984</v>
      </c>
      <c r="J976" s="1" t="s">
        <v>34</v>
      </c>
      <c r="K976" s="1" t="s">
        <v>34</v>
      </c>
      <c r="L976" s="1">
        <v>0.0</v>
      </c>
      <c r="M976" s="1">
        <v>0.0</v>
      </c>
      <c r="N976" s="1">
        <v>0.0</v>
      </c>
      <c r="O976" s="1" t="s">
        <v>35</v>
      </c>
      <c r="P976" s="3">
        <v>0.21</v>
      </c>
      <c r="Q976" s="1" t="s">
        <v>36</v>
      </c>
      <c r="R976" s="1">
        <v>0.0</v>
      </c>
      <c r="S976" s="1">
        <v>0.0</v>
      </c>
      <c r="T976" s="4">
        <f t="shared" si="4"/>
        <v>6214.876033</v>
      </c>
      <c r="U976" s="5">
        <v>7517.2836915</v>
      </c>
      <c r="W976" s="1">
        <f t="shared" si="28"/>
        <v>7520</v>
      </c>
      <c r="X976" s="7">
        <f t="shared" si="15"/>
        <v>7520</v>
      </c>
      <c r="Y976" s="1" t="s">
        <v>30</v>
      </c>
      <c r="Z976" s="1" t="s">
        <v>30</v>
      </c>
      <c r="AA976" s="1" t="s">
        <v>31</v>
      </c>
      <c r="AB976" s="1">
        <v>0.0</v>
      </c>
      <c r="AC976" s="1">
        <v>0.0</v>
      </c>
    </row>
    <row r="977" ht="15.75" customHeight="1">
      <c r="A977" s="1">
        <v>1004.0</v>
      </c>
      <c r="B977" s="1" t="s">
        <v>29</v>
      </c>
      <c r="C977" s="1" t="s">
        <v>30</v>
      </c>
      <c r="D977" s="1" t="s">
        <v>30</v>
      </c>
      <c r="E977" s="1" t="s">
        <v>31</v>
      </c>
      <c r="F977" s="1" t="s">
        <v>31</v>
      </c>
      <c r="H977" s="1" t="s">
        <v>1985</v>
      </c>
      <c r="I977" s="1" t="s">
        <v>1986</v>
      </c>
      <c r="J977" s="1" t="s">
        <v>34</v>
      </c>
      <c r="K977" s="1" t="s">
        <v>34</v>
      </c>
      <c r="L977" s="1">
        <v>0.0</v>
      </c>
      <c r="M977" s="1">
        <v>0.0</v>
      </c>
      <c r="N977" s="1">
        <v>0.0</v>
      </c>
      <c r="O977" s="1" t="s">
        <v>35</v>
      </c>
      <c r="P977" s="3">
        <v>0.21</v>
      </c>
      <c r="Q977" s="1" t="s">
        <v>36</v>
      </c>
      <c r="R977" s="1">
        <v>0.0</v>
      </c>
      <c r="S977" s="1">
        <v>0.0</v>
      </c>
      <c r="T977" s="4">
        <f t="shared" si="4"/>
        <v>2231.404959</v>
      </c>
      <c r="U977" s="5">
        <v>2703.8549587499997</v>
      </c>
      <c r="W977" s="1">
        <f t="shared" si="28"/>
        <v>2700</v>
      </c>
      <c r="X977" s="7">
        <f t="shared" si="15"/>
        <v>2700</v>
      </c>
      <c r="Y977" s="1" t="s">
        <v>30</v>
      </c>
      <c r="Z977" s="1" t="s">
        <v>30</v>
      </c>
      <c r="AA977" s="1" t="s">
        <v>31</v>
      </c>
      <c r="AB977" s="1">
        <v>0.0</v>
      </c>
      <c r="AC977" s="1">
        <v>0.0</v>
      </c>
    </row>
    <row r="978" ht="15.75" customHeight="1">
      <c r="A978" s="1">
        <v>1005.0</v>
      </c>
      <c r="B978" s="1" t="s">
        <v>29</v>
      </c>
      <c r="C978" s="1" t="s">
        <v>30</v>
      </c>
      <c r="D978" s="1" t="s">
        <v>30</v>
      </c>
      <c r="E978" s="1" t="s">
        <v>31</v>
      </c>
      <c r="F978" s="1" t="s">
        <v>31</v>
      </c>
      <c r="H978" s="1" t="s">
        <v>1987</v>
      </c>
      <c r="I978" s="1" t="s">
        <v>1988</v>
      </c>
      <c r="J978" s="1" t="s">
        <v>34</v>
      </c>
      <c r="K978" s="1" t="s">
        <v>34</v>
      </c>
      <c r="L978" s="1">
        <v>0.0</v>
      </c>
      <c r="M978" s="1">
        <v>0.0</v>
      </c>
      <c r="N978" s="1">
        <v>0.0</v>
      </c>
      <c r="O978" s="1" t="s">
        <v>35</v>
      </c>
      <c r="P978" s="3">
        <v>0.21</v>
      </c>
      <c r="Q978" s="1" t="s">
        <v>36</v>
      </c>
      <c r="R978" s="1">
        <v>0.0</v>
      </c>
      <c r="S978" s="1">
        <v>0.0</v>
      </c>
      <c r="T978" s="4">
        <f t="shared" si="4"/>
        <v>9438.016529</v>
      </c>
      <c r="U978" s="5">
        <v>11424.2824575</v>
      </c>
      <c r="W978" s="1">
        <f t="shared" si="28"/>
        <v>11420</v>
      </c>
      <c r="X978" s="7">
        <f t="shared" si="15"/>
        <v>11420</v>
      </c>
      <c r="Y978" s="1" t="s">
        <v>30</v>
      </c>
      <c r="Z978" s="1" t="s">
        <v>30</v>
      </c>
      <c r="AA978" s="1" t="s">
        <v>31</v>
      </c>
      <c r="AB978" s="1">
        <v>0.0</v>
      </c>
      <c r="AC978" s="1">
        <v>0.0</v>
      </c>
    </row>
    <row r="979" ht="15.75" customHeight="1">
      <c r="A979" s="1">
        <v>1006.0</v>
      </c>
      <c r="B979" s="1" t="s">
        <v>29</v>
      </c>
      <c r="C979" s="1" t="s">
        <v>30</v>
      </c>
      <c r="D979" s="1" t="s">
        <v>30</v>
      </c>
      <c r="E979" s="1" t="s">
        <v>31</v>
      </c>
      <c r="F979" s="1" t="s">
        <v>31</v>
      </c>
      <c r="H979" s="1" t="s">
        <v>1989</v>
      </c>
      <c r="I979" s="1" t="s">
        <v>1990</v>
      </c>
      <c r="J979" s="1" t="s">
        <v>34</v>
      </c>
      <c r="K979" s="1" t="s">
        <v>34</v>
      </c>
      <c r="L979" s="1">
        <v>0.0</v>
      </c>
      <c r="M979" s="1">
        <v>0.0</v>
      </c>
      <c r="N979" s="1">
        <v>0.0</v>
      </c>
      <c r="O979" s="1" t="s">
        <v>35</v>
      </c>
      <c r="P979" s="3">
        <v>0.21</v>
      </c>
      <c r="Q979" s="1" t="s">
        <v>36</v>
      </c>
      <c r="R979" s="1">
        <v>0.0</v>
      </c>
      <c r="S979" s="1">
        <v>0.0</v>
      </c>
      <c r="T979" s="4">
        <f t="shared" si="4"/>
        <v>49.58677686</v>
      </c>
      <c r="U979" s="5">
        <v>62.88975</v>
      </c>
      <c r="W979" s="1">
        <f t="shared" si="28"/>
        <v>60</v>
      </c>
      <c r="X979" s="7">
        <f t="shared" si="15"/>
        <v>60</v>
      </c>
      <c r="Y979" s="1" t="s">
        <v>30</v>
      </c>
      <c r="Z979" s="1" t="s">
        <v>30</v>
      </c>
      <c r="AA979" s="1" t="s">
        <v>31</v>
      </c>
      <c r="AB979" s="1">
        <v>0.0</v>
      </c>
      <c r="AC979" s="1">
        <v>0.0</v>
      </c>
    </row>
    <row r="980" ht="15.75" customHeight="1">
      <c r="A980" s="1">
        <v>1007.0</v>
      </c>
      <c r="B980" s="1" t="s">
        <v>29</v>
      </c>
      <c r="C980" s="1" t="s">
        <v>30</v>
      </c>
      <c r="D980" s="1" t="s">
        <v>30</v>
      </c>
      <c r="E980" s="1" t="s">
        <v>31</v>
      </c>
      <c r="F980" s="1" t="s">
        <v>31</v>
      </c>
      <c r="H980" s="1" t="s">
        <v>1991</v>
      </c>
      <c r="I980" s="1" t="s">
        <v>1992</v>
      </c>
      <c r="J980" s="1" t="s">
        <v>34</v>
      </c>
      <c r="K980" s="1" t="s">
        <v>34</v>
      </c>
      <c r="L980" s="1">
        <v>0.0</v>
      </c>
      <c r="M980" s="1">
        <v>0.0</v>
      </c>
      <c r="N980" s="1">
        <v>0.0</v>
      </c>
      <c r="O980" s="1" t="s">
        <v>35</v>
      </c>
      <c r="P980" s="3">
        <v>0.21</v>
      </c>
      <c r="Q980" s="1" t="s">
        <v>36</v>
      </c>
      <c r="R980" s="1">
        <v>0.0</v>
      </c>
      <c r="S980" s="1">
        <v>0.0</v>
      </c>
      <c r="T980" s="4">
        <f t="shared" si="4"/>
        <v>57.85123967</v>
      </c>
      <c r="U980" s="5">
        <v>70.10410275</v>
      </c>
      <c r="W980" s="1">
        <f t="shared" si="28"/>
        <v>70</v>
      </c>
      <c r="X980" s="7">
        <f t="shared" si="15"/>
        <v>70</v>
      </c>
      <c r="Y980" s="1" t="s">
        <v>30</v>
      </c>
      <c r="Z980" s="1" t="s">
        <v>30</v>
      </c>
      <c r="AA980" s="1" t="s">
        <v>31</v>
      </c>
      <c r="AB980" s="1">
        <v>0.0</v>
      </c>
      <c r="AC980" s="1">
        <v>0.0</v>
      </c>
    </row>
    <row r="981" ht="15.75" customHeight="1">
      <c r="A981" s="1">
        <v>1008.0</v>
      </c>
      <c r="B981" s="1" t="s">
        <v>29</v>
      </c>
      <c r="C981" s="1" t="s">
        <v>30</v>
      </c>
      <c r="D981" s="1" t="s">
        <v>30</v>
      </c>
      <c r="E981" s="1" t="s">
        <v>31</v>
      </c>
      <c r="F981" s="1" t="s">
        <v>31</v>
      </c>
      <c r="H981" s="1" t="s">
        <v>1993</v>
      </c>
      <c r="I981" s="1" t="s">
        <v>1994</v>
      </c>
      <c r="J981" s="1" t="s">
        <v>34</v>
      </c>
      <c r="K981" s="1" t="s">
        <v>34</v>
      </c>
      <c r="L981" s="1">
        <v>0.0</v>
      </c>
      <c r="M981" s="1">
        <v>0.0</v>
      </c>
      <c r="N981" s="1">
        <v>0.0</v>
      </c>
      <c r="O981" s="1" t="s">
        <v>35</v>
      </c>
      <c r="P981" s="3">
        <v>0.21</v>
      </c>
      <c r="Q981" s="1" t="s">
        <v>36</v>
      </c>
      <c r="R981" s="1">
        <v>0.0</v>
      </c>
      <c r="S981" s="1">
        <v>0.0</v>
      </c>
      <c r="T981" s="4">
        <f t="shared" si="4"/>
        <v>975.2066116</v>
      </c>
      <c r="U981" s="5">
        <v>1182.1116779999998</v>
      </c>
      <c r="W981" s="1">
        <f t="shared" si="28"/>
        <v>1180</v>
      </c>
      <c r="X981" s="7">
        <f t="shared" si="15"/>
        <v>1180</v>
      </c>
      <c r="Y981" s="1" t="s">
        <v>30</v>
      </c>
      <c r="Z981" s="1" t="s">
        <v>30</v>
      </c>
      <c r="AA981" s="1" t="s">
        <v>31</v>
      </c>
      <c r="AB981" s="1">
        <v>0.0</v>
      </c>
      <c r="AC981" s="1">
        <v>0.0</v>
      </c>
    </row>
    <row r="982" ht="15.75" customHeight="1">
      <c r="A982" s="1">
        <v>1009.0</v>
      </c>
      <c r="B982" s="1" t="s">
        <v>29</v>
      </c>
      <c r="C982" s="1" t="s">
        <v>30</v>
      </c>
      <c r="D982" s="1" t="s">
        <v>30</v>
      </c>
      <c r="E982" s="1" t="s">
        <v>31</v>
      </c>
      <c r="F982" s="1" t="s">
        <v>31</v>
      </c>
      <c r="H982" s="1" t="s">
        <v>1995</v>
      </c>
      <c r="I982" s="1" t="s">
        <v>1996</v>
      </c>
      <c r="J982" s="1" t="s">
        <v>34</v>
      </c>
      <c r="K982" s="1" t="s">
        <v>34</v>
      </c>
      <c r="L982" s="1">
        <v>0.0</v>
      </c>
      <c r="M982" s="1">
        <v>0.0</v>
      </c>
      <c r="N982" s="1">
        <v>0.0</v>
      </c>
      <c r="O982" s="1" t="s">
        <v>35</v>
      </c>
      <c r="P982" s="3">
        <v>0.21</v>
      </c>
      <c r="Q982" s="1" t="s">
        <v>36</v>
      </c>
      <c r="R982" s="1">
        <v>0.0</v>
      </c>
      <c r="S982" s="1">
        <v>0.0</v>
      </c>
      <c r="T982" s="4">
        <f t="shared" si="4"/>
        <v>1570.247934</v>
      </c>
      <c r="U982" s="5">
        <v>1899.9712215</v>
      </c>
      <c r="W982" s="1">
        <f t="shared" si="28"/>
        <v>1900</v>
      </c>
      <c r="X982" s="7">
        <f t="shared" si="15"/>
        <v>1900</v>
      </c>
      <c r="Y982" s="1" t="s">
        <v>30</v>
      </c>
      <c r="Z982" s="1" t="s">
        <v>30</v>
      </c>
      <c r="AA982" s="1" t="s">
        <v>31</v>
      </c>
      <c r="AB982" s="1">
        <v>0.0</v>
      </c>
      <c r="AC982" s="1">
        <v>0.0</v>
      </c>
    </row>
    <row r="983" ht="15.75" customHeight="1">
      <c r="A983" s="1">
        <v>1010.0</v>
      </c>
      <c r="B983" s="1" t="s">
        <v>29</v>
      </c>
      <c r="C983" s="1" t="s">
        <v>30</v>
      </c>
      <c r="D983" s="1" t="s">
        <v>30</v>
      </c>
      <c r="E983" s="1" t="s">
        <v>31</v>
      </c>
      <c r="F983" s="1" t="s">
        <v>31</v>
      </c>
      <c r="H983" s="1" t="s">
        <v>1997</v>
      </c>
      <c r="I983" s="1" t="s">
        <v>1998</v>
      </c>
      <c r="J983" s="1" t="s">
        <v>34</v>
      </c>
      <c r="K983" s="1" t="s">
        <v>34</v>
      </c>
      <c r="L983" s="1">
        <v>0.0</v>
      </c>
      <c r="M983" s="1">
        <v>0.0</v>
      </c>
      <c r="N983" s="1">
        <v>0.0</v>
      </c>
      <c r="O983" s="1" t="s">
        <v>35</v>
      </c>
      <c r="P983" s="3">
        <v>0.21</v>
      </c>
      <c r="Q983" s="1" t="s">
        <v>36</v>
      </c>
      <c r="R983" s="1">
        <v>0.0</v>
      </c>
      <c r="S983" s="1">
        <v>0.0</v>
      </c>
      <c r="T983" s="4">
        <f t="shared" si="4"/>
        <v>107.4380165</v>
      </c>
      <c r="U983" s="5">
        <v>129.32827874999998</v>
      </c>
      <c r="W983" s="1">
        <f t="shared" si="28"/>
        <v>130</v>
      </c>
      <c r="X983" s="7">
        <f t="shared" si="15"/>
        <v>130</v>
      </c>
      <c r="Y983" s="1" t="s">
        <v>30</v>
      </c>
      <c r="Z983" s="1" t="s">
        <v>30</v>
      </c>
      <c r="AA983" s="1" t="s">
        <v>31</v>
      </c>
      <c r="AB983" s="1">
        <v>0.0</v>
      </c>
      <c r="AC983" s="1">
        <v>0.0</v>
      </c>
    </row>
    <row r="984" ht="15.75" customHeight="1">
      <c r="A984" s="1">
        <v>1011.0</v>
      </c>
      <c r="B984" s="1" t="s">
        <v>29</v>
      </c>
      <c r="C984" s="1" t="s">
        <v>30</v>
      </c>
      <c r="D984" s="1" t="s">
        <v>30</v>
      </c>
      <c r="E984" s="1" t="s">
        <v>31</v>
      </c>
      <c r="F984" s="1" t="s">
        <v>31</v>
      </c>
      <c r="H984" s="1" t="s">
        <v>1999</v>
      </c>
      <c r="I984" s="1" t="s">
        <v>2000</v>
      </c>
      <c r="J984" s="1" t="s">
        <v>34</v>
      </c>
      <c r="K984" s="1" t="s">
        <v>34</v>
      </c>
      <c r="L984" s="1">
        <v>0.0</v>
      </c>
      <c r="M984" s="1">
        <v>0.0</v>
      </c>
      <c r="N984" s="1">
        <v>0.0</v>
      </c>
      <c r="O984" s="1" t="s">
        <v>35</v>
      </c>
      <c r="P984" s="3">
        <v>0.21</v>
      </c>
      <c r="Q984" s="1" t="s">
        <v>36</v>
      </c>
      <c r="R984" s="1">
        <v>0.0</v>
      </c>
      <c r="S984" s="1">
        <v>0.0</v>
      </c>
      <c r="T984" s="4">
        <f t="shared" si="4"/>
        <v>90.90909091</v>
      </c>
      <c r="U984" s="5">
        <v>107.36178749999998</v>
      </c>
      <c r="W984" s="1">
        <f t="shared" si="28"/>
        <v>110</v>
      </c>
      <c r="X984" s="7">
        <f t="shared" si="15"/>
        <v>110</v>
      </c>
      <c r="Y984" s="1" t="s">
        <v>30</v>
      </c>
      <c r="Z984" s="1" t="s">
        <v>30</v>
      </c>
      <c r="AA984" s="1" t="s">
        <v>31</v>
      </c>
      <c r="AB984" s="1">
        <v>0.0</v>
      </c>
      <c r="AC984" s="1">
        <v>0.0</v>
      </c>
    </row>
    <row r="985" ht="15.75" customHeight="1">
      <c r="A985" s="1">
        <v>1012.0</v>
      </c>
      <c r="B985" s="1" t="s">
        <v>29</v>
      </c>
      <c r="C985" s="1" t="s">
        <v>30</v>
      </c>
      <c r="D985" s="1" t="s">
        <v>30</v>
      </c>
      <c r="E985" s="1" t="s">
        <v>31</v>
      </c>
      <c r="F985" s="1" t="s">
        <v>31</v>
      </c>
      <c r="H985" s="1" t="s">
        <v>2001</v>
      </c>
      <c r="I985" s="1" t="s">
        <v>2002</v>
      </c>
      <c r="J985" s="1" t="s">
        <v>34</v>
      </c>
      <c r="K985" s="1" t="s">
        <v>34</v>
      </c>
      <c r="L985" s="1">
        <v>0.0</v>
      </c>
      <c r="M985" s="1">
        <v>0.0</v>
      </c>
      <c r="N985" s="1">
        <v>0.0</v>
      </c>
      <c r="O985" s="1" t="s">
        <v>35</v>
      </c>
      <c r="P985" s="3">
        <v>0.21</v>
      </c>
      <c r="Q985" s="1" t="s">
        <v>36</v>
      </c>
      <c r="R985" s="1">
        <v>0.0</v>
      </c>
      <c r="S985" s="1">
        <v>0.0</v>
      </c>
      <c r="T985" s="4">
        <f t="shared" si="4"/>
        <v>99.17355372</v>
      </c>
      <c r="U985" s="5">
        <v>118.6100685</v>
      </c>
      <c r="W985" s="1">
        <f t="shared" si="28"/>
        <v>120</v>
      </c>
      <c r="X985" s="7">
        <f t="shared" si="15"/>
        <v>120</v>
      </c>
      <c r="Y985" s="1" t="s">
        <v>30</v>
      </c>
      <c r="Z985" s="1" t="s">
        <v>30</v>
      </c>
      <c r="AA985" s="1" t="s">
        <v>31</v>
      </c>
      <c r="AB985" s="1">
        <v>0.0</v>
      </c>
      <c r="AC985" s="1">
        <v>0.0</v>
      </c>
    </row>
    <row r="986" ht="15.75" customHeight="1">
      <c r="A986" s="1">
        <v>1013.0</v>
      </c>
      <c r="B986" s="1" t="s">
        <v>29</v>
      </c>
      <c r="C986" s="1" t="s">
        <v>30</v>
      </c>
      <c r="D986" s="1" t="s">
        <v>30</v>
      </c>
      <c r="E986" s="1" t="s">
        <v>31</v>
      </c>
      <c r="F986" s="1" t="s">
        <v>31</v>
      </c>
      <c r="H986" s="1" t="s">
        <v>2003</v>
      </c>
      <c r="I986" s="1" t="s">
        <v>2004</v>
      </c>
      <c r="J986" s="1" t="s">
        <v>34</v>
      </c>
      <c r="K986" s="1" t="s">
        <v>34</v>
      </c>
      <c r="L986" s="1">
        <v>0.0</v>
      </c>
      <c r="M986" s="1">
        <v>0.0</v>
      </c>
      <c r="N986" s="1">
        <v>0.0</v>
      </c>
      <c r="O986" s="1" t="s">
        <v>35</v>
      </c>
      <c r="P986" s="3">
        <v>0.21</v>
      </c>
      <c r="Q986" s="1" t="s">
        <v>36</v>
      </c>
      <c r="R986" s="1">
        <v>0.0</v>
      </c>
      <c r="S986" s="1">
        <v>0.0</v>
      </c>
      <c r="T986" s="4">
        <f t="shared" si="4"/>
        <v>123.9669421</v>
      </c>
      <c r="U986" s="5">
        <v>153.93613950000002</v>
      </c>
      <c r="W986" s="1">
        <f t="shared" si="28"/>
        <v>150</v>
      </c>
      <c r="X986" s="7">
        <f t="shared" si="15"/>
        <v>150</v>
      </c>
      <c r="Y986" s="1" t="s">
        <v>30</v>
      </c>
      <c r="Z986" s="1" t="s">
        <v>30</v>
      </c>
      <c r="AA986" s="1" t="s">
        <v>31</v>
      </c>
      <c r="AB986" s="1">
        <v>0.0</v>
      </c>
      <c r="AC986" s="1">
        <v>0.0</v>
      </c>
    </row>
    <row r="987" ht="15.75" customHeight="1">
      <c r="A987" s="1">
        <v>1014.0</v>
      </c>
      <c r="B987" s="1" t="s">
        <v>29</v>
      </c>
      <c r="C987" s="1" t="s">
        <v>30</v>
      </c>
      <c r="D987" s="1" t="s">
        <v>30</v>
      </c>
      <c r="E987" s="1" t="s">
        <v>31</v>
      </c>
      <c r="F987" s="1" t="s">
        <v>31</v>
      </c>
      <c r="H987" s="1" t="s">
        <v>2005</v>
      </c>
      <c r="I987" s="1" t="s">
        <v>2006</v>
      </c>
      <c r="J987" s="1" t="s">
        <v>34</v>
      </c>
      <c r="K987" s="1" t="s">
        <v>34</v>
      </c>
      <c r="L987" s="1">
        <v>0.0</v>
      </c>
      <c r="M987" s="1">
        <v>0.0</v>
      </c>
      <c r="N987" s="1">
        <v>0.0</v>
      </c>
      <c r="O987" s="1" t="s">
        <v>35</v>
      </c>
      <c r="P987" s="3">
        <v>0.21</v>
      </c>
      <c r="Q987" s="1" t="s">
        <v>36</v>
      </c>
      <c r="R987" s="1">
        <v>0.0</v>
      </c>
      <c r="S987" s="1">
        <v>0.0</v>
      </c>
      <c r="T987" s="4">
        <f t="shared" si="4"/>
        <v>140.4958678</v>
      </c>
      <c r="U987" s="5">
        <v>171.4374585</v>
      </c>
      <c r="W987" s="1">
        <f t="shared" si="28"/>
        <v>170</v>
      </c>
      <c r="X987" s="7">
        <f t="shared" si="15"/>
        <v>170</v>
      </c>
      <c r="Y987" s="1" t="s">
        <v>30</v>
      </c>
      <c r="Z987" s="1" t="s">
        <v>30</v>
      </c>
      <c r="AA987" s="1" t="s">
        <v>31</v>
      </c>
      <c r="AB987" s="1">
        <v>0.0</v>
      </c>
      <c r="AC987" s="1">
        <v>0.0</v>
      </c>
    </row>
    <row r="988" ht="15.75" customHeight="1">
      <c r="A988" s="1">
        <v>1015.0</v>
      </c>
      <c r="B988" s="1" t="s">
        <v>29</v>
      </c>
      <c r="C988" s="1" t="s">
        <v>30</v>
      </c>
      <c r="D988" s="1" t="s">
        <v>30</v>
      </c>
      <c r="E988" s="1" t="s">
        <v>31</v>
      </c>
      <c r="F988" s="1" t="s">
        <v>31</v>
      </c>
      <c r="H988" s="1" t="s">
        <v>2007</v>
      </c>
      <c r="I988" s="1" t="s">
        <v>2008</v>
      </c>
      <c r="J988" s="1" t="s">
        <v>34</v>
      </c>
      <c r="K988" s="1" t="s">
        <v>34</v>
      </c>
      <c r="L988" s="1">
        <v>0.0</v>
      </c>
      <c r="M988" s="1">
        <v>0.0</v>
      </c>
      <c r="N988" s="1">
        <v>0.0</v>
      </c>
      <c r="O988" s="1" t="s">
        <v>35</v>
      </c>
      <c r="P988" s="3">
        <v>0.21</v>
      </c>
      <c r="Q988" s="1" t="s">
        <v>36</v>
      </c>
      <c r="R988" s="1">
        <v>0.0</v>
      </c>
      <c r="S988" s="1">
        <v>0.0</v>
      </c>
      <c r="T988" s="4">
        <f t="shared" si="4"/>
        <v>181.8181818</v>
      </c>
      <c r="U988" s="5">
        <v>224.83984049999998</v>
      </c>
      <c r="W988" s="1">
        <f t="shared" si="28"/>
        <v>220</v>
      </c>
      <c r="X988" s="7">
        <f t="shared" si="15"/>
        <v>220</v>
      </c>
      <c r="Y988" s="1" t="s">
        <v>30</v>
      </c>
      <c r="Z988" s="1" t="s">
        <v>30</v>
      </c>
      <c r="AA988" s="1" t="s">
        <v>31</v>
      </c>
      <c r="AB988" s="1">
        <v>0.0</v>
      </c>
      <c r="AC988" s="1">
        <v>0.0</v>
      </c>
    </row>
    <row r="989" ht="15.75" customHeight="1">
      <c r="A989" s="1">
        <v>1016.0</v>
      </c>
      <c r="B989" s="1" t="s">
        <v>29</v>
      </c>
      <c r="C989" s="1" t="s">
        <v>30</v>
      </c>
      <c r="D989" s="1" t="s">
        <v>30</v>
      </c>
      <c r="E989" s="1" t="s">
        <v>31</v>
      </c>
      <c r="F989" s="1" t="s">
        <v>31</v>
      </c>
      <c r="H989" s="1" t="s">
        <v>2009</v>
      </c>
      <c r="I989" s="1" t="s">
        <v>2010</v>
      </c>
      <c r="J989" s="1" t="s">
        <v>34</v>
      </c>
      <c r="K989" s="1" t="s">
        <v>34</v>
      </c>
      <c r="L989" s="1">
        <v>0.0</v>
      </c>
      <c r="M989" s="1">
        <v>0.0</v>
      </c>
      <c r="N989" s="1">
        <v>0.0</v>
      </c>
      <c r="O989" s="1" t="s">
        <v>35</v>
      </c>
      <c r="P989" s="3">
        <v>0.21</v>
      </c>
      <c r="Q989" s="1" t="s">
        <v>36</v>
      </c>
      <c r="R989" s="1">
        <v>0.0</v>
      </c>
      <c r="S989" s="1">
        <v>0.0</v>
      </c>
      <c r="T989" s="4">
        <f t="shared" si="4"/>
        <v>280.9917355</v>
      </c>
      <c r="U989" s="5">
        <v>342.228051</v>
      </c>
      <c r="W989" s="1">
        <f t="shared" si="28"/>
        <v>340</v>
      </c>
      <c r="X989" s="7">
        <f t="shared" si="15"/>
        <v>340</v>
      </c>
      <c r="Y989" s="1" t="s">
        <v>30</v>
      </c>
      <c r="Z989" s="1" t="s">
        <v>30</v>
      </c>
      <c r="AA989" s="1" t="s">
        <v>31</v>
      </c>
      <c r="AB989" s="1">
        <v>0.0</v>
      </c>
      <c r="AC989" s="1">
        <v>0.0</v>
      </c>
    </row>
    <row r="990" ht="15.75" customHeight="1">
      <c r="A990" s="1">
        <v>1017.0</v>
      </c>
      <c r="B990" s="1" t="s">
        <v>29</v>
      </c>
      <c r="C990" s="1" t="s">
        <v>30</v>
      </c>
      <c r="D990" s="1" t="s">
        <v>30</v>
      </c>
      <c r="E990" s="1" t="s">
        <v>31</v>
      </c>
      <c r="F990" s="1" t="s">
        <v>31</v>
      </c>
      <c r="H990" s="1" t="s">
        <v>2011</v>
      </c>
      <c r="I990" s="1" t="s">
        <v>2012</v>
      </c>
      <c r="J990" s="1" t="s">
        <v>34</v>
      </c>
      <c r="K990" s="1" t="s">
        <v>34</v>
      </c>
      <c r="L990" s="1">
        <v>0.0</v>
      </c>
      <c r="M990" s="1">
        <v>0.0</v>
      </c>
      <c r="N990" s="1">
        <v>0.0</v>
      </c>
      <c r="O990" s="1" t="s">
        <v>35</v>
      </c>
      <c r="P990" s="3">
        <v>0.21</v>
      </c>
      <c r="Q990" s="1" t="s">
        <v>36</v>
      </c>
      <c r="R990" s="1">
        <v>0.0</v>
      </c>
      <c r="S990" s="1">
        <v>0.0</v>
      </c>
      <c r="T990" s="4">
        <f t="shared" si="4"/>
        <v>330.5785124</v>
      </c>
      <c r="U990" s="5">
        <v>395.11833075000004</v>
      </c>
      <c r="W990" s="1">
        <f t="shared" si="28"/>
        <v>400</v>
      </c>
      <c r="X990" s="7">
        <f t="shared" si="15"/>
        <v>400</v>
      </c>
      <c r="Y990" s="1" t="s">
        <v>30</v>
      </c>
      <c r="Z990" s="1" t="s">
        <v>30</v>
      </c>
      <c r="AA990" s="1" t="s">
        <v>31</v>
      </c>
      <c r="AB990" s="1">
        <v>0.0</v>
      </c>
      <c r="AC990" s="1">
        <v>0.0</v>
      </c>
    </row>
    <row r="991" ht="15.75" customHeight="1">
      <c r="A991" s="1">
        <v>1018.0</v>
      </c>
      <c r="B991" s="1" t="s">
        <v>29</v>
      </c>
      <c r="C991" s="1" t="s">
        <v>30</v>
      </c>
      <c r="D991" s="1" t="s">
        <v>30</v>
      </c>
      <c r="E991" s="1" t="s">
        <v>31</v>
      </c>
      <c r="F991" s="1" t="s">
        <v>31</v>
      </c>
      <c r="H991" s="1" t="s">
        <v>2013</v>
      </c>
      <c r="I991" s="1" t="s">
        <v>2014</v>
      </c>
      <c r="J991" s="1" t="s">
        <v>34</v>
      </c>
      <c r="K991" s="1" t="s">
        <v>34</v>
      </c>
      <c r="L991" s="1">
        <v>0.0</v>
      </c>
      <c r="M991" s="1">
        <v>0.0</v>
      </c>
      <c r="N991" s="1">
        <v>0.0</v>
      </c>
      <c r="O991" s="1" t="s">
        <v>35</v>
      </c>
      <c r="P991" s="3">
        <v>0.21</v>
      </c>
      <c r="Q991" s="1" t="s">
        <v>36</v>
      </c>
      <c r="R991" s="1">
        <v>0.0</v>
      </c>
      <c r="S991" s="1">
        <v>0.0</v>
      </c>
      <c r="T991" s="4">
        <f t="shared" si="4"/>
        <v>776.8595041</v>
      </c>
      <c r="U991" s="5">
        <v>940.6240222499999</v>
      </c>
      <c r="W991" s="1">
        <f t="shared" si="28"/>
        <v>940</v>
      </c>
      <c r="X991" s="7">
        <f t="shared" si="15"/>
        <v>940</v>
      </c>
      <c r="Y991" s="1" t="s">
        <v>30</v>
      </c>
      <c r="Z991" s="1" t="s">
        <v>30</v>
      </c>
      <c r="AA991" s="1" t="s">
        <v>31</v>
      </c>
      <c r="AB991" s="1">
        <v>0.0</v>
      </c>
      <c r="AC991" s="1">
        <v>0.0</v>
      </c>
    </row>
    <row r="992" ht="15.75" customHeight="1">
      <c r="A992" s="1">
        <v>1019.0</v>
      </c>
      <c r="B992" s="1" t="s">
        <v>29</v>
      </c>
      <c r="C992" s="1" t="s">
        <v>30</v>
      </c>
      <c r="D992" s="1" t="s">
        <v>30</v>
      </c>
      <c r="E992" s="1" t="s">
        <v>31</v>
      </c>
      <c r="F992" s="1" t="s">
        <v>31</v>
      </c>
      <c r="H992" s="1" t="s">
        <v>2015</v>
      </c>
      <c r="I992" s="1" t="s">
        <v>2016</v>
      </c>
      <c r="J992" s="1" t="s">
        <v>34</v>
      </c>
      <c r="K992" s="1" t="s">
        <v>34</v>
      </c>
      <c r="L992" s="1">
        <v>0.0</v>
      </c>
      <c r="M992" s="1">
        <v>0.0</v>
      </c>
      <c r="N992" s="1">
        <v>0.0</v>
      </c>
      <c r="O992" s="1" t="s">
        <v>35</v>
      </c>
      <c r="P992" s="3">
        <v>0.21</v>
      </c>
      <c r="Q992" s="1" t="s">
        <v>36</v>
      </c>
      <c r="R992" s="1">
        <v>0.0</v>
      </c>
      <c r="S992" s="1">
        <v>0.0</v>
      </c>
      <c r="T992" s="4">
        <f t="shared" si="4"/>
        <v>1082.644628</v>
      </c>
      <c r="U992" s="5">
        <v>1308.8075715</v>
      </c>
      <c r="W992" s="1">
        <f t="shared" si="28"/>
        <v>1310</v>
      </c>
      <c r="X992" s="7">
        <f t="shared" si="15"/>
        <v>1310</v>
      </c>
      <c r="Y992" s="1" t="s">
        <v>30</v>
      </c>
      <c r="Z992" s="1" t="s">
        <v>30</v>
      </c>
      <c r="AA992" s="1" t="s">
        <v>31</v>
      </c>
      <c r="AB992" s="1">
        <v>0.0</v>
      </c>
      <c r="AC992" s="1">
        <v>0.0</v>
      </c>
    </row>
    <row r="993" ht="15.75" customHeight="1">
      <c r="A993" s="1">
        <v>1020.0</v>
      </c>
      <c r="B993" s="1" t="s">
        <v>29</v>
      </c>
      <c r="C993" s="1" t="s">
        <v>30</v>
      </c>
      <c r="D993" s="1" t="s">
        <v>30</v>
      </c>
      <c r="E993" s="1" t="s">
        <v>31</v>
      </c>
      <c r="F993" s="1" t="s">
        <v>31</v>
      </c>
      <c r="H993" s="1" t="s">
        <v>2017</v>
      </c>
      <c r="I993" s="1" t="s">
        <v>2018</v>
      </c>
      <c r="J993" s="1" t="s">
        <v>34</v>
      </c>
      <c r="K993" s="1" t="s">
        <v>34</v>
      </c>
      <c r="L993" s="1">
        <v>0.0</v>
      </c>
      <c r="M993" s="1">
        <v>0.0</v>
      </c>
      <c r="N993" s="1">
        <v>0.0</v>
      </c>
      <c r="O993" s="1" t="s">
        <v>35</v>
      </c>
      <c r="P993" s="3">
        <v>0.21</v>
      </c>
      <c r="Q993" s="1" t="s">
        <v>36</v>
      </c>
      <c r="R993" s="1">
        <v>0.0</v>
      </c>
      <c r="S993" s="1">
        <v>0.0</v>
      </c>
      <c r="T993" s="4">
        <f t="shared" si="4"/>
        <v>214.8760331</v>
      </c>
      <c r="U993" s="5">
        <v>256.26674699999995</v>
      </c>
      <c r="W993" s="1">
        <f t="shared" si="28"/>
        <v>260</v>
      </c>
      <c r="X993" s="7">
        <f t="shared" si="15"/>
        <v>260</v>
      </c>
      <c r="Y993" s="1" t="s">
        <v>30</v>
      </c>
      <c r="Z993" s="1" t="s">
        <v>30</v>
      </c>
      <c r="AA993" s="1" t="s">
        <v>31</v>
      </c>
      <c r="AB993" s="1">
        <v>0.0</v>
      </c>
      <c r="AC993" s="1">
        <v>0.0</v>
      </c>
    </row>
    <row r="994" ht="15.75" customHeight="1">
      <c r="A994" s="1">
        <v>1021.0</v>
      </c>
      <c r="B994" s="1" t="s">
        <v>29</v>
      </c>
      <c r="C994" s="1" t="s">
        <v>30</v>
      </c>
      <c r="D994" s="1" t="s">
        <v>30</v>
      </c>
      <c r="E994" s="1" t="s">
        <v>31</v>
      </c>
      <c r="F994" s="1" t="s">
        <v>31</v>
      </c>
      <c r="H994" s="1" t="s">
        <v>2019</v>
      </c>
      <c r="I994" s="1" t="s">
        <v>2020</v>
      </c>
      <c r="J994" s="1" t="s">
        <v>34</v>
      </c>
      <c r="K994" s="1" t="s">
        <v>34</v>
      </c>
      <c r="L994" s="1">
        <v>0.0</v>
      </c>
      <c r="M994" s="1">
        <v>0.0</v>
      </c>
      <c r="N994" s="1">
        <v>0.0</v>
      </c>
      <c r="O994" s="1" t="s">
        <v>35</v>
      </c>
      <c r="P994" s="3">
        <v>0.21</v>
      </c>
      <c r="Q994" s="1" t="s">
        <v>36</v>
      </c>
      <c r="R994" s="1">
        <v>0.0</v>
      </c>
      <c r="S994" s="1">
        <v>0.0</v>
      </c>
      <c r="T994" s="4">
        <f t="shared" si="4"/>
        <v>264.4628099</v>
      </c>
      <c r="U994" s="5">
        <v>321.6181815</v>
      </c>
      <c r="W994" s="1">
        <f t="shared" si="28"/>
        <v>320</v>
      </c>
      <c r="X994" s="7">
        <f t="shared" si="15"/>
        <v>320</v>
      </c>
      <c r="Y994" s="1" t="s">
        <v>30</v>
      </c>
      <c r="Z994" s="1" t="s">
        <v>30</v>
      </c>
      <c r="AA994" s="1" t="s">
        <v>31</v>
      </c>
      <c r="AB994" s="1">
        <v>0.0</v>
      </c>
      <c r="AC994" s="1">
        <v>0.0</v>
      </c>
    </row>
    <row r="995" ht="15.75" customHeight="1">
      <c r="A995" s="1">
        <v>1022.0</v>
      </c>
      <c r="B995" s="1" t="s">
        <v>29</v>
      </c>
      <c r="C995" s="1" t="s">
        <v>30</v>
      </c>
      <c r="D995" s="1" t="s">
        <v>30</v>
      </c>
      <c r="E995" s="1" t="s">
        <v>31</v>
      </c>
      <c r="F995" s="1" t="s">
        <v>31</v>
      </c>
      <c r="H995" s="1" t="s">
        <v>2021</v>
      </c>
      <c r="I995" s="1" t="s">
        <v>2022</v>
      </c>
      <c r="J995" s="1" t="s">
        <v>34</v>
      </c>
      <c r="K995" s="1" t="s">
        <v>34</v>
      </c>
      <c r="L995" s="1">
        <v>0.0</v>
      </c>
      <c r="M995" s="1">
        <v>0.0</v>
      </c>
      <c r="N995" s="1">
        <v>0.0</v>
      </c>
      <c r="O995" s="1" t="s">
        <v>35</v>
      </c>
      <c r="P995" s="3">
        <v>0.21</v>
      </c>
      <c r="Q995" s="1" t="s">
        <v>36</v>
      </c>
      <c r="R995" s="1">
        <v>0.0</v>
      </c>
      <c r="S995" s="1">
        <v>0.0</v>
      </c>
      <c r="T995" s="4">
        <f t="shared" si="4"/>
        <v>1371.900826</v>
      </c>
      <c r="U995" s="5">
        <v>1659.9120614999997</v>
      </c>
      <c r="W995" s="1">
        <f t="shared" si="28"/>
        <v>1660</v>
      </c>
      <c r="X995" s="7">
        <f t="shared" si="15"/>
        <v>1660</v>
      </c>
      <c r="Y995" s="1" t="s">
        <v>30</v>
      </c>
      <c r="Z995" s="1" t="s">
        <v>30</v>
      </c>
      <c r="AA995" s="1" t="s">
        <v>31</v>
      </c>
      <c r="AB995" s="1">
        <v>0.0</v>
      </c>
      <c r="AC995" s="1">
        <v>0.0</v>
      </c>
    </row>
    <row r="996" ht="15.75" customHeight="1">
      <c r="A996" s="1">
        <v>1023.0</v>
      </c>
      <c r="B996" s="1" t="s">
        <v>29</v>
      </c>
      <c r="C996" s="1" t="s">
        <v>30</v>
      </c>
      <c r="D996" s="1" t="s">
        <v>30</v>
      </c>
      <c r="E996" s="1" t="s">
        <v>31</v>
      </c>
      <c r="F996" s="1" t="s">
        <v>31</v>
      </c>
      <c r="H996" s="1" t="s">
        <v>2023</v>
      </c>
      <c r="I996" s="1" t="s">
        <v>2024</v>
      </c>
      <c r="J996" s="1" t="s">
        <v>34</v>
      </c>
      <c r="K996" s="1" t="s">
        <v>34</v>
      </c>
      <c r="L996" s="1">
        <v>0.0</v>
      </c>
      <c r="M996" s="1">
        <v>0.0</v>
      </c>
      <c r="N996" s="1">
        <v>0.0</v>
      </c>
      <c r="O996" s="1" t="s">
        <v>35</v>
      </c>
      <c r="P996" s="3">
        <v>0.21</v>
      </c>
      <c r="Q996" s="1" t="s">
        <v>36</v>
      </c>
      <c r="R996" s="1">
        <v>0.0</v>
      </c>
      <c r="S996" s="1">
        <v>0.0</v>
      </c>
      <c r="T996" s="4">
        <f t="shared" si="4"/>
        <v>1504.132231</v>
      </c>
      <c r="U996" s="5">
        <v>1818.47508975</v>
      </c>
      <c r="W996" s="1">
        <f t="shared" si="28"/>
        <v>1820</v>
      </c>
      <c r="X996" s="7">
        <f t="shared" si="15"/>
        <v>1820</v>
      </c>
      <c r="Y996" s="1" t="s">
        <v>30</v>
      </c>
      <c r="Z996" s="1" t="s">
        <v>30</v>
      </c>
      <c r="AA996" s="1" t="s">
        <v>31</v>
      </c>
      <c r="AB996" s="1">
        <v>0.0</v>
      </c>
      <c r="AC996" s="1">
        <v>0.0</v>
      </c>
    </row>
    <row r="997" ht="15.75" customHeight="1">
      <c r="A997" s="1">
        <v>1024.0</v>
      </c>
      <c r="B997" s="1" t="s">
        <v>29</v>
      </c>
      <c r="C997" s="1" t="s">
        <v>30</v>
      </c>
      <c r="D997" s="1" t="s">
        <v>30</v>
      </c>
      <c r="E997" s="1" t="s">
        <v>31</v>
      </c>
      <c r="F997" s="1" t="s">
        <v>31</v>
      </c>
      <c r="H997" s="1" t="s">
        <v>2025</v>
      </c>
      <c r="I997" s="1" t="s">
        <v>2026</v>
      </c>
      <c r="J997" s="1" t="s">
        <v>34</v>
      </c>
      <c r="K997" s="1" t="s">
        <v>34</v>
      </c>
      <c r="L997" s="1">
        <v>0.0</v>
      </c>
      <c r="M997" s="1">
        <v>0.0</v>
      </c>
      <c r="N997" s="1">
        <v>0.0</v>
      </c>
      <c r="O997" s="1" t="s">
        <v>35</v>
      </c>
      <c r="P997" s="3">
        <v>0.21</v>
      </c>
      <c r="Q997" s="1" t="s">
        <v>36</v>
      </c>
      <c r="R997" s="1">
        <v>0.0</v>
      </c>
      <c r="S997" s="1">
        <v>0.0</v>
      </c>
      <c r="T997" s="4">
        <f t="shared" si="4"/>
        <v>603.3057851</v>
      </c>
      <c r="U997" s="5">
        <v>731.389824</v>
      </c>
      <c r="W997" s="1">
        <f t="shared" si="28"/>
        <v>730</v>
      </c>
      <c r="X997" s="7">
        <f t="shared" si="15"/>
        <v>730</v>
      </c>
      <c r="Y997" s="1" t="s">
        <v>30</v>
      </c>
      <c r="Z997" s="1" t="s">
        <v>30</v>
      </c>
      <c r="AA997" s="1" t="s">
        <v>31</v>
      </c>
      <c r="AB997" s="1">
        <v>0.0</v>
      </c>
      <c r="AC997" s="1">
        <v>0.0</v>
      </c>
    </row>
    <row r="998" ht="15.75" customHeight="1">
      <c r="A998" s="1">
        <v>1025.0</v>
      </c>
      <c r="B998" s="1" t="s">
        <v>29</v>
      </c>
      <c r="C998" s="1" t="s">
        <v>30</v>
      </c>
      <c r="D998" s="1" t="s">
        <v>30</v>
      </c>
      <c r="E998" s="1" t="s">
        <v>31</v>
      </c>
      <c r="F998" s="1" t="s">
        <v>31</v>
      </c>
      <c r="H998" s="1" t="s">
        <v>2027</v>
      </c>
      <c r="I998" s="1" t="s">
        <v>2028</v>
      </c>
      <c r="J998" s="1" t="s">
        <v>34</v>
      </c>
      <c r="K998" s="1" t="s">
        <v>34</v>
      </c>
      <c r="L998" s="1">
        <v>0.0</v>
      </c>
      <c r="M998" s="1">
        <v>0.0</v>
      </c>
      <c r="N998" s="1">
        <v>0.0</v>
      </c>
      <c r="O998" s="1" t="s">
        <v>35</v>
      </c>
      <c r="P998" s="3">
        <v>0.21</v>
      </c>
      <c r="Q998" s="1" t="s">
        <v>36</v>
      </c>
      <c r="R998" s="1">
        <v>0.0</v>
      </c>
      <c r="S998" s="1">
        <v>0.0</v>
      </c>
      <c r="T998" s="4">
        <f t="shared" si="4"/>
        <v>768.5950413</v>
      </c>
      <c r="U998" s="5">
        <v>932.8077247499998</v>
      </c>
      <c r="W998" s="1">
        <f t="shared" si="28"/>
        <v>930</v>
      </c>
      <c r="X998" s="7">
        <f t="shared" si="15"/>
        <v>930</v>
      </c>
      <c r="Y998" s="1" t="s">
        <v>30</v>
      </c>
      <c r="Z998" s="1" t="s">
        <v>30</v>
      </c>
      <c r="AA998" s="1" t="s">
        <v>31</v>
      </c>
      <c r="AB998" s="1">
        <v>0.0</v>
      </c>
      <c r="AC998" s="1">
        <v>0.0</v>
      </c>
    </row>
    <row r="999" ht="15.75" customHeight="1">
      <c r="A999" s="1">
        <v>1026.0</v>
      </c>
      <c r="B999" s="1" t="s">
        <v>29</v>
      </c>
      <c r="C999" s="1" t="s">
        <v>30</v>
      </c>
      <c r="D999" s="1" t="s">
        <v>30</v>
      </c>
      <c r="E999" s="1" t="s">
        <v>31</v>
      </c>
      <c r="F999" s="1" t="s">
        <v>31</v>
      </c>
      <c r="H999" s="1" t="s">
        <v>2029</v>
      </c>
      <c r="I999" s="1" t="s">
        <v>2030</v>
      </c>
      <c r="J999" s="1" t="s">
        <v>34</v>
      </c>
      <c r="K999" s="1" t="s">
        <v>34</v>
      </c>
      <c r="L999" s="1">
        <v>0.0</v>
      </c>
      <c r="M999" s="1">
        <v>0.0</v>
      </c>
      <c r="N999" s="1">
        <v>0.0</v>
      </c>
      <c r="O999" s="1" t="s">
        <v>35</v>
      </c>
      <c r="P999" s="3">
        <v>0.21</v>
      </c>
      <c r="Q999" s="1" t="s">
        <v>36</v>
      </c>
      <c r="R999" s="1">
        <v>0.0</v>
      </c>
      <c r="S999" s="1">
        <v>0.0</v>
      </c>
      <c r="T999" s="4">
        <f t="shared" si="4"/>
        <v>314.0495868</v>
      </c>
      <c r="U999" s="5">
        <v>384.30129374999996</v>
      </c>
      <c r="W999" s="1">
        <f t="shared" si="28"/>
        <v>380</v>
      </c>
      <c r="X999" s="7">
        <f t="shared" si="15"/>
        <v>380</v>
      </c>
      <c r="Y999" s="1" t="s">
        <v>30</v>
      </c>
      <c r="Z999" s="1" t="s">
        <v>30</v>
      </c>
      <c r="AA999" s="1" t="s">
        <v>31</v>
      </c>
      <c r="AB999" s="1">
        <v>0.0</v>
      </c>
      <c r="AC999" s="1">
        <v>0.0</v>
      </c>
    </row>
    <row r="1000" ht="15.75" customHeight="1">
      <c r="A1000" s="1">
        <v>1027.0</v>
      </c>
      <c r="B1000" s="1" t="s">
        <v>29</v>
      </c>
      <c r="C1000" s="1" t="s">
        <v>30</v>
      </c>
      <c r="D1000" s="1" t="s">
        <v>30</v>
      </c>
      <c r="E1000" s="1" t="s">
        <v>31</v>
      </c>
      <c r="F1000" s="1" t="s">
        <v>31</v>
      </c>
      <c r="H1000" s="1" t="s">
        <v>2031</v>
      </c>
      <c r="I1000" s="1" t="s">
        <v>2032</v>
      </c>
      <c r="J1000" s="1" t="s">
        <v>34</v>
      </c>
      <c r="K1000" s="1" t="s">
        <v>34</v>
      </c>
      <c r="L1000" s="1">
        <v>0.0</v>
      </c>
      <c r="M1000" s="1">
        <v>0.0</v>
      </c>
      <c r="N1000" s="1">
        <v>0.0</v>
      </c>
      <c r="O1000" s="1" t="s">
        <v>35</v>
      </c>
      <c r="P1000" s="3">
        <v>0.21</v>
      </c>
      <c r="Q1000" s="1" t="s">
        <v>36</v>
      </c>
      <c r="R1000" s="1">
        <v>0.0</v>
      </c>
      <c r="S1000" s="1">
        <v>0.0</v>
      </c>
      <c r="T1000" s="4">
        <f t="shared" si="4"/>
        <v>396.6942149</v>
      </c>
      <c r="U1000" s="5">
        <v>479.6960602499999</v>
      </c>
      <c r="W1000" s="1">
        <f t="shared" si="28"/>
        <v>480</v>
      </c>
      <c r="X1000" s="7">
        <f t="shared" si="15"/>
        <v>480</v>
      </c>
      <c r="Y1000" s="1" t="s">
        <v>30</v>
      </c>
      <c r="Z1000" s="1" t="s">
        <v>30</v>
      </c>
      <c r="AA1000" s="1" t="s">
        <v>31</v>
      </c>
      <c r="AB1000" s="1">
        <v>0.0</v>
      </c>
      <c r="AC1000" s="1">
        <v>0.0</v>
      </c>
    </row>
    <row r="1001" ht="15.75" customHeight="1">
      <c r="A1001" s="1">
        <v>1028.0</v>
      </c>
      <c r="B1001" s="1" t="s">
        <v>29</v>
      </c>
      <c r="C1001" s="1" t="s">
        <v>30</v>
      </c>
      <c r="D1001" s="1" t="s">
        <v>30</v>
      </c>
      <c r="E1001" s="1" t="s">
        <v>31</v>
      </c>
      <c r="F1001" s="1" t="s">
        <v>31</v>
      </c>
      <c r="H1001" s="1" t="s">
        <v>2033</v>
      </c>
      <c r="I1001" s="1" t="s">
        <v>2034</v>
      </c>
      <c r="J1001" s="1" t="s">
        <v>34</v>
      </c>
      <c r="K1001" s="1" t="s">
        <v>34</v>
      </c>
      <c r="L1001" s="1">
        <v>0.0</v>
      </c>
      <c r="M1001" s="1">
        <v>0.0</v>
      </c>
      <c r="N1001" s="1">
        <v>0.0</v>
      </c>
      <c r="O1001" s="1" t="s">
        <v>35</v>
      </c>
      <c r="P1001" s="3">
        <v>0.21</v>
      </c>
      <c r="Q1001" s="1" t="s">
        <v>36</v>
      </c>
      <c r="R1001" s="1">
        <v>0.0</v>
      </c>
      <c r="S1001" s="1">
        <v>0.0</v>
      </c>
      <c r="T1001" s="4">
        <f t="shared" si="4"/>
        <v>545.4545455</v>
      </c>
      <c r="U1001" s="5">
        <v>660.00995775</v>
      </c>
      <c r="W1001" s="1">
        <f t="shared" si="28"/>
        <v>660</v>
      </c>
      <c r="X1001" s="7">
        <f t="shared" si="15"/>
        <v>660</v>
      </c>
      <c r="Y1001" s="1" t="s">
        <v>30</v>
      </c>
      <c r="Z1001" s="1" t="s">
        <v>30</v>
      </c>
      <c r="AA1001" s="1" t="s">
        <v>31</v>
      </c>
      <c r="AB1001" s="1">
        <v>0.0</v>
      </c>
      <c r="AC1001" s="1">
        <v>0.0</v>
      </c>
    </row>
    <row r="1002" ht="15.75" customHeight="1">
      <c r="A1002" s="1">
        <v>1029.0</v>
      </c>
      <c r="B1002" s="1" t="s">
        <v>29</v>
      </c>
      <c r="C1002" s="1" t="s">
        <v>30</v>
      </c>
      <c r="D1002" s="1" t="s">
        <v>30</v>
      </c>
      <c r="E1002" s="1" t="s">
        <v>31</v>
      </c>
      <c r="F1002" s="1" t="s">
        <v>31</v>
      </c>
      <c r="H1002" s="1" t="s">
        <v>2035</v>
      </c>
      <c r="I1002" s="1" t="s">
        <v>2036</v>
      </c>
      <c r="J1002" s="1" t="s">
        <v>34</v>
      </c>
      <c r="K1002" s="1" t="s">
        <v>34</v>
      </c>
      <c r="L1002" s="1">
        <v>0.0</v>
      </c>
      <c r="M1002" s="1">
        <v>0.0</v>
      </c>
      <c r="N1002" s="1">
        <v>0.0</v>
      </c>
      <c r="O1002" s="1" t="s">
        <v>35</v>
      </c>
      <c r="P1002" s="3">
        <v>0.21</v>
      </c>
      <c r="Q1002" s="1" t="s">
        <v>36</v>
      </c>
      <c r="R1002" s="1">
        <v>0.0</v>
      </c>
      <c r="S1002" s="1">
        <v>0.0</v>
      </c>
      <c r="T1002" s="4">
        <f t="shared" si="4"/>
        <v>595.0413223</v>
      </c>
      <c r="U1002" s="5">
        <v>724.33718775</v>
      </c>
      <c r="W1002" s="1">
        <f t="shared" si="28"/>
        <v>720</v>
      </c>
      <c r="X1002" s="7">
        <f t="shared" si="15"/>
        <v>720</v>
      </c>
      <c r="Y1002" s="1" t="s">
        <v>30</v>
      </c>
      <c r="Z1002" s="1" t="s">
        <v>30</v>
      </c>
      <c r="AA1002" s="1" t="s">
        <v>31</v>
      </c>
      <c r="AB1002" s="1">
        <v>0.0</v>
      </c>
      <c r="AC1002" s="1">
        <v>0.0</v>
      </c>
    </row>
    <row r="1003" ht="15.75" customHeight="1">
      <c r="A1003" s="1">
        <v>1030.0</v>
      </c>
      <c r="B1003" s="1" t="s">
        <v>29</v>
      </c>
      <c r="C1003" s="1" t="s">
        <v>30</v>
      </c>
      <c r="D1003" s="1" t="s">
        <v>30</v>
      </c>
      <c r="E1003" s="1" t="s">
        <v>31</v>
      </c>
      <c r="F1003" s="1" t="s">
        <v>31</v>
      </c>
      <c r="H1003" s="1" t="s">
        <v>2037</v>
      </c>
      <c r="I1003" s="1" t="s">
        <v>2038</v>
      </c>
      <c r="J1003" s="1" t="s">
        <v>34</v>
      </c>
      <c r="K1003" s="1" t="s">
        <v>34</v>
      </c>
      <c r="L1003" s="1">
        <v>0.0</v>
      </c>
      <c r="M1003" s="1">
        <v>0.0</v>
      </c>
      <c r="N1003" s="1">
        <v>0.0</v>
      </c>
      <c r="O1003" s="1" t="s">
        <v>35</v>
      </c>
      <c r="P1003" s="3">
        <v>0.21</v>
      </c>
      <c r="Q1003" s="1" t="s">
        <v>36</v>
      </c>
      <c r="R1003" s="1">
        <v>0.0</v>
      </c>
      <c r="S1003" s="1">
        <v>0.0</v>
      </c>
      <c r="T1003" s="4">
        <f t="shared" si="4"/>
        <v>933.8842975</v>
      </c>
      <c r="U1003" s="5">
        <v>1132.8510352499998</v>
      </c>
      <c r="W1003" s="1">
        <f t="shared" si="28"/>
        <v>1130</v>
      </c>
      <c r="X1003" s="7">
        <f t="shared" si="15"/>
        <v>1130</v>
      </c>
      <c r="Y1003" s="1" t="s">
        <v>30</v>
      </c>
      <c r="Z1003" s="1" t="s">
        <v>30</v>
      </c>
      <c r="AA1003" s="1" t="s">
        <v>31</v>
      </c>
      <c r="AB1003" s="1">
        <v>0.0</v>
      </c>
      <c r="AC1003" s="1">
        <v>0.0</v>
      </c>
    </row>
    <row r="1004" ht="15.75" customHeight="1">
      <c r="A1004" s="1">
        <v>1031.0</v>
      </c>
      <c r="B1004" s="1" t="s">
        <v>29</v>
      </c>
      <c r="C1004" s="1" t="s">
        <v>30</v>
      </c>
      <c r="D1004" s="1" t="s">
        <v>30</v>
      </c>
      <c r="E1004" s="1" t="s">
        <v>31</v>
      </c>
      <c r="F1004" s="1" t="s">
        <v>31</v>
      </c>
      <c r="H1004" s="1" t="s">
        <v>2039</v>
      </c>
      <c r="I1004" s="1" t="s">
        <v>2040</v>
      </c>
      <c r="J1004" s="1" t="s">
        <v>34</v>
      </c>
      <c r="K1004" s="1" t="s">
        <v>34</v>
      </c>
      <c r="L1004" s="1">
        <v>0.0</v>
      </c>
      <c r="M1004" s="1">
        <v>0.0</v>
      </c>
      <c r="N1004" s="1">
        <v>0.0</v>
      </c>
      <c r="O1004" s="1" t="s">
        <v>35</v>
      </c>
      <c r="P1004" s="3">
        <v>0.21</v>
      </c>
      <c r="Q1004" s="1" t="s">
        <v>36</v>
      </c>
      <c r="R1004" s="1">
        <v>0.0</v>
      </c>
      <c r="S1004" s="1">
        <v>0.0</v>
      </c>
      <c r="T1004" s="4">
        <f t="shared" si="4"/>
        <v>2198.347107</v>
      </c>
      <c r="U1004" s="5">
        <v>2663.4527865</v>
      </c>
      <c r="W1004" s="1">
        <f t="shared" si="28"/>
        <v>2660</v>
      </c>
      <c r="X1004" s="7">
        <f t="shared" si="15"/>
        <v>2660</v>
      </c>
      <c r="Y1004" s="1" t="s">
        <v>30</v>
      </c>
      <c r="Z1004" s="1" t="s">
        <v>30</v>
      </c>
      <c r="AA1004" s="1" t="s">
        <v>31</v>
      </c>
      <c r="AB1004" s="1">
        <v>0.0</v>
      </c>
      <c r="AC1004" s="1">
        <v>0.0</v>
      </c>
    </row>
    <row r="1005" ht="15.75" customHeight="1">
      <c r="A1005" s="1">
        <v>1032.0</v>
      </c>
      <c r="B1005" s="1" t="s">
        <v>29</v>
      </c>
      <c r="C1005" s="1" t="s">
        <v>30</v>
      </c>
      <c r="D1005" s="1" t="s">
        <v>30</v>
      </c>
      <c r="E1005" s="1" t="s">
        <v>31</v>
      </c>
      <c r="F1005" s="1" t="s">
        <v>31</v>
      </c>
      <c r="H1005" s="1" t="s">
        <v>2041</v>
      </c>
      <c r="I1005" s="1" t="s">
        <v>2042</v>
      </c>
      <c r="J1005" s="1" t="s">
        <v>34</v>
      </c>
      <c r="K1005" s="1" t="s">
        <v>34</v>
      </c>
      <c r="L1005" s="1">
        <v>0.0</v>
      </c>
      <c r="M1005" s="1">
        <v>0.0</v>
      </c>
      <c r="N1005" s="1">
        <v>0.0</v>
      </c>
      <c r="O1005" s="1" t="s">
        <v>35</v>
      </c>
      <c r="P1005" s="3">
        <v>0.21</v>
      </c>
      <c r="Q1005" s="1" t="s">
        <v>36</v>
      </c>
      <c r="R1005" s="1">
        <v>0.0</v>
      </c>
      <c r="S1005" s="1">
        <v>0.0</v>
      </c>
      <c r="T1005" s="4">
        <f t="shared" si="4"/>
        <v>1148.760331</v>
      </c>
      <c r="U1005" s="5">
        <v>1386.42250725</v>
      </c>
      <c r="W1005" s="1">
        <f t="shared" si="28"/>
        <v>1390</v>
      </c>
      <c r="X1005" s="7">
        <f t="shared" si="15"/>
        <v>1390</v>
      </c>
      <c r="Y1005" s="1" t="s">
        <v>30</v>
      </c>
      <c r="Z1005" s="1" t="s">
        <v>30</v>
      </c>
      <c r="AA1005" s="1" t="s">
        <v>31</v>
      </c>
      <c r="AB1005" s="1">
        <v>0.0</v>
      </c>
      <c r="AC1005" s="1">
        <v>0.0</v>
      </c>
    </row>
    <row r="1006" ht="15.75" customHeight="1">
      <c r="A1006" s="1">
        <v>1033.0</v>
      </c>
      <c r="B1006" s="1" t="s">
        <v>29</v>
      </c>
      <c r="C1006" s="1" t="s">
        <v>30</v>
      </c>
      <c r="D1006" s="1" t="s">
        <v>30</v>
      </c>
      <c r="E1006" s="1" t="s">
        <v>31</v>
      </c>
      <c r="F1006" s="1" t="s">
        <v>31</v>
      </c>
      <c r="H1006" s="1" t="s">
        <v>2043</v>
      </c>
      <c r="I1006" s="1" t="s">
        <v>2044</v>
      </c>
      <c r="J1006" s="1" t="s">
        <v>34</v>
      </c>
      <c r="K1006" s="1" t="s">
        <v>34</v>
      </c>
      <c r="L1006" s="1">
        <v>0.0</v>
      </c>
      <c r="M1006" s="1">
        <v>0.0</v>
      </c>
      <c r="N1006" s="1">
        <v>0.0</v>
      </c>
      <c r="O1006" s="1" t="s">
        <v>35</v>
      </c>
      <c r="P1006" s="3">
        <v>0.21</v>
      </c>
      <c r="Q1006" s="1" t="s">
        <v>36</v>
      </c>
      <c r="R1006" s="1">
        <v>0.0</v>
      </c>
      <c r="S1006" s="1">
        <v>0.0</v>
      </c>
      <c r="T1006" s="4">
        <f t="shared" si="4"/>
        <v>1479.338843</v>
      </c>
      <c r="U1006" s="5">
        <v>1788.4766789999999</v>
      </c>
      <c r="W1006" s="1">
        <f t="shared" si="28"/>
        <v>1790</v>
      </c>
      <c r="X1006" s="7">
        <f t="shared" si="15"/>
        <v>1790</v>
      </c>
      <c r="Y1006" s="1" t="s">
        <v>30</v>
      </c>
      <c r="Z1006" s="1" t="s">
        <v>30</v>
      </c>
      <c r="AA1006" s="1" t="s">
        <v>31</v>
      </c>
      <c r="AB1006" s="1">
        <v>0.0</v>
      </c>
      <c r="AC1006" s="1">
        <v>0.0</v>
      </c>
    </row>
    <row r="1007" ht="15.75" customHeight="1">
      <c r="A1007" s="1">
        <v>1034.0</v>
      </c>
      <c r="B1007" s="1" t="s">
        <v>29</v>
      </c>
      <c r="C1007" s="1" t="s">
        <v>30</v>
      </c>
      <c r="D1007" s="1" t="s">
        <v>30</v>
      </c>
      <c r="E1007" s="1" t="s">
        <v>31</v>
      </c>
      <c r="F1007" s="1" t="s">
        <v>31</v>
      </c>
      <c r="H1007" s="1" t="s">
        <v>2045</v>
      </c>
      <c r="I1007" s="1" t="s">
        <v>2046</v>
      </c>
      <c r="J1007" s="1" t="s">
        <v>34</v>
      </c>
      <c r="K1007" s="1" t="s">
        <v>34</v>
      </c>
      <c r="L1007" s="1">
        <v>0.0</v>
      </c>
      <c r="M1007" s="1">
        <v>0.0</v>
      </c>
      <c r="N1007" s="1">
        <v>0.0</v>
      </c>
      <c r="O1007" s="1" t="s">
        <v>35</v>
      </c>
      <c r="P1007" s="3">
        <v>0.21</v>
      </c>
      <c r="Q1007" s="1" t="s">
        <v>36</v>
      </c>
      <c r="R1007" s="1">
        <v>0.0</v>
      </c>
      <c r="S1007" s="1">
        <v>0.0</v>
      </c>
      <c r="T1007" s="4">
        <f t="shared" si="4"/>
        <v>1884.297521</v>
      </c>
      <c r="U1007" s="5">
        <v>2277.22886325</v>
      </c>
      <c r="W1007" s="1">
        <f t="shared" si="28"/>
        <v>2280</v>
      </c>
      <c r="X1007" s="7">
        <f t="shared" si="15"/>
        <v>2280</v>
      </c>
      <c r="Y1007" s="1" t="s">
        <v>30</v>
      </c>
      <c r="Z1007" s="1" t="s">
        <v>30</v>
      </c>
      <c r="AA1007" s="1" t="s">
        <v>31</v>
      </c>
      <c r="AB1007" s="1">
        <v>0.0</v>
      </c>
      <c r="AC1007" s="1">
        <v>0.0</v>
      </c>
    </row>
    <row r="1008" ht="15.75" customHeight="1">
      <c r="A1008" s="1">
        <v>1035.0</v>
      </c>
      <c r="B1008" s="1" t="s">
        <v>29</v>
      </c>
      <c r="C1008" s="1" t="s">
        <v>30</v>
      </c>
      <c r="D1008" s="1" t="s">
        <v>30</v>
      </c>
      <c r="E1008" s="1" t="s">
        <v>31</v>
      </c>
      <c r="F1008" s="1" t="s">
        <v>31</v>
      </c>
      <c r="H1008" s="1" t="s">
        <v>2047</v>
      </c>
      <c r="I1008" s="1" t="s">
        <v>2048</v>
      </c>
      <c r="J1008" s="1" t="s">
        <v>34</v>
      </c>
      <c r="K1008" s="1" t="s">
        <v>34</v>
      </c>
      <c r="L1008" s="1">
        <v>0.0</v>
      </c>
      <c r="M1008" s="1">
        <v>0.0</v>
      </c>
      <c r="N1008" s="1">
        <v>0.0</v>
      </c>
      <c r="O1008" s="1" t="s">
        <v>35</v>
      </c>
      <c r="P1008" s="3">
        <v>0.21</v>
      </c>
      <c r="Q1008" s="1" t="s">
        <v>36</v>
      </c>
      <c r="R1008" s="1">
        <v>0.0</v>
      </c>
      <c r="S1008" s="1">
        <v>0.0</v>
      </c>
      <c r="T1008" s="4">
        <f t="shared" si="4"/>
        <v>90.90909091</v>
      </c>
      <c r="U1008" s="5">
        <v>113.237487</v>
      </c>
      <c r="W1008" s="1">
        <f t="shared" si="28"/>
        <v>110</v>
      </c>
      <c r="X1008" s="7">
        <f t="shared" si="15"/>
        <v>110</v>
      </c>
      <c r="Y1008" s="1" t="s">
        <v>30</v>
      </c>
      <c r="Z1008" s="1" t="s">
        <v>30</v>
      </c>
      <c r="AA1008" s="1" t="s">
        <v>31</v>
      </c>
      <c r="AB1008" s="1">
        <v>0.0</v>
      </c>
      <c r="AC1008" s="1">
        <v>0.0</v>
      </c>
    </row>
    <row r="1009" ht="15.75" customHeight="1">
      <c r="A1009" s="1">
        <v>1036.0</v>
      </c>
      <c r="B1009" s="1" t="s">
        <v>29</v>
      </c>
      <c r="C1009" s="1" t="s">
        <v>30</v>
      </c>
      <c r="D1009" s="1" t="s">
        <v>30</v>
      </c>
      <c r="E1009" s="1" t="s">
        <v>31</v>
      </c>
      <c r="F1009" s="1" t="s">
        <v>31</v>
      </c>
      <c r="H1009" s="1" t="s">
        <v>2049</v>
      </c>
      <c r="I1009" s="1" t="s">
        <v>2050</v>
      </c>
      <c r="J1009" s="1" t="s">
        <v>34</v>
      </c>
      <c r="K1009" s="1" t="s">
        <v>34</v>
      </c>
      <c r="L1009" s="1">
        <v>0.0</v>
      </c>
      <c r="M1009" s="1">
        <v>0.0</v>
      </c>
      <c r="N1009" s="1">
        <v>0.0</v>
      </c>
      <c r="O1009" s="1" t="s">
        <v>35</v>
      </c>
      <c r="P1009" s="3">
        <v>0.21</v>
      </c>
      <c r="Q1009" s="1" t="s">
        <v>36</v>
      </c>
      <c r="R1009" s="1">
        <v>0.0</v>
      </c>
      <c r="S1009" s="1">
        <v>0.0</v>
      </c>
      <c r="T1009" s="4">
        <f t="shared" si="4"/>
        <v>1041.322314</v>
      </c>
      <c r="U1009" s="5">
        <v>1264.9913842499998</v>
      </c>
      <c r="W1009" s="1">
        <f t="shared" si="28"/>
        <v>1260</v>
      </c>
      <c r="X1009" s="7">
        <f t="shared" si="15"/>
        <v>1260</v>
      </c>
      <c r="Y1009" s="1" t="s">
        <v>30</v>
      </c>
      <c r="Z1009" s="1" t="s">
        <v>30</v>
      </c>
      <c r="AA1009" s="1" t="s">
        <v>31</v>
      </c>
      <c r="AB1009" s="1">
        <v>0.0</v>
      </c>
      <c r="AC1009" s="1">
        <v>0.0</v>
      </c>
    </row>
    <row r="1010" ht="15.75" customHeight="1">
      <c r="A1010" s="1">
        <v>1037.0</v>
      </c>
      <c r="B1010" s="1" t="s">
        <v>29</v>
      </c>
      <c r="C1010" s="1" t="s">
        <v>30</v>
      </c>
      <c r="D1010" s="1" t="s">
        <v>30</v>
      </c>
      <c r="E1010" s="1" t="s">
        <v>31</v>
      </c>
      <c r="F1010" s="1" t="s">
        <v>31</v>
      </c>
      <c r="H1010" s="1" t="s">
        <v>2051</v>
      </c>
      <c r="I1010" s="1" t="s">
        <v>2052</v>
      </c>
      <c r="J1010" s="1" t="s">
        <v>34</v>
      </c>
      <c r="K1010" s="1" t="s">
        <v>34</v>
      </c>
      <c r="L1010" s="1">
        <v>0.0</v>
      </c>
      <c r="M1010" s="1">
        <v>0.0</v>
      </c>
      <c r="N1010" s="1">
        <v>0.0</v>
      </c>
      <c r="O1010" s="1" t="s">
        <v>35</v>
      </c>
      <c r="P1010" s="3">
        <v>0.21</v>
      </c>
      <c r="Q1010" s="1" t="s">
        <v>36</v>
      </c>
      <c r="R1010" s="1">
        <v>0.0</v>
      </c>
      <c r="S1010" s="1">
        <v>0.0</v>
      </c>
      <c r="T1010" s="4">
        <f t="shared" si="4"/>
        <v>3206.61157</v>
      </c>
      <c r="U1010" s="5">
        <v>3881.5374014999998</v>
      </c>
      <c r="W1010" s="1">
        <f t="shared" si="28"/>
        <v>3880</v>
      </c>
      <c r="X1010" s="7">
        <f t="shared" si="15"/>
        <v>3880</v>
      </c>
      <c r="Y1010" s="1" t="s">
        <v>30</v>
      </c>
      <c r="Z1010" s="1" t="s">
        <v>30</v>
      </c>
      <c r="AA1010" s="1" t="s">
        <v>31</v>
      </c>
      <c r="AB1010" s="1">
        <v>0.0</v>
      </c>
      <c r="AC1010" s="1">
        <v>0.0</v>
      </c>
    </row>
    <row r="1011" ht="15.75" customHeight="1">
      <c r="A1011" s="1">
        <v>1038.0</v>
      </c>
      <c r="B1011" s="1" t="s">
        <v>29</v>
      </c>
      <c r="C1011" s="1" t="s">
        <v>30</v>
      </c>
      <c r="D1011" s="1" t="s">
        <v>30</v>
      </c>
      <c r="E1011" s="1" t="s">
        <v>31</v>
      </c>
      <c r="F1011" s="1" t="s">
        <v>31</v>
      </c>
      <c r="H1011" s="1" t="s">
        <v>2053</v>
      </c>
      <c r="I1011" s="1" t="s">
        <v>2054</v>
      </c>
      <c r="J1011" s="1" t="s">
        <v>34</v>
      </c>
      <c r="K1011" s="1" t="s">
        <v>34</v>
      </c>
      <c r="L1011" s="1">
        <v>0.0</v>
      </c>
      <c r="M1011" s="1">
        <v>0.0</v>
      </c>
      <c r="N1011" s="1">
        <v>0.0</v>
      </c>
      <c r="O1011" s="1" t="s">
        <v>35</v>
      </c>
      <c r="P1011" s="3">
        <v>0.21</v>
      </c>
      <c r="Q1011" s="1" t="s">
        <v>36</v>
      </c>
      <c r="R1011" s="1">
        <v>0.0</v>
      </c>
      <c r="S1011" s="1">
        <v>0.0</v>
      </c>
      <c r="T1011" s="4">
        <f t="shared" si="4"/>
        <v>6173.553719</v>
      </c>
      <c r="U1011" s="5">
        <v>7467.1156395</v>
      </c>
      <c r="W1011" s="1">
        <f t="shared" si="28"/>
        <v>7470</v>
      </c>
      <c r="X1011" s="7">
        <f t="shared" si="15"/>
        <v>7470</v>
      </c>
      <c r="Y1011" s="1" t="s">
        <v>30</v>
      </c>
      <c r="Z1011" s="1" t="s">
        <v>30</v>
      </c>
      <c r="AA1011" s="1" t="s">
        <v>31</v>
      </c>
      <c r="AB1011" s="1">
        <v>0.0</v>
      </c>
      <c r="AC1011" s="1">
        <v>0.0</v>
      </c>
    </row>
    <row r="1012" ht="15.75" customHeight="1">
      <c r="A1012" s="1">
        <v>1039.0</v>
      </c>
      <c r="B1012" s="1" t="s">
        <v>29</v>
      </c>
      <c r="C1012" s="1" t="s">
        <v>30</v>
      </c>
      <c r="D1012" s="1" t="s">
        <v>30</v>
      </c>
      <c r="E1012" s="1" t="s">
        <v>31</v>
      </c>
      <c r="F1012" s="1" t="s">
        <v>31</v>
      </c>
      <c r="H1012" s="1" t="s">
        <v>2055</v>
      </c>
      <c r="I1012" s="1" t="s">
        <v>2056</v>
      </c>
      <c r="J1012" s="1" t="s">
        <v>34</v>
      </c>
      <c r="K1012" s="1" t="s">
        <v>34</v>
      </c>
      <c r="L1012" s="1">
        <v>0.0</v>
      </c>
      <c r="M1012" s="1">
        <v>0.0</v>
      </c>
      <c r="N1012" s="1">
        <v>0.0</v>
      </c>
      <c r="O1012" s="1" t="s">
        <v>35</v>
      </c>
      <c r="P1012" s="3">
        <v>0.21</v>
      </c>
      <c r="Q1012" s="1" t="s">
        <v>36</v>
      </c>
      <c r="R1012" s="1">
        <v>0.0</v>
      </c>
      <c r="S1012" s="1">
        <v>0.0</v>
      </c>
      <c r="T1012" s="4">
        <f t="shared" si="4"/>
        <v>10900.82645</v>
      </c>
      <c r="U1012" s="5">
        <v>13185.608733</v>
      </c>
      <c r="W1012" s="1">
        <f t="shared" si="28"/>
        <v>13190</v>
      </c>
      <c r="X1012" s="7">
        <f t="shared" si="15"/>
        <v>13190</v>
      </c>
      <c r="Y1012" s="1" t="s">
        <v>30</v>
      </c>
      <c r="Z1012" s="1" t="s">
        <v>30</v>
      </c>
      <c r="AA1012" s="1" t="s">
        <v>31</v>
      </c>
      <c r="AB1012" s="1">
        <v>0.0</v>
      </c>
      <c r="AC1012" s="1">
        <v>0.0</v>
      </c>
    </row>
    <row r="1013" ht="15.75" customHeight="1">
      <c r="A1013" s="1">
        <v>1040.0</v>
      </c>
      <c r="B1013" s="1" t="s">
        <v>29</v>
      </c>
      <c r="C1013" s="1" t="s">
        <v>30</v>
      </c>
      <c r="D1013" s="1" t="s">
        <v>30</v>
      </c>
      <c r="E1013" s="1" t="s">
        <v>31</v>
      </c>
      <c r="F1013" s="1" t="s">
        <v>31</v>
      </c>
      <c r="H1013" s="1" t="s">
        <v>2057</v>
      </c>
      <c r="I1013" s="1" t="s">
        <v>2058</v>
      </c>
      <c r="J1013" s="1" t="s">
        <v>34</v>
      </c>
      <c r="K1013" s="1" t="s">
        <v>34</v>
      </c>
      <c r="L1013" s="1">
        <v>0.0</v>
      </c>
      <c r="M1013" s="1">
        <v>0.0</v>
      </c>
      <c r="N1013" s="1">
        <v>0.0</v>
      </c>
      <c r="O1013" s="1" t="s">
        <v>35</v>
      </c>
      <c r="P1013" s="3">
        <v>0.21</v>
      </c>
      <c r="Q1013" s="1" t="s">
        <v>36</v>
      </c>
      <c r="R1013" s="1">
        <v>0.0</v>
      </c>
      <c r="S1013" s="1">
        <v>0.0</v>
      </c>
      <c r="T1013" s="4">
        <f t="shared" si="4"/>
        <v>570.2479339</v>
      </c>
      <c r="U1013" s="5">
        <v>690.5114865</v>
      </c>
      <c r="W1013" s="1">
        <f t="shared" si="28"/>
        <v>690</v>
      </c>
      <c r="X1013" s="7">
        <f t="shared" si="15"/>
        <v>690</v>
      </c>
      <c r="Y1013" s="1" t="s">
        <v>30</v>
      </c>
      <c r="Z1013" s="1" t="s">
        <v>30</v>
      </c>
      <c r="AA1013" s="1" t="s">
        <v>31</v>
      </c>
      <c r="AB1013" s="1">
        <v>0.0</v>
      </c>
      <c r="AC1013" s="1">
        <v>0.0</v>
      </c>
    </row>
    <row r="1014" ht="15.75" customHeight="1">
      <c r="A1014" s="1">
        <v>1041.0</v>
      </c>
      <c r="B1014" s="1" t="s">
        <v>29</v>
      </c>
      <c r="C1014" s="1" t="s">
        <v>30</v>
      </c>
      <c r="D1014" s="1" t="s">
        <v>30</v>
      </c>
      <c r="E1014" s="1" t="s">
        <v>31</v>
      </c>
      <c r="F1014" s="1" t="s">
        <v>31</v>
      </c>
      <c r="H1014" s="1" t="s">
        <v>2059</v>
      </c>
      <c r="I1014" s="1" t="s">
        <v>2060</v>
      </c>
      <c r="J1014" s="1" t="s">
        <v>34</v>
      </c>
      <c r="K1014" s="1" t="s">
        <v>34</v>
      </c>
      <c r="L1014" s="1">
        <v>0.0</v>
      </c>
      <c r="M1014" s="1">
        <v>0.0</v>
      </c>
      <c r="N1014" s="1">
        <v>0.0</v>
      </c>
      <c r="O1014" s="1" t="s">
        <v>35</v>
      </c>
      <c r="P1014" s="3">
        <v>0.21</v>
      </c>
      <c r="Q1014" s="1" t="s">
        <v>36</v>
      </c>
      <c r="R1014" s="1">
        <v>0.0</v>
      </c>
      <c r="S1014" s="1">
        <v>0.0</v>
      </c>
      <c r="T1014" s="4">
        <f t="shared" si="4"/>
        <v>570.2479339</v>
      </c>
      <c r="U1014" s="5">
        <v>690.5114865</v>
      </c>
      <c r="W1014" s="1">
        <f t="shared" si="28"/>
        <v>690</v>
      </c>
      <c r="X1014" s="7">
        <f t="shared" si="15"/>
        <v>690</v>
      </c>
      <c r="Y1014" s="1" t="s">
        <v>30</v>
      </c>
      <c r="Z1014" s="1" t="s">
        <v>30</v>
      </c>
      <c r="AA1014" s="1" t="s">
        <v>31</v>
      </c>
      <c r="AB1014" s="1">
        <v>0.0</v>
      </c>
      <c r="AC1014" s="1">
        <v>0.0</v>
      </c>
    </row>
    <row r="1015" ht="15.75" customHeight="1">
      <c r="A1015" s="1">
        <v>1042.0</v>
      </c>
      <c r="B1015" s="1" t="s">
        <v>29</v>
      </c>
      <c r="C1015" s="1" t="s">
        <v>30</v>
      </c>
      <c r="D1015" s="1" t="s">
        <v>30</v>
      </c>
      <c r="E1015" s="1" t="s">
        <v>31</v>
      </c>
      <c r="F1015" s="1" t="s">
        <v>31</v>
      </c>
      <c r="H1015" s="1" t="s">
        <v>2061</v>
      </c>
      <c r="I1015" s="1" t="s">
        <v>2062</v>
      </c>
      <c r="J1015" s="1" t="s">
        <v>34</v>
      </c>
      <c r="K1015" s="1" t="s">
        <v>34</v>
      </c>
      <c r="L1015" s="1">
        <v>0.0</v>
      </c>
      <c r="M1015" s="1">
        <v>0.0</v>
      </c>
      <c r="N1015" s="1">
        <v>0.0</v>
      </c>
      <c r="O1015" s="1" t="s">
        <v>35</v>
      </c>
      <c r="P1015" s="3">
        <v>0.21</v>
      </c>
      <c r="Q1015" s="1" t="s">
        <v>36</v>
      </c>
      <c r="R1015" s="1">
        <v>0.0</v>
      </c>
      <c r="S1015" s="1">
        <v>0.0</v>
      </c>
      <c r="T1015" s="4">
        <f t="shared" si="4"/>
        <v>570.2479339</v>
      </c>
      <c r="U1015" s="5">
        <v>690.5114865</v>
      </c>
      <c r="W1015" s="1">
        <f t="shared" si="28"/>
        <v>690</v>
      </c>
      <c r="X1015" s="7">
        <f t="shared" si="15"/>
        <v>690</v>
      </c>
      <c r="Y1015" s="1" t="s">
        <v>30</v>
      </c>
      <c r="Z1015" s="1" t="s">
        <v>30</v>
      </c>
      <c r="AA1015" s="1" t="s">
        <v>31</v>
      </c>
      <c r="AB1015" s="1">
        <v>0.0</v>
      </c>
      <c r="AC1015" s="1">
        <v>0.0</v>
      </c>
    </row>
    <row r="1016" ht="15.75" customHeight="1">
      <c r="A1016" s="1">
        <v>1043.0</v>
      </c>
      <c r="B1016" s="1" t="s">
        <v>29</v>
      </c>
      <c r="C1016" s="1" t="s">
        <v>30</v>
      </c>
      <c r="D1016" s="1" t="s">
        <v>30</v>
      </c>
      <c r="E1016" s="1" t="s">
        <v>31</v>
      </c>
      <c r="F1016" s="1" t="s">
        <v>31</v>
      </c>
      <c r="H1016" s="1" t="s">
        <v>2063</v>
      </c>
      <c r="I1016" s="1" t="s">
        <v>2064</v>
      </c>
      <c r="J1016" s="1" t="s">
        <v>34</v>
      </c>
      <c r="K1016" s="1" t="s">
        <v>34</v>
      </c>
      <c r="L1016" s="1">
        <v>0.0</v>
      </c>
      <c r="M1016" s="1">
        <v>0.0</v>
      </c>
      <c r="N1016" s="1">
        <v>0.0</v>
      </c>
      <c r="O1016" s="1" t="s">
        <v>35</v>
      </c>
      <c r="P1016" s="3">
        <v>0.21</v>
      </c>
      <c r="Q1016" s="1" t="s">
        <v>36</v>
      </c>
      <c r="R1016" s="1">
        <v>0.0</v>
      </c>
      <c r="S1016" s="1">
        <v>0.0</v>
      </c>
      <c r="T1016" s="4">
        <f t="shared" si="4"/>
        <v>570.2479339</v>
      </c>
      <c r="U1016" s="5">
        <v>690.5114865</v>
      </c>
      <c r="W1016" s="1">
        <f t="shared" si="28"/>
        <v>690</v>
      </c>
      <c r="X1016" s="7">
        <f t="shared" si="15"/>
        <v>690</v>
      </c>
      <c r="Y1016" s="1" t="s">
        <v>30</v>
      </c>
      <c r="Z1016" s="1" t="s">
        <v>30</v>
      </c>
      <c r="AA1016" s="1" t="s">
        <v>31</v>
      </c>
      <c r="AB1016" s="1">
        <v>0.0</v>
      </c>
      <c r="AC1016" s="1">
        <v>0.0</v>
      </c>
    </row>
    <row r="1017" ht="15.75" customHeight="1">
      <c r="A1017" s="1">
        <v>1044.0</v>
      </c>
      <c r="B1017" s="1" t="s">
        <v>29</v>
      </c>
      <c r="C1017" s="1" t="s">
        <v>30</v>
      </c>
      <c r="D1017" s="1" t="s">
        <v>30</v>
      </c>
      <c r="E1017" s="1" t="s">
        <v>31</v>
      </c>
      <c r="F1017" s="1" t="s">
        <v>31</v>
      </c>
      <c r="H1017" s="1" t="s">
        <v>2065</v>
      </c>
      <c r="I1017" s="1" t="s">
        <v>2066</v>
      </c>
      <c r="J1017" s="1" t="s">
        <v>34</v>
      </c>
      <c r="K1017" s="1" t="s">
        <v>34</v>
      </c>
      <c r="L1017" s="1">
        <v>0.0</v>
      </c>
      <c r="M1017" s="1">
        <v>0.0</v>
      </c>
      <c r="N1017" s="1">
        <v>0.0</v>
      </c>
      <c r="O1017" s="1" t="s">
        <v>35</v>
      </c>
      <c r="P1017" s="3">
        <v>0.21</v>
      </c>
      <c r="Q1017" s="1" t="s">
        <v>36</v>
      </c>
      <c r="R1017" s="1">
        <v>0.0</v>
      </c>
      <c r="S1017" s="1">
        <v>0.0</v>
      </c>
      <c r="T1017" s="4">
        <f t="shared" si="4"/>
        <v>570.2479339</v>
      </c>
      <c r="U1017" s="5">
        <v>690.5114865</v>
      </c>
      <c r="W1017" s="1">
        <f t="shared" si="28"/>
        <v>690</v>
      </c>
      <c r="X1017" s="7">
        <f t="shared" si="15"/>
        <v>690</v>
      </c>
      <c r="Y1017" s="1" t="s">
        <v>30</v>
      </c>
      <c r="Z1017" s="1" t="s">
        <v>30</v>
      </c>
      <c r="AA1017" s="1" t="s">
        <v>31</v>
      </c>
      <c r="AB1017" s="1">
        <v>0.0</v>
      </c>
      <c r="AC1017" s="1">
        <v>0.0</v>
      </c>
    </row>
    <row r="1018" ht="15.75" customHeight="1">
      <c r="A1018" s="1">
        <v>1045.0</v>
      </c>
      <c r="B1018" s="1" t="s">
        <v>29</v>
      </c>
      <c r="C1018" s="1" t="s">
        <v>30</v>
      </c>
      <c r="D1018" s="1" t="s">
        <v>30</v>
      </c>
      <c r="E1018" s="1" t="s">
        <v>31</v>
      </c>
      <c r="F1018" s="1" t="s">
        <v>31</v>
      </c>
      <c r="H1018" s="1" t="s">
        <v>2067</v>
      </c>
      <c r="I1018" s="1" t="s">
        <v>2068</v>
      </c>
      <c r="J1018" s="1" t="s">
        <v>34</v>
      </c>
      <c r="K1018" s="1" t="s">
        <v>34</v>
      </c>
      <c r="L1018" s="1">
        <v>0.0</v>
      </c>
      <c r="M1018" s="1">
        <v>0.0</v>
      </c>
      <c r="N1018" s="1">
        <v>0.0</v>
      </c>
      <c r="O1018" s="1" t="s">
        <v>35</v>
      </c>
      <c r="P1018" s="3">
        <v>0.21</v>
      </c>
      <c r="Q1018" s="1" t="s">
        <v>36</v>
      </c>
      <c r="R1018" s="1">
        <v>0.0</v>
      </c>
      <c r="S1018" s="1">
        <v>0.0</v>
      </c>
      <c r="T1018" s="4">
        <f t="shared" si="4"/>
        <v>570.2479339</v>
      </c>
      <c r="U1018" s="5">
        <v>690.5114865</v>
      </c>
      <c r="W1018" s="1">
        <f t="shared" si="28"/>
        <v>690</v>
      </c>
      <c r="X1018" s="7">
        <f t="shared" si="15"/>
        <v>690</v>
      </c>
      <c r="Y1018" s="1" t="s">
        <v>30</v>
      </c>
      <c r="Z1018" s="1" t="s">
        <v>30</v>
      </c>
      <c r="AA1018" s="1" t="s">
        <v>31</v>
      </c>
      <c r="AB1018" s="1">
        <v>0.0</v>
      </c>
      <c r="AC1018" s="1">
        <v>0.0</v>
      </c>
    </row>
    <row r="1019" ht="15.75" customHeight="1">
      <c r="A1019" s="1">
        <v>1046.0</v>
      </c>
      <c r="B1019" s="1" t="s">
        <v>29</v>
      </c>
      <c r="C1019" s="1" t="s">
        <v>30</v>
      </c>
      <c r="D1019" s="1" t="s">
        <v>30</v>
      </c>
      <c r="E1019" s="1" t="s">
        <v>31</v>
      </c>
      <c r="F1019" s="1" t="s">
        <v>31</v>
      </c>
      <c r="H1019" s="1" t="s">
        <v>2069</v>
      </c>
      <c r="I1019" s="1" t="s">
        <v>2070</v>
      </c>
      <c r="J1019" s="1" t="s">
        <v>34</v>
      </c>
      <c r="K1019" s="1" t="s">
        <v>34</v>
      </c>
      <c r="L1019" s="1">
        <v>0.0</v>
      </c>
      <c r="M1019" s="1">
        <v>0.0</v>
      </c>
      <c r="N1019" s="1">
        <v>0.0</v>
      </c>
      <c r="O1019" s="1" t="s">
        <v>35</v>
      </c>
      <c r="P1019" s="3">
        <v>0.21</v>
      </c>
      <c r="Q1019" s="1" t="s">
        <v>36</v>
      </c>
      <c r="R1019" s="1">
        <v>0.0</v>
      </c>
      <c r="S1019" s="1">
        <v>0.0</v>
      </c>
      <c r="T1019" s="4">
        <f t="shared" si="4"/>
        <v>570.2479339</v>
      </c>
      <c r="U1019" s="5">
        <v>690.5114865</v>
      </c>
      <c r="W1019" s="1">
        <f t="shared" si="28"/>
        <v>690</v>
      </c>
      <c r="X1019" s="7">
        <f t="shared" si="15"/>
        <v>690</v>
      </c>
      <c r="Y1019" s="1" t="s">
        <v>30</v>
      </c>
      <c r="Z1019" s="1" t="s">
        <v>30</v>
      </c>
      <c r="AA1019" s="1" t="s">
        <v>31</v>
      </c>
      <c r="AB1019" s="1">
        <v>0.0</v>
      </c>
      <c r="AC1019" s="1">
        <v>0.0</v>
      </c>
    </row>
    <row r="1020" ht="15.75" customHeight="1">
      <c r="A1020" s="1">
        <v>1047.0</v>
      </c>
      <c r="B1020" s="1" t="s">
        <v>29</v>
      </c>
      <c r="C1020" s="1" t="s">
        <v>30</v>
      </c>
      <c r="D1020" s="1" t="s">
        <v>30</v>
      </c>
      <c r="E1020" s="1" t="s">
        <v>31</v>
      </c>
      <c r="F1020" s="1" t="s">
        <v>31</v>
      </c>
      <c r="H1020" s="1" t="s">
        <v>2071</v>
      </c>
      <c r="I1020" s="1" t="s">
        <v>2072</v>
      </c>
      <c r="J1020" s="1" t="s">
        <v>34</v>
      </c>
      <c r="K1020" s="1" t="s">
        <v>34</v>
      </c>
      <c r="L1020" s="1">
        <v>0.0</v>
      </c>
      <c r="M1020" s="1">
        <v>0.0</v>
      </c>
      <c r="N1020" s="1">
        <v>0.0</v>
      </c>
      <c r="O1020" s="1" t="s">
        <v>35</v>
      </c>
      <c r="P1020" s="3">
        <v>0.21</v>
      </c>
      <c r="Q1020" s="1" t="s">
        <v>36</v>
      </c>
      <c r="R1020" s="1">
        <v>0.0</v>
      </c>
      <c r="S1020" s="1">
        <v>0.0</v>
      </c>
      <c r="T1020" s="4">
        <f t="shared" si="4"/>
        <v>570.2479339</v>
      </c>
      <c r="U1020" s="5">
        <v>690.5114865</v>
      </c>
      <c r="W1020" s="1">
        <f t="shared" si="28"/>
        <v>690</v>
      </c>
      <c r="X1020" s="7">
        <f t="shared" si="15"/>
        <v>690</v>
      </c>
      <c r="Y1020" s="1" t="s">
        <v>30</v>
      </c>
      <c r="Z1020" s="1" t="s">
        <v>30</v>
      </c>
      <c r="AA1020" s="1" t="s">
        <v>31</v>
      </c>
      <c r="AB1020" s="1">
        <v>0.0</v>
      </c>
      <c r="AC1020" s="1">
        <v>0.0</v>
      </c>
    </row>
    <row r="1021" ht="15.75" customHeight="1">
      <c r="A1021" s="1">
        <v>1048.0</v>
      </c>
      <c r="B1021" s="1" t="s">
        <v>29</v>
      </c>
      <c r="C1021" s="1" t="s">
        <v>30</v>
      </c>
      <c r="D1021" s="1" t="s">
        <v>30</v>
      </c>
      <c r="E1021" s="1" t="s">
        <v>31</v>
      </c>
      <c r="F1021" s="1" t="s">
        <v>31</v>
      </c>
      <c r="H1021" s="1" t="s">
        <v>2073</v>
      </c>
      <c r="I1021" s="1" t="s">
        <v>2074</v>
      </c>
      <c r="J1021" s="1" t="s">
        <v>34</v>
      </c>
      <c r="K1021" s="1" t="s">
        <v>34</v>
      </c>
      <c r="L1021" s="1">
        <v>0.0</v>
      </c>
      <c r="M1021" s="1">
        <v>0.0</v>
      </c>
      <c r="N1021" s="1">
        <v>0.0</v>
      </c>
      <c r="O1021" s="1" t="s">
        <v>35</v>
      </c>
      <c r="P1021" s="3">
        <v>0.21</v>
      </c>
      <c r="Q1021" s="1" t="s">
        <v>36</v>
      </c>
      <c r="R1021" s="1">
        <v>0.0</v>
      </c>
      <c r="S1021" s="1">
        <v>0.0</v>
      </c>
      <c r="T1021" s="4">
        <f t="shared" si="4"/>
        <v>570.2479339</v>
      </c>
      <c r="U1021" s="5">
        <v>690.5114865</v>
      </c>
      <c r="W1021" s="1">
        <f t="shared" si="28"/>
        <v>690</v>
      </c>
      <c r="X1021" s="7">
        <f t="shared" si="15"/>
        <v>690</v>
      </c>
      <c r="Y1021" s="1" t="s">
        <v>30</v>
      </c>
      <c r="Z1021" s="1" t="s">
        <v>30</v>
      </c>
      <c r="AA1021" s="1" t="s">
        <v>31</v>
      </c>
      <c r="AB1021" s="1">
        <v>0.0</v>
      </c>
      <c r="AC1021" s="1">
        <v>0.0</v>
      </c>
    </row>
    <row r="1022" ht="15.75" customHeight="1">
      <c r="A1022" s="1">
        <v>1049.0</v>
      </c>
      <c r="B1022" s="1" t="s">
        <v>29</v>
      </c>
      <c r="C1022" s="1" t="s">
        <v>30</v>
      </c>
      <c r="D1022" s="1" t="s">
        <v>30</v>
      </c>
      <c r="E1022" s="1" t="s">
        <v>31</v>
      </c>
      <c r="F1022" s="1" t="s">
        <v>31</v>
      </c>
      <c r="H1022" s="1" t="s">
        <v>2075</v>
      </c>
      <c r="I1022" s="1" t="s">
        <v>2076</v>
      </c>
      <c r="J1022" s="1" t="s">
        <v>34</v>
      </c>
      <c r="K1022" s="1" t="s">
        <v>34</v>
      </c>
      <c r="L1022" s="1">
        <v>0.0</v>
      </c>
      <c r="M1022" s="1">
        <v>0.0</v>
      </c>
      <c r="N1022" s="1">
        <v>0.0</v>
      </c>
      <c r="O1022" s="1" t="s">
        <v>35</v>
      </c>
      <c r="P1022" s="3">
        <v>0.21</v>
      </c>
      <c r="Q1022" s="1" t="s">
        <v>36</v>
      </c>
      <c r="R1022" s="1">
        <v>0.0</v>
      </c>
      <c r="S1022" s="1">
        <v>0.0</v>
      </c>
      <c r="T1022" s="4">
        <f t="shared" si="4"/>
        <v>570.2479339</v>
      </c>
      <c r="U1022" s="5">
        <v>690.5114865</v>
      </c>
      <c r="W1022" s="1">
        <f t="shared" si="28"/>
        <v>690</v>
      </c>
      <c r="X1022" s="7">
        <f t="shared" si="15"/>
        <v>690</v>
      </c>
      <c r="Y1022" s="1" t="s">
        <v>30</v>
      </c>
      <c r="Z1022" s="1" t="s">
        <v>30</v>
      </c>
      <c r="AA1022" s="1" t="s">
        <v>31</v>
      </c>
      <c r="AB1022" s="1">
        <v>0.0</v>
      </c>
      <c r="AC1022" s="1">
        <v>0.0</v>
      </c>
    </row>
    <row r="1023" ht="15.75" customHeight="1">
      <c r="A1023" s="1">
        <v>1050.0</v>
      </c>
      <c r="B1023" s="1" t="s">
        <v>29</v>
      </c>
      <c r="C1023" s="1" t="s">
        <v>30</v>
      </c>
      <c r="D1023" s="1" t="s">
        <v>30</v>
      </c>
      <c r="E1023" s="1" t="s">
        <v>31</v>
      </c>
      <c r="F1023" s="1" t="s">
        <v>31</v>
      </c>
      <c r="H1023" s="1" t="s">
        <v>2077</v>
      </c>
      <c r="I1023" s="1" t="s">
        <v>2078</v>
      </c>
      <c r="J1023" s="1" t="s">
        <v>34</v>
      </c>
      <c r="K1023" s="1" t="s">
        <v>34</v>
      </c>
      <c r="L1023" s="1">
        <v>0.0</v>
      </c>
      <c r="M1023" s="1">
        <v>0.0</v>
      </c>
      <c r="N1023" s="1">
        <v>0.0</v>
      </c>
      <c r="O1023" s="1" t="s">
        <v>35</v>
      </c>
      <c r="P1023" s="3">
        <v>0.21</v>
      </c>
      <c r="Q1023" s="1" t="s">
        <v>36</v>
      </c>
      <c r="R1023" s="1">
        <v>0.0</v>
      </c>
      <c r="S1023" s="1">
        <v>0.0</v>
      </c>
      <c r="T1023" s="4">
        <f t="shared" si="4"/>
        <v>231.4049587</v>
      </c>
      <c r="U1023" s="5">
        <v>279.95821425</v>
      </c>
      <c r="W1023" s="1">
        <f t="shared" si="28"/>
        <v>280</v>
      </c>
      <c r="X1023" s="7">
        <f t="shared" si="15"/>
        <v>280</v>
      </c>
      <c r="Y1023" s="1" t="s">
        <v>30</v>
      </c>
      <c r="Z1023" s="1" t="s">
        <v>30</v>
      </c>
      <c r="AA1023" s="1" t="s">
        <v>31</v>
      </c>
      <c r="AB1023" s="1">
        <v>0.0</v>
      </c>
      <c r="AC1023" s="1">
        <v>0.0</v>
      </c>
    </row>
    <row r="1024" ht="15.75" customHeight="1">
      <c r="A1024" s="1">
        <v>1051.0</v>
      </c>
      <c r="B1024" s="1" t="s">
        <v>29</v>
      </c>
      <c r="C1024" s="1" t="s">
        <v>30</v>
      </c>
      <c r="D1024" s="1" t="s">
        <v>30</v>
      </c>
      <c r="E1024" s="1" t="s">
        <v>31</v>
      </c>
      <c r="F1024" s="1" t="s">
        <v>31</v>
      </c>
      <c r="H1024" s="1" t="s">
        <v>2079</v>
      </c>
      <c r="I1024" s="1" t="s">
        <v>2080</v>
      </c>
      <c r="J1024" s="1" t="s">
        <v>34</v>
      </c>
      <c r="K1024" s="1" t="s">
        <v>34</v>
      </c>
      <c r="L1024" s="1">
        <v>0.0</v>
      </c>
      <c r="M1024" s="1">
        <v>0.0</v>
      </c>
      <c r="N1024" s="1">
        <v>0.0</v>
      </c>
      <c r="O1024" s="1" t="s">
        <v>35</v>
      </c>
      <c r="P1024" s="3">
        <v>0.21</v>
      </c>
      <c r="Q1024" s="1" t="s">
        <v>36</v>
      </c>
      <c r="R1024" s="1">
        <v>0.0</v>
      </c>
      <c r="S1024" s="1">
        <v>0.0</v>
      </c>
      <c r="T1024" s="4">
        <f t="shared" si="4"/>
        <v>454.5454545</v>
      </c>
      <c r="U1024" s="5">
        <v>546.84434475</v>
      </c>
      <c r="W1024" s="1">
        <f t="shared" si="28"/>
        <v>550</v>
      </c>
      <c r="X1024" s="7">
        <f t="shared" si="15"/>
        <v>550</v>
      </c>
      <c r="Y1024" s="1" t="s">
        <v>30</v>
      </c>
      <c r="Z1024" s="1" t="s">
        <v>30</v>
      </c>
      <c r="AA1024" s="1" t="s">
        <v>31</v>
      </c>
      <c r="AB1024" s="1">
        <v>0.0</v>
      </c>
      <c r="AC1024" s="1">
        <v>0.0</v>
      </c>
    </row>
    <row r="1025" ht="15.75" customHeight="1">
      <c r="A1025" s="1">
        <v>1052.0</v>
      </c>
      <c r="B1025" s="1" t="s">
        <v>29</v>
      </c>
      <c r="C1025" s="1" t="s">
        <v>30</v>
      </c>
      <c r="D1025" s="1" t="s">
        <v>30</v>
      </c>
      <c r="E1025" s="1" t="s">
        <v>31</v>
      </c>
      <c r="F1025" s="1" t="s">
        <v>31</v>
      </c>
      <c r="H1025" s="1" t="s">
        <v>2081</v>
      </c>
      <c r="I1025" s="1" t="s">
        <v>2082</v>
      </c>
      <c r="J1025" s="1" t="s">
        <v>34</v>
      </c>
      <c r="K1025" s="1" t="s">
        <v>34</v>
      </c>
      <c r="L1025" s="1">
        <v>0.0</v>
      </c>
      <c r="M1025" s="1">
        <v>0.0</v>
      </c>
      <c r="N1025" s="1">
        <v>0.0</v>
      </c>
      <c r="O1025" s="1" t="s">
        <v>35</v>
      </c>
      <c r="P1025" s="3">
        <v>0.21</v>
      </c>
      <c r="Q1025" s="1" t="s">
        <v>36</v>
      </c>
      <c r="R1025" s="1">
        <v>0.0</v>
      </c>
      <c r="S1025" s="1">
        <v>0.0</v>
      </c>
      <c r="T1025" s="4">
        <f t="shared" si="4"/>
        <v>371.9008264</v>
      </c>
      <c r="U1025" s="5">
        <v>449.50898024999987</v>
      </c>
      <c r="W1025" s="1">
        <f t="shared" si="28"/>
        <v>450</v>
      </c>
      <c r="X1025" s="7">
        <f t="shared" si="15"/>
        <v>450</v>
      </c>
      <c r="Y1025" s="1" t="s">
        <v>30</v>
      </c>
      <c r="Z1025" s="1" t="s">
        <v>30</v>
      </c>
      <c r="AA1025" s="1" t="s">
        <v>31</v>
      </c>
      <c r="AB1025" s="1">
        <v>0.0</v>
      </c>
      <c r="AC1025" s="1">
        <v>0.0</v>
      </c>
    </row>
    <row r="1026" ht="15.75" customHeight="1">
      <c r="A1026" s="1">
        <v>1053.0</v>
      </c>
      <c r="B1026" s="1" t="s">
        <v>29</v>
      </c>
      <c r="C1026" s="1" t="s">
        <v>30</v>
      </c>
      <c r="D1026" s="1" t="s">
        <v>30</v>
      </c>
      <c r="E1026" s="1" t="s">
        <v>31</v>
      </c>
      <c r="F1026" s="1" t="s">
        <v>31</v>
      </c>
      <c r="H1026" s="1" t="s">
        <v>2083</v>
      </c>
      <c r="I1026" s="1" t="s">
        <v>2084</v>
      </c>
      <c r="J1026" s="1" t="s">
        <v>34</v>
      </c>
      <c r="K1026" s="1" t="s">
        <v>34</v>
      </c>
      <c r="L1026" s="1">
        <v>0.0</v>
      </c>
      <c r="M1026" s="1">
        <v>0.0</v>
      </c>
      <c r="N1026" s="1">
        <v>0.0</v>
      </c>
      <c r="O1026" s="1" t="s">
        <v>35</v>
      </c>
      <c r="P1026" s="3">
        <v>0.21</v>
      </c>
      <c r="Q1026" s="1" t="s">
        <v>36</v>
      </c>
      <c r="R1026" s="1">
        <v>0.0</v>
      </c>
      <c r="S1026" s="1">
        <v>0.0</v>
      </c>
      <c r="T1026" s="4">
        <f t="shared" si="4"/>
        <v>371.9008264</v>
      </c>
      <c r="U1026" s="5">
        <v>449.50898024999987</v>
      </c>
      <c r="W1026" s="1">
        <f t="shared" si="28"/>
        <v>450</v>
      </c>
      <c r="X1026" s="7">
        <f t="shared" si="15"/>
        <v>450</v>
      </c>
      <c r="Y1026" s="1" t="s">
        <v>30</v>
      </c>
      <c r="Z1026" s="1" t="s">
        <v>30</v>
      </c>
      <c r="AA1026" s="1" t="s">
        <v>31</v>
      </c>
      <c r="AB1026" s="1">
        <v>0.0</v>
      </c>
      <c r="AC1026" s="1">
        <v>0.0</v>
      </c>
    </row>
    <row r="1027" ht="15.75" customHeight="1">
      <c r="A1027" s="1">
        <v>1054.0</v>
      </c>
      <c r="B1027" s="1" t="s">
        <v>29</v>
      </c>
      <c r="C1027" s="1" t="s">
        <v>30</v>
      </c>
      <c r="D1027" s="1" t="s">
        <v>30</v>
      </c>
      <c r="E1027" s="1" t="s">
        <v>31</v>
      </c>
      <c r="F1027" s="1" t="s">
        <v>31</v>
      </c>
      <c r="H1027" s="1" t="s">
        <v>2085</v>
      </c>
      <c r="I1027" s="1" t="s">
        <v>2086</v>
      </c>
      <c r="J1027" s="1" t="s">
        <v>34</v>
      </c>
      <c r="K1027" s="1" t="s">
        <v>34</v>
      </c>
      <c r="L1027" s="1">
        <v>0.0</v>
      </c>
      <c r="M1027" s="1">
        <v>0.0</v>
      </c>
      <c r="N1027" s="1">
        <v>0.0</v>
      </c>
      <c r="O1027" s="1" t="s">
        <v>35</v>
      </c>
      <c r="P1027" s="3">
        <v>0.21</v>
      </c>
      <c r="Q1027" s="1" t="s">
        <v>36</v>
      </c>
      <c r="R1027" s="1">
        <v>0.0</v>
      </c>
      <c r="S1027" s="1">
        <v>0.0</v>
      </c>
      <c r="T1027" s="4">
        <f t="shared" si="4"/>
        <v>371.9008264</v>
      </c>
      <c r="U1027" s="5">
        <v>449.50898024999987</v>
      </c>
      <c r="W1027" s="1">
        <f t="shared" si="28"/>
        <v>450</v>
      </c>
      <c r="X1027" s="7">
        <f t="shared" si="15"/>
        <v>450</v>
      </c>
      <c r="Y1027" s="1" t="s">
        <v>30</v>
      </c>
      <c r="Z1027" s="1" t="s">
        <v>30</v>
      </c>
      <c r="AA1027" s="1" t="s">
        <v>31</v>
      </c>
      <c r="AB1027" s="1">
        <v>0.0</v>
      </c>
      <c r="AC1027" s="1">
        <v>0.0</v>
      </c>
    </row>
    <row r="1028" ht="15.75" customHeight="1">
      <c r="A1028" s="1">
        <v>1055.0</v>
      </c>
      <c r="B1028" s="1" t="s">
        <v>29</v>
      </c>
      <c r="C1028" s="1" t="s">
        <v>30</v>
      </c>
      <c r="D1028" s="1" t="s">
        <v>30</v>
      </c>
      <c r="E1028" s="1" t="s">
        <v>31</v>
      </c>
      <c r="F1028" s="1" t="s">
        <v>31</v>
      </c>
      <c r="H1028" s="1" t="s">
        <v>2087</v>
      </c>
      <c r="I1028" s="1" t="s">
        <v>2088</v>
      </c>
      <c r="J1028" s="1" t="s">
        <v>34</v>
      </c>
      <c r="K1028" s="1" t="s">
        <v>34</v>
      </c>
      <c r="L1028" s="1">
        <v>0.0</v>
      </c>
      <c r="M1028" s="1">
        <v>0.0</v>
      </c>
      <c r="N1028" s="1">
        <v>0.0</v>
      </c>
      <c r="O1028" s="1" t="s">
        <v>35</v>
      </c>
      <c r="P1028" s="3">
        <v>0.21</v>
      </c>
      <c r="Q1028" s="1" t="s">
        <v>36</v>
      </c>
      <c r="R1028" s="1">
        <v>0.0</v>
      </c>
      <c r="S1028" s="1">
        <v>0.0</v>
      </c>
      <c r="T1028" s="4">
        <f t="shared" si="4"/>
        <v>371.9008264</v>
      </c>
      <c r="U1028" s="5">
        <v>449.50898024999987</v>
      </c>
      <c r="W1028" s="1">
        <f t="shared" si="28"/>
        <v>450</v>
      </c>
      <c r="X1028" s="7">
        <f t="shared" si="15"/>
        <v>450</v>
      </c>
      <c r="Y1028" s="1" t="s">
        <v>30</v>
      </c>
      <c r="Z1028" s="1" t="s">
        <v>30</v>
      </c>
      <c r="AA1028" s="1" t="s">
        <v>31</v>
      </c>
      <c r="AB1028" s="1">
        <v>0.0</v>
      </c>
      <c r="AC1028" s="1">
        <v>0.0</v>
      </c>
    </row>
    <row r="1029" ht="15.75" customHeight="1">
      <c r="A1029" s="1">
        <v>1056.0</v>
      </c>
      <c r="B1029" s="1" t="s">
        <v>29</v>
      </c>
      <c r="C1029" s="1" t="s">
        <v>30</v>
      </c>
      <c r="D1029" s="1" t="s">
        <v>30</v>
      </c>
      <c r="E1029" s="1" t="s">
        <v>31</v>
      </c>
      <c r="F1029" s="1" t="s">
        <v>31</v>
      </c>
      <c r="H1029" s="1" t="s">
        <v>2089</v>
      </c>
      <c r="I1029" s="1" t="s">
        <v>2090</v>
      </c>
      <c r="J1029" s="1" t="s">
        <v>34</v>
      </c>
      <c r="K1029" s="1" t="s">
        <v>34</v>
      </c>
      <c r="L1029" s="1">
        <v>0.0</v>
      </c>
      <c r="M1029" s="1">
        <v>0.0</v>
      </c>
      <c r="N1029" s="1">
        <v>0.0</v>
      </c>
      <c r="O1029" s="1" t="s">
        <v>35</v>
      </c>
      <c r="P1029" s="3">
        <v>0.21</v>
      </c>
      <c r="Q1029" s="1" t="s">
        <v>36</v>
      </c>
      <c r="R1029" s="1">
        <v>0.0</v>
      </c>
      <c r="S1029" s="1">
        <v>0.0</v>
      </c>
      <c r="T1029" s="4">
        <f t="shared" si="4"/>
        <v>371.9008264</v>
      </c>
      <c r="U1029" s="5">
        <v>449.50898024999987</v>
      </c>
      <c r="W1029" s="1">
        <f t="shared" si="28"/>
        <v>450</v>
      </c>
      <c r="X1029" s="7">
        <f t="shared" si="15"/>
        <v>450</v>
      </c>
      <c r="Y1029" s="1" t="s">
        <v>30</v>
      </c>
      <c r="Z1029" s="1" t="s">
        <v>30</v>
      </c>
      <c r="AA1029" s="1" t="s">
        <v>31</v>
      </c>
      <c r="AB1029" s="1">
        <v>0.0</v>
      </c>
      <c r="AC1029" s="1">
        <v>0.0</v>
      </c>
    </row>
    <row r="1030" ht="15.75" customHeight="1">
      <c r="A1030" s="1">
        <v>1057.0</v>
      </c>
      <c r="B1030" s="1" t="s">
        <v>29</v>
      </c>
      <c r="C1030" s="1" t="s">
        <v>30</v>
      </c>
      <c r="D1030" s="1" t="s">
        <v>30</v>
      </c>
      <c r="E1030" s="1" t="s">
        <v>31</v>
      </c>
      <c r="F1030" s="1" t="s">
        <v>31</v>
      </c>
      <c r="H1030" s="1" t="s">
        <v>2091</v>
      </c>
      <c r="I1030" s="1" t="s">
        <v>2092</v>
      </c>
      <c r="J1030" s="1" t="s">
        <v>34</v>
      </c>
      <c r="K1030" s="1" t="s">
        <v>34</v>
      </c>
      <c r="L1030" s="1">
        <v>0.0</v>
      </c>
      <c r="M1030" s="1">
        <v>0.0</v>
      </c>
      <c r="N1030" s="1">
        <v>0.0</v>
      </c>
      <c r="O1030" s="1" t="s">
        <v>35</v>
      </c>
      <c r="P1030" s="3">
        <v>0.21</v>
      </c>
      <c r="Q1030" s="1" t="s">
        <v>36</v>
      </c>
      <c r="R1030" s="1">
        <v>0.0</v>
      </c>
      <c r="S1030" s="1">
        <v>0.0</v>
      </c>
      <c r="T1030" s="4">
        <f t="shared" si="4"/>
        <v>371.9008264</v>
      </c>
      <c r="U1030" s="5">
        <v>449.50898024999987</v>
      </c>
      <c r="W1030" s="1">
        <f t="shared" si="28"/>
        <v>450</v>
      </c>
      <c r="X1030" s="7">
        <f t="shared" si="15"/>
        <v>450</v>
      </c>
      <c r="Y1030" s="1" t="s">
        <v>30</v>
      </c>
      <c r="Z1030" s="1" t="s">
        <v>30</v>
      </c>
      <c r="AA1030" s="1" t="s">
        <v>31</v>
      </c>
      <c r="AB1030" s="1">
        <v>0.0</v>
      </c>
      <c r="AC1030" s="1">
        <v>0.0</v>
      </c>
    </row>
    <row r="1031" ht="15.75" customHeight="1">
      <c r="A1031" s="1">
        <v>1058.0</v>
      </c>
      <c r="B1031" s="1" t="s">
        <v>29</v>
      </c>
      <c r="C1031" s="1" t="s">
        <v>30</v>
      </c>
      <c r="D1031" s="1" t="s">
        <v>30</v>
      </c>
      <c r="E1031" s="1" t="s">
        <v>31</v>
      </c>
      <c r="F1031" s="1" t="s">
        <v>31</v>
      </c>
      <c r="H1031" s="1" t="s">
        <v>2093</v>
      </c>
      <c r="I1031" s="1" t="s">
        <v>2094</v>
      </c>
      <c r="J1031" s="1" t="s">
        <v>34</v>
      </c>
      <c r="K1031" s="1" t="s">
        <v>34</v>
      </c>
      <c r="L1031" s="1">
        <v>0.0</v>
      </c>
      <c r="M1031" s="1">
        <v>0.0</v>
      </c>
      <c r="N1031" s="1">
        <v>0.0</v>
      </c>
      <c r="O1031" s="1" t="s">
        <v>35</v>
      </c>
      <c r="P1031" s="3">
        <v>0.21</v>
      </c>
      <c r="Q1031" s="1" t="s">
        <v>36</v>
      </c>
      <c r="R1031" s="1">
        <v>0.0</v>
      </c>
      <c r="S1031" s="1">
        <v>0.0</v>
      </c>
      <c r="T1031" s="4">
        <f t="shared" si="4"/>
        <v>371.9008264</v>
      </c>
      <c r="U1031" s="5">
        <v>449.50898024999987</v>
      </c>
      <c r="W1031" s="1">
        <f t="shared" si="28"/>
        <v>450</v>
      </c>
      <c r="X1031" s="7">
        <f t="shared" si="15"/>
        <v>450</v>
      </c>
      <c r="Y1031" s="1" t="s">
        <v>30</v>
      </c>
      <c r="Z1031" s="1" t="s">
        <v>30</v>
      </c>
      <c r="AA1031" s="1" t="s">
        <v>31</v>
      </c>
      <c r="AB1031" s="1">
        <v>0.0</v>
      </c>
      <c r="AC1031" s="1">
        <v>0.0</v>
      </c>
    </row>
    <row r="1032" ht="15.75" customHeight="1">
      <c r="A1032" s="1">
        <v>1059.0</v>
      </c>
      <c r="B1032" s="1" t="s">
        <v>29</v>
      </c>
      <c r="C1032" s="1" t="s">
        <v>30</v>
      </c>
      <c r="D1032" s="1" t="s">
        <v>30</v>
      </c>
      <c r="E1032" s="1" t="s">
        <v>31</v>
      </c>
      <c r="F1032" s="1" t="s">
        <v>31</v>
      </c>
      <c r="H1032" s="1" t="s">
        <v>2095</v>
      </c>
      <c r="I1032" s="1" t="s">
        <v>2096</v>
      </c>
      <c r="J1032" s="1" t="s">
        <v>34</v>
      </c>
      <c r="K1032" s="1" t="s">
        <v>34</v>
      </c>
      <c r="L1032" s="1">
        <v>0.0</v>
      </c>
      <c r="M1032" s="1">
        <v>0.0</v>
      </c>
      <c r="N1032" s="1">
        <v>0.0</v>
      </c>
      <c r="O1032" s="1" t="s">
        <v>35</v>
      </c>
      <c r="P1032" s="3">
        <v>0.21</v>
      </c>
      <c r="Q1032" s="1" t="s">
        <v>36</v>
      </c>
      <c r="R1032" s="1">
        <v>0.0</v>
      </c>
      <c r="S1032" s="1">
        <v>0.0</v>
      </c>
      <c r="T1032" s="4">
        <f t="shared" si="4"/>
        <v>380.1652893</v>
      </c>
      <c r="U1032" s="5">
        <v>457.77449024999993</v>
      </c>
      <c r="W1032" s="1">
        <f t="shared" si="28"/>
        <v>460</v>
      </c>
      <c r="X1032" s="7">
        <f t="shared" si="15"/>
        <v>460</v>
      </c>
      <c r="Y1032" s="1" t="s">
        <v>30</v>
      </c>
      <c r="Z1032" s="1" t="s">
        <v>30</v>
      </c>
      <c r="AA1032" s="1" t="s">
        <v>31</v>
      </c>
      <c r="AB1032" s="1">
        <v>0.0</v>
      </c>
      <c r="AC1032" s="1">
        <v>0.0</v>
      </c>
    </row>
    <row r="1033" ht="15.75" customHeight="1">
      <c r="A1033" s="1">
        <v>1060.0</v>
      </c>
      <c r="B1033" s="1" t="s">
        <v>29</v>
      </c>
      <c r="C1033" s="1" t="s">
        <v>30</v>
      </c>
      <c r="D1033" s="1" t="s">
        <v>30</v>
      </c>
      <c r="E1033" s="1" t="s">
        <v>31</v>
      </c>
      <c r="F1033" s="1" t="s">
        <v>31</v>
      </c>
      <c r="H1033" s="1" t="s">
        <v>2097</v>
      </c>
      <c r="I1033" s="1" t="s">
        <v>2098</v>
      </c>
      <c r="J1033" s="1" t="s">
        <v>34</v>
      </c>
      <c r="K1033" s="1" t="s">
        <v>34</v>
      </c>
      <c r="L1033" s="1">
        <v>0.0</v>
      </c>
      <c r="M1033" s="1">
        <v>0.0</v>
      </c>
      <c r="N1033" s="1">
        <v>0.0</v>
      </c>
      <c r="O1033" s="1" t="s">
        <v>35</v>
      </c>
      <c r="P1033" s="3">
        <v>0.21</v>
      </c>
      <c r="Q1033" s="1" t="s">
        <v>36</v>
      </c>
      <c r="R1033" s="1">
        <v>0.0</v>
      </c>
      <c r="S1033" s="1">
        <v>0.0</v>
      </c>
      <c r="T1033" s="4">
        <f t="shared" si="4"/>
        <v>396.6942149</v>
      </c>
      <c r="U1033" s="5">
        <v>480.908934</v>
      </c>
      <c r="W1033" s="1">
        <f t="shared" si="28"/>
        <v>480</v>
      </c>
      <c r="X1033" s="7">
        <f t="shared" si="15"/>
        <v>480</v>
      </c>
      <c r="Y1033" s="1" t="s">
        <v>30</v>
      </c>
      <c r="Z1033" s="1" t="s">
        <v>30</v>
      </c>
      <c r="AA1033" s="1" t="s">
        <v>31</v>
      </c>
      <c r="AB1033" s="1">
        <v>0.0</v>
      </c>
      <c r="AC1033" s="1">
        <v>0.0</v>
      </c>
    </row>
    <row r="1034" ht="15.75" customHeight="1">
      <c r="A1034" s="1">
        <v>1061.0</v>
      </c>
      <c r="B1034" s="1" t="s">
        <v>29</v>
      </c>
      <c r="C1034" s="1" t="s">
        <v>30</v>
      </c>
      <c r="D1034" s="1" t="s">
        <v>30</v>
      </c>
      <c r="E1034" s="1" t="s">
        <v>31</v>
      </c>
      <c r="F1034" s="1" t="s">
        <v>31</v>
      </c>
      <c r="H1034" s="1" t="s">
        <v>2099</v>
      </c>
      <c r="I1034" s="1" t="s">
        <v>2100</v>
      </c>
      <c r="J1034" s="1" t="s">
        <v>34</v>
      </c>
      <c r="K1034" s="1" t="s">
        <v>34</v>
      </c>
      <c r="L1034" s="1">
        <v>0.0</v>
      </c>
      <c r="M1034" s="1">
        <v>0.0</v>
      </c>
      <c r="N1034" s="1">
        <v>0.0</v>
      </c>
      <c r="O1034" s="1" t="s">
        <v>35</v>
      </c>
      <c r="P1034" s="3">
        <v>0.21</v>
      </c>
      <c r="Q1034" s="1" t="s">
        <v>36</v>
      </c>
      <c r="R1034" s="1">
        <v>0.0</v>
      </c>
      <c r="S1034" s="1">
        <v>0.0</v>
      </c>
      <c r="T1034" s="4">
        <f t="shared" si="4"/>
        <v>421.4876033</v>
      </c>
      <c r="U1034" s="5">
        <v>511.64405325</v>
      </c>
      <c r="W1034" s="1">
        <f t="shared" si="28"/>
        <v>510</v>
      </c>
      <c r="X1034" s="7">
        <f t="shared" si="15"/>
        <v>510</v>
      </c>
      <c r="Y1034" s="1" t="s">
        <v>30</v>
      </c>
      <c r="Z1034" s="1" t="s">
        <v>30</v>
      </c>
      <c r="AA1034" s="1" t="s">
        <v>31</v>
      </c>
      <c r="AB1034" s="1">
        <v>0.0</v>
      </c>
      <c r="AC1034" s="1">
        <v>0.0</v>
      </c>
    </row>
    <row r="1035" ht="15.75" customHeight="1">
      <c r="A1035" s="1">
        <v>1062.0</v>
      </c>
      <c r="B1035" s="1" t="s">
        <v>29</v>
      </c>
      <c r="C1035" s="1" t="s">
        <v>30</v>
      </c>
      <c r="D1035" s="1" t="s">
        <v>30</v>
      </c>
      <c r="E1035" s="1" t="s">
        <v>31</v>
      </c>
      <c r="F1035" s="1" t="s">
        <v>31</v>
      </c>
      <c r="H1035" s="1" t="s">
        <v>2101</v>
      </c>
      <c r="I1035" s="1" t="s">
        <v>2102</v>
      </c>
      <c r="J1035" s="1" t="s">
        <v>34</v>
      </c>
      <c r="K1035" s="1" t="s">
        <v>34</v>
      </c>
      <c r="L1035" s="1">
        <v>0.0</v>
      </c>
      <c r="M1035" s="1">
        <v>0.0</v>
      </c>
      <c r="N1035" s="1">
        <v>0.0</v>
      </c>
      <c r="O1035" s="1" t="s">
        <v>35</v>
      </c>
      <c r="P1035" s="3">
        <v>0.21</v>
      </c>
      <c r="Q1035" s="1" t="s">
        <v>36</v>
      </c>
      <c r="R1035" s="1">
        <v>0.0</v>
      </c>
      <c r="S1035" s="1">
        <v>0.0</v>
      </c>
      <c r="T1035" s="4">
        <f t="shared" si="4"/>
        <v>446.2809917</v>
      </c>
      <c r="U1035" s="5">
        <v>542.7115897499999</v>
      </c>
      <c r="W1035" s="1">
        <f t="shared" si="28"/>
        <v>540</v>
      </c>
      <c r="X1035" s="7">
        <f t="shared" si="15"/>
        <v>540</v>
      </c>
      <c r="Y1035" s="1" t="s">
        <v>30</v>
      </c>
      <c r="Z1035" s="1" t="s">
        <v>30</v>
      </c>
      <c r="AA1035" s="1" t="s">
        <v>31</v>
      </c>
      <c r="AB1035" s="1">
        <v>0.0</v>
      </c>
      <c r="AC1035" s="1">
        <v>0.0</v>
      </c>
    </row>
    <row r="1036" ht="15.75" customHeight="1">
      <c r="A1036" s="1">
        <v>1063.0</v>
      </c>
      <c r="B1036" s="1" t="s">
        <v>29</v>
      </c>
      <c r="C1036" s="1" t="s">
        <v>30</v>
      </c>
      <c r="D1036" s="1" t="s">
        <v>30</v>
      </c>
      <c r="E1036" s="1" t="s">
        <v>31</v>
      </c>
      <c r="F1036" s="1" t="s">
        <v>31</v>
      </c>
      <c r="H1036" s="1" t="s">
        <v>2103</v>
      </c>
      <c r="I1036" s="1" t="s">
        <v>2104</v>
      </c>
      <c r="J1036" s="1" t="s">
        <v>34</v>
      </c>
      <c r="K1036" s="1" t="s">
        <v>34</v>
      </c>
      <c r="L1036" s="1">
        <v>0.0</v>
      </c>
      <c r="M1036" s="1">
        <v>0.0</v>
      </c>
      <c r="N1036" s="1">
        <v>0.0</v>
      </c>
      <c r="O1036" s="1" t="s">
        <v>35</v>
      </c>
      <c r="P1036" s="3">
        <v>0.21</v>
      </c>
      <c r="Q1036" s="1" t="s">
        <v>36</v>
      </c>
      <c r="R1036" s="1">
        <v>0.0</v>
      </c>
      <c r="S1036" s="1">
        <v>0.0</v>
      </c>
      <c r="T1036" s="4">
        <f t="shared" si="4"/>
        <v>487.6033058</v>
      </c>
      <c r="U1036" s="5">
        <v>592.2956655</v>
      </c>
      <c r="W1036" s="1">
        <f t="shared" si="28"/>
        <v>590</v>
      </c>
      <c r="X1036" s="7">
        <f t="shared" si="15"/>
        <v>590</v>
      </c>
      <c r="Y1036" s="1" t="s">
        <v>30</v>
      </c>
      <c r="Z1036" s="1" t="s">
        <v>30</v>
      </c>
      <c r="AA1036" s="1" t="s">
        <v>31</v>
      </c>
      <c r="AB1036" s="1">
        <v>0.0</v>
      </c>
      <c r="AC1036" s="1">
        <v>0.0</v>
      </c>
    </row>
    <row r="1037" ht="15.75" customHeight="1">
      <c r="A1037" s="1">
        <v>1064.0</v>
      </c>
      <c r="B1037" s="1" t="s">
        <v>29</v>
      </c>
      <c r="C1037" s="1" t="s">
        <v>30</v>
      </c>
      <c r="D1037" s="1" t="s">
        <v>30</v>
      </c>
      <c r="E1037" s="1" t="s">
        <v>31</v>
      </c>
      <c r="F1037" s="1" t="s">
        <v>31</v>
      </c>
      <c r="H1037" s="1" t="s">
        <v>2105</v>
      </c>
      <c r="I1037" s="1" t="s">
        <v>2106</v>
      </c>
      <c r="J1037" s="1" t="s">
        <v>34</v>
      </c>
      <c r="K1037" s="1" t="s">
        <v>34</v>
      </c>
      <c r="L1037" s="1">
        <v>0.0</v>
      </c>
      <c r="M1037" s="1">
        <v>0.0</v>
      </c>
      <c r="N1037" s="1">
        <v>0.0</v>
      </c>
      <c r="O1037" s="1" t="s">
        <v>35</v>
      </c>
      <c r="P1037" s="3">
        <v>0.21</v>
      </c>
      <c r="Q1037" s="1" t="s">
        <v>36</v>
      </c>
      <c r="R1037" s="1">
        <v>0.0</v>
      </c>
      <c r="S1037" s="1">
        <v>0.0</v>
      </c>
      <c r="T1037" s="4">
        <f t="shared" si="4"/>
        <v>537.1900826</v>
      </c>
      <c r="U1037" s="5">
        <v>649.13901525</v>
      </c>
      <c r="W1037" s="1">
        <f t="shared" si="28"/>
        <v>650</v>
      </c>
      <c r="X1037" s="7">
        <f t="shared" si="15"/>
        <v>650</v>
      </c>
      <c r="Y1037" s="1" t="s">
        <v>30</v>
      </c>
      <c r="Z1037" s="1" t="s">
        <v>30</v>
      </c>
      <c r="AA1037" s="1" t="s">
        <v>31</v>
      </c>
      <c r="AB1037" s="1">
        <v>0.0</v>
      </c>
      <c r="AC1037" s="1">
        <v>0.0</v>
      </c>
    </row>
    <row r="1038" ht="15.75" customHeight="1">
      <c r="A1038" s="1">
        <v>1065.0</v>
      </c>
      <c r="B1038" s="1" t="s">
        <v>29</v>
      </c>
      <c r="C1038" s="1" t="s">
        <v>30</v>
      </c>
      <c r="D1038" s="1" t="s">
        <v>30</v>
      </c>
      <c r="E1038" s="1" t="s">
        <v>31</v>
      </c>
      <c r="F1038" s="1" t="s">
        <v>31</v>
      </c>
      <c r="H1038" s="1" t="s">
        <v>2107</v>
      </c>
      <c r="I1038" s="1" t="s">
        <v>2108</v>
      </c>
      <c r="J1038" s="1" t="s">
        <v>34</v>
      </c>
      <c r="K1038" s="1" t="s">
        <v>34</v>
      </c>
      <c r="L1038" s="1">
        <v>0.0</v>
      </c>
      <c r="M1038" s="1">
        <v>0.0</v>
      </c>
      <c r="N1038" s="1">
        <v>0.0</v>
      </c>
      <c r="O1038" s="1" t="s">
        <v>35</v>
      </c>
      <c r="P1038" s="3">
        <v>0.21</v>
      </c>
      <c r="Q1038" s="1" t="s">
        <v>36</v>
      </c>
      <c r="R1038" s="1">
        <v>0.0</v>
      </c>
      <c r="S1038" s="1">
        <v>0.0</v>
      </c>
      <c r="T1038" s="4">
        <f t="shared" si="4"/>
        <v>545.4545455</v>
      </c>
      <c r="U1038" s="5">
        <v>663.3520987499999</v>
      </c>
      <c r="W1038" s="1">
        <f t="shared" si="28"/>
        <v>660</v>
      </c>
      <c r="X1038" s="7">
        <f t="shared" si="15"/>
        <v>660</v>
      </c>
      <c r="Y1038" s="1" t="s">
        <v>30</v>
      </c>
      <c r="Z1038" s="1" t="s">
        <v>30</v>
      </c>
      <c r="AA1038" s="1" t="s">
        <v>31</v>
      </c>
      <c r="AB1038" s="1">
        <v>0.0</v>
      </c>
      <c r="AC1038" s="1">
        <v>0.0</v>
      </c>
    </row>
    <row r="1039" ht="15.75" customHeight="1">
      <c r="A1039" s="1">
        <v>1066.0</v>
      </c>
      <c r="B1039" s="1" t="s">
        <v>29</v>
      </c>
      <c r="C1039" s="1" t="s">
        <v>30</v>
      </c>
      <c r="D1039" s="1" t="s">
        <v>30</v>
      </c>
      <c r="E1039" s="1" t="s">
        <v>31</v>
      </c>
      <c r="F1039" s="1" t="s">
        <v>31</v>
      </c>
      <c r="H1039" s="1" t="s">
        <v>2109</v>
      </c>
      <c r="I1039" s="1" t="s">
        <v>2110</v>
      </c>
      <c r="J1039" s="1" t="s">
        <v>34</v>
      </c>
      <c r="K1039" s="1" t="s">
        <v>34</v>
      </c>
      <c r="L1039" s="1">
        <v>0.0</v>
      </c>
      <c r="M1039" s="1">
        <v>0.0</v>
      </c>
      <c r="N1039" s="1">
        <v>0.0</v>
      </c>
      <c r="O1039" s="1" t="s">
        <v>35</v>
      </c>
      <c r="P1039" s="3">
        <v>0.21</v>
      </c>
      <c r="Q1039" s="1" t="s">
        <v>36</v>
      </c>
      <c r="R1039" s="1">
        <v>0.0</v>
      </c>
      <c r="S1039" s="1">
        <v>0.0</v>
      </c>
      <c r="T1039" s="4">
        <f t="shared" si="4"/>
        <v>595.0413223</v>
      </c>
      <c r="U1039" s="5">
        <v>724.4989042499999</v>
      </c>
      <c r="W1039" s="1">
        <f t="shared" si="28"/>
        <v>720</v>
      </c>
      <c r="X1039" s="7">
        <f t="shared" si="15"/>
        <v>720</v>
      </c>
      <c r="Y1039" s="1" t="s">
        <v>30</v>
      </c>
      <c r="Z1039" s="1" t="s">
        <v>30</v>
      </c>
      <c r="AA1039" s="1" t="s">
        <v>31</v>
      </c>
      <c r="AB1039" s="1">
        <v>0.0</v>
      </c>
      <c r="AC1039" s="1">
        <v>0.0</v>
      </c>
    </row>
    <row r="1040" ht="15.75" customHeight="1">
      <c r="A1040" s="1">
        <v>1067.0</v>
      </c>
      <c r="B1040" s="1" t="s">
        <v>29</v>
      </c>
      <c r="C1040" s="1" t="s">
        <v>30</v>
      </c>
      <c r="D1040" s="1" t="s">
        <v>30</v>
      </c>
      <c r="E1040" s="1" t="s">
        <v>31</v>
      </c>
      <c r="F1040" s="1" t="s">
        <v>31</v>
      </c>
      <c r="H1040" s="1" t="s">
        <v>2111</v>
      </c>
      <c r="I1040" s="1" t="s">
        <v>2112</v>
      </c>
      <c r="J1040" s="1" t="s">
        <v>34</v>
      </c>
      <c r="K1040" s="1" t="s">
        <v>34</v>
      </c>
      <c r="L1040" s="1">
        <v>0.0</v>
      </c>
      <c r="M1040" s="1">
        <v>0.0</v>
      </c>
      <c r="N1040" s="1">
        <v>0.0</v>
      </c>
      <c r="O1040" s="1" t="s">
        <v>35</v>
      </c>
      <c r="P1040" s="3">
        <v>0.21</v>
      </c>
      <c r="Q1040" s="1" t="s">
        <v>36</v>
      </c>
      <c r="R1040" s="1">
        <v>0.0</v>
      </c>
      <c r="S1040" s="1">
        <v>0.0</v>
      </c>
      <c r="T1040" s="4">
        <f t="shared" si="4"/>
        <v>636.3636364</v>
      </c>
      <c r="U1040" s="5">
        <v>769.45609125</v>
      </c>
      <c r="W1040" s="1">
        <f t="shared" si="28"/>
        <v>770</v>
      </c>
      <c r="X1040" s="7">
        <f t="shared" si="15"/>
        <v>770</v>
      </c>
      <c r="Y1040" s="1" t="s">
        <v>30</v>
      </c>
      <c r="Z1040" s="1" t="s">
        <v>30</v>
      </c>
      <c r="AA1040" s="1" t="s">
        <v>31</v>
      </c>
      <c r="AB1040" s="1">
        <v>0.0</v>
      </c>
      <c r="AC1040" s="1">
        <v>0.0</v>
      </c>
    </row>
    <row r="1041" ht="15.75" customHeight="1">
      <c r="A1041" s="1">
        <v>1068.0</v>
      </c>
      <c r="B1041" s="1" t="s">
        <v>29</v>
      </c>
      <c r="C1041" s="1" t="s">
        <v>30</v>
      </c>
      <c r="D1041" s="1" t="s">
        <v>30</v>
      </c>
      <c r="E1041" s="1" t="s">
        <v>31</v>
      </c>
      <c r="F1041" s="1" t="s">
        <v>31</v>
      </c>
      <c r="H1041" s="1" t="s">
        <v>2113</v>
      </c>
      <c r="I1041" s="1" t="s">
        <v>2114</v>
      </c>
      <c r="J1041" s="1" t="s">
        <v>34</v>
      </c>
      <c r="K1041" s="1" t="s">
        <v>34</v>
      </c>
      <c r="L1041" s="1">
        <v>0.0</v>
      </c>
      <c r="M1041" s="1">
        <v>0.0</v>
      </c>
      <c r="N1041" s="1">
        <v>0.0</v>
      </c>
      <c r="O1041" s="1" t="s">
        <v>35</v>
      </c>
      <c r="P1041" s="3">
        <v>0.21</v>
      </c>
      <c r="Q1041" s="1" t="s">
        <v>36</v>
      </c>
      <c r="R1041" s="1">
        <v>0.0</v>
      </c>
      <c r="S1041" s="1">
        <v>0.0</v>
      </c>
      <c r="T1041" s="4">
        <f t="shared" si="4"/>
        <v>669.4214876</v>
      </c>
      <c r="U1041" s="5">
        <v>809.11257075</v>
      </c>
      <c r="W1041" s="1">
        <f t="shared" si="28"/>
        <v>810</v>
      </c>
      <c r="X1041" s="7">
        <f t="shared" si="15"/>
        <v>810</v>
      </c>
      <c r="Y1041" s="1" t="s">
        <v>30</v>
      </c>
      <c r="Z1041" s="1" t="s">
        <v>30</v>
      </c>
      <c r="AA1041" s="1" t="s">
        <v>31</v>
      </c>
      <c r="AB1041" s="1">
        <v>0.0</v>
      </c>
      <c r="AC1041" s="1">
        <v>0.0</v>
      </c>
    </row>
    <row r="1042" ht="15.75" customHeight="1">
      <c r="A1042" s="1">
        <v>1069.0</v>
      </c>
      <c r="B1042" s="1" t="s">
        <v>29</v>
      </c>
      <c r="C1042" s="1" t="s">
        <v>30</v>
      </c>
      <c r="D1042" s="1" t="s">
        <v>30</v>
      </c>
      <c r="E1042" s="1" t="s">
        <v>31</v>
      </c>
      <c r="F1042" s="1" t="s">
        <v>31</v>
      </c>
      <c r="H1042" s="1" t="s">
        <v>2115</v>
      </c>
      <c r="I1042" s="1" t="s">
        <v>2116</v>
      </c>
      <c r="J1042" s="1" t="s">
        <v>34</v>
      </c>
      <c r="K1042" s="1" t="s">
        <v>34</v>
      </c>
      <c r="L1042" s="1">
        <v>0.0</v>
      </c>
      <c r="M1042" s="1">
        <v>0.0</v>
      </c>
      <c r="N1042" s="1">
        <v>0.0</v>
      </c>
      <c r="O1042" s="1" t="s">
        <v>35</v>
      </c>
      <c r="P1042" s="3">
        <v>0.21</v>
      </c>
      <c r="Q1042" s="1" t="s">
        <v>36</v>
      </c>
      <c r="R1042" s="1">
        <v>0.0</v>
      </c>
      <c r="S1042" s="1">
        <v>0.0</v>
      </c>
      <c r="T1042" s="4">
        <f t="shared" si="4"/>
        <v>710.7438017</v>
      </c>
      <c r="U1042" s="5">
        <v>863.6469682499998</v>
      </c>
      <c r="W1042" s="1">
        <f t="shared" si="28"/>
        <v>860</v>
      </c>
      <c r="X1042" s="7">
        <f t="shared" si="15"/>
        <v>860</v>
      </c>
      <c r="Y1042" s="1" t="s">
        <v>30</v>
      </c>
      <c r="Z1042" s="1" t="s">
        <v>30</v>
      </c>
      <c r="AA1042" s="1" t="s">
        <v>31</v>
      </c>
      <c r="AB1042" s="1">
        <v>0.0</v>
      </c>
      <c r="AC1042" s="1">
        <v>0.0</v>
      </c>
    </row>
    <row r="1043" ht="15.75" customHeight="1">
      <c r="A1043" s="1">
        <v>1070.0</v>
      </c>
      <c r="B1043" s="1" t="s">
        <v>29</v>
      </c>
      <c r="C1043" s="1" t="s">
        <v>30</v>
      </c>
      <c r="D1043" s="1" t="s">
        <v>30</v>
      </c>
      <c r="E1043" s="1" t="s">
        <v>31</v>
      </c>
      <c r="F1043" s="1" t="s">
        <v>31</v>
      </c>
      <c r="H1043" s="1" t="s">
        <v>2117</v>
      </c>
      <c r="I1043" s="1" t="s">
        <v>2118</v>
      </c>
      <c r="J1043" s="1" t="s">
        <v>34</v>
      </c>
      <c r="K1043" s="1" t="s">
        <v>34</v>
      </c>
      <c r="L1043" s="1">
        <v>0.0</v>
      </c>
      <c r="M1043" s="1">
        <v>0.0</v>
      </c>
      <c r="N1043" s="1">
        <v>0.0</v>
      </c>
      <c r="O1043" s="1" t="s">
        <v>35</v>
      </c>
      <c r="P1043" s="3">
        <v>0.21</v>
      </c>
      <c r="Q1043" s="1" t="s">
        <v>36</v>
      </c>
      <c r="R1043" s="1">
        <v>0.0</v>
      </c>
      <c r="S1043" s="1">
        <v>0.0</v>
      </c>
      <c r="T1043" s="4">
        <f t="shared" si="4"/>
        <v>776.8595041</v>
      </c>
      <c r="U1043" s="5">
        <v>935.0448029999999</v>
      </c>
      <c r="W1043" s="1">
        <f t="shared" si="28"/>
        <v>940</v>
      </c>
      <c r="X1043" s="7">
        <f t="shared" si="15"/>
        <v>940</v>
      </c>
      <c r="Y1043" s="1" t="s">
        <v>30</v>
      </c>
      <c r="Z1043" s="1" t="s">
        <v>30</v>
      </c>
      <c r="AA1043" s="1" t="s">
        <v>31</v>
      </c>
      <c r="AB1043" s="1">
        <v>0.0</v>
      </c>
      <c r="AC1043" s="1">
        <v>0.0</v>
      </c>
    </row>
    <row r="1044" ht="15.75" customHeight="1">
      <c r="A1044" s="1">
        <v>1071.0</v>
      </c>
      <c r="B1044" s="1" t="s">
        <v>29</v>
      </c>
      <c r="C1044" s="1" t="s">
        <v>30</v>
      </c>
      <c r="D1044" s="1" t="s">
        <v>30</v>
      </c>
      <c r="E1044" s="1" t="s">
        <v>31</v>
      </c>
      <c r="F1044" s="1" t="s">
        <v>31</v>
      </c>
      <c r="H1044" s="1" t="s">
        <v>2119</v>
      </c>
      <c r="I1044" s="1" t="s">
        <v>2120</v>
      </c>
      <c r="J1044" s="1" t="s">
        <v>34</v>
      </c>
      <c r="K1044" s="1" t="s">
        <v>34</v>
      </c>
      <c r="L1044" s="1">
        <v>0.0</v>
      </c>
      <c r="M1044" s="1">
        <v>0.0</v>
      </c>
      <c r="N1044" s="1">
        <v>0.0</v>
      </c>
      <c r="O1044" s="1" t="s">
        <v>35</v>
      </c>
      <c r="P1044" s="3">
        <v>0.21</v>
      </c>
      <c r="Q1044" s="1" t="s">
        <v>36</v>
      </c>
      <c r="R1044" s="1">
        <v>0.0</v>
      </c>
      <c r="S1044" s="1">
        <v>0.0</v>
      </c>
      <c r="T1044" s="4">
        <f t="shared" si="4"/>
        <v>801.6528926</v>
      </c>
      <c r="U1044" s="5">
        <v>970.4068109999998</v>
      </c>
      <c r="W1044" s="1">
        <f t="shared" si="28"/>
        <v>970</v>
      </c>
      <c r="X1044" s="7">
        <f t="shared" si="15"/>
        <v>970</v>
      </c>
      <c r="Y1044" s="1" t="s">
        <v>30</v>
      </c>
      <c r="Z1044" s="1" t="s">
        <v>30</v>
      </c>
      <c r="AA1044" s="1" t="s">
        <v>31</v>
      </c>
      <c r="AB1044" s="1">
        <v>0.0</v>
      </c>
      <c r="AC1044" s="1">
        <v>0.0</v>
      </c>
    </row>
    <row r="1045" ht="15.75" customHeight="1">
      <c r="A1045" s="1">
        <v>1072.0</v>
      </c>
      <c r="B1045" s="1" t="s">
        <v>29</v>
      </c>
      <c r="C1045" s="1" t="s">
        <v>30</v>
      </c>
      <c r="D1045" s="1" t="s">
        <v>30</v>
      </c>
      <c r="E1045" s="1" t="s">
        <v>31</v>
      </c>
      <c r="F1045" s="1" t="s">
        <v>31</v>
      </c>
      <c r="H1045" s="1" t="s">
        <v>2121</v>
      </c>
      <c r="I1045" s="1" t="s">
        <v>2122</v>
      </c>
      <c r="J1045" s="1" t="s">
        <v>34</v>
      </c>
      <c r="K1045" s="1" t="s">
        <v>34</v>
      </c>
      <c r="L1045" s="1">
        <v>0.0</v>
      </c>
      <c r="M1045" s="1">
        <v>0.0</v>
      </c>
      <c r="N1045" s="1">
        <v>0.0</v>
      </c>
      <c r="O1045" s="1" t="s">
        <v>35</v>
      </c>
      <c r="P1045" s="3">
        <v>0.21</v>
      </c>
      <c r="Q1045" s="1" t="s">
        <v>36</v>
      </c>
      <c r="R1045" s="1">
        <v>0.0</v>
      </c>
      <c r="S1045" s="1">
        <v>0.0</v>
      </c>
      <c r="T1045" s="4">
        <f t="shared" si="4"/>
        <v>826.446281</v>
      </c>
      <c r="U1045" s="5">
        <v>1003.4598667500001</v>
      </c>
      <c r="W1045" s="1">
        <f t="shared" si="28"/>
        <v>1000</v>
      </c>
      <c r="X1045" s="7">
        <f t="shared" si="15"/>
        <v>1000</v>
      </c>
      <c r="Y1045" s="1" t="s">
        <v>30</v>
      </c>
      <c r="Z1045" s="1" t="s">
        <v>30</v>
      </c>
      <c r="AA1045" s="1" t="s">
        <v>31</v>
      </c>
      <c r="AB1045" s="1">
        <v>0.0</v>
      </c>
      <c r="AC1045" s="1">
        <v>0.0</v>
      </c>
    </row>
    <row r="1046" ht="15.75" customHeight="1">
      <c r="A1046" s="1">
        <v>1073.0</v>
      </c>
      <c r="B1046" s="1" t="s">
        <v>29</v>
      </c>
      <c r="C1046" s="1" t="s">
        <v>30</v>
      </c>
      <c r="D1046" s="1" t="s">
        <v>30</v>
      </c>
      <c r="E1046" s="1" t="s">
        <v>31</v>
      </c>
      <c r="F1046" s="1" t="s">
        <v>31</v>
      </c>
      <c r="H1046" s="1" t="s">
        <v>2123</v>
      </c>
      <c r="I1046" s="1" t="s">
        <v>2124</v>
      </c>
      <c r="J1046" s="1" t="s">
        <v>34</v>
      </c>
      <c r="K1046" s="1" t="s">
        <v>34</v>
      </c>
      <c r="L1046" s="1">
        <v>0.0</v>
      </c>
      <c r="M1046" s="1">
        <v>0.0</v>
      </c>
      <c r="N1046" s="1">
        <v>0.0</v>
      </c>
      <c r="O1046" s="1" t="s">
        <v>35</v>
      </c>
      <c r="P1046" s="3">
        <v>0.21</v>
      </c>
      <c r="Q1046" s="1" t="s">
        <v>36</v>
      </c>
      <c r="R1046" s="1">
        <v>0.0</v>
      </c>
      <c r="S1046" s="1">
        <v>0.0</v>
      </c>
      <c r="T1046" s="4">
        <f t="shared" si="4"/>
        <v>917.3553719</v>
      </c>
      <c r="U1046" s="5">
        <v>1112.2052287499998</v>
      </c>
      <c r="W1046" s="1">
        <f t="shared" si="28"/>
        <v>1110</v>
      </c>
      <c r="X1046" s="7">
        <f t="shared" si="15"/>
        <v>1110</v>
      </c>
      <c r="Y1046" s="1" t="s">
        <v>30</v>
      </c>
      <c r="Z1046" s="1" t="s">
        <v>30</v>
      </c>
      <c r="AA1046" s="1" t="s">
        <v>31</v>
      </c>
      <c r="AB1046" s="1">
        <v>0.0</v>
      </c>
      <c r="AC1046" s="1">
        <v>0.0</v>
      </c>
    </row>
    <row r="1047" ht="15.75" customHeight="1">
      <c r="A1047" s="1">
        <v>1074.0</v>
      </c>
      <c r="B1047" s="1" t="s">
        <v>29</v>
      </c>
      <c r="C1047" s="1" t="s">
        <v>30</v>
      </c>
      <c r="D1047" s="1" t="s">
        <v>30</v>
      </c>
      <c r="E1047" s="1" t="s">
        <v>31</v>
      </c>
      <c r="F1047" s="1" t="s">
        <v>31</v>
      </c>
      <c r="H1047" s="1" t="s">
        <v>2125</v>
      </c>
      <c r="I1047" s="1" t="s">
        <v>2126</v>
      </c>
      <c r="J1047" s="1" t="s">
        <v>34</v>
      </c>
      <c r="K1047" s="1" t="s">
        <v>34</v>
      </c>
      <c r="L1047" s="1">
        <v>0.0</v>
      </c>
      <c r="M1047" s="1">
        <v>0.0</v>
      </c>
      <c r="N1047" s="1">
        <v>0.0</v>
      </c>
      <c r="O1047" s="1" t="s">
        <v>35</v>
      </c>
      <c r="P1047" s="3">
        <v>0.21</v>
      </c>
      <c r="Q1047" s="1" t="s">
        <v>36</v>
      </c>
      <c r="R1047" s="1">
        <v>0.0</v>
      </c>
      <c r="S1047" s="1">
        <v>0.0</v>
      </c>
      <c r="T1047" s="4">
        <f t="shared" si="4"/>
        <v>950.4132231</v>
      </c>
      <c r="U1047" s="5">
        <v>1147.56723675</v>
      </c>
      <c r="W1047" s="1">
        <f t="shared" si="28"/>
        <v>1150</v>
      </c>
      <c r="X1047" s="7">
        <f t="shared" si="15"/>
        <v>1150</v>
      </c>
      <c r="Y1047" s="1" t="s">
        <v>30</v>
      </c>
      <c r="Z1047" s="1" t="s">
        <v>30</v>
      </c>
      <c r="AA1047" s="1" t="s">
        <v>31</v>
      </c>
      <c r="AB1047" s="1">
        <v>0.0</v>
      </c>
      <c r="AC1047" s="1">
        <v>0.0</v>
      </c>
    </row>
    <row r="1048" ht="15.75" customHeight="1">
      <c r="A1048" s="1">
        <v>1075.0</v>
      </c>
      <c r="B1048" s="1" t="s">
        <v>29</v>
      </c>
      <c r="C1048" s="1" t="s">
        <v>30</v>
      </c>
      <c r="D1048" s="1" t="s">
        <v>30</v>
      </c>
      <c r="E1048" s="1" t="s">
        <v>31</v>
      </c>
      <c r="F1048" s="1" t="s">
        <v>31</v>
      </c>
      <c r="H1048" s="1" t="s">
        <v>2127</v>
      </c>
      <c r="I1048" s="1" t="s">
        <v>2128</v>
      </c>
      <c r="J1048" s="1" t="s">
        <v>34</v>
      </c>
      <c r="K1048" s="1" t="s">
        <v>34</v>
      </c>
      <c r="L1048" s="1">
        <v>0.0</v>
      </c>
      <c r="M1048" s="1">
        <v>0.0</v>
      </c>
      <c r="N1048" s="1">
        <v>0.0</v>
      </c>
      <c r="O1048" s="1" t="s">
        <v>35</v>
      </c>
      <c r="P1048" s="3">
        <v>0.21</v>
      </c>
      <c r="Q1048" s="1" t="s">
        <v>36</v>
      </c>
      <c r="R1048" s="1">
        <v>0.0</v>
      </c>
      <c r="S1048" s="1">
        <v>0.0</v>
      </c>
      <c r="T1048" s="4">
        <f t="shared" si="4"/>
        <v>1090.909091</v>
      </c>
      <c r="U1048" s="5">
        <v>1319.4359392499998</v>
      </c>
      <c r="W1048" s="1">
        <f t="shared" si="28"/>
        <v>1320</v>
      </c>
      <c r="X1048" s="7">
        <f t="shared" si="15"/>
        <v>1320</v>
      </c>
      <c r="Y1048" s="1" t="s">
        <v>30</v>
      </c>
      <c r="Z1048" s="1" t="s">
        <v>30</v>
      </c>
      <c r="AA1048" s="1" t="s">
        <v>31</v>
      </c>
      <c r="AB1048" s="1">
        <v>0.0</v>
      </c>
      <c r="AC1048" s="1">
        <v>0.0</v>
      </c>
    </row>
    <row r="1049" ht="15.75" customHeight="1">
      <c r="A1049" s="1">
        <v>1076.0</v>
      </c>
      <c r="B1049" s="1" t="s">
        <v>29</v>
      </c>
      <c r="C1049" s="1" t="s">
        <v>30</v>
      </c>
      <c r="D1049" s="1" t="s">
        <v>30</v>
      </c>
      <c r="E1049" s="1" t="s">
        <v>31</v>
      </c>
      <c r="F1049" s="1" t="s">
        <v>31</v>
      </c>
      <c r="H1049" s="1" t="s">
        <v>2129</v>
      </c>
      <c r="I1049" s="1" t="s">
        <v>2130</v>
      </c>
      <c r="J1049" s="1" t="s">
        <v>34</v>
      </c>
      <c r="K1049" s="1" t="s">
        <v>34</v>
      </c>
      <c r="L1049" s="1">
        <v>0.0</v>
      </c>
      <c r="M1049" s="1">
        <v>0.0</v>
      </c>
      <c r="N1049" s="1">
        <v>0.0</v>
      </c>
      <c r="O1049" s="1" t="s">
        <v>35</v>
      </c>
      <c r="P1049" s="3">
        <v>0.21</v>
      </c>
      <c r="Q1049" s="1" t="s">
        <v>36</v>
      </c>
      <c r="R1049" s="1">
        <v>0.0</v>
      </c>
      <c r="S1049" s="1">
        <v>0.0</v>
      </c>
      <c r="T1049" s="4">
        <f t="shared" si="4"/>
        <v>1148.760331</v>
      </c>
      <c r="U1049" s="5">
        <v>1389.180672</v>
      </c>
      <c r="W1049" s="1">
        <f t="shared" si="28"/>
        <v>1390</v>
      </c>
      <c r="X1049" s="7">
        <f t="shared" si="15"/>
        <v>1390</v>
      </c>
      <c r="Y1049" s="1" t="s">
        <v>30</v>
      </c>
      <c r="Z1049" s="1" t="s">
        <v>30</v>
      </c>
      <c r="AA1049" s="1" t="s">
        <v>31</v>
      </c>
      <c r="AB1049" s="1">
        <v>0.0</v>
      </c>
      <c r="AC1049" s="1">
        <v>0.0</v>
      </c>
    </row>
    <row r="1050" ht="15.75" customHeight="1">
      <c r="A1050" s="1">
        <v>1077.0</v>
      </c>
      <c r="B1050" s="1" t="s">
        <v>29</v>
      </c>
      <c r="C1050" s="1" t="s">
        <v>30</v>
      </c>
      <c r="D1050" s="1" t="s">
        <v>30</v>
      </c>
      <c r="E1050" s="1" t="s">
        <v>31</v>
      </c>
      <c r="F1050" s="1" t="s">
        <v>31</v>
      </c>
      <c r="H1050" s="1" t="s">
        <v>2131</v>
      </c>
      <c r="I1050" s="1" t="s">
        <v>2132</v>
      </c>
      <c r="J1050" s="1" t="s">
        <v>34</v>
      </c>
      <c r="K1050" s="1" t="s">
        <v>34</v>
      </c>
      <c r="L1050" s="1">
        <v>0.0</v>
      </c>
      <c r="M1050" s="1">
        <v>0.0</v>
      </c>
      <c r="N1050" s="1">
        <v>0.0</v>
      </c>
      <c r="O1050" s="1" t="s">
        <v>35</v>
      </c>
      <c r="P1050" s="3">
        <v>0.21</v>
      </c>
      <c r="Q1050" s="1" t="s">
        <v>36</v>
      </c>
      <c r="R1050" s="1">
        <v>0.0</v>
      </c>
      <c r="S1050" s="1">
        <v>0.0</v>
      </c>
      <c r="T1050" s="4">
        <f t="shared" si="4"/>
        <v>1214.876033</v>
      </c>
      <c r="U1050" s="5">
        <v>1465.8612457499999</v>
      </c>
      <c r="W1050" s="1">
        <f t="shared" si="28"/>
        <v>1470</v>
      </c>
      <c r="X1050" s="7">
        <f t="shared" si="15"/>
        <v>1470</v>
      </c>
      <c r="Y1050" s="1" t="s">
        <v>30</v>
      </c>
      <c r="Z1050" s="1" t="s">
        <v>30</v>
      </c>
      <c r="AA1050" s="1" t="s">
        <v>31</v>
      </c>
      <c r="AB1050" s="1">
        <v>0.0</v>
      </c>
      <c r="AC1050" s="1">
        <v>0.0</v>
      </c>
    </row>
    <row r="1051" ht="15.75" customHeight="1">
      <c r="A1051" s="1">
        <v>1078.0</v>
      </c>
      <c r="B1051" s="1" t="s">
        <v>29</v>
      </c>
      <c r="C1051" s="1" t="s">
        <v>30</v>
      </c>
      <c r="D1051" s="1" t="s">
        <v>30</v>
      </c>
      <c r="E1051" s="1" t="s">
        <v>31</v>
      </c>
      <c r="F1051" s="1" t="s">
        <v>31</v>
      </c>
      <c r="H1051" s="1" t="s">
        <v>2133</v>
      </c>
      <c r="I1051" s="1" t="s">
        <v>2134</v>
      </c>
      <c r="J1051" s="1" t="s">
        <v>34</v>
      </c>
      <c r="K1051" s="1" t="s">
        <v>34</v>
      </c>
      <c r="L1051" s="1">
        <v>0.0</v>
      </c>
      <c r="M1051" s="1">
        <v>0.0</v>
      </c>
      <c r="N1051" s="1">
        <v>0.0</v>
      </c>
      <c r="O1051" s="1" t="s">
        <v>35</v>
      </c>
      <c r="P1051" s="3">
        <v>0.21</v>
      </c>
      <c r="Q1051" s="1" t="s">
        <v>36</v>
      </c>
      <c r="R1051" s="1">
        <v>0.0</v>
      </c>
      <c r="S1051" s="1">
        <v>0.0</v>
      </c>
      <c r="T1051" s="4">
        <f t="shared" si="4"/>
        <v>1264.46281</v>
      </c>
      <c r="U1051" s="5">
        <v>1531.6349399999997</v>
      </c>
      <c r="W1051" s="1">
        <f t="shared" si="28"/>
        <v>1530</v>
      </c>
      <c r="X1051" s="7">
        <f t="shared" si="15"/>
        <v>1530</v>
      </c>
      <c r="Y1051" s="1" t="s">
        <v>30</v>
      </c>
      <c r="Z1051" s="1" t="s">
        <v>30</v>
      </c>
      <c r="AA1051" s="1" t="s">
        <v>31</v>
      </c>
      <c r="AB1051" s="1">
        <v>0.0</v>
      </c>
      <c r="AC1051" s="1">
        <v>0.0</v>
      </c>
    </row>
    <row r="1052" ht="15.75" customHeight="1">
      <c r="A1052" s="1">
        <v>1079.0</v>
      </c>
      <c r="B1052" s="1" t="s">
        <v>29</v>
      </c>
      <c r="C1052" s="1" t="s">
        <v>30</v>
      </c>
      <c r="D1052" s="1" t="s">
        <v>30</v>
      </c>
      <c r="E1052" s="1" t="s">
        <v>31</v>
      </c>
      <c r="F1052" s="1" t="s">
        <v>31</v>
      </c>
      <c r="H1052" s="1" t="s">
        <v>2135</v>
      </c>
      <c r="I1052" s="1" t="s">
        <v>2136</v>
      </c>
      <c r="J1052" s="1" t="s">
        <v>34</v>
      </c>
      <c r="K1052" s="1" t="s">
        <v>34</v>
      </c>
      <c r="L1052" s="1">
        <v>0.0</v>
      </c>
      <c r="M1052" s="1">
        <v>0.0</v>
      </c>
      <c r="N1052" s="1">
        <v>0.0</v>
      </c>
      <c r="O1052" s="1" t="s">
        <v>35</v>
      </c>
      <c r="P1052" s="3">
        <v>0.21</v>
      </c>
      <c r="Q1052" s="1" t="s">
        <v>36</v>
      </c>
      <c r="R1052" s="1">
        <v>0.0</v>
      </c>
      <c r="S1052" s="1">
        <v>0.0</v>
      </c>
      <c r="T1052" s="4">
        <f t="shared" si="4"/>
        <v>1404.958678</v>
      </c>
      <c r="U1052" s="5">
        <v>1697.556069</v>
      </c>
      <c r="W1052" s="1">
        <f t="shared" si="28"/>
        <v>1700</v>
      </c>
      <c r="X1052" s="7">
        <f t="shared" si="15"/>
        <v>1700</v>
      </c>
      <c r="Y1052" s="1" t="s">
        <v>30</v>
      </c>
      <c r="Z1052" s="1" t="s">
        <v>30</v>
      </c>
      <c r="AA1052" s="1" t="s">
        <v>31</v>
      </c>
      <c r="AB1052" s="1">
        <v>0.0</v>
      </c>
      <c r="AC1052" s="1">
        <v>0.0</v>
      </c>
    </row>
    <row r="1053" ht="15.75" customHeight="1">
      <c r="A1053" s="1">
        <v>1080.0</v>
      </c>
      <c r="B1053" s="1" t="s">
        <v>29</v>
      </c>
      <c r="C1053" s="1" t="s">
        <v>30</v>
      </c>
      <c r="D1053" s="1" t="s">
        <v>30</v>
      </c>
      <c r="E1053" s="1" t="s">
        <v>31</v>
      </c>
      <c r="F1053" s="1" t="s">
        <v>31</v>
      </c>
      <c r="H1053" s="1" t="s">
        <v>2137</v>
      </c>
      <c r="I1053" s="1" t="s">
        <v>2138</v>
      </c>
      <c r="J1053" s="1" t="s">
        <v>34</v>
      </c>
      <c r="K1053" s="1" t="s">
        <v>34</v>
      </c>
      <c r="L1053" s="1">
        <v>0.0</v>
      </c>
      <c r="M1053" s="1">
        <v>0.0</v>
      </c>
      <c r="N1053" s="1">
        <v>0.0</v>
      </c>
      <c r="O1053" s="1" t="s">
        <v>35</v>
      </c>
      <c r="P1053" s="3">
        <v>0.21</v>
      </c>
      <c r="Q1053" s="1" t="s">
        <v>36</v>
      </c>
      <c r="R1053" s="1">
        <v>0.0</v>
      </c>
      <c r="S1053" s="1">
        <v>0.0</v>
      </c>
      <c r="T1053" s="4">
        <f t="shared" si="4"/>
        <v>1495.867769</v>
      </c>
      <c r="U1053" s="5">
        <v>1808.6103832499998</v>
      </c>
      <c r="W1053" s="1">
        <f t="shared" si="28"/>
        <v>1810</v>
      </c>
      <c r="X1053" s="7">
        <f t="shared" si="15"/>
        <v>1810</v>
      </c>
      <c r="Y1053" s="1" t="s">
        <v>30</v>
      </c>
      <c r="Z1053" s="1" t="s">
        <v>30</v>
      </c>
      <c r="AA1053" s="1" t="s">
        <v>31</v>
      </c>
      <c r="AB1053" s="1">
        <v>0.0</v>
      </c>
      <c r="AC1053" s="1">
        <v>0.0</v>
      </c>
    </row>
    <row r="1054" ht="15.75" customHeight="1">
      <c r="A1054" s="1">
        <v>1081.0</v>
      </c>
      <c r="B1054" s="1" t="s">
        <v>29</v>
      </c>
      <c r="C1054" s="1" t="s">
        <v>30</v>
      </c>
      <c r="D1054" s="1" t="s">
        <v>30</v>
      </c>
      <c r="E1054" s="1" t="s">
        <v>31</v>
      </c>
      <c r="F1054" s="1" t="s">
        <v>31</v>
      </c>
      <c r="H1054" s="1" t="s">
        <v>2139</v>
      </c>
      <c r="I1054" s="1" t="s">
        <v>2140</v>
      </c>
      <c r="J1054" s="1" t="s">
        <v>34</v>
      </c>
      <c r="K1054" s="1" t="s">
        <v>34</v>
      </c>
      <c r="L1054" s="1">
        <v>0.0</v>
      </c>
      <c r="M1054" s="1">
        <v>0.0</v>
      </c>
      <c r="N1054" s="1">
        <v>0.0</v>
      </c>
      <c r="O1054" s="1" t="s">
        <v>35</v>
      </c>
      <c r="P1054" s="3">
        <v>0.21</v>
      </c>
      <c r="Q1054" s="1" t="s">
        <v>36</v>
      </c>
      <c r="R1054" s="1">
        <v>0.0</v>
      </c>
      <c r="S1054" s="1">
        <v>0.0</v>
      </c>
      <c r="T1054" s="4">
        <f t="shared" si="4"/>
        <v>1611.570248</v>
      </c>
      <c r="U1054" s="5">
        <v>1948.4142974999995</v>
      </c>
      <c r="W1054" s="1">
        <f t="shared" si="28"/>
        <v>1950</v>
      </c>
      <c r="X1054" s="7">
        <f t="shared" si="15"/>
        <v>1950</v>
      </c>
      <c r="Y1054" s="1" t="s">
        <v>30</v>
      </c>
      <c r="Z1054" s="1" t="s">
        <v>30</v>
      </c>
      <c r="AA1054" s="1" t="s">
        <v>31</v>
      </c>
      <c r="AB1054" s="1">
        <v>0.0</v>
      </c>
      <c r="AC1054" s="1">
        <v>0.0</v>
      </c>
    </row>
    <row r="1055" ht="15.75" customHeight="1">
      <c r="A1055" s="1">
        <v>1082.0</v>
      </c>
      <c r="B1055" s="1" t="s">
        <v>29</v>
      </c>
      <c r="C1055" s="1" t="s">
        <v>30</v>
      </c>
      <c r="D1055" s="1" t="s">
        <v>30</v>
      </c>
      <c r="E1055" s="1" t="s">
        <v>31</v>
      </c>
      <c r="F1055" s="1" t="s">
        <v>31</v>
      </c>
      <c r="H1055" s="1" t="s">
        <v>2141</v>
      </c>
      <c r="I1055" s="1" t="s">
        <v>2142</v>
      </c>
      <c r="J1055" s="1" t="s">
        <v>34</v>
      </c>
      <c r="K1055" s="1" t="s">
        <v>34</v>
      </c>
      <c r="L1055" s="1">
        <v>0.0</v>
      </c>
      <c r="M1055" s="1">
        <v>0.0</v>
      </c>
      <c r="N1055" s="1">
        <v>0.0</v>
      </c>
      <c r="O1055" s="1" t="s">
        <v>35</v>
      </c>
      <c r="P1055" s="3">
        <v>0.21</v>
      </c>
      <c r="Q1055" s="1" t="s">
        <v>36</v>
      </c>
      <c r="R1055" s="1">
        <v>0.0</v>
      </c>
      <c r="S1055" s="1">
        <v>0.0</v>
      </c>
      <c r="T1055" s="4">
        <f t="shared" si="4"/>
        <v>1652.892562</v>
      </c>
      <c r="U1055" s="5">
        <v>1996.6776885</v>
      </c>
      <c r="W1055" s="1">
        <f t="shared" si="28"/>
        <v>2000</v>
      </c>
      <c r="X1055" s="7">
        <f t="shared" si="15"/>
        <v>2000</v>
      </c>
      <c r="Y1055" s="1" t="s">
        <v>30</v>
      </c>
      <c r="Z1055" s="1" t="s">
        <v>30</v>
      </c>
      <c r="AA1055" s="1" t="s">
        <v>31</v>
      </c>
      <c r="AB1055" s="1">
        <v>0.0</v>
      </c>
      <c r="AC1055" s="1">
        <v>0.0</v>
      </c>
    </row>
    <row r="1056" ht="15.75" customHeight="1">
      <c r="A1056" s="1">
        <v>1083.0</v>
      </c>
      <c r="B1056" s="1" t="s">
        <v>29</v>
      </c>
      <c r="C1056" s="1" t="s">
        <v>30</v>
      </c>
      <c r="D1056" s="1" t="s">
        <v>30</v>
      </c>
      <c r="E1056" s="1" t="s">
        <v>31</v>
      </c>
      <c r="F1056" s="1" t="s">
        <v>31</v>
      </c>
      <c r="H1056" s="1" t="s">
        <v>2143</v>
      </c>
      <c r="I1056" s="1" t="s">
        <v>2144</v>
      </c>
      <c r="J1056" s="1" t="s">
        <v>34</v>
      </c>
      <c r="K1056" s="1" t="s">
        <v>34</v>
      </c>
      <c r="L1056" s="1">
        <v>0.0</v>
      </c>
      <c r="M1056" s="1">
        <v>0.0</v>
      </c>
      <c r="N1056" s="1">
        <v>0.0</v>
      </c>
      <c r="O1056" s="1" t="s">
        <v>35</v>
      </c>
      <c r="P1056" s="3">
        <v>0.21</v>
      </c>
      <c r="Q1056" s="1" t="s">
        <v>36</v>
      </c>
      <c r="R1056" s="1">
        <v>0.0</v>
      </c>
      <c r="S1056" s="1">
        <v>0.0</v>
      </c>
      <c r="T1056" s="4">
        <f t="shared" si="4"/>
        <v>1793.38843</v>
      </c>
      <c r="U1056" s="5">
        <v>2174.16154725</v>
      </c>
      <c r="W1056" s="1">
        <f t="shared" si="28"/>
        <v>2170</v>
      </c>
      <c r="X1056" s="7">
        <f t="shared" si="15"/>
        <v>2170</v>
      </c>
      <c r="Y1056" s="1" t="s">
        <v>30</v>
      </c>
      <c r="Z1056" s="1" t="s">
        <v>30</v>
      </c>
      <c r="AA1056" s="1" t="s">
        <v>31</v>
      </c>
      <c r="AB1056" s="1">
        <v>0.0</v>
      </c>
      <c r="AC1056" s="1">
        <v>0.0</v>
      </c>
    </row>
    <row r="1057" ht="15.75" customHeight="1">
      <c r="A1057" s="1">
        <v>1084.0</v>
      </c>
      <c r="B1057" s="1" t="s">
        <v>29</v>
      </c>
      <c r="C1057" s="1" t="s">
        <v>30</v>
      </c>
      <c r="D1057" s="1" t="s">
        <v>30</v>
      </c>
      <c r="E1057" s="1" t="s">
        <v>31</v>
      </c>
      <c r="F1057" s="1" t="s">
        <v>31</v>
      </c>
      <c r="H1057" s="1" t="s">
        <v>2145</v>
      </c>
      <c r="I1057" s="1" t="s">
        <v>2146</v>
      </c>
      <c r="J1057" s="1" t="s">
        <v>34</v>
      </c>
      <c r="K1057" s="1" t="s">
        <v>34</v>
      </c>
      <c r="L1057" s="1">
        <v>0.0</v>
      </c>
      <c r="M1057" s="1">
        <v>0.0</v>
      </c>
      <c r="N1057" s="1">
        <v>0.0</v>
      </c>
      <c r="O1057" s="1" t="s">
        <v>35</v>
      </c>
      <c r="P1057" s="3">
        <v>0.21</v>
      </c>
      <c r="Q1057" s="1" t="s">
        <v>36</v>
      </c>
      <c r="R1057" s="1">
        <v>0.0</v>
      </c>
      <c r="S1057" s="1">
        <v>0.0</v>
      </c>
      <c r="T1057" s="4">
        <f t="shared" si="4"/>
        <v>1884.297521</v>
      </c>
      <c r="U1057" s="5">
        <v>2281.9096575</v>
      </c>
      <c r="W1057" s="1">
        <f t="shared" si="28"/>
        <v>2280</v>
      </c>
      <c r="X1057" s="7">
        <f t="shared" si="15"/>
        <v>2280</v>
      </c>
      <c r="Y1057" s="1" t="s">
        <v>30</v>
      </c>
      <c r="Z1057" s="1" t="s">
        <v>30</v>
      </c>
      <c r="AA1057" s="1" t="s">
        <v>31</v>
      </c>
      <c r="AB1057" s="1">
        <v>0.0</v>
      </c>
      <c r="AC1057" s="1">
        <v>0.0</v>
      </c>
    </row>
    <row r="1058" ht="15.75" customHeight="1">
      <c r="A1058" s="1">
        <v>1085.0</v>
      </c>
      <c r="B1058" s="1" t="s">
        <v>29</v>
      </c>
      <c r="C1058" s="1" t="s">
        <v>30</v>
      </c>
      <c r="D1058" s="1" t="s">
        <v>30</v>
      </c>
      <c r="E1058" s="1" t="s">
        <v>31</v>
      </c>
      <c r="F1058" s="1" t="s">
        <v>31</v>
      </c>
      <c r="H1058" s="1" t="s">
        <v>2147</v>
      </c>
      <c r="I1058" s="1" t="s">
        <v>2148</v>
      </c>
      <c r="J1058" s="1" t="s">
        <v>34</v>
      </c>
      <c r="K1058" s="1" t="s">
        <v>34</v>
      </c>
      <c r="L1058" s="1">
        <v>0.0</v>
      </c>
      <c r="M1058" s="1">
        <v>0.0</v>
      </c>
      <c r="N1058" s="1">
        <v>0.0</v>
      </c>
      <c r="O1058" s="1" t="s">
        <v>35</v>
      </c>
      <c r="P1058" s="3">
        <v>0.21</v>
      </c>
      <c r="Q1058" s="1" t="s">
        <v>36</v>
      </c>
      <c r="R1058" s="1">
        <v>0.0</v>
      </c>
      <c r="S1058" s="1">
        <v>0.0</v>
      </c>
      <c r="T1058" s="4">
        <f t="shared" si="4"/>
        <v>2008.264463</v>
      </c>
      <c r="U1058" s="5">
        <v>2430.9763335000002</v>
      </c>
      <c r="W1058" s="1">
        <f t="shared" si="28"/>
        <v>2430</v>
      </c>
      <c r="X1058" s="7">
        <f t="shared" si="15"/>
        <v>2430</v>
      </c>
      <c r="Y1058" s="1" t="s">
        <v>30</v>
      </c>
      <c r="Z1058" s="1" t="s">
        <v>30</v>
      </c>
      <c r="AA1058" s="1" t="s">
        <v>31</v>
      </c>
      <c r="AB1058" s="1">
        <v>0.0</v>
      </c>
      <c r="AC1058" s="1">
        <v>0.0</v>
      </c>
    </row>
    <row r="1059" ht="15.75" customHeight="1">
      <c r="A1059" s="1">
        <v>1086.0</v>
      </c>
      <c r="B1059" s="1" t="s">
        <v>29</v>
      </c>
      <c r="C1059" s="1" t="s">
        <v>30</v>
      </c>
      <c r="D1059" s="1" t="s">
        <v>30</v>
      </c>
      <c r="E1059" s="1" t="s">
        <v>31</v>
      </c>
      <c r="F1059" s="1" t="s">
        <v>31</v>
      </c>
      <c r="H1059" s="1" t="s">
        <v>2149</v>
      </c>
      <c r="I1059" s="1" t="s">
        <v>2150</v>
      </c>
      <c r="J1059" s="1" t="s">
        <v>34</v>
      </c>
      <c r="K1059" s="1" t="s">
        <v>34</v>
      </c>
      <c r="L1059" s="1">
        <v>0.0</v>
      </c>
      <c r="M1059" s="1">
        <v>0.0</v>
      </c>
      <c r="N1059" s="1">
        <v>0.0</v>
      </c>
      <c r="O1059" s="1" t="s">
        <v>35</v>
      </c>
      <c r="P1059" s="3">
        <v>0.21</v>
      </c>
      <c r="Q1059" s="1" t="s">
        <v>36</v>
      </c>
      <c r="R1059" s="1">
        <v>0.0</v>
      </c>
      <c r="S1059" s="1">
        <v>0.0</v>
      </c>
      <c r="T1059" s="4">
        <f t="shared" si="4"/>
        <v>2099.173554</v>
      </c>
      <c r="U1059" s="5">
        <v>2535.0948067500003</v>
      </c>
      <c r="W1059" s="1">
        <f t="shared" si="28"/>
        <v>2540</v>
      </c>
      <c r="X1059" s="7">
        <f t="shared" si="15"/>
        <v>2540</v>
      </c>
      <c r="Y1059" s="1" t="s">
        <v>30</v>
      </c>
      <c r="Z1059" s="1" t="s">
        <v>30</v>
      </c>
      <c r="AA1059" s="1" t="s">
        <v>31</v>
      </c>
      <c r="AB1059" s="1">
        <v>0.0</v>
      </c>
      <c r="AC1059" s="1">
        <v>0.0</v>
      </c>
    </row>
    <row r="1060" ht="15.75" customHeight="1">
      <c r="A1060" s="1">
        <v>1087.0</v>
      </c>
      <c r="B1060" s="1" t="s">
        <v>29</v>
      </c>
      <c r="C1060" s="1" t="s">
        <v>30</v>
      </c>
      <c r="D1060" s="1" t="s">
        <v>30</v>
      </c>
      <c r="E1060" s="1" t="s">
        <v>31</v>
      </c>
      <c r="F1060" s="1" t="s">
        <v>31</v>
      </c>
      <c r="H1060" s="1" t="s">
        <v>2151</v>
      </c>
      <c r="I1060" s="1" t="s">
        <v>2152</v>
      </c>
      <c r="J1060" s="1" t="s">
        <v>34</v>
      </c>
      <c r="K1060" s="1" t="s">
        <v>34</v>
      </c>
      <c r="L1060" s="1">
        <v>0.0</v>
      </c>
      <c r="M1060" s="1">
        <v>0.0</v>
      </c>
      <c r="N1060" s="1">
        <v>0.0</v>
      </c>
      <c r="O1060" s="1" t="s">
        <v>35</v>
      </c>
      <c r="P1060" s="3">
        <v>0.21</v>
      </c>
      <c r="Q1060" s="1" t="s">
        <v>36</v>
      </c>
      <c r="R1060" s="1">
        <v>0.0</v>
      </c>
      <c r="S1060" s="1">
        <v>0.0</v>
      </c>
      <c r="T1060" s="4">
        <f t="shared" si="4"/>
        <v>2272.727273</v>
      </c>
      <c r="U1060" s="5">
        <v>2746.6289729999994</v>
      </c>
      <c r="W1060" s="1">
        <f t="shared" si="28"/>
        <v>2750</v>
      </c>
      <c r="X1060" s="7">
        <f t="shared" si="15"/>
        <v>2750</v>
      </c>
      <c r="Y1060" s="1" t="s">
        <v>30</v>
      </c>
      <c r="Z1060" s="1" t="s">
        <v>30</v>
      </c>
      <c r="AA1060" s="1" t="s">
        <v>31</v>
      </c>
      <c r="AB1060" s="1">
        <v>0.0</v>
      </c>
      <c r="AC1060" s="1">
        <v>0.0</v>
      </c>
    </row>
    <row r="1061" ht="15.75" customHeight="1">
      <c r="A1061" s="1">
        <v>1088.0</v>
      </c>
      <c r="B1061" s="1" t="s">
        <v>29</v>
      </c>
      <c r="C1061" s="1" t="s">
        <v>30</v>
      </c>
      <c r="D1061" s="1" t="s">
        <v>30</v>
      </c>
      <c r="E1061" s="1" t="s">
        <v>31</v>
      </c>
      <c r="F1061" s="1" t="s">
        <v>31</v>
      </c>
      <c r="H1061" s="1" t="s">
        <v>2153</v>
      </c>
      <c r="I1061" s="1" t="s">
        <v>2154</v>
      </c>
      <c r="J1061" s="1" t="s">
        <v>34</v>
      </c>
      <c r="K1061" s="1" t="s">
        <v>34</v>
      </c>
      <c r="L1061" s="1">
        <v>0.0</v>
      </c>
      <c r="M1061" s="1">
        <v>0.0</v>
      </c>
      <c r="N1061" s="1">
        <v>0.0</v>
      </c>
      <c r="O1061" s="1" t="s">
        <v>35</v>
      </c>
      <c r="P1061" s="3">
        <v>0.21</v>
      </c>
      <c r="Q1061" s="1" t="s">
        <v>36</v>
      </c>
      <c r="R1061" s="1">
        <v>0.0</v>
      </c>
      <c r="S1061" s="1">
        <v>0.0</v>
      </c>
      <c r="T1061" s="4">
        <f t="shared" si="4"/>
        <v>2388.429752</v>
      </c>
      <c r="U1061" s="5">
        <v>2893.7101297499994</v>
      </c>
      <c r="W1061" s="1">
        <f t="shared" si="28"/>
        <v>2890</v>
      </c>
      <c r="X1061" s="7">
        <f t="shared" si="15"/>
        <v>2890</v>
      </c>
      <c r="Y1061" s="1" t="s">
        <v>30</v>
      </c>
      <c r="Z1061" s="1" t="s">
        <v>30</v>
      </c>
      <c r="AA1061" s="1" t="s">
        <v>31</v>
      </c>
      <c r="AB1061" s="1">
        <v>0.0</v>
      </c>
      <c r="AC1061" s="1">
        <v>0.0</v>
      </c>
    </row>
    <row r="1062" ht="15.75" customHeight="1">
      <c r="A1062" s="1">
        <v>1089.0</v>
      </c>
      <c r="B1062" s="1" t="s">
        <v>29</v>
      </c>
      <c r="C1062" s="1" t="s">
        <v>30</v>
      </c>
      <c r="D1062" s="1" t="s">
        <v>30</v>
      </c>
      <c r="E1062" s="1" t="s">
        <v>31</v>
      </c>
      <c r="F1062" s="1" t="s">
        <v>31</v>
      </c>
      <c r="H1062" s="1" t="s">
        <v>2155</v>
      </c>
      <c r="I1062" s="1" t="s">
        <v>2156</v>
      </c>
      <c r="J1062" s="1" t="s">
        <v>34</v>
      </c>
      <c r="K1062" s="1" t="s">
        <v>34</v>
      </c>
      <c r="L1062" s="1">
        <v>0.0</v>
      </c>
      <c r="M1062" s="1">
        <v>0.0</v>
      </c>
      <c r="N1062" s="1">
        <v>0.0</v>
      </c>
      <c r="O1062" s="1" t="s">
        <v>35</v>
      </c>
      <c r="P1062" s="3">
        <v>0.21</v>
      </c>
      <c r="Q1062" s="1" t="s">
        <v>36</v>
      </c>
      <c r="R1062" s="1">
        <v>0.0</v>
      </c>
      <c r="S1062" s="1">
        <v>0.0</v>
      </c>
      <c r="T1062" s="4">
        <f t="shared" si="4"/>
        <v>2834.710744</v>
      </c>
      <c r="U1062" s="5">
        <v>3432.45966525</v>
      </c>
      <c r="W1062" s="1">
        <f t="shared" si="28"/>
        <v>3430</v>
      </c>
      <c r="X1062" s="7">
        <f t="shared" si="15"/>
        <v>3430</v>
      </c>
      <c r="Y1062" s="1" t="s">
        <v>30</v>
      </c>
      <c r="Z1062" s="1" t="s">
        <v>30</v>
      </c>
      <c r="AA1062" s="1" t="s">
        <v>31</v>
      </c>
      <c r="AB1062" s="1">
        <v>0.0</v>
      </c>
      <c r="AC1062" s="1">
        <v>0.0</v>
      </c>
    </row>
    <row r="1063" ht="15.75" customHeight="1">
      <c r="A1063" s="1">
        <v>1090.0</v>
      </c>
      <c r="B1063" s="1" t="s">
        <v>29</v>
      </c>
      <c r="C1063" s="1" t="s">
        <v>30</v>
      </c>
      <c r="D1063" s="1" t="s">
        <v>30</v>
      </c>
      <c r="E1063" s="1" t="s">
        <v>31</v>
      </c>
      <c r="F1063" s="1" t="s">
        <v>31</v>
      </c>
      <c r="H1063" s="1" t="s">
        <v>2157</v>
      </c>
      <c r="I1063" s="1" t="s">
        <v>2158</v>
      </c>
      <c r="J1063" s="1" t="s">
        <v>34</v>
      </c>
      <c r="K1063" s="1" t="s">
        <v>34</v>
      </c>
      <c r="L1063" s="1">
        <v>0.0</v>
      </c>
      <c r="M1063" s="1">
        <v>0.0</v>
      </c>
      <c r="N1063" s="1">
        <v>0.0</v>
      </c>
      <c r="O1063" s="1" t="s">
        <v>35</v>
      </c>
      <c r="P1063" s="3">
        <v>0.21</v>
      </c>
      <c r="Q1063" s="1" t="s">
        <v>36</v>
      </c>
      <c r="R1063" s="1">
        <v>0.0</v>
      </c>
      <c r="S1063" s="1">
        <v>0.0</v>
      </c>
      <c r="T1063" s="4">
        <f t="shared" si="4"/>
        <v>2942.14876</v>
      </c>
      <c r="U1063" s="5">
        <v>3557.39464575</v>
      </c>
      <c r="W1063" s="1">
        <f t="shared" si="28"/>
        <v>3560</v>
      </c>
      <c r="X1063" s="7">
        <f t="shared" si="15"/>
        <v>3560</v>
      </c>
      <c r="Y1063" s="1" t="s">
        <v>30</v>
      </c>
      <c r="Z1063" s="1" t="s">
        <v>30</v>
      </c>
      <c r="AA1063" s="1" t="s">
        <v>31</v>
      </c>
      <c r="AB1063" s="1">
        <v>0.0</v>
      </c>
      <c r="AC1063" s="1">
        <v>0.0</v>
      </c>
    </row>
    <row r="1064" ht="15.75" customHeight="1">
      <c r="A1064" s="1">
        <v>1091.0</v>
      </c>
      <c r="B1064" s="1" t="s">
        <v>29</v>
      </c>
      <c r="C1064" s="1" t="s">
        <v>30</v>
      </c>
      <c r="D1064" s="1" t="s">
        <v>30</v>
      </c>
      <c r="E1064" s="1" t="s">
        <v>31</v>
      </c>
      <c r="F1064" s="1" t="s">
        <v>31</v>
      </c>
      <c r="H1064" s="1" t="s">
        <v>2159</v>
      </c>
      <c r="I1064" s="1" t="s">
        <v>2160</v>
      </c>
      <c r="J1064" s="1" t="s">
        <v>34</v>
      </c>
      <c r="K1064" s="1" t="s">
        <v>34</v>
      </c>
      <c r="L1064" s="1">
        <v>0.0</v>
      </c>
      <c r="M1064" s="1">
        <v>0.0</v>
      </c>
      <c r="N1064" s="1">
        <v>0.0</v>
      </c>
      <c r="O1064" s="1" t="s">
        <v>35</v>
      </c>
      <c r="P1064" s="3">
        <v>0.21</v>
      </c>
      <c r="Q1064" s="1" t="s">
        <v>36</v>
      </c>
      <c r="R1064" s="1">
        <v>0.0</v>
      </c>
      <c r="S1064" s="1">
        <v>0.0</v>
      </c>
      <c r="T1064" s="4">
        <f t="shared" si="4"/>
        <v>3198.347107</v>
      </c>
      <c r="U1064" s="5">
        <v>3871.3851990000003</v>
      </c>
      <c r="W1064" s="1">
        <f t="shared" si="28"/>
        <v>3870</v>
      </c>
      <c r="X1064" s="7">
        <f t="shared" si="15"/>
        <v>3870</v>
      </c>
      <c r="Y1064" s="1" t="s">
        <v>30</v>
      </c>
      <c r="Z1064" s="1" t="s">
        <v>30</v>
      </c>
      <c r="AA1064" s="1" t="s">
        <v>31</v>
      </c>
      <c r="AB1064" s="1">
        <v>0.0</v>
      </c>
      <c r="AC1064" s="1">
        <v>0.0</v>
      </c>
    </row>
    <row r="1065" ht="15.75" customHeight="1">
      <c r="A1065" s="1">
        <v>1092.0</v>
      </c>
      <c r="B1065" s="1" t="s">
        <v>29</v>
      </c>
      <c r="C1065" s="1" t="s">
        <v>30</v>
      </c>
      <c r="D1065" s="1" t="s">
        <v>30</v>
      </c>
      <c r="E1065" s="1" t="s">
        <v>31</v>
      </c>
      <c r="F1065" s="1" t="s">
        <v>31</v>
      </c>
      <c r="H1065" s="1" t="s">
        <v>2161</v>
      </c>
      <c r="I1065" s="1" t="s">
        <v>2162</v>
      </c>
      <c r="J1065" s="1" t="s">
        <v>34</v>
      </c>
      <c r="K1065" s="1" t="s">
        <v>34</v>
      </c>
      <c r="L1065" s="1">
        <v>0.0</v>
      </c>
      <c r="M1065" s="1">
        <v>0.0</v>
      </c>
      <c r="N1065" s="1">
        <v>0.0</v>
      </c>
      <c r="O1065" s="1" t="s">
        <v>35</v>
      </c>
      <c r="P1065" s="3">
        <v>0.21</v>
      </c>
      <c r="Q1065" s="1" t="s">
        <v>36</v>
      </c>
      <c r="R1065" s="1">
        <v>0.0</v>
      </c>
      <c r="S1065" s="1">
        <v>0.0</v>
      </c>
      <c r="T1065" s="4">
        <f t="shared" si="4"/>
        <v>3297.520661</v>
      </c>
      <c r="U1065" s="5">
        <v>3986.742968999999</v>
      </c>
      <c r="W1065" s="1">
        <f t="shared" si="28"/>
        <v>3990</v>
      </c>
      <c r="X1065" s="7">
        <f t="shared" si="15"/>
        <v>3990</v>
      </c>
      <c r="Y1065" s="1" t="s">
        <v>30</v>
      </c>
      <c r="Z1065" s="1" t="s">
        <v>30</v>
      </c>
      <c r="AA1065" s="1" t="s">
        <v>31</v>
      </c>
      <c r="AB1065" s="1">
        <v>0.0</v>
      </c>
      <c r="AC1065" s="1">
        <v>0.0</v>
      </c>
    </row>
    <row r="1066" ht="15.75" customHeight="1">
      <c r="A1066" s="1">
        <v>1093.0</v>
      </c>
      <c r="B1066" s="1" t="s">
        <v>29</v>
      </c>
      <c r="C1066" s="1" t="s">
        <v>30</v>
      </c>
      <c r="D1066" s="1" t="s">
        <v>30</v>
      </c>
      <c r="E1066" s="1" t="s">
        <v>31</v>
      </c>
      <c r="F1066" s="1" t="s">
        <v>31</v>
      </c>
      <c r="H1066" s="1" t="s">
        <v>2163</v>
      </c>
      <c r="I1066" s="1" t="s">
        <v>2164</v>
      </c>
      <c r="J1066" s="1" t="s">
        <v>34</v>
      </c>
      <c r="K1066" s="1" t="s">
        <v>34</v>
      </c>
      <c r="L1066" s="1">
        <v>0.0</v>
      </c>
      <c r="M1066" s="1">
        <v>0.0</v>
      </c>
      <c r="N1066" s="1">
        <v>0.0</v>
      </c>
      <c r="O1066" s="1" t="s">
        <v>35</v>
      </c>
      <c r="P1066" s="3">
        <v>0.21</v>
      </c>
      <c r="Q1066" s="1" t="s">
        <v>36</v>
      </c>
      <c r="R1066" s="1">
        <v>0.0</v>
      </c>
      <c r="S1066" s="1">
        <v>0.0</v>
      </c>
      <c r="T1066" s="4">
        <f t="shared" si="4"/>
        <v>3545.454545</v>
      </c>
      <c r="U1066" s="5">
        <v>4287.508706250001</v>
      </c>
      <c r="W1066" s="1">
        <f t="shared" si="28"/>
        <v>4290</v>
      </c>
      <c r="X1066" s="7">
        <f t="shared" si="15"/>
        <v>4290</v>
      </c>
      <c r="Y1066" s="1" t="s">
        <v>30</v>
      </c>
      <c r="Z1066" s="1" t="s">
        <v>30</v>
      </c>
      <c r="AA1066" s="1" t="s">
        <v>31</v>
      </c>
      <c r="AB1066" s="1">
        <v>0.0</v>
      </c>
      <c r="AC1066" s="1">
        <v>0.0</v>
      </c>
    </row>
    <row r="1067" ht="15.75" customHeight="1">
      <c r="A1067" s="1">
        <v>1094.0</v>
      </c>
      <c r="B1067" s="1" t="s">
        <v>29</v>
      </c>
      <c r="C1067" s="1" t="s">
        <v>30</v>
      </c>
      <c r="D1067" s="1" t="s">
        <v>30</v>
      </c>
      <c r="E1067" s="1" t="s">
        <v>31</v>
      </c>
      <c r="F1067" s="1" t="s">
        <v>31</v>
      </c>
      <c r="H1067" s="1" t="s">
        <v>2165</v>
      </c>
      <c r="I1067" s="1" t="s">
        <v>2166</v>
      </c>
      <c r="J1067" s="1" t="s">
        <v>34</v>
      </c>
      <c r="K1067" s="1" t="s">
        <v>34</v>
      </c>
      <c r="L1067" s="1">
        <v>0.0</v>
      </c>
      <c r="M1067" s="1">
        <v>0.0</v>
      </c>
      <c r="N1067" s="1">
        <v>0.0</v>
      </c>
      <c r="O1067" s="1" t="s">
        <v>35</v>
      </c>
      <c r="P1067" s="3">
        <v>0.21</v>
      </c>
      <c r="Q1067" s="1" t="s">
        <v>36</v>
      </c>
      <c r="R1067" s="1">
        <v>0.0</v>
      </c>
      <c r="S1067" s="1">
        <v>0.0</v>
      </c>
      <c r="T1067" s="4">
        <f t="shared" si="4"/>
        <v>3619.834711</v>
      </c>
      <c r="U1067" s="5">
        <v>4378.402363499999</v>
      </c>
      <c r="W1067" s="1">
        <f t="shared" si="28"/>
        <v>4380</v>
      </c>
      <c r="X1067" s="7">
        <f t="shared" si="15"/>
        <v>4380</v>
      </c>
      <c r="Y1067" s="1" t="s">
        <v>30</v>
      </c>
      <c r="Z1067" s="1" t="s">
        <v>30</v>
      </c>
      <c r="AA1067" s="1" t="s">
        <v>31</v>
      </c>
      <c r="AB1067" s="1">
        <v>0.0</v>
      </c>
      <c r="AC1067" s="1">
        <v>0.0</v>
      </c>
    </row>
    <row r="1068" ht="15.75" customHeight="1">
      <c r="A1068" s="1">
        <v>1095.0</v>
      </c>
      <c r="B1068" s="1" t="s">
        <v>29</v>
      </c>
      <c r="C1068" s="1" t="s">
        <v>30</v>
      </c>
      <c r="D1068" s="1" t="s">
        <v>30</v>
      </c>
      <c r="E1068" s="1" t="s">
        <v>31</v>
      </c>
      <c r="F1068" s="1" t="s">
        <v>31</v>
      </c>
      <c r="H1068" s="1" t="s">
        <v>2167</v>
      </c>
      <c r="I1068" s="1" t="s">
        <v>2168</v>
      </c>
      <c r="J1068" s="1" t="s">
        <v>34</v>
      </c>
      <c r="K1068" s="1" t="s">
        <v>34</v>
      </c>
      <c r="L1068" s="1">
        <v>0.0</v>
      </c>
      <c r="M1068" s="1">
        <v>0.0</v>
      </c>
      <c r="N1068" s="1">
        <v>0.0</v>
      </c>
      <c r="O1068" s="1" t="s">
        <v>35</v>
      </c>
      <c r="P1068" s="3">
        <v>0.21</v>
      </c>
      <c r="Q1068" s="1" t="s">
        <v>36</v>
      </c>
      <c r="R1068" s="1">
        <v>0.0</v>
      </c>
      <c r="S1068" s="1">
        <v>0.0</v>
      </c>
      <c r="T1068" s="4">
        <f t="shared" si="4"/>
        <v>3859.504132</v>
      </c>
      <c r="U1068" s="5">
        <v>4672.241243999999</v>
      </c>
      <c r="W1068" s="1">
        <f t="shared" si="28"/>
        <v>4670</v>
      </c>
      <c r="X1068" s="7">
        <f t="shared" si="15"/>
        <v>4670</v>
      </c>
      <c r="Y1068" s="1" t="s">
        <v>30</v>
      </c>
      <c r="Z1068" s="1" t="s">
        <v>30</v>
      </c>
      <c r="AA1068" s="1" t="s">
        <v>31</v>
      </c>
      <c r="AB1068" s="1">
        <v>0.0</v>
      </c>
      <c r="AC1068" s="1">
        <v>0.0</v>
      </c>
    </row>
    <row r="1069" ht="15.75" customHeight="1">
      <c r="A1069" s="1">
        <v>1096.0</v>
      </c>
      <c r="B1069" s="1" t="s">
        <v>29</v>
      </c>
      <c r="C1069" s="1" t="s">
        <v>30</v>
      </c>
      <c r="D1069" s="1" t="s">
        <v>30</v>
      </c>
      <c r="E1069" s="1" t="s">
        <v>31</v>
      </c>
      <c r="F1069" s="1" t="s">
        <v>31</v>
      </c>
      <c r="H1069" s="1" t="s">
        <v>2169</v>
      </c>
      <c r="I1069" s="1" t="s">
        <v>2170</v>
      </c>
      <c r="J1069" s="1" t="s">
        <v>34</v>
      </c>
      <c r="K1069" s="1" t="s">
        <v>34</v>
      </c>
      <c r="L1069" s="1">
        <v>0.0</v>
      </c>
      <c r="M1069" s="1">
        <v>0.0</v>
      </c>
      <c r="N1069" s="1">
        <v>0.0</v>
      </c>
      <c r="O1069" s="1" t="s">
        <v>35</v>
      </c>
      <c r="P1069" s="3">
        <v>0.21</v>
      </c>
      <c r="Q1069" s="1" t="s">
        <v>36</v>
      </c>
      <c r="R1069" s="1">
        <v>0.0</v>
      </c>
      <c r="S1069" s="1">
        <v>0.0</v>
      </c>
      <c r="T1069" s="4">
        <f t="shared" si="4"/>
        <v>3975.206612</v>
      </c>
      <c r="U1069" s="5">
        <v>4814.0306775</v>
      </c>
      <c r="W1069" s="1">
        <f t="shared" si="28"/>
        <v>4810</v>
      </c>
      <c r="X1069" s="7">
        <f t="shared" si="15"/>
        <v>4810</v>
      </c>
      <c r="Y1069" s="1" t="s">
        <v>30</v>
      </c>
      <c r="Z1069" s="1" t="s">
        <v>30</v>
      </c>
      <c r="AA1069" s="1" t="s">
        <v>31</v>
      </c>
      <c r="AB1069" s="1">
        <v>0.0</v>
      </c>
      <c r="AC1069" s="1">
        <v>0.0</v>
      </c>
    </row>
    <row r="1070" ht="15.75" customHeight="1">
      <c r="A1070" s="1">
        <v>1097.0</v>
      </c>
      <c r="B1070" s="1" t="s">
        <v>29</v>
      </c>
      <c r="C1070" s="1" t="s">
        <v>30</v>
      </c>
      <c r="D1070" s="1" t="s">
        <v>30</v>
      </c>
      <c r="E1070" s="1" t="s">
        <v>31</v>
      </c>
      <c r="F1070" s="1" t="s">
        <v>31</v>
      </c>
      <c r="H1070" s="1" t="s">
        <v>2171</v>
      </c>
      <c r="I1070" s="1" t="s">
        <v>2172</v>
      </c>
      <c r="J1070" s="1" t="s">
        <v>34</v>
      </c>
      <c r="K1070" s="1" t="s">
        <v>34</v>
      </c>
      <c r="L1070" s="1">
        <v>0.0</v>
      </c>
      <c r="M1070" s="1">
        <v>0.0</v>
      </c>
      <c r="N1070" s="1">
        <v>0.0</v>
      </c>
      <c r="O1070" s="1" t="s">
        <v>35</v>
      </c>
      <c r="P1070" s="3">
        <v>0.21</v>
      </c>
      <c r="Q1070" s="1" t="s">
        <v>36</v>
      </c>
      <c r="R1070" s="1">
        <v>0.0</v>
      </c>
      <c r="S1070" s="1">
        <v>0.0</v>
      </c>
      <c r="T1070" s="4">
        <f t="shared" si="4"/>
        <v>4305.785124</v>
      </c>
      <c r="U1070" s="5">
        <v>5211.979047</v>
      </c>
      <c r="W1070" s="1">
        <f t="shared" si="28"/>
        <v>5210</v>
      </c>
      <c r="X1070" s="7">
        <f t="shared" si="15"/>
        <v>5210</v>
      </c>
      <c r="Y1070" s="1" t="s">
        <v>30</v>
      </c>
      <c r="Z1070" s="1" t="s">
        <v>30</v>
      </c>
      <c r="AA1070" s="1" t="s">
        <v>31</v>
      </c>
      <c r="AB1070" s="1">
        <v>0.0</v>
      </c>
      <c r="AC1070" s="1">
        <v>0.0</v>
      </c>
    </row>
    <row r="1071" ht="15.75" customHeight="1">
      <c r="A1071" s="1">
        <v>1098.0</v>
      </c>
      <c r="B1071" s="1" t="s">
        <v>29</v>
      </c>
      <c r="C1071" s="1" t="s">
        <v>30</v>
      </c>
      <c r="D1071" s="1" t="s">
        <v>30</v>
      </c>
      <c r="E1071" s="1" t="s">
        <v>31</v>
      </c>
      <c r="F1071" s="1" t="s">
        <v>31</v>
      </c>
      <c r="H1071" s="1" t="s">
        <v>2173</v>
      </c>
      <c r="I1071" s="1" t="s">
        <v>2174</v>
      </c>
      <c r="J1071" s="1" t="s">
        <v>34</v>
      </c>
      <c r="K1071" s="1" t="s">
        <v>34</v>
      </c>
      <c r="L1071" s="1">
        <v>0.0</v>
      </c>
      <c r="M1071" s="1">
        <v>0.0</v>
      </c>
      <c r="N1071" s="1">
        <v>0.0</v>
      </c>
      <c r="O1071" s="1" t="s">
        <v>35</v>
      </c>
      <c r="P1071" s="3">
        <v>0.21</v>
      </c>
      <c r="Q1071" s="1" t="s">
        <v>36</v>
      </c>
      <c r="R1071" s="1">
        <v>0.0</v>
      </c>
      <c r="S1071" s="1">
        <v>0.0</v>
      </c>
      <c r="T1071" s="4">
        <f t="shared" si="4"/>
        <v>4462.809917</v>
      </c>
      <c r="U1071" s="5">
        <v>5403.675989249999</v>
      </c>
      <c r="W1071" s="1">
        <f t="shared" si="28"/>
        <v>5400</v>
      </c>
      <c r="X1071" s="7">
        <f t="shared" si="15"/>
        <v>5400</v>
      </c>
      <c r="Y1071" s="1" t="s">
        <v>30</v>
      </c>
      <c r="Z1071" s="1" t="s">
        <v>30</v>
      </c>
      <c r="AA1071" s="1" t="s">
        <v>31</v>
      </c>
      <c r="AB1071" s="1">
        <v>0.0</v>
      </c>
      <c r="AC1071" s="1">
        <v>0.0</v>
      </c>
    </row>
    <row r="1072" ht="15.75" customHeight="1">
      <c r="A1072" s="1">
        <v>1099.0</v>
      </c>
      <c r="B1072" s="1" t="s">
        <v>29</v>
      </c>
      <c r="C1072" s="1" t="s">
        <v>30</v>
      </c>
      <c r="D1072" s="1" t="s">
        <v>30</v>
      </c>
      <c r="E1072" s="1" t="s">
        <v>31</v>
      </c>
      <c r="F1072" s="1" t="s">
        <v>31</v>
      </c>
      <c r="H1072" s="1" t="s">
        <v>2175</v>
      </c>
      <c r="I1072" s="1" t="s">
        <v>2176</v>
      </c>
      <c r="J1072" s="1" t="s">
        <v>34</v>
      </c>
      <c r="K1072" s="1" t="s">
        <v>34</v>
      </c>
      <c r="L1072" s="1">
        <v>0.0</v>
      </c>
      <c r="M1072" s="1">
        <v>0.0</v>
      </c>
      <c r="N1072" s="1">
        <v>0.0</v>
      </c>
      <c r="O1072" s="1" t="s">
        <v>35</v>
      </c>
      <c r="P1072" s="3">
        <v>0.21</v>
      </c>
      <c r="Q1072" s="1" t="s">
        <v>36</v>
      </c>
      <c r="R1072" s="1">
        <v>0.0</v>
      </c>
      <c r="S1072" s="1">
        <v>0.0</v>
      </c>
      <c r="T1072" s="4">
        <f t="shared" si="4"/>
        <v>4900.826446</v>
      </c>
      <c r="U1072" s="5">
        <v>5932.515896999999</v>
      </c>
      <c r="W1072" s="1">
        <f t="shared" si="28"/>
        <v>5930</v>
      </c>
      <c r="X1072" s="7">
        <f t="shared" si="15"/>
        <v>5930</v>
      </c>
      <c r="Y1072" s="1" t="s">
        <v>30</v>
      </c>
      <c r="Z1072" s="1" t="s">
        <v>30</v>
      </c>
      <c r="AA1072" s="1" t="s">
        <v>31</v>
      </c>
      <c r="AB1072" s="1">
        <v>0.0</v>
      </c>
      <c r="AC1072" s="1">
        <v>0.0</v>
      </c>
    </row>
    <row r="1073" ht="15.75" customHeight="1">
      <c r="A1073" s="1">
        <v>1100.0</v>
      </c>
      <c r="B1073" s="1" t="s">
        <v>29</v>
      </c>
      <c r="C1073" s="1" t="s">
        <v>30</v>
      </c>
      <c r="D1073" s="1" t="s">
        <v>30</v>
      </c>
      <c r="E1073" s="1" t="s">
        <v>31</v>
      </c>
      <c r="F1073" s="1" t="s">
        <v>31</v>
      </c>
      <c r="H1073" s="1" t="s">
        <v>2177</v>
      </c>
      <c r="I1073" s="1" t="s">
        <v>2178</v>
      </c>
      <c r="J1073" s="1" t="s">
        <v>34</v>
      </c>
      <c r="K1073" s="1" t="s">
        <v>34</v>
      </c>
      <c r="L1073" s="1">
        <v>0.0</v>
      </c>
      <c r="M1073" s="1">
        <v>0.0</v>
      </c>
      <c r="N1073" s="1">
        <v>0.0</v>
      </c>
      <c r="O1073" s="1" t="s">
        <v>35</v>
      </c>
      <c r="P1073" s="3">
        <v>0.21</v>
      </c>
      <c r="Q1073" s="1" t="s">
        <v>36</v>
      </c>
      <c r="R1073" s="1">
        <v>0.0</v>
      </c>
      <c r="S1073" s="1">
        <v>0.0</v>
      </c>
      <c r="T1073" s="4">
        <f t="shared" si="4"/>
        <v>5041.322314</v>
      </c>
      <c r="U1073" s="5">
        <v>6097.4397742500005</v>
      </c>
      <c r="W1073" s="1">
        <f t="shared" si="28"/>
        <v>6100</v>
      </c>
      <c r="X1073" s="7">
        <f t="shared" si="15"/>
        <v>6100</v>
      </c>
      <c r="Y1073" s="1" t="s">
        <v>30</v>
      </c>
      <c r="Z1073" s="1" t="s">
        <v>30</v>
      </c>
      <c r="AA1073" s="1" t="s">
        <v>31</v>
      </c>
      <c r="AB1073" s="1">
        <v>0.0</v>
      </c>
      <c r="AC1073" s="1">
        <v>0.0</v>
      </c>
    </row>
    <row r="1074" ht="15.75" customHeight="1">
      <c r="A1074" s="1">
        <v>1101.0</v>
      </c>
      <c r="B1074" s="1" t="s">
        <v>29</v>
      </c>
      <c r="C1074" s="1" t="s">
        <v>30</v>
      </c>
      <c r="D1074" s="1" t="s">
        <v>30</v>
      </c>
      <c r="E1074" s="1" t="s">
        <v>31</v>
      </c>
      <c r="F1074" s="1" t="s">
        <v>31</v>
      </c>
      <c r="H1074" s="1" t="s">
        <v>2179</v>
      </c>
      <c r="I1074" s="1" t="s">
        <v>2180</v>
      </c>
      <c r="J1074" s="1" t="s">
        <v>34</v>
      </c>
      <c r="K1074" s="1" t="s">
        <v>34</v>
      </c>
      <c r="L1074" s="1">
        <v>0.0</v>
      </c>
      <c r="M1074" s="1">
        <v>0.0</v>
      </c>
      <c r="N1074" s="1">
        <v>0.0</v>
      </c>
      <c r="O1074" s="1" t="s">
        <v>35</v>
      </c>
      <c r="P1074" s="3">
        <v>0.21</v>
      </c>
      <c r="Q1074" s="1" t="s">
        <v>36</v>
      </c>
      <c r="R1074" s="1">
        <v>0.0</v>
      </c>
      <c r="S1074" s="1">
        <v>0.0</v>
      </c>
      <c r="T1074" s="4">
        <f t="shared" si="4"/>
        <v>909.0909091</v>
      </c>
      <c r="U1074" s="5">
        <v>1095.2429647499998</v>
      </c>
      <c r="W1074" s="1">
        <f t="shared" si="28"/>
        <v>1100</v>
      </c>
      <c r="X1074" s="7">
        <f t="shared" si="15"/>
        <v>1100</v>
      </c>
      <c r="Y1074" s="1" t="s">
        <v>30</v>
      </c>
      <c r="Z1074" s="1" t="s">
        <v>30</v>
      </c>
      <c r="AA1074" s="1" t="s">
        <v>31</v>
      </c>
      <c r="AB1074" s="1">
        <v>0.0</v>
      </c>
      <c r="AC1074" s="1">
        <v>0.0</v>
      </c>
    </row>
    <row r="1075" ht="15.75" customHeight="1">
      <c r="A1075" s="1">
        <v>1102.0</v>
      </c>
      <c r="B1075" s="1" t="s">
        <v>29</v>
      </c>
      <c r="C1075" s="1" t="s">
        <v>30</v>
      </c>
      <c r="D1075" s="1" t="s">
        <v>30</v>
      </c>
      <c r="E1075" s="1" t="s">
        <v>31</v>
      </c>
      <c r="F1075" s="1" t="s">
        <v>31</v>
      </c>
      <c r="H1075" s="1" t="s">
        <v>2181</v>
      </c>
      <c r="I1075" s="1" t="s">
        <v>2182</v>
      </c>
      <c r="J1075" s="1" t="s">
        <v>34</v>
      </c>
      <c r="K1075" s="1" t="s">
        <v>34</v>
      </c>
      <c r="L1075" s="1">
        <v>0.0</v>
      </c>
      <c r="M1075" s="1">
        <v>0.0</v>
      </c>
      <c r="N1075" s="1">
        <v>0.0</v>
      </c>
      <c r="O1075" s="1" t="s">
        <v>35</v>
      </c>
      <c r="P1075" s="3">
        <v>0.21</v>
      </c>
      <c r="Q1075" s="1" t="s">
        <v>36</v>
      </c>
      <c r="R1075" s="1">
        <v>0.0</v>
      </c>
      <c r="S1075" s="1">
        <v>0.0</v>
      </c>
      <c r="T1075" s="4">
        <f t="shared" si="4"/>
        <v>661.1570248</v>
      </c>
      <c r="U1075" s="5">
        <v>796.6963372499999</v>
      </c>
      <c r="W1075" s="1">
        <f t="shared" si="28"/>
        <v>800</v>
      </c>
      <c r="X1075" s="7">
        <f t="shared" si="15"/>
        <v>800</v>
      </c>
      <c r="Y1075" s="1" t="s">
        <v>30</v>
      </c>
      <c r="Z1075" s="1" t="s">
        <v>30</v>
      </c>
      <c r="AA1075" s="1" t="s">
        <v>31</v>
      </c>
      <c r="AB1075" s="1">
        <v>0.0</v>
      </c>
      <c r="AC1075" s="1">
        <v>0.0</v>
      </c>
    </row>
    <row r="1076" ht="15.75" customHeight="1">
      <c r="A1076" s="1">
        <v>1103.0</v>
      </c>
      <c r="B1076" s="1" t="s">
        <v>29</v>
      </c>
      <c r="C1076" s="1" t="s">
        <v>30</v>
      </c>
      <c r="D1076" s="1" t="s">
        <v>30</v>
      </c>
      <c r="E1076" s="1" t="s">
        <v>31</v>
      </c>
      <c r="F1076" s="1" t="s">
        <v>31</v>
      </c>
      <c r="H1076" s="1" t="s">
        <v>2183</v>
      </c>
      <c r="I1076" s="1" t="s">
        <v>2184</v>
      </c>
      <c r="J1076" s="1" t="s">
        <v>34</v>
      </c>
      <c r="K1076" s="1" t="s">
        <v>34</v>
      </c>
      <c r="L1076" s="1">
        <v>0.0</v>
      </c>
      <c r="M1076" s="1">
        <v>0.0</v>
      </c>
      <c r="N1076" s="1">
        <v>0.0</v>
      </c>
      <c r="O1076" s="1" t="s">
        <v>35</v>
      </c>
      <c r="P1076" s="3">
        <v>0.21</v>
      </c>
      <c r="Q1076" s="1" t="s">
        <v>36</v>
      </c>
      <c r="R1076" s="1">
        <v>0.0</v>
      </c>
      <c r="S1076" s="1">
        <v>0.0</v>
      </c>
      <c r="T1076" s="4">
        <f t="shared" si="4"/>
        <v>561.9834711</v>
      </c>
      <c r="U1076" s="5">
        <v>682.3178505</v>
      </c>
      <c r="W1076" s="1">
        <f t="shared" si="28"/>
        <v>680</v>
      </c>
      <c r="X1076" s="7">
        <f t="shared" si="15"/>
        <v>680</v>
      </c>
      <c r="Y1076" s="1" t="s">
        <v>30</v>
      </c>
      <c r="Z1076" s="1" t="s">
        <v>30</v>
      </c>
      <c r="AA1076" s="1" t="s">
        <v>31</v>
      </c>
      <c r="AB1076" s="1">
        <v>0.0</v>
      </c>
      <c r="AC1076" s="1">
        <v>0.0</v>
      </c>
    </row>
    <row r="1077" ht="15.75" customHeight="1">
      <c r="A1077" s="1">
        <v>1104.0</v>
      </c>
      <c r="B1077" s="1" t="s">
        <v>29</v>
      </c>
      <c r="C1077" s="1" t="s">
        <v>30</v>
      </c>
      <c r="D1077" s="1" t="s">
        <v>30</v>
      </c>
      <c r="E1077" s="1" t="s">
        <v>31</v>
      </c>
      <c r="F1077" s="1" t="s">
        <v>31</v>
      </c>
      <c r="H1077" s="1" t="s">
        <v>2185</v>
      </c>
      <c r="I1077" s="1" t="s">
        <v>2186</v>
      </c>
      <c r="J1077" s="1" t="s">
        <v>34</v>
      </c>
      <c r="K1077" s="1" t="s">
        <v>34</v>
      </c>
      <c r="L1077" s="1">
        <v>0.0</v>
      </c>
      <c r="M1077" s="1">
        <v>0.0</v>
      </c>
      <c r="N1077" s="1">
        <v>0.0</v>
      </c>
      <c r="O1077" s="1" t="s">
        <v>35</v>
      </c>
      <c r="P1077" s="3">
        <v>0.21</v>
      </c>
      <c r="Q1077" s="1" t="s">
        <v>36</v>
      </c>
      <c r="R1077" s="1">
        <v>0.0</v>
      </c>
      <c r="S1077" s="1">
        <v>0.0</v>
      </c>
      <c r="T1077" s="4">
        <f t="shared" si="4"/>
        <v>537.1900826</v>
      </c>
      <c r="U1077" s="5">
        <v>653.6041875</v>
      </c>
      <c r="W1077" s="1">
        <f t="shared" si="28"/>
        <v>650</v>
      </c>
      <c r="X1077" s="7">
        <f t="shared" si="15"/>
        <v>650</v>
      </c>
      <c r="Y1077" s="1" t="s">
        <v>30</v>
      </c>
      <c r="Z1077" s="1" t="s">
        <v>30</v>
      </c>
      <c r="AA1077" s="1" t="s">
        <v>31</v>
      </c>
      <c r="AB1077" s="1">
        <v>0.0</v>
      </c>
      <c r="AC1077" s="1">
        <v>0.0</v>
      </c>
    </row>
    <row r="1078" ht="15.75" customHeight="1">
      <c r="A1078" s="1">
        <v>1105.0</v>
      </c>
      <c r="B1078" s="1" t="s">
        <v>29</v>
      </c>
      <c r="C1078" s="1" t="s">
        <v>30</v>
      </c>
      <c r="D1078" s="1" t="s">
        <v>30</v>
      </c>
      <c r="E1078" s="1" t="s">
        <v>31</v>
      </c>
      <c r="F1078" s="1" t="s">
        <v>31</v>
      </c>
      <c r="H1078" s="1" t="s">
        <v>2187</v>
      </c>
      <c r="I1078" s="1" t="s">
        <v>2188</v>
      </c>
      <c r="J1078" s="1" t="s">
        <v>34</v>
      </c>
      <c r="K1078" s="1" t="s">
        <v>34</v>
      </c>
      <c r="L1078" s="1">
        <v>0.0</v>
      </c>
      <c r="M1078" s="1">
        <v>0.0</v>
      </c>
      <c r="N1078" s="1">
        <v>0.0</v>
      </c>
      <c r="O1078" s="1" t="s">
        <v>35</v>
      </c>
      <c r="P1078" s="3">
        <v>0.21</v>
      </c>
      <c r="Q1078" s="1" t="s">
        <v>36</v>
      </c>
      <c r="R1078" s="1">
        <v>0.0</v>
      </c>
      <c r="S1078" s="1">
        <v>0.0</v>
      </c>
      <c r="T1078" s="4">
        <f t="shared" si="4"/>
        <v>520.661157</v>
      </c>
      <c r="U1078" s="5">
        <v>632.9134597499999</v>
      </c>
      <c r="W1078" s="1">
        <f t="shared" si="28"/>
        <v>630</v>
      </c>
      <c r="X1078" s="7">
        <f t="shared" si="15"/>
        <v>630</v>
      </c>
      <c r="Y1078" s="1" t="s">
        <v>30</v>
      </c>
      <c r="Z1078" s="1" t="s">
        <v>30</v>
      </c>
      <c r="AA1078" s="1" t="s">
        <v>31</v>
      </c>
      <c r="AB1078" s="1">
        <v>0.0</v>
      </c>
      <c r="AC1078" s="1">
        <v>0.0</v>
      </c>
    </row>
    <row r="1079" ht="15.75" customHeight="1">
      <c r="A1079" s="1">
        <v>1106.0</v>
      </c>
      <c r="B1079" s="1" t="s">
        <v>29</v>
      </c>
      <c r="C1079" s="1" t="s">
        <v>30</v>
      </c>
      <c r="D1079" s="1" t="s">
        <v>30</v>
      </c>
      <c r="E1079" s="1" t="s">
        <v>31</v>
      </c>
      <c r="F1079" s="1" t="s">
        <v>31</v>
      </c>
      <c r="H1079" s="1" t="s">
        <v>2189</v>
      </c>
      <c r="I1079" s="1" t="s">
        <v>2190</v>
      </c>
      <c r="J1079" s="1" t="s">
        <v>34</v>
      </c>
      <c r="K1079" s="1" t="s">
        <v>34</v>
      </c>
      <c r="L1079" s="1">
        <v>0.0</v>
      </c>
      <c r="M1079" s="1">
        <v>0.0</v>
      </c>
      <c r="N1079" s="1">
        <v>0.0</v>
      </c>
      <c r="O1079" s="1" t="s">
        <v>35</v>
      </c>
      <c r="P1079" s="3">
        <v>0.21</v>
      </c>
      <c r="Q1079" s="1" t="s">
        <v>36</v>
      </c>
      <c r="R1079" s="1">
        <v>0.0</v>
      </c>
      <c r="S1079" s="1">
        <v>0.0</v>
      </c>
      <c r="T1079" s="4">
        <f t="shared" si="4"/>
        <v>471.0743802</v>
      </c>
      <c r="U1079" s="5">
        <v>573.8240475</v>
      </c>
      <c r="W1079" s="1">
        <f t="shared" si="28"/>
        <v>570</v>
      </c>
      <c r="X1079" s="7">
        <f t="shared" si="15"/>
        <v>570</v>
      </c>
      <c r="Y1079" s="1" t="s">
        <v>30</v>
      </c>
      <c r="Z1079" s="1" t="s">
        <v>30</v>
      </c>
      <c r="AA1079" s="1" t="s">
        <v>31</v>
      </c>
      <c r="AB1079" s="1">
        <v>0.0</v>
      </c>
      <c r="AC1079" s="1">
        <v>0.0</v>
      </c>
    </row>
    <row r="1080" ht="15.75" customHeight="1">
      <c r="A1080" s="1">
        <v>1107.0</v>
      </c>
      <c r="B1080" s="1" t="s">
        <v>29</v>
      </c>
      <c r="C1080" s="1" t="s">
        <v>30</v>
      </c>
      <c r="D1080" s="1" t="s">
        <v>30</v>
      </c>
      <c r="E1080" s="1" t="s">
        <v>31</v>
      </c>
      <c r="F1080" s="1" t="s">
        <v>31</v>
      </c>
      <c r="H1080" s="1" t="s">
        <v>2191</v>
      </c>
      <c r="I1080" s="1" t="s">
        <v>2192</v>
      </c>
      <c r="J1080" s="1" t="s">
        <v>34</v>
      </c>
      <c r="K1080" s="1" t="s">
        <v>34</v>
      </c>
      <c r="L1080" s="1">
        <v>0.0</v>
      </c>
      <c r="M1080" s="1">
        <v>0.0</v>
      </c>
      <c r="N1080" s="1">
        <v>0.0</v>
      </c>
      <c r="O1080" s="1" t="s">
        <v>35</v>
      </c>
      <c r="P1080" s="3">
        <v>0.21</v>
      </c>
      <c r="Q1080" s="1" t="s">
        <v>36</v>
      </c>
      <c r="R1080" s="1">
        <v>0.0</v>
      </c>
      <c r="S1080" s="1">
        <v>0.0</v>
      </c>
      <c r="T1080" s="4">
        <f t="shared" si="4"/>
        <v>446.2809917</v>
      </c>
      <c r="U1080" s="5">
        <v>538.8842992499999</v>
      </c>
      <c r="W1080" s="1">
        <f t="shared" si="28"/>
        <v>540</v>
      </c>
      <c r="X1080" s="7">
        <f t="shared" si="15"/>
        <v>540</v>
      </c>
      <c r="Y1080" s="1" t="s">
        <v>30</v>
      </c>
      <c r="Z1080" s="1" t="s">
        <v>30</v>
      </c>
      <c r="AA1080" s="1" t="s">
        <v>31</v>
      </c>
      <c r="AB1080" s="1">
        <v>0.0</v>
      </c>
      <c r="AC1080" s="1">
        <v>0.0</v>
      </c>
    </row>
    <row r="1081" ht="15.75" customHeight="1">
      <c r="A1081" s="1">
        <v>1108.0</v>
      </c>
      <c r="B1081" s="1" t="s">
        <v>29</v>
      </c>
      <c r="C1081" s="1" t="s">
        <v>30</v>
      </c>
      <c r="D1081" s="1" t="s">
        <v>30</v>
      </c>
      <c r="E1081" s="1" t="s">
        <v>31</v>
      </c>
      <c r="F1081" s="1" t="s">
        <v>31</v>
      </c>
      <c r="H1081" s="1" t="s">
        <v>2193</v>
      </c>
      <c r="I1081" s="1" t="s">
        <v>2194</v>
      </c>
      <c r="J1081" s="1" t="s">
        <v>34</v>
      </c>
      <c r="K1081" s="1" t="s">
        <v>34</v>
      </c>
      <c r="L1081" s="1">
        <v>0.0</v>
      </c>
      <c r="M1081" s="1">
        <v>0.0</v>
      </c>
      <c r="N1081" s="1">
        <v>0.0</v>
      </c>
      <c r="O1081" s="1" t="s">
        <v>35</v>
      </c>
      <c r="P1081" s="3">
        <v>0.21</v>
      </c>
      <c r="Q1081" s="1" t="s">
        <v>36</v>
      </c>
      <c r="R1081" s="1">
        <v>0.0</v>
      </c>
      <c r="S1081" s="1">
        <v>0.0</v>
      </c>
      <c r="T1081" s="4">
        <f t="shared" si="4"/>
        <v>446.2809917</v>
      </c>
      <c r="U1081" s="5">
        <v>538.8842992499999</v>
      </c>
      <c r="W1081" s="1">
        <f t="shared" si="28"/>
        <v>540</v>
      </c>
      <c r="X1081" s="7">
        <f t="shared" si="15"/>
        <v>540</v>
      </c>
      <c r="Y1081" s="1" t="s">
        <v>30</v>
      </c>
      <c r="Z1081" s="1" t="s">
        <v>30</v>
      </c>
      <c r="AA1081" s="1" t="s">
        <v>31</v>
      </c>
      <c r="AB1081" s="1">
        <v>0.0</v>
      </c>
      <c r="AC1081" s="1">
        <v>0.0</v>
      </c>
    </row>
    <row r="1082" ht="15.75" customHeight="1">
      <c r="A1082" s="1">
        <v>1109.0</v>
      </c>
      <c r="B1082" s="1" t="s">
        <v>29</v>
      </c>
      <c r="C1082" s="1" t="s">
        <v>30</v>
      </c>
      <c r="D1082" s="1" t="s">
        <v>30</v>
      </c>
      <c r="E1082" s="1" t="s">
        <v>31</v>
      </c>
      <c r="F1082" s="1" t="s">
        <v>31</v>
      </c>
      <c r="H1082" s="1" t="s">
        <v>2195</v>
      </c>
      <c r="I1082" s="1" t="s">
        <v>2196</v>
      </c>
      <c r="J1082" s="1" t="s">
        <v>34</v>
      </c>
      <c r="K1082" s="1" t="s">
        <v>34</v>
      </c>
      <c r="L1082" s="1">
        <v>0.0</v>
      </c>
      <c r="M1082" s="1">
        <v>0.0</v>
      </c>
      <c r="N1082" s="1">
        <v>0.0</v>
      </c>
      <c r="O1082" s="1" t="s">
        <v>35</v>
      </c>
      <c r="P1082" s="3">
        <v>0.21</v>
      </c>
      <c r="Q1082" s="1" t="s">
        <v>36</v>
      </c>
      <c r="R1082" s="1">
        <v>0.0</v>
      </c>
      <c r="S1082" s="1">
        <v>0.0</v>
      </c>
      <c r="T1082" s="4">
        <f t="shared" si="4"/>
        <v>446.2809917</v>
      </c>
      <c r="U1082" s="5">
        <v>538.8842992499999</v>
      </c>
      <c r="W1082" s="1">
        <f t="shared" si="28"/>
        <v>540</v>
      </c>
      <c r="X1082" s="7">
        <f t="shared" si="15"/>
        <v>540</v>
      </c>
      <c r="Y1082" s="1" t="s">
        <v>30</v>
      </c>
      <c r="Z1082" s="1" t="s">
        <v>30</v>
      </c>
      <c r="AA1082" s="1" t="s">
        <v>31</v>
      </c>
      <c r="AB1082" s="1">
        <v>0.0</v>
      </c>
      <c r="AC1082" s="1">
        <v>0.0</v>
      </c>
    </row>
    <row r="1083" ht="15.75" customHeight="1">
      <c r="A1083" s="1">
        <v>1110.0</v>
      </c>
      <c r="B1083" s="1" t="s">
        <v>29</v>
      </c>
      <c r="C1083" s="1" t="s">
        <v>30</v>
      </c>
      <c r="D1083" s="1" t="s">
        <v>30</v>
      </c>
      <c r="E1083" s="1" t="s">
        <v>31</v>
      </c>
      <c r="F1083" s="1" t="s">
        <v>31</v>
      </c>
      <c r="H1083" s="1" t="s">
        <v>2197</v>
      </c>
      <c r="I1083" s="1" t="s">
        <v>2198</v>
      </c>
      <c r="J1083" s="1" t="s">
        <v>34</v>
      </c>
      <c r="K1083" s="1" t="s">
        <v>34</v>
      </c>
      <c r="L1083" s="1">
        <v>0.0</v>
      </c>
      <c r="M1083" s="1">
        <v>0.0</v>
      </c>
      <c r="N1083" s="1">
        <v>0.0</v>
      </c>
      <c r="O1083" s="1" t="s">
        <v>35</v>
      </c>
      <c r="P1083" s="3">
        <v>0.21</v>
      </c>
      <c r="Q1083" s="1" t="s">
        <v>36</v>
      </c>
      <c r="R1083" s="1">
        <v>0.0</v>
      </c>
      <c r="S1083" s="1">
        <v>0.0</v>
      </c>
      <c r="T1083" s="4">
        <f t="shared" si="4"/>
        <v>454.5454545</v>
      </c>
      <c r="U1083" s="5">
        <v>546.565833</v>
      </c>
      <c r="W1083" s="1">
        <f t="shared" si="28"/>
        <v>550</v>
      </c>
      <c r="X1083" s="7">
        <f t="shared" si="15"/>
        <v>550</v>
      </c>
      <c r="Y1083" s="1" t="s">
        <v>30</v>
      </c>
      <c r="Z1083" s="1" t="s">
        <v>30</v>
      </c>
      <c r="AA1083" s="1" t="s">
        <v>31</v>
      </c>
      <c r="AB1083" s="1">
        <v>0.0</v>
      </c>
      <c r="AC1083" s="1">
        <v>0.0</v>
      </c>
    </row>
    <row r="1084" ht="15.75" customHeight="1">
      <c r="A1084" s="1">
        <v>1111.0</v>
      </c>
      <c r="B1084" s="1" t="s">
        <v>29</v>
      </c>
      <c r="C1084" s="1" t="s">
        <v>30</v>
      </c>
      <c r="D1084" s="1" t="s">
        <v>30</v>
      </c>
      <c r="E1084" s="1" t="s">
        <v>31</v>
      </c>
      <c r="F1084" s="1" t="s">
        <v>31</v>
      </c>
      <c r="H1084" s="1" t="s">
        <v>2199</v>
      </c>
      <c r="I1084" s="1" t="s">
        <v>2200</v>
      </c>
      <c r="J1084" s="1" t="s">
        <v>34</v>
      </c>
      <c r="K1084" s="1" t="s">
        <v>34</v>
      </c>
      <c r="L1084" s="1">
        <v>0.0</v>
      </c>
      <c r="M1084" s="1">
        <v>0.0</v>
      </c>
      <c r="N1084" s="1">
        <v>0.0</v>
      </c>
      <c r="O1084" s="1" t="s">
        <v>35</v>
      </c>
      <c r="P1084" s="3">
        <v>0.21</v>
      </c>
      <c r="Q1084" s="1" t="s">
        <v>36</v>
      </c>
      <c r="R1084" s="1">
        <v>0.0</v>
      </c>
      <c r="S1084" s="1">
        <v>0.0</v>
      </c>
      <c r="T1084" s="4">
        <f t="shared" si="4"/>
        <v>495.8677686</v>
      </c>
      <c r="U1084" s="5">
        <v>598.638546</v>
      </c>
      <c r="W1084" s="1">
        <f t="shared" si="28"/>
        <v>600</v>
      </c>
      <c r="X1084" s="7">
        <f t="shared" si="15"/>
        <v>600</v>
      </c>
      <c r="Y1084" s="1" t="s">
        <v>30</v>
      </c>
      <c r="Z1084" s="1" t="s">
        <v>30</v>
      </c>
      <c r="AA1084" s="1" t="s">
        <v>31</v>
      </c>
      <c r="AB1084" s="1">
        <v>0.0</v>
      </c>
      <c r="AC1084" s="1">
        <v>0.0</v>
      </c>
    </row>
    <row r="1085" ht="15.75" customHeight="1">
      <c r="A1085" s="1">
        <v>1112.0</v>
      </c>
      <c r="B1085" s="1" t="s">
        <v>29</v>
      </c>
      <c r="C1085" s="1" t="s">
        <v>30</v>
      </c>
      <c r="D1085" s="1" t="s">
        <v>30</v>
      </c>
      <c r="E1085" s="1" t="s">
        <v>31</v>
      </c>
      <c r="F1085" s="1" t="s">
        <v>31</v>
      </c>
      <c r="H1085" s="1" t="s">
        <v>2201</v>
      </c>
      <c r="I1085" s="1" t="s">
        <v>2202</v>
      </c>
      <c r="J1085" s="1" t="s">
        <v>34</v>
      </c>
      <c r="K1085" s="1" t="s">
        <v>34</v>
      </c>
      <c r="L1085" s="1">
        <v>0.0</v>
      </c>
      <c r="M1085" s="1">
        <v>0.0</v>
      </c>
      <c r="N1085" s="1">
        <v>0.0</v>
      </c>
      <c r="O1085" s="1" t="s">
        <v>35</v>
      </c>
      <c r="P1085" s="3">
        <v>0.21</v>
      </c>
      <c r="Q1085" s="1" t="s">
        <v>36</v>
      </c>
      <c r="R1085" s="1">
        <v>0.0</v>
      </c>
      <c r="S1085" s="1">
        <v>0.0</v>
      </c>
      <c r="T1085" s="4">
        <f t="shared" si="4"/>
        <v>520.661157</v>
      </c>
      <c r="U1085" s="5">
        <v>634.80015225</v>
      </c>
      <c r="W1085" s="1">
        <f t="shared" si="28"/>
        <v>630</v>
      </c>
      <c r="X1085" s="7">
        <f t="shared" si="15"/>
        <v>630</v>
      </c>
      <c r="Y1085" s="1" t="s">
        <v>30</v>
      </c>
      <c r="Z1085" s="1" t="s">
        <v>30</v>
      </c>
      <c r="AA1085" s="1" t="s">
        <v>31</v>
      </c>
      <c r="AB1085" s="1">
        <v>0.0</v>
      </c>
      <c r="AC1085" s="1">
        <v>0.0</v>
      </c>
    </row>
    <row r="1086" ht="15.75" customHeight="1">
      <c r="A1086" s="1">
        <v>1113.0</v>
      </c>
      <c r="B1086" s="1" t="s">
        <v>29</v>
      </c>
      <c r="C1086" s="1" t="s">
        <v>30</v>
      </c>
      <c r="D1086" s="1" t="s">
        <v>30</v>
      </c>
      <c r="E1086" s="1" t="s">
        <v>31</v>
      </c>
      <c r="F1086" s="1" t="s">
        <v>31</v>
      </c>
      <c r="H1086" s="1" t="s">
        <v>2203</v>
      </c>
      <c r="I1086" s="1" t="s">
        <v>2204</v>
      </c>
      <c r="J1086" s="1" t="s">
        <v>34</v>
      </c>
      <c r="K1086" s="1" t="s">
        <v>34</v>
      </c>
      <c r="L1086" s="1">
        <v>0.0</v>
      </c>
      <c r="M1086" s="1">
        <v>0.0</v>
      </c>
      <c r="N1086" s="1">
        <v>0.0</v>
      </c>
      <c r="O1086" s="1" t="s">
        <v>35</v>
      </c>
      <c r="P1086" s="3">
        <v>0.21</v>
      </c>
      <c r="Q1086" s="1" t="s">
        <v>36</v>
      </c>
      <c r="R1086" s="1">
        <v>0.0</v>
      </c>
      <c r="S1086" s="1">
        <v>0.0</v>
      </c>
      <c r="T1086" s="4">
        <f t="shared" si="4"/>
        <v>537.1900826</v>
      </c>
      <c r="U1086" s="5">
        <v>646.7042835</v>
      </c>
      <c r="W1086" s="1">
        <f t="shared" si="28"/>
        <v>650</v>
      </c>
      <c r="X1086" s="7">
        <f t="shared" si="15"/>
        <v>650</v>
      </c>
      <c r="Y1086" s="1" t="s">
        <v>30</v>
      </c>
      <c r="Z1086" s="1" t="s">
        <v>30</v>
      </c>
      <c r="AA1086" s="1" t="s">
        <v>31</v>
      </c>
      <c r="AB1086" s="1">
        <v>0.0</v>
      </c>
      <c r="AC1086" s="1">
        <v>0.0</v>
      </c>
    </row>
    <row r="1087" ht="15.75" customHeight="1">
      <c r="A1087" s="1">
        <v>1114.0</v>
      </c>
      <c r="B1087" s="1" t="s">
        <v>29</v>
      </c>
      <c r="C1087" s="1" t="s">
        <v>30</v>
      </c>
      <c r="D1087" s="1" t="s">
        <v>30</v>
      </c>
      <c r="E1087" s="1" t="s">
        <v>31</v>
      </c>
      <c r="F1087" s="1" t="s">
        <v>31</v>
      </c>
      <c r="H1087" s="1" t="s">
        <v>2205</v>
      </c>
      <c r="I1087" s="1" t="s">
        <v>2206</v>
      </c>
      <c r="J1087" s="1" t="s">
        <v>34</v>
      </c>
      <c r="K1087" s="1" t="s">
        <v>34</v>
      </c>
      <c r="L1087" s="1">
        <v>0.0</v>
      </c>
      <c r="M1087" s="1">
        <v>0.0</v>
      </c>
      <c r="N1087" s="1">
        <v>0.0</v>
      </c>
      <c r="O1087" s="1" t="s">
        <v>35</v>
      </c>
      <c r="P1087" s="3">
        <v>0.21</v>
      </c>
      <c r="Q1087" s="1" t="s">
        <v>36</v>
      </c>
      <c r="R1087" s="1">
        <v>0.0</v>
      </c>
      <c r="S1087" s="1">
        <v>0.0</v>
      </c>
      <c r="T1087" s="4">
        <f t="shared" si="4"/>
        <v>586.7768595</v>
      </c>
      <c r="U1087" s="5">
        <v>707.6803882500001</v>
      </c>
      <c r="W1087" s="1">
        <f t="shared" si="28"/>
        <v>710</v>
      </c>
      <c r="X1087" s="7">
        <f t="shared" si="15"/>
        <v>710</v>
      </c>
      <c r="Y1087" s="1" t="s">
        <v>30</v>
      </c>
      <c r="Z1087" s="1" t="s">
        <v>30</v>
      </c>
      <c r="AA1087" s="1" t="s">
        <v>31</v>
      </c>
      <c r="AB1087" s="1">
        <v>0.0</v>
      </c>
      <c r="AC1087" s="1">
        <v>0.0</v>
      </c>
    </row>
    <row r="1088" ht="15.75" customHeight="1">
      <c r="A1088" s="1">
        <v>1115.0</v>
      </c>
      <c r="B1088" s="1" t="s">
        <v>29</v>
      </c>
      <c r="C1088" s="1" t="s">
        <v>30</v>
      </c>
      <c r="D1088" s="1" t="s">
        <v>30</v>
      </c>
      <c r="E1088" s="1" t="s">
        <v>31</v>
      </c>
      <c r="F1088" s="1" t="s">
        <v>31</v>
      </c>
      <c r="H1088" s="1" t="s">
        <v>2207</v>
      </c>
      <c r="I1088" s="1" t="s">
        <v>2208</v>
      </c>
      <c r="J1088" s="1" t="s">
        <v>34</v>
      </c>
      <c r="K1088" s="1" t="s">
        <v>34</v>
      </c>
      <c r="L1088" s="1">
        <v>0.0</v>
      </c>
      <c r="M1088" s="1">
        <v>0.0</v>
      </c>
      <c r="N1088" s="1">
        <v>0.0</v>
      </c>
      <c r="O1088" s="1" t="s">
        <v>35</v>
      </c>
      <c r="P1088" s="3">
        <v>0.21</v>
      </c>
      <c r="Q1088" s="1" t="s">
        <v>36</v>
      </c>
      <c r="R1088" s="1">
        <v>0.0</v>
      </c>
      <c r="S1088" s="1">
        <v>0.0</v>
      </c>
      <c r="T1088" s="4">
        <f t="shared" si="4"/>
        <v>611.5702479</v>
      </c>
      <c r="U1088" s="5">
        <v>742.28771925</v>
      </c>
      <c r="W1088" s="1">
        <f t="shared" si="28"/>
        <v>740</v>
      </c>
      <c r="X1088" s="7">
        <f t="shared" si="15"/>
        <v>740</v>
      </c>
      <c r="Y1088" s="1" t="s">
        <v>30</v>
      </c>
      <c r="Z1088" s="1" t="s">
        <v>30</v>
      </c>
      <c r="AA1088" s="1" t="s">
        <v>31</v>
      </c>
      <c r="AB1088" s="1">
        <v>0.0</v>
      </c>
      <c r="AC1088" s="1">
        <v>0.0</v>
      </c>
    </row>
    <row r="1089" ht="15.75" customHeight="1">
      <c r="A1089" s="1">
        <v>1116.0</v>
      </c>
      <c r="B1089" s="1" t="s">
        <v>29</v>
      </c>
      <c r="C1089" s="1" t="s">
        <v>30</v>
      </c>
      <c r="D1089" s="1" t="s">
        <v>30</v>
      </c>
      <c r="E1089" s="1" t="s">
        <v>31</v>
      </c>
      <c r="F1089" s="1" t="s">
        <v>31</v>
      </c>
      <c r="H1089" s="1" t="s">
        <v>2209</v>
      </c>
      <c r="I1089" s="1" t="s">
        <v>2210</v>
      </c>
      <c r="J1089" s="1" t="s">
        <v>34</v>
      </c>
      <c r="K1089" s="1" t="s">
        <v>34</v>
      </c>
      <c r="L1089" s="1">
        <v>0.0</v>
      </c>
      <c r="M1089" s="1">
        <v>0.0</v>
      </c>
      <c r="N1089" s="1">
        <v>0.0</v>
      </c>
      <c r="O1089" s="1" t="s">
        <v>35</v>
      </c>
      <c r="P1089" s="3">
        <v>0.21</v>
      </c>
      <c r="Q1089" s="1" t="s">
        <v>36</v>
      </c>
      <c r="R1089" s="1">
        <v>0.0</v>
      </c>
      <c r="S1089" s="1">
        <v>0.0</v>
      </c>
      <c r="T1089" s="4">
        <f t="shared" si="4"/>
        <v>677.6859504</v>
      </c>
      <c r="U1089" s="5">
        <v>815.16795525</v>
      </c>
      <c r="W1089" s="1">
        <f t="shared" si="28"/>
        <v>820</v>
      </c>
      <c r="X1089" s="7">
        <f t="shared" si="15"/>
        <v>820</v>
      </c>
      <c r="Y1089" s="1" t="s">
        <v>30</v>
      </c>
      <c r="Z1089" s="1" t="s">
        <v>30</v>
      </c>
      <c r="AA1089" s="1" t="s">
        <v>31</v>
      </c>
      <c r="AB1089" s="1">
        <v>0.0</v>
      </c>
      <c r="AC1089" s="1">
        <v>0.0</v>
      </c>
    </row>
    <row r="1090" ht="15.75" customHeight="1">
      <c r="A1090" s="1">
        <v>1117.0</v>
      </c>
      <c r="B1090" s="1" t="s">
        <v>29</v>
      </c>
      <c r="C1090" s="1" t="s">
        <v>30</v>
      </c>
      <c r="D1090" s="1" t="s">
        <v>30</v>
      </c>
      <c r="E1090" s="1" t="s">
        <v>31</v>
      </c>
      <c r="F1090" s="1" t="s">
        <v>31</v>
      </c>
      <c r="H1090" s="1" t="s">
        <v>2211</v>
      </c>
      <c r="I1090" s="1" t="s">
        <v>2212</v>
      </c>
      <c r="J1090" s="1" t="s">
        <v>34</v>
      </c>
      <c r="K1090" s="1" t="s">
        <v>34</v>
      </c>
      <c r="L1090" s="1">
        <v>0.0</v>
      </c>
      <c r="M1090" s="1">
        <v>0.0</v>
      </c>
      <c r="N1090" s="1">
        <v>0.0</v>
      </c>
      <c r="O1090" s="1" t="s">
        <v>35</v>
      </c>
      <c r="P1090" s="3">
        <v>0.21</v>
      </c>
      <c r="Q1090" s="1" t="s">
        <v>36</v>
      </c>
      <c r="R1090" s="1">
        <v>0.0</v>
      </c>
      <c r="S1090" s="1">
        <v>0.0</v>
      </c>
      <c r="T1090" s="4">
        <f t="shared" si="4"/>
        <v>719.0082645</v>
      </c>
      <c r="U1090" s="5">
        <v>870.58280925</v>
      </c>
      <c r="W1090" s="1">
        <f t="shared" si="28"/>
        <v>870</v>
      </c>
      <c r="X1090" s="7">
        <f t="shared" si="15"/>
        <v>870</v>
      </c>
      <c r="Y1090" s="1" t="s">
        <v>30</v>
      </c>
      <c r="Z1090" s="1" t="s">
        <v>30</v>
      </c>
      <c r="AA1090" s="1" t="s">
        <v>31</v>
      </c>
      <c r="AB1090" s="1">
        <v>0.0</v>
      </c>
      <c r="AC1090" s="1">
        <v>0.0</v>
      </c>
    </row>
    <row r="1091" ht="15.75" customHeight="1">
      <c r="A1091" s="1">
        <v>1118.0</v>
      </c>
      <c r="B1091" s="1" t="s">
        <v>29</v>
      </c>
      <c r="C1091" s="1" t="s">
        <v>30</v>
      </c>
      <c r="D1091" s="1" t="s">
        <v>30</v>
      </c>
      <c r="E1091" s="1" t="s">
        <v>31</v>
      </c>
      <c r="F1091" s="1" t="s">
        <v>31</v>
      </c>
      <c r="H1091" s="1" t="s">
        <v>2213</v>
      </c>
      <c r="I1091" s="1" t="s">
        <v>2214</v>
      </c>
      <c r="J1091" s="1" t="s">
        <v>34</v>
      </c>
      <c r="K1091" s="1" t="s">
        <v>34</v>
      </c>
      <c r="L1091" s="1">
        <v>0.0</v>
      </c>
      <c r="M1091" s="1">
        <v>0.0</v>
      </c>
      <c r="N1091" s="1">
        <v>0.0</v>
      </c>
      <c r="O1091" s="1" t="s">
        <v>35</v>
      </c>
      <c r="P1091" s="3">
        <v>0.21</v>
      </c>
      <c r="Q1091" s="1" t="s">
        <v>36</v>
      </c>
      <c r="R1091" s="1">
        <v>0.0</v>
      </c>
      <c r="S1091" s="1">
        <v>0.0</v>
      </c>
      <c r="T1091" s="4">
        <f t="shared" si="4"/>
        <v>768.5950413</v>
      </c>
      <c r="U1091" s="5">
        <v>932.2327327500001</v>
      </c>
      <c r="W1091" s="1">
        <f t="shared" si="28"/>
        <v>930</v>
      </c>
      <c r="X1091" s="7">
        <f t="shared" si="15"/>
        <v>930</v>
      </c>
      <c r="Y1091" s="1" t="s">
        <v>30</v>
      </c>
      <c r="Z1091" s="1" t="s">
        <v>30</v>
      </c>
      <c r="AA1091" s="1" t="s">
        <v>31</v>
      </c>
      <c r="AB1091" s="1">
        <v>0.0</v>
      </c>
      <c r="AC1091" s="1">
        <v>0.0</v>
      </c>
    </row>
    <row r="1092" ht="15.75" customHeight="1">
      <c r="A1092" s="1">
        <v>1119.0</v>
      </c>
      <c r="B1092" s="1" t="s">
        <v>29</v>
      </c>
      <c r="C1092" s="1" t="s">
        <v>30</v>
      </c>
      <c r="D1092" s="1" t="s">
        <v>30</v>
      </c>
      <c r="E1092" s="1" t="s">
        <v>31</v>
      </c>
      <c r="F1092" s="1" t="s">
        <v>31</v>
      </c>
      <c r="H1092" s="1" t="s">
        <v>2215</v>
      </c>
      <c r="I1092" s="1" t="s">
        <v>2216</v>
      </c>
      <c r="J1092" s="1" t="s">
        <v>34</v>
      </c>
      <c r="K1092" s="1" t="s">
        <v>34</v>
      </c>
      <c r="L1092" s="1">
        <v>0.0</v>
      </c>
      <c r="M1092" s="1">
        <v>0.0</v>
      </c>
      <c r="N1092" s="1">
        <v>0.0</v>
      </c>
      <c r="O1092" s="1" t="s">
        <v>35</v>
      </c>
      <c r="P1092" s="3">
        <v>0.21</v>
      </c>
      <c r="Q1092" s="1" t="s">
        <v>36</v>
      </c>
      <c r="R1092" s="1">
        <v>0.0</v>
      </c>
      <c r="S1092" s="1">
        <v>0.0</v>
      </c>
      <c r="T1092" s="4">
        <f t="shared" si="4"/>
        <v>809.9173554</v>
      </c>
      <c r="U1092" s="5">
        <v>981.7449345</v>
      </c>
      <c r="W1092" s="1">
        <f t="shared" si="28"/>
        <v>980</v>
      </c>
      <c r="X1092" s="7">
        <f t="shared" si="15"/>
        <v>980</v>
      </c>
      <c r="Y1092" s="1" t="s">
        <v>30</v>
      </c>
      <c r="Z1092" s="1" t="s">
        <v>30</v>
      </c>
      <c r="AA1092" s="1" t="s">
        <v>31</v>
      </c>
      <c r="AB1092" s="1">
        <v>0.0</v>
      </c>
      <c r="AC1092" s="1">
        <v>0.0</v>
      </c>
    </row>
    <row r="1093" ht="15.75" customHeight="1">
      <c r="A1093" s="1">
        <v>1120.0</v>
      </c>
      <c r="B1093" s="1" t="s">
        <v>29</v>
      </c>
      <c r="C1093" s="1" t="s">
        <v>30</v>
      </c>
      <c r="D1093" s="1" t="s">
        <v>30</v>
      </c>
      <c r="E1093" s="1" t="s">
        <v>31</v>
      </c>
      <c r="F1093" s="1" t="s">
        <v>31</v>
      </c>
      <c r="H1093" s="1" t="s">
        <v>2217</v>
      </c>
      <c r="I1093" s="1" t="s">
        <v>2218</v>
      </c>
      <c r="J1093" s="1" t="s">
        <v>34</v>
      </c>
      <c r="K1093" s="1" t="s">
        <v>34</v>
      </c>
      <c r="L1093" s="1">
        <v>0.0</v>
      </c>
      <c r="M1093" s="1">
        <v>0.0</v>
      </c>
      <c r="N1093" s="1">
        <v>0.0</v>
      </c>
      <c r="O1093" s="1" t="s">
        <v>35</v>
      </c>
      <c r="P1093" s="3">
        <v>0.21</v>
      </c>
      <c r="Q1093" s="1" t="s">
        <v>36</v>
      </c>
      <c r="R1093" s="1">
        <v>0.0</v>
      </c>
      <c r="S1093" s="1">
        <v>0.0</v>
      </c>
      <c r="T1093" s="4">
        <f t="shared" si="4"/>
        <v>859.5041322</v>
      </c>
      <c r="U1093" s="5">
        <v>1042.7210392499999</v>
      </c>
      <c r="W1093" s="1">
        <f t="shared" si="28"/>
        <v>1040</v>
      </c>
      <c r="X1093" s="7">
        <f t="shared" si="15"/>
        <v>1040</v>
      </c>
      <c r="Y1093" s="1" t="s">
        <v>30</v>
      </c>
      <c r="Z1093" s="1" t="s">
        <v>30</v>
      </c>
      <c r="AA1093" s="1" t="s">
        <v>31</v>
      </c>
      <c r="AB1093" s="1">
        <v>0.0</v>
      </c>
      <c r="AC1093" s="1">
        <v>0.0</v>
      </c>
    </row>
    <row r="1094" ht="15.75" customHeight="1">
      <c r="A1094" s="1">
        <v>1121.0</v>
      </c>
      <c r="B1094" s="1" t="s">
        <v>29</v>
      </c>
      <c r="C1094" s="1" t="s">
        <v>30</v>
      </c>
      <c r="D1094" s="1" t="s">
        <v>30</v>
      </c>
      <c r="E1094" s="1" t="s">
        <v>31</v>
      </c>
      <c r="F1094" s="1" t="s">
        <v>31</v>
      </c>
      <c r="H1094" s="1" t="s">
        <v>2219</v>
      </c>
      <c r="I1094" s="1" t="s">
        <v>2220</v>
      </c>
      <c r="J1094" s="1" t="s">
        <v>34</v>
      </c>
      <c r="K1094" s="1" t="s">
        <v>34</v>
      </c>
      <c r="L1094" s="1">
        <v>0.0</v>
      </c>
      <c r="M1094" s="1">
        <v>0.0</v>
      </c>
      <c r="N1094" s="1">
        <v>0.0</v>
      </c>
      <c r="O1094" s="1" t="s">
        <v>35</v>
      </c>
      <c r="P1094" s="3">
        <v>0.21</v>
      </c>
      <c r="Q1094" s="1" t="s">
        <v>36</v>
      </c>
      <c r="R1094" s="1">
        <v>0.0</v>
      </c>
      <c r="S1094" s="1">
        <v>0.0</v>
      </c>
      <c r="T1094" s="4">
        <f t="shared" si="4"/>
        <v>884.2975207</v>
      </c>
      <c r="U1094" s="5">
        <v>1069.2066082499998</v>
      </c>
      <c r="W1094" s="1">
        <f t="shared" si="28"/>
        <v>1070</v>
      </c>
      <c r="X1094" s="7">
        <f t="shared" si="15"/>
        <v>1070</v>
      </c>
      <c r="Y1094" s="1" t="s">
        <v>30</v>
      </c>
      <c r="Z1094" s="1" t="s">
        <v>30</v>
      </c>
      <c r="AA1094" s="1" t="s">
        <v>31</v>
      </c>
      <c r="AB1094" s="1">
        <v>0.0</v>
      </c>
      <c r="AC1094" s="1">
        <v>0.0</v>
      </c>
    </row>
    <row r="1095" ht="15.75" customHeight="1">
      <c r="A1095" s="1">
        <v>1122.0</v>
      </c>
      <c r="B1095" s="1" t="s">
        <v>29</v>
      </c>
      <c r="C1095" s="1" t="s">
        <v>30</v>
      </c>
      <c r="D1095" s="1" t="s">
        <v>30</v>
      </c>
      <c r="E1095" s="1" t="s">
        <v>31</v>
      </c>
      <c r="F1095" s="1" t="s">
        <v>31</v>
      </c>
      <c r="H1095" s="1" t="s">
        <v>2221</v>
      </c>
      <c r="I1095" s="1" t="s">
        <v>2222</v>
      </c>
      <c r="J1095" s="1" t="s">
        <v>34</v>
      </c>
      <c r="K1095" s="1" t="s">
        <v>34</v>
      </c>
      <c r="L1095" s="1">
        <v>0.0</v>
      </c>
      <c r="M1095" s="1">
        <v>0.0</v>
      </c>
      <c r="N1095" s="1">
        <v>0.0</v>
      </c>
      <c r="O1095" s="1" t="s">
        <v>35</v>
      </c>
      <c r="P1095" s="3">
        <v>0.21</v>
      </c>
      <c r="Q1095" s="1" t="s">
        <v>36</v>
      </c>
      <c r="R1095" s="1">
        <v>0.0</v>
      </c>
      <c r="S1095" s="1">
        <v>0.0</v>
      </c>
      <c r="T1095" s="4">
        <f t="shared" si="4"/>
        <v>909.0909091</v>
      </c>
      <c r="U1095" s="5">
        <v>1102.14286875</v>
      </c>
      <c r="W1095" s="1">
        <f t="shared" si="28"/>
        <v>1100</v>
      </c>
      <c r="X1095" s="7">
        <f t="shared" si="15"/>
        <v>1100</v>
      </c>
      <c r="Y1095" s="1" t="s">
        <v>30</v>
      </c>
      <c r="Z1095" s="1" t="s">
        <v>30</v>
      </c>
      <c r="AA1095" s="1" t="s">
        <v>31</v>
      </c>
      <c r="AB1095" s="1">
        <v>0.0</v>
      </c>
      <c r="AC1095" s="1">
        <v>0.0</v>
      </c>
    </row>
    <row r="1096" ht="15.75" customHeight="1">
      <c r="A1096" s="1">
        <v>1123.0</v>
      </c>
      <c r="B1096" s="1" t="s">
        <v>29</v>
      </c>
      <c r="C1096" s="1" t="s">
        <v>30</v>
      </c>
      <c r="D1096" s="1" t="s">
        <v>30</v>
      </c>
      <c r="E1096" s="1" t="s">
        <v>31</v>
      </c>
      <c r="F1096" s="1" t="s">
        <v>31</v>
      </c>
      <c r="H1096" s="1" t="s">
        <v>2223</v>
      </c>
      <c r="I1096" s="1" t="s">
        <v>2224</v>
      </c>
      <c r="J1096" s="1" t="s">
        <v>34</v>
      </c>
      <c r="K1096" s="1" t="s">
        <v>34</v>
      </c>
      <c r="L1096" s="1">
        <v>0.0</v>
      </c>
      <c r="M1096" s="1">
        <v>0.0</v>
      </c>
      <c r="N1096" s="1">
        <v>0.0</v>
      </c>
      <c r="O1096" s="1" t="s">
        <v>35</v>
      </c>
      <c r="P1096" s="3">
        <v>0.21</v>
      </c>
      <c r="Q1096" s="1" t="s">
        <v>36</v>
      </c>
      <c r="R1096" s="1">
        <v>0.0</v>
      </c>
      <c r="S1096" s="1">
        <v>0.0</v>
      </c>
      <c r="T1096" s="4">
        <f t="shared" si="4"/>
        <v>917.3553719</v>
      </c>
      <c r="U1096" s="5">
        <v>1114.27160625</v>
      </c>
      <c r="W1096" s="1">
        <f t="shared" si="28"/>
        <v>1110</v>
      </c>
      <c r="X1096" s="7">
        <f t="shared" si="15"/>
        <v>1110</v>
      </c>
      <c r="Y1096" s="1" t="s">
        <v>30</v>
      </c>
      <c r="Z1096" s="1" t="s">
        <v>30</v>
      </c>
      <c r="AA1096" s="1" t="s">
        <v>31</v>
      </c>
      <c r="AB1096" s="1">
        <v>0.0</v>
      </c>
      <c r="AC1096" s="1">
        <v>0.0</v>
      </c>
    </row>
    <row r="1097" ht="15.75" customHeight="1">
      <c r="A1097" s="1">
        <v>1124.0</v>
      </c>
      <c r="B1097" s="1" t="s">
        <v>29</v>
      </c>
      <c r="C1097" s="1" t="s">
        <v>30</v>
      </c>
      <c r="D1097" s="1" t="s">
        <v>30</v>
      </c>
      <c r="E1097" s="1" t="s">
        <v>31</v>
      </c>
      <c r="F1097" s="1" t="s">
        <v>31</v>
      </c>
      <c r="H1097" s="1" t="s">
        <v>2225</v>
      </c>
      <c r="I1097" s="1" t="s">
        <v>2226</v>
      </c>
      <c r="J1097" s="1" t="s">
        <v>34</v>
      </c>
      <c r="K1097" s="1" t="s">
        <v>34</v>
      </c>
      <c r="L1097" s="1">
        <v>0.0</v>
      </c>
      <c r="M1097" s="1">
        <v>0.0</v>
      </c>
      <c r="N1097" s="1">
        <v>0.0</v>
      </c>
      <c r="O1097" s="1" t="s">
        <v>35</v>
      </c>
      <c r="P1097" s="3">
        <v>0.21</v>
      </c>
      <c r="Q1097" s="1" t="s">
        <v>36</v>
      </c>
      <c r="R1097" s="1">
        <v>0.0</v>
      </c>
      <c r="S1097" s="1">
        <v>0.0</v>
      </c>
      <c r="T1097" s="4">
        <f t="shared" si="4"/>
        <v>1033.057851</v>
      </c>
      <c r="U1097" s="5">
        <v>1250.0146395</v>
      </c>
      <c r="W1097" s="1">
        <f t="shared" si="28"/>
        <v>1250</v>
      </c>
      <c r="X1097" s="7">
        <f t="shared" si="15"/>
        <v>1250</v>
      </c>
      <c r="Y1097" s="1" t="s">
        <v>30</v>
      </c>
      <c r="Z1097" s="1" t="s">
        <v>30</v>
      </c>
      <c r="AA1097" s="1" t="s">
        <v>31</v>
      </c>
      <c r="AB1097" s="1">
        <v>0.0</v>
      </c>
      <c r="AC1097" s="1">
        <v>0.0</v>
      </c>
    </row>
    <row r="1098" ht="15.75" customHeight="1">
      <c r="A1098" s="1">
        <v>1125.0</v>
      </c>
      <c r="B1098" s="1" t="s">
        <v>29</v>
      </c>
      <c r="C1098" s="1" t="s">
        <v>30</v>
      </c>
      <c r="D1098" s="1" t="s">
        <v>30</v>
      </c>
      <c r="E1098" s="1" t="s">
        <v>31</v>
      </c>
      <c r="F1098" s="1" t="s">
        <v>31</v>
      </c>
      <c r="H1098" s="1" t="s">
        <v>2227</v>
      </c>
      <c r="I1098" s="1" t="s">
        <v>2228</v>
      </c>
      <c r="J1098" s="1" t="s">
        <v>34</v>
      </c>
      <c r="K1098" s="1" t="s">
        <v>34</v>
      </c>
      <c r="L1098" s="1">
        <v>0.0</v>
      </c>
      <c r="M1098" s="1">
        <v>0.0</v>
      </c>
      <c r="N1098" s="1">
        <v>0.0</v>
      </c>
      <c r="O1098" s="1" t="s">
        <v>35</v>
      </c>
      <c r="P1098" s="3">
        <v>0.21</v>
      </c>
      <c r="Q1098" s="1" t="s">
        <v>36</v>
      </c>
      <c r="R1098" s="1">
        <v>0.0</v>
      </c>
      <c r="S1098" s="1">
        <v>0.0</v>
      </c>
      <c r="T1098" s="4">
        <f t="shared" si="4"/>
        <v>1066.115702</v>
      </c>
      <c r="U1098" s="5">
        <v>1293.52536225</v>
      </c>
      <c r="W1098" s="1">
        <f t="shared" si="28"/>
        <v>1290</v>
      </c>
      <c r="X1098" s="7">
        <f t="shared" si="15"/>
        <v>1290</v>
      </c>
      <c r="Y1098" s="1" t="s">
        <v>30</v>
      </c>
      <c r="Z1098" s="1" t="s">
        <v>30</v>
      </c>
      <c r="AA1098" s="1" t="s">
        <v>31</v>
      </c>
      <c r="AB1098" s="1">
        <v>0.0</v>
      </c>
      <c r="AC1098" s="1">
        <v>0.0</v>
      </c>
    </row>
    <row r="1099" ht="15.75" customHeight="1">
      <c r="A1099" s="1">
        <v>1126.0</v>
      </c>
      <c r="B1099" s="1" t="s">
        <v>29</v>
      </c>
      <c r="C1099" s="1" t="s">
        <v>30</v>
      </c>
      <c r="D1099" s="1" t="s">
        <v>30</v>
      </c>
      <c r="E1099" s="1" t="s">
        <v>31</v>
      </c>
      <c r="F1099" s="1" t="s">
        <v>31</v>
      </c>
      <c r="H1099" s="1" t="s">
        <v>2229</v>
      </c>
      <c r="I1099" s="1" t="s">
        <v>2230</v>
      </c>
      <c r="J1099" s="1" t="s">
        <v>34</v>
      </c>
      <c r="K1099" s="1" t="s">
        <v>34</v>
      </c>
      <c r="L1099" s="1">
        <v>0.0</v>
      </c>
      <c r="M1099" s="1">
        <v>0.0</v>
      </c>
      <c r="N1099" s="1">
        <v>0.0</v>
      </c>
      <c r="O1099" s="1" t="s">
        <v>35</v>
      </c>
      <c r="P1099" s="3">
        <v>0.21</v>
      </c>
      <c r="Q1099" s="1" t="s">
        <v>36</v>
      </c>
      <c r="R1099" s="1">
        <v>0.0</v>
      </c>
      <c r="S1099" s="1">
        <v>0.0</v>
      </c>
      <c r="T1099" s="4">
        <f t="shared" si="4"/>
        <v>1190.082645</v>
      </c>
      <c r="U1099" s="5">
        <v>1437.7315589999998</v>
      </c>
      <c r="W1099" s="1">
        <f t="shared" si="28"/>
        <v>1440</v>
      </c>
      <c r="X1099" s="7">
        <f t="shared" si="15"/>
        <v>1440</v>
      </c>
      <c r="Y1099" s="1" t="s">
        <v>30</v>
      </c>
      <c r="Z1099" s="1" t="s">
        <v>30</v>
      </c>
      <c r="AA1099" s="1" t="s">
        <v>31</v>
      </c>
      <c r="AB1099" s="1">
        <v>0.0</v>
      </c>
      <c r="AC1099" s="1">
        <v>0.0</v>
      </c>
    </row>
    <row r="1100" ht="15.75" customHeight="1">
      <c r="A1100" s="1">
        <v>1127.0</v>
      </c>
      <c r="B1100" s="1" t="s">
        <v>29</v>
      </c>
      <c r="C1100" s="1" t="s">
        <v>30</v>
      </c>
      <c r="D1100" s="1" t="s">
        <v>30</v>
      </c>
      <c r="E1100" s="1" t="s">
        <v>31</v>
      </c>
      <c r="F1100" s="1" t="s">
        <v>31</v>
      </c>
      <c r="H1100" s="1" t="s">
        <v>2231</v>
      </c>
      <c r="I1100" s="1" t="s">
        <v>2232</v>
      </c>
      <c r="J1100" s="1" t="s">
        <v>34</v>
      </c>
      <c r="K1100" s="1" t="s">
        <v>34</v>
      </c>
      <c r="L1100" s="1">
        <v>0.0</v>
      </c>
      <c r="M1100" s="1">
        <v>0.0</v>
      </c>
      <c r="N1100" s="1">
        <v>0.0</v>
      </c>
      <c r="O1100" s="1" t="s">
        <v>35</v>
      </c>
      <c r="P1100" s="3">
        <v>0.21</v>
      </c>
      <c r="Q1100" s="1" t="s">
        <v>36</v>
      </c>
      <c r="R1100" s="1">
        <v>0.0</v>
      </c>
      <c r="S1100" s="1">
        <v>0.0</v>
      </c>
      <c r="T1100" s="4">
        <f t="shared" si="4"/>
        <v>1247.933884</v>
      </c>
      <c r="U1100" s="5">
        <v>1510.3961729999999</v>
      </c>
      <c r="W1100" s="1">
        <f t="shared" si="28"/>
        <v>1510</v>
      </c>
      <c r="X1100" s="7">
        <f t="shared" si="15"/>
        <v>1510</v>
      </c>
      <c r="Y1100" s="1" t="s">
        <v>30</v>
      </c>
      <c r="Z1100" s="1" t="s">
        <v>30</v>
      </c>
      <c r="AA1100" s="1" t="s">
        <v>31</v>
      </c>
      <c r="AB1100" s="1">
        <v>0.0</v>
      </c>
      <c r="AC1100" s="1">
        <v>0.0</v>
      </c>
    </row>
    <row r="1101" ht="15.75" customHeight="1">
      <c r="A1101" s="1">
        <v>1128.0</v>
      </c>
      <c r="B1101" s="1" t="s">
        <v>29</v>
      </c>
      <c r="C1101" s="1" t="s">
        <v>30</v>
      </c>
      <c r="D1101" s="1" t="s">
        <v>30</v>
      </c>
      <c r="E1101" s="1" t="s">
        <v>31</v>
      </c>
      <c r="F1101" s="1" t="s">
        <v>31</v>
      </c>
      <c r="H1101" s="1" t="s">
        <v>2233</v>
      </c>
      <c r="I1101" s="1" t="s">
        <v>2234</v>
      </c>
      <c r="J1101" s="1" t="s">
        <v>34</v>
      </c>
      <c r="K1101" s="1" t="s">
        <v>34</v>
      </c>
      <c r="L1101" s="1">
        <v>0.0</v>
      </c>
      <c r="M1101" s="1">
        <v>0.0</v>
      </c>
      <c r="N1101" s="1">
        <v>0.0</v>
      </c>
      <c r="O1101" s="1" t="s">
        <v>35</v>
      </c>
      <c r="P1101" s="3">
        <v>0.21</v>
      </c>
      <c r="Q1101" s="1" t="s">
        <v>36</v>
      </c>
      <c r="R1101" s="1">
        <v>0.0</v>
      </c>
      <c r="S1101" s="1">
        <v>0.0</v>
      </c>
      <c r="T1101" s="4">
        <f t="shared" si="4"/>
        <v>1363.636364</v>
      </c>
      <c r="U1101" s="5">
        <v>1646.48060775</v>
      </c>
      <c r="W1101" s="1">
        <f t="shared" si="28"/>
        <v>1650</v>
      </c>
      <c r="X1101" s="7">
        <f t="shared" si="15"/>
        <v>1650</v>
      </c>
      <c r="Y1101" s="1" t="s">
        <v>30</v>
      </c>
      <c r="Z1101" s="1" t="s">
        <v>30</v>
      </c>
      <c r="AA1101" s="1" t="s">
        <v>31</v>
      </c>
      <c r="AB1101" s="1">
        <v>0.0</v>
      </c>
      <c r="AC1101" s="1">
        <v>0.0</v>
      </c>
    </row>
    <row r="1102" ht="15.75" customHeight="1">
      <c r="A1102" s="1">
        <v>1129.0</v>
      </c>
      <c r="B1102" s="1" t="s">
        <v>29</v>
      </c>
      <c r="C1102" s="1" t="s">
        <v>30</v>
      </c>
      <c r="D1102" s="1" t="s">
        <v>30</v>
      </c>
      <c r="E1102" s="1" t="s">
        <v>31</v>
      </c>
      <c r="F1102" s="1" t="s">
        <v>31</v>
      </c>
      <c r="H1102" s="1" t="s">
        <v>2235</v>
      </c>
      <c r="I1102" s="1" t="s">
        <v>2236</v>
      </c>
      <c r="J1102" s="1" t="s">
        <v>34</v>
      </c>
      <c r="K1102" s="1" t="s">
        <v>34</v>
      </c>
      <c r="L1102" s="1">
        <v>0.0</v>
      </c>
      <c r="M1102" s="1">
        <v>0.0</v>
      </c>
      <c r="N1102" s="1">
        <v>0.0</v>
      </c>
      <c r="O1102" s="1" t="s">
        <v>35</v>
      </c>
      <c r="P1102" s="3">
        <v>0.21</v>
      </c>
      <c r="Q1102" s="1" t="s">
        <v>36</v>
      </c>
      <c r="R1102" s="1">
        <v>0.0</v>
      </c>
      <c r="S1102" s="1">
        <v>0.0</v>
      </c>
      <c r="T1102" s="4">
        <f t="shared" si="4"/>
        <v>1355.371901</v>
      </c>
      <c r="U1102" s="5">
        <v>1644.8095372499997</v>
      </c>
      <c r="W1102" s="1">
        <f t="shared" si="28"/>
        <v>1640</v>
      </c>
      <c r="X1102" s="7">
        <f t="shared" si="15"/>
        <v>1640</v>
      </c>
      <c r="Y1102" s="1" t="s">
        <v>30</v>
      </c>
      <c r="Z1102" s="1" t="s">
        <v>30</v>
      </c>
      <c r="AA1102" s="1" t="s">
        <v>31</v>
      </c>
      <c r="AB1102" s="1">
        <v>0.0</v>
      </c>
      <c r="AC1102" s="1">
        <v>0.0</v>
      </c>
    </row>
    <row r="1103" ht="15.75" customHeight="1">
      <c r="A1103" s="1">
        <v>1130.0</v>
      </c>
      <c r="B1103" s="1" t="s">
        <v>29</v>
      </c>
      <c r="C1103" s="1" t="s">
        <v>30</v>
      </c>
      <c r="D1103" s="1" t="s">
        <v>30</v>
      </c>
      <c r="E1103" s="1" t="s">
        <v>31</v>
      </c>
      <c r="F1103" s="1" t="s">
        <v>31</v>
      </c>
      <c r="H1103" s="1" t="s">
        <v>2237</v>
      </c>
      <c r="I1103" s="1" t="s">
        <v>2238</v>
      </c>
      <c r="J1103" s="1" t="s">
        <v>34</v>
      </c>
      <c r="K1103" s="1" t="s">
        <v>34</v>
      </c>
      <c r="L1103" s="1">
        <v>0.0</v>
      </c>
      <c r="M1103" s="1">
        <v>0.0</v>
      </c>
      <c r="N1103" s="1">
        <v>0.0</v>
      </c>
      <c r="O1103" s="1" t="s">
        <v>35</v>
      </c>
      <c r="P1103" s="3">
        <v>0.21</v>
      </c>
      <c r="Q1103" s="1" t="s">
        <v>36</v>
      </c>
      <c r="R1103" s="1">
        <v>0.0</v>
      </c>
      <c r="S1103" s="1">
        <v>0.0</v>
      </c>
      <c r="T1103" s="4">
        <f t="shared" si="4"/>
        <v>1553.719008</v>
      </c>
      <c r="U1103" s="5">
        <v>1878.2562892500002</v>
      </c>
      <c r="W1103" s="1">
        <f t="shared" si="28"/>
        <v>1880</v>
      </c>
      <c r="X1103" s="7">
        <f t="shared" si="15"/>
        <v>1880</v>
      </c>
      <c r="Y1103" s="1" t="s">
        <v>30</v>
      </c>
      <c r="Z1103" s="1" t="s">
        <v>30</v>
      </c>
      <c r="AA1103" s="1" t="s">
        <v>31</v>
      </c>
      <c r="AB1103" s="1">
        <v>0.0</v>
      </c>
      <c r="AC1103" s="1">
        <v>0.0</v>
      </c>
    </row>
    <row r="1104" ht="15.75" customHeight="1">
      <c r="A1104" s="1">
        <v>1131.0</v>
      </c>
      <c r="B1104" s="1" t="s">
        <v>29</v>
      </c>
      <c r="C1104" s="1" t="s">
        <v>30</v>
      </c>
      <c r="D1104" s="1" t="s">
        <v>30</v>
      </c>
      <c r="E1104" s="1" t="s">
        <v>31</v>
      </c>
      <c r="F1104" s="1" t="s">
        <v>31</v>
      </c>
      <c r="H1104" s="1" t="s">
        <v>2239</v>
      </c>
      <c r="I1104" s="1" t="s">
        <v>2240</v>
      </c>
      <c r="J1104" s="1" t="s">
        <v>34</v>
      </c>
      <c r="K1104" s="1" t="s">
        <v>34</v>
      </c>
      <c r="L1104" s="1">
        <v>0.0</v>
      </c>
      <c r="M1104" s="1">
        <v>0.0</v>
      </c>
      <c r="N1104" s="1">
        <v>0.0</v>
      </c>
      <c r="O1104" s="1" t="s">
        <v>35</v>
      </c>
      <c r="P1104" s="3">
        <v>0.21</v>
      </c>
      <c r="Q1104" s="1" t="s">
        <v>36</v>
      </c>
      <c r="R1104" s="1">
        <v>0.0</v>
      </c>
      <c r="S1104" s="1">
        <v>0.0</v>
      </c>
      <c r="T1104" s="4">
        <f t="shared" si="4"/>
        <v>1636.363636</v>
      </c>
      <c r="U1104" s="5">
        <v>1979.625582</v>
      </c>
      <c r="W1104" s="1">
        <f t="shared" si="28"/>
        <v>1980</v>
      </c>
      <c r="X1104" s="7">
        <f t="shared" si="15"/>
        <v>1980</v>
      </c>
      <c r="Y1104" s="1" t="s">
        <v>30</v>
      </c>
      <c r="Z1104" s="1" t="s">
        <v>30</v>
      </c>
      <c r="AA1104" s="1" t="s">
        <v>31</v>
      </c>
      <c r="AB1104" s="1">
        <v>0.0</v>
      </c>
      <c r="AC1104" s="1">
        <v>0.0</v>
      </c>
    </row>
    <row r="1105" ht="15.75" customHeight="1">
      <c r="A1105" s="1">
        <v>1132.0</v>
      </c>
      <c r="B1105" s="1" t="s">
        <v>29</v>
      </c>
      <c r="C1105" s="1" t="s">
        <v>30</v>
      </c>
      <c r="D1105" s="1" t="s">
        <v>30</v>
      </c>
      <c r="E1105" s="1" t="s">
        <v>31</v>
      </c>
      <c r="F1105" s="1" t="s">
        <v>31</v>
      </c>
      <c r="H1105" s="1" t="s">
        <v>2241</v>
      </c>
      <c r="I1105" s="1" t="s">
        <v>2242</v>
      </c>
      <c r="J1105" s="1" t="s">
        <v>34</v>
      </c>
      <c r="K1105" s="1" t="s">
        <v>34</v>
      </c>
      <c r="L1105" s="1">
        <v>0.0</v>
      </c>
      <c r="M1105" s="1">
        <v>0.0</v>
      </c>
      <c r="N1105" s="1">
        <v>0.0</v>
      </c>
      <c r="O1105" s="1" t="s">
        <v>35</v>
      </c>
      <c r="P1105" s="3">
        <v>0.21</v>
      </c>
      <c r="Q1105" s="1" t="s">
        <v>36</v>
      </c>
      <c r="R1105" s="1">
        <v>0.0</v>
      </c>
      <c r="S1105" s="1">
        <v>0.0</v>
      </c>
      <c r="T1105" s="4">
        <f t="shared" si="4"/>
        <v>1793.38843</v>
      </c>
      <c r="U1105" s="5">
        <v>2165.3300294999995</v>
      </c>
      <c r="W1105" s="1">
        <f t="shared" si="28"/>
        <v>2170</v>
      </c>
      <c r="X1105" s="7">
        <f t="shared" si="15"/>
        <v>2170</v>
      </c>
      <c r="Y1105" s="1" t="s">
        <v>30</v>
      </c>
      <c r="Z1105" s="1" t="s">
        <v>30</v>
      </c>
      <c r="AA1105" s="1" t="s">
        <v>31</v>
      </c>
      <c r="AB1105" s="1">
        <v>0.0</v>
      </c>
      <c r="AC1105" s="1">
        <v>0.0</v>
      </c>
    </row>
    <row r="1106" ht="15.75" customHeight="1">
      <c r="A1106" s="1">
        <v>1133.0</v>
      </c>
      <c r="B1106" s="1" t="s">
        <v>29</v>
      </c>
      <c r="C1106" s="1" t="s">
        <v>30</v>
      </c>
      <c r="D1106" s="1" t="s">
        <v>30</v>
      </c>
      <c r="E1106" s="1" t="s">
        <v>31</v>
      </c>
      <c r="F1106" s="1" t="s">
        <v>31</v>
      </c>
      <c r="H1106" s="1" t="s">
        <v>2243</v>
      </c>
      <c r="I1106" s="1" t="s">
        <v>2244</v>
      </c>
      <c r="J1106" s="1" t="s">
        <v>34</v>
      </c>
      <c r="K1106" s="1" t="s">
        <v>34</v>
      </c>
      <c r="L1106" s="1">
        <v>0.0</v>
      </c>
      <c r="M1106" s="1">
        <v>0.0</v>
      </c>
      <c r="N1106" s="1">
        <v>0.0</v>
      </c>
      <c r="O1106" s="1" t="s">
        <v>35</v>
      </c>
      <c r="P1106" s="3">
        <v>0.21</v>
      </c>
      <c r="Q1106" s="1" t="s">
        <v>36</v>
      </c>
      <c r="R1106" s="1">
        <v>0.0</v>
      </c>
      <c r="S1106" s="1">
        <v>0.0</v>
      </c>
      <c r="T1106" s="4">
        <f t="shared" si="4"/>
        <v>1851.239669</v>
      </c>
      <c r="U1106" s="5">
        <v>2235.7665495</v>
      </c>
      <c r="W1106" s="1">
        <f t="shared" si="28"/>
        <v>2240</v>
      </c>
      <c r="X1106" s="7">
        <f t="shared" si="15"/>
        <v>2240</v>
      </c>
      <c r="Y1106" s="1" t="s">
        <v>30</v>
      </c>
      <c r="Z1106" s="1" t="s">
        <v>30</v>
      </c>
      <c r="AA1106" s="1" t="s">
        <v>31</v>
      </c>
      <c r="AB1106" s="1">
        <v>0.0</v>
      </c>
      <c r="AC1106" s="1">
        <v>0.0</v>
      </c>
    </row>
    <row r="1107" ht="15.75" customHeight="1">
      <c r="A1107" s="1">
        <v>1134.0</v>
      </c>
      <c r="B1107" s="1" t="s">
        <v>29</v>
      </c>
      <c r="C1107" s="1" t="s">
        <v>30</v>
      </c>
      <c r="D1107" s="1" t="s">
        <v>30</v>
      </c>
      <c r="E1107" s="1" t="s">
        <v>31</v>
      </c>
      <c r="F1107" s="1" t="s">
        <v>31</v>
      </c>
      <c r="H1107" s="1" t="s">
        <v>2245</v>
      </c>
      <c r="I1107" s="1" t="s">
        <v>2246</v>
      </c>
      <c r="J1107" s="1" t="s">
        <v>34</v>
      </c>
      <c r="K1107" s="1" t="s">
        <v>34</v>
      </c>
      <c r="L1107" s="1">
        <v>0.0</v>
      </c>
      <c r="M1107" s="1">
        <v>0.0</v>
      </c>
      <c r="N1107" s="1">
        <v>0.0</v>
      </c>
      <c r="O1107" s="1" t="s">
        <v>35</v>
      </c>
      <c r="P1107" s="3">
        <v>0.21</v>
      </c>
      <c r="Q1107" s="1" t="s">
        <v>36</v>
      </c>
      <c r="R1107" s="1">
        <v>0.0</v>
      </c>
      <c r="S1107" s="1">
        <v>0.0</v>
      </c>
      <c r="T1107" s="4">
        <f t="shared" si="4"/>
        <v>2033.057851</v>
      </c>
      <c r="U1107" s="5">
        <v>2457.30917025</v>
      </c>
      <c r="W1107" s="1">
        <f t="shared" si="28"/>
        <v>2460</v>
      </c>
      <c r="X1107" s="7">
        <f t="shared" si="15"/>
        <v>2460</v>
      </c>
      <c r="Y1107" s="1" t="s">
        <v>30</v>
      </c>
      <c r="Z1107" s="1" t="s">
        <v>30</v>
      </c>
      <c r="AA1107" s="1" t="s">
        <v>31</v>
      </c>
      <c r="AB1107" s="1">
        <v>0.0</v>
      </c>
      <c r="AC1107" s="1">
        <v>0.0</v>
      </c>
    </row>
    <row r="1108" ht="15.75" customHeight="1">
      <c r="A1108" s="1">
        <v>1135.0</v>
      </c>
      <c r="B1108" s="1" t="s">
        <v>29</v>
      </c>
      <c r="C1108" s="1" t="s">
        <v>30</v>
      </c>
      <c r="D1108" s="1" t="s">
        <v>30</v>
      </c>
      <c r="E1108" s="1" t="s">
        <v>31</v>
      </c>
      <c r="F1108" s="1" t="s">
        <v>31</v>
      </c>
      <c r="H1108" s="1" t="s">
        <v>2247</v>
      </c>
      <c r="I1108" s="1" t="s">
        <v>2248</v>
      </c>
      <c r="J1108" s="1" t="s">
        <v>34</v>
      </c>
      <c r="K1108" s="1" t="s">
        <v>34</v>
      </c>
      <c r="L1108" s="1">
        <v>0.0</v>
      </c>
      <c r="M1108" s="1">
        <v>0.0</v>
      </c>
      <c r="N1108" s="1">
        <v>0.0</v>
      </c>
      <c r="O1108" s="1" t="s">
        <v>35</v>
      </c>
      <c r="P1108" s="3">
        <v>0.21</v>
      </c>
      <c r="Q1108" s="1" t="s">
        <v>36</v>
      </c>
      <c r="R1108" s="1">
        <v>0.0</v>
      </c>
      <c r="S1108" s="1">
        <v>0.0</v>
      </c>
      <c r="T1108" s="4">
        <f t="shared" si="4"/>
        <v>2099.173554</v>
      </c>
      <c r="U1108" s="5">
        <v>2541.8779155</v>
      </c>
      <c r="W1108" s="1">
        <f t="shared" si="28"/>
        <v>2540</v>
      </c>
      <c r="X1108" s="7">
        <f t="shared" si="15"/>
        <v>2540</v>
      </c>
      <c r="Y1108" s="1" t="s">
        <v>30</v>
      </c>
      <c r="Z1108" s="1" t="s">
        <v>30</v>
      </c>
      <c r="AA1108" s="1" t="s">
        <v>31</v>
      </c>
      <c r="AB1108" s="1">
        <v>0.0</v>
      </c>
      <c r="AC1108" s="1">
        <v>0.0</v>
      </c>
    </row>
    <row r="1109" ht="15.75" customHeight="1">
      <c r="A1109" s="1">
        <v>1136.0</v>
      </c>
      <c r="B1109" s="1" t="s">
        <v>29</v>
      </c>
      <c r="C1109" s="1" t="s">
        <v>30</v>
      </c>
      <c r="D1109" s="1" t="s">
        <v>30</v>
      </c>
      <c r="E1109" s="1" t="s">
        <v>31</v>
      </c>
      <c r="F1109" s="1" t="s">
        <v>31</v>
      </c>
      <c r="H1109" s="1" t="s">
        <v>2249</v>
      </c>
      <c r="I1109" s="1" t="s">
        <v>2250</v>
      </c>
      <c r="J1109" s="1" t="s">
        <v>34</v>
      </c>
      <c r="K1109" s="1" t="s">
        <v>34</v>
      </c>
      <c r="L1109" s="1">
        <v>0.0</v>
      </c>
      <c r="M1109" s="1">
        <v>0.0</v>
      </c>
      <c r="N1109" s="1">
        <v>0.0</v>
      </c>
      <c r="O1109" s="1" t="s">
        <v>35</v>
      </c>
      <c r="P1109" s="3">
        <v>0.21</v>
      </c>
      <c r="Q1109" s="1" t="s">
        <v>36</v>
      </c>
      <c r="R1109" s="1">
        <v>0.0</v>
      </c>
      <c r="S1109" s="1">
        <v>0.0</v>
      </c>
      <c r="T1109" s="4">
        <f t="shared" si="4"/>
        <v>2280.991736</v>
      </c>
      <c r="U1109" s="5">
        <v>2756.1792307499995</v>
      </c>
      <c r="W1109" s="1">
        <f t="shared" si="28"/>
        <v>2760</v>
      </c>
      <c r="X1109" s="7">
        <f t="shared" si="15"/>
        <v>2760</v>
      </c>
      <c r="Y1109" s="1" t="s">
        <v>30</v>
      </c>
      <c r="Z1109" s="1" t="s">
        <v>30</v>
      </c>
      <c r="AA1109" s="1" t="s">
        <v>31</v>
      </c>
      <c r="AB1109" s="1">
        <v>0.0</v>
      </c>
      <c r="AC1109" s="1">
        <v>0.0</v>
      </c>
    </row>
    <row r="1110" ht="15.75" customHeight="1">
      <c r="A1110" s="1">
        <v>1137.0</v>
      </c>
      <c r="B1110" s="1" t="s">
        <v>29</v>
      </c>
      <c r="C1110" s="1" t="s">
        <v>30</v>
      </c>
      <c r="D1110" s="1" t="s">
        <v>30</v>
      </c>
      <c r="E1110" s="1" t="s">
        <v>31</v>
      </c>
      <c r="F1110" s="1" t="s">
        <v>31</v>
      </c>
      <c r="H1110" s="1" t="s">
        <v>2251</v>
      </c>
      <c r="I1110" s="1" t="s">
        <v>2252</v>
      </c>
      <c r="J1110" s="1" t="s">
        <v>34</v>
      </c>
      <c r="K1110" s="1" t="s">
        <v>34</v>
      </c>
      <c r="L1110" s="1">
        <v>0.0</v>
      </c>
      <c r="M1110" s="1">
        <v>0.0</v>
      </c>
      <c r="N1110" s="1">
        <v>0.0</v>
      </c>
      <c r="O1110" s="1" t="s">
        <v>35</v>
      </c>
      <c r="P1110" s="3">
        <v>0.21</v>
      </c>
      <c r="Q1110" s="1" t="s">
        <v>36</v>
      </c>
      <c r="R1110" s="1">
        <v>0.0</v>
      </c>
      <c r="S1110" s="1">
        <v>0.0</v>
      </c>
      <c r="T1110" s="4">
        <f t="shared" si="4"/>
        <v>2355.371901</v>
      </c>
      <c r="U1110" s="5">
        <v>2851.7626665</v>
      </c>
      <c r="W1110" s="1">
        <f t="shared" si="28"/>
        <v>2850</v>
      </c>
      <c r="X1110" s="7">
        <f t="shared" si="15"/>
        <v>2850</v>
      </c>
      <c r="Y1110" s="1" t="s">
        <v>30</v>
      </c>
      <c r="Z1110" s="1" t="s">
        <v>30</v>
      </c>
      <c r="AA1110" s="1" t="s">
        <v>31</v>
      </c>
      <c r="AB1110" s="1">
        <v>0.0</v>
      </c>
      <c r="AC1110" s="1">
        <v>0.0</v>
      </c>
    </row>
    <row r="1111" ht="15.75" customHeight="1">
      <c r="A1111" s="1">
        <v>1138.0</v>
      </c>
      <c r="B1111" s="1" t="s">
        <v>29</v>
      </c>
      <c r="C1111" s="1" t="s">
        <v>30</v>
      </c>
      <c r="D1111" s="1" t="s">
        <v>30</v>
      </c>
      <c r="E1111" s="1" t="s">
        <v>31</v>
      </c>
      <c r="F1111" s="1" t="s">
        <v>31</v>
      </c>
      <c r="H1111" s="1" t="s">
        <v>2253</v>
      </c>
      <c r="I1111" s="1" t="s">
        <v>2254</v>
      </c>
      <c r="J1111" s="1" t="s">
        <v>34</v>
      </c>
      <c r="K1111" s="1" t="s">
        <v>34</v>
      </c>
      <c r="L1111" s="1">
        <v>0.0</v>
      </c>
      <c r="M1111" s="1">
        <v>0.0</v>
      </c>
      <c r="N1111" s="1">
        <v>0.0</v>
      </c>
      <c r="O1111" s="1" t="s">
        <v>35</v>
      </c>
      <c r="P1111" s="3">
        <v>0.21</v>
      </c>
      <c r="Q1111" s="1" t="s">
        <v>36</v>
      </c>
      <c r="R1111" s="1">
        <v>0.0</v>
      </c>
      <c r="S1111" s="1">
        <v>0.0</v>
      </c>
      <c r="T1111" s="4">
        <f t="shared" si="4"/>
        <v>2504.132231</v>
      </c>
      <c r="U1111" s="5">
        <v>3031.9148474999997</v>
      </c>
      <c r="W1111" s="1">
        <f t="shared" si="28"/>
        <v>3030</v>
      </c>
      <c r="X1111" s="7">
        <f t="shared" si="15"/>
        <v>3030</v>
      </c>
      <c r="Y1111" s="1" t="s">
        <v>30</v>
      </c>
      <c r="Z1111" s="1" t="s">
        <v>30</v>
      </c>
      <c r="AA1111" s="1" t="s">
        <v>31</v>
      </c>
      <c r="AB1111" s="1">
        <v>0.0</v>
      </c>
      <c r="AC1111" s="1">
        <v>0.0</v>
      </c>
    </row>
    <row r="1112" ht="15.75" customHeight="1">
      <c r="A1112" s="1">
        <v>1139.0</v>
      </c>
      <c r="B1112" s="1" t="s">
        <v>29</v>
      </c>
      <c r="C1112" s="1" t="s">
        <v>30</v>
      </c>
      <c r="D1112" s="1" t="s">
        <v>30</v>
      </c>
      <c r="E1112" s="1" t="s">
        <v>31</v>
      </c>
      <c r="F1112" s="1" t="s">
        <v>31</v>
      </c>
      <c r="H1112" s="1" t="s">
        <v>2255</v>
      </c>
      <c r="I1112" s="1" t="s">
        <v>2256</v>
      </c>
      <c r="J1112" s="1" t="s">
        <v>34</v>
      </c>
      <c r="K1112" s="1" t="s">
        <v>34</v>
      </c>
      <c r="L1112" s="1">
        <v>0.0</v>
      </c>
      <c r="M1112" s="1">
        <v>0.0</v>
      </c>
      <c r="N1112" s="1">
        <v>0.0</v>
      </c>
      <c r="O1112" s="1" t="s">
        <v>35</v>
      </c>
      <c r="P1112" s="3">
        <v>0.21</v>
      </c>
      <c r="Q1112" s="1" t="s">
        <v>36</v>
      </c>
      <c r="R1112" s="1">
        <v>0.0</v>
      </c>
      <c r="S1112" s="1">
        <v>0.0</v>
      </c>
      <c r="T1112" s="4">
        <f t="shared" si="4"/>
        <v>2785.123967</v>
      </c>
      <c r="U1112" s="5">
        <v>3372.73237125</v>
      </c>
      <c r="W1112" s="1">
        <f t="shared" si="28"/>
        <v>3370</v>
      </c>
      <c r="X1112" s="7">
        <f t="shared" si="15"/>
        <v>3370</v>
      </c>
      <c r="Y1112" s="1" t="s">
        <v>30</v>
      </c>
      <c r="Z1112" s="1" t="s">
        <v>30</v>
      </c>
      <c r="AA1112" s="1" t="s">
        <v>31</v>
      </c>
      <c r="AB1112" s="1">
        <v>0.0</v>
      </c>
      <c r="AC1112" s="1">
        <v>0.0</v>
      </c>
    </row>
    <row r="1113" ht="15.75" customHeight="1">
      <c r="A1113" s="1">
        <v>1140.0</v>
      </c>
      <c r="B1113" s="1" t="s">
        <v>29</v>
      </c>
      <c r="C1113" s="1" t="s">
        <v>30</v>
      </c>
      <c r="D1113" s="1" t="s">
        <v>30</v>
      </c>
      <c r="E1113" s="1" t="s">
        <v>31</v>
      </c>
      <c r="F1113" s="1" t="s">
        <v>31</v>
      </c>
      <c r="H1113" s="1" t="s">
        <v>2257</v>
      </c>
      <c r="I1113" s="1" t="s">
        <v>2258</v>
      </c>
      <c r="J1113" s="1" t="s">
        <v>34</v>
      </c>
      <c r="K1113" s="1" t="s">
        <v>34</v>
      </c>
      <c r="L1113" s="1">
        <v>0.0</v>
      </c>
      <c r="M1113" s="1">
        <v>0.0</v>
      </c>
      <c r="N1113" s="1">
        <v>0.0</v>
      </c>
      <c r="O1113" s="1" t="s">
        <v>35</v>
      </c>
      <c r="P1113" s="3">
        <v>0.21</v>
      </c>
      <c r="Q1113" s="1" t="s">
        <v>36</v>
      </c>
      <c r="R1113" s="1">
        <v>0.0</v>
      </c>
      <c r="S1113" s="1">
        <v>0.0</v>
      </c>
      <c r="T1113" s="4">
        <f t="shared" si="4"/>
        <v>3264.46281</v>
      </c>
      <c r="U1113" s="5">
        <v>3948.676701749999</v>
      </c>
      <c r="W1113" s="1">
        <f t="shared" si="28"/>
        <v>3950</v>
      </c>
      <c r="X1113" s="7">
        <f t="shared" si="15"/>
        <v>3950</v>
      </c>
      <c r="Y1113" s="1" t="s">
        <v>30</v>
      </c>
      <c r="Z1113" s="1" t="s">
        <v>30</v>
      </c>
      <c r="AA1113" s="1" t="s">
        <v>31</v>
      </c>
      <c r="AB1113" s="1">
        <v>0.0</v>
      </c>
      <c r="AC1113" s="1">
        <v>0.0</v>
      </c>
    </row>
    <row r="1114" ht="15.75" customHeight="1">
      <c r="A1114" s="1">
        <v>1141.0</v>
      </c>
      <c r="B1114" s="1" t="s">
        <v>29</v>
      </c>
      <c r="C1114" s="1" t="s">
        <v>30</v>
      </c>
      <c r="D1114" s="1" t="s">
        <v>30</v>
      </c>
      <c r="E1114" s="1" t="s">
        <v>31</v>
      </c>
      <c r="F1114" s="1" t="s">
        <v>31</v>
      </c>
      <c r="H1114" s="1" t="s">
        <v>2259</v>
      </c>
      <c r="I1114" s="1" t="s">
        <v>2260</v>
      </c>
      <c r="J1114" s="1" t="s">
        <v>34</v>
      </c>
      <c r="K1114" s="1" t="s">
        <v>34</v>
      </c>
      <c r="L1114" s="1">
        <v>0.0</v>
      </c>
      <c r="M1114" s="1">
        <v>0.0</v>
      </c>
      <c r="N1114" s="1">
        <v>0.0</v>
      </c>
      <c r="O1114" s="1" t="s">
        <v>35</v>
      </c>
      <c r="P1114" s="3">
        <v>0.21</v>
      </c>
      <c r="Q1114" s="1" t="s">
        <v>36</v>
      </c>
      <c r="R1114" s="1">
        <v>0.0</v>
      </c>
      <c r="S1114" s="1">
        <v>0.0</v>
      </c>
      <c r="T1114" s="4">
        <f t="shared" si="4"/>
        <v>3363.636364</v>
      </c>
      <c r="U1114" s="5">
        <v>4066.2895185</v>
      </c>
      <c r="W1114" s="1">
        <f t="shared" si="28"/>
        <v>4070</v>
      </c>
      <c r="X1114" s="7">
        <f t="shared" si="15"/>
        <v>4070</v>
      </c>
      <c r="Y1114" s="1" t="s">
        <v>30</v>
      </c>
      <c r="Z1114" s="1" t="s">
        <v>30</v>
      </c>
      <c r="AA1114" s="1" t="s">
        <v>31</v>
      </c>
      <c r="AB1114" s="1">
        <v>0.0</v>
      </c>
      <c r="AC1114" s="1">
        <v>0.0</v>
      </c>
    </row>
    <row r="1115" ht="15.75" customHeight="1">
      <c r="A1115" s="1">
        <v>1142.0</v>
      </c>
      <c r="B1115" s="1" t="s">
        <v>29</v>
      </c>
      <c r="C1115" s="1" t="s">
        <v>30</v>
      </c>
      <c r="D1115" s="1" t="s">
        <v>30</v>
      </c>
      <c r="E1115" s="1" t="s">
        <v>31</v>
      </c>
      <c r="F1115" s="1" t="s">
        <v>31</v>
      </c>
      <c r="H1115" s="1" t="s">
        <v>2261</v>
      </c>
      <c r="I1115" s="1" t="s">
        <v>2262</v>
      </c>
      <c r="J1115" s="1" t="s">
        <v>34</v>
      </c>
      <c r="K1115" s="1" t="s">
        <v>34</v>
      </c>
      <c r="L1115" s="1">
        <v>0.0</v>
      </c>
      <c r="M1115" s="1">
        <v>0.0</v>
      </c>
      <c r="N1115" s="1">
        <v>0.0</v>
      </c>
      <c r="O1115" s="1" t="s">
        <v>35</v>
      </c>
      <c r="P1115" s="3">
        <v>0.21</v>
      </c>
      <c r="Q1115" s="1" t="s">
        <v>36</v>
      </c>
      <c r="R1115" s="1">
        <v>0.0</v>
      </c>
      <c r="S1115" s="1">
        <v>0.0</v>
      </c>
      <c r="T1115" s="4">
        <f t="shared" si="4"/>
        <v>3578.512397</v>
      </c>
      <c r="U1115" s="5">
        <v>4330.77685425</v>
      </c>
      <c r="W1115" s="1">
        <f t="shared" si="28"/>
        <v>4330</v>
      </c>
      <c r="X1115" s="7">
        <f t="shared" si="15"/>
        <v>4330</v>
      </c>
      <c r="Y1115" s="1" t="s">
        <v>30</v>
      </c>
      <c r="Z1115" s="1" t="s">
        <v>30</v>
      </c>
      <c r="AA1115" s="1" t="s">
        <v>31</v>
      </c>
      <c r="AB1115" s="1">
        <v>0.0</v>
      </c>
      <c r="AC1115" s="1">
        <v>0.0</v>
      </c>
    </row>
    <row r="1116" ht="15.75" customHeight="1">
      <c r="A1116" s="1">
        <v>1143.0</v>
      </c>
      <c r="B1116" s="1" t="s">
        <v>29</v>
      </c>
      <c r="C1116" s="1" t="s">
        <v>30</v>
      </c>
      <c r="D1116" s="1" t="s">
        <v>30</v>
      </c>
      <c r="E1116" s="1" t="s">
        <v>31</v>
      </c>
      <c r="F1116" s="1" t="s">
        <v>31</v>
      </c>
      <c r="H1116" s="1" t="s">
        <v>2263</v>
      </c>
      <c r="I1116" s="1" t="s">
        <v>2264</v>
      </c>
      <c r="J1116" s="1" t="s">
        <v>34</v>
      </c>
      <c r="K1116" s="1" t="s">
        <v>34</v>
      </c>
      <c r="L1116" s="1">
        <v>0.0</v>
      </c>
      <c r="M1116" s="1">
        <v>0.0</v>
      </c>
      <c r="N1116" s="1">
        <v>0.0</v>
      </c>
      <c r="O1116" s="1" t="s">
        <v>35</v>
      </c>
      <c r="P1116" s="3">
        <v>0.21</v>
      </c>
      <c r="Q1116" s="1" t="s">
        <v>36</v>
      </c>
      <c r="R1116" s="1">
        <v>0.0</v>
      </c>
      <c r="S1116" s="1">
        <v>0.0</v>
      </c>
      <c r="T1116" s="4">
        <f t="shared" si="4"/>
        <v>3677.68595</v>
      </c>
      <c r="U1116" s="5">
        <v>4445.3889315</v>
      </c>
      <c r="W1116" s="1">
        <f t="shared" si="28"/>
        <v>4450</v>
      </c>
      <c r="X1116" s="7">
        <f t="shared" si="15"/>
        <v>4450</v>
      </c>
      <c r="Y1116" s="1" t="s">
        <v>30</v>
      </c>
      <c r="Z1116" s="1" t="s">
        <v>30</v>
      </c>
      <c r="AA1116" s="1" t="s">
        <v>31</v>
      </c>
      <c r="AB1116" s="1">
        <v>0.0</v>
      </c>
      <c r="AC1116" s="1">
        <v>0.0</v>
      </c>
    </row>
    <row r="1117" ht="15.75" customHeight="1">
      <c r="A1117" s="1">
        <v>1144.0</v>
      </c>
      <c r="B1117" s="1" t="s">
        <v>29</v>
      </c>
      <c r="C1117" s="1" t="s">
        <v>30</v>
      </c>
      <c r="D1117" s="1" t="s">
        <v>30</v>
      </c>
      <c r="E1117" s="1" t="s">
        <v>31</v>
      </c>
      <c r="F1117" s="1" t="s">
        <v>31</v>
      </c>
      <c r="H1117" s="1" t="s">
        <v>2265</v>
      </c>
      <c r="I1117" s="1" t="s">
        <v>2266</v>
      </c>
      <c r="J1117" s="1" t="s">
        <v>34</v>
      </c>
      <c r="K1117" s="1" t="s">
        <v>34</v>
      </c>
      <c r="L1117" s="1">
        <v>0.0</v>
      </c>
      <c r="M1117" s="1">
        <v>0.0</v>
      </c>
      <c r="N1117" s="1">
        <v>0.0</v>
      </c>
      <c r="O1117" s="1" t="s">
        <v>35</v>
      </c>
      <c r="P1117" s="3">
        <v>0.21</v>
      </c>
      <c r="Q1117" s="1" t="s">
        <v>36</v>
      </c>
      <c r="R1117" s="1">
        <v>0.0</v>
      </c>
      <c r="S1117" s="1">
        <v>0.0</v>
      </c>
      <c r="T1117" s="4">
        <f t="shared" si="4"/>
        <v>3958.677686</v>
      </c>
      <c r="U1117" s="5">
        <v>4785.99083325</v>
      </c>
      <c r="W1117" s="1">
        <f t="shared" si="28"/>
        <v>4790</v>
      </c>
      <c r="X1117" s="7">
        <f t="shared" si="15"/>
        <v>4790</v>
      </c>
      <c r="Y1117" s="1" t="s">
        <v>30</v>
      </c>
      <c r="Z1117" s="1" t="s">
        <v>30</v>
      </c>
      <c r="AA1117" s="1" t="s">
        <v>31</v>
      </c>
      <c r="AB1117" s="1">
        <v>0.0</v>
      </c>
      <c r="AC1117" s="1">
        <v>0.0</v>
      </c>
    </row>
    <row r="1118" ht="15.75" customHeight="1">
      <c r="A1118" s="1">
        <v>1145.0</v>
      </c>
      <c r="B1118" s="1" t="s">
        <v>29</v>
      </c>
      <c r="C1118" s="1" t="s">
        <v>30</v>
      </c>
      <c r="D1118" s="1" t="s">
        <v>30</v>
      </c>
      <c r="E1118" s="1" t="s">
        <v>31</v>
      </c>
      <c r="F1118" s="1" t="s">
        <v>31</v>
      </c>
      <c r="H1118" s="1" t="s">
        <v>2267</v>
      </c>
      <c r="I1118" s="1" t="s">
        <v>2268</v>
      </c>
      <c r="J1118" s="1" t="s">
        <v>34</v>
      </c>
      <c r="K1118" s="1" t="s">
        <v>34</v>
      </c>
      <c r="L1118" s="1">
        <v>0.0</v>
      </c>
      <c r="M1118" s="1">
        <v>0.0</v>
      </c>
      <c r="N1118" s="1">
        <v>0.0</v>
      </c>
      <c r="O1118" s="1" t="s">
        <v>35</v>
      </c>
      <c r="P1118" s="3">
        <v>0.21</v>
      </c>
      <c r="Q1118" s="1" t="s">
        <v>36</v>
      </c>
      <c r="R1118" s="1">
        <v>0.0</v>
      </c>
      <c r="S1118" s="1">
        <v>0.0</v>
      </c>
      <c r="T1118" s="4">
        <f t="shared" si="4"/>
        <v>4033.057851</v>
      </c>
      <c r="U1118" s="5">
        <v>4883.68556775</v>
      </c>
      <c r="W1118" s="1">
        <f t="shared" si="28"/>
        <v>4880</v>
      </c>
      <c r="X1118" s="7">
        <f t="shared" si="15"/>
        <v>4880</v>
      </c>
      <c r="Y1118" s="1" t="s">
        <v>30</v>
      </c>
      <c r="Z1118" s="1" t="s">
        <v>30</v>
      </c>
      <c r="AA1118" s="1" t="s">
        <v>31</v>
      </c>
      <c r="AB1118" s="1">
        <v>0.0</v>
      </c>
      <c r="AC1118" s="1">
        <v>0.0</v>
      </c>
    </row>
    <row r="1119" ht="15.75" customHeight="1">
      <c r="A1119" s="1">
        <v>1146.0</v>
      </c>
      <c r="B1119" s="1" t="s">
        <v>29</v>
      </c>
      <c r="C1119" s="1" t="s">
        <v>30</v>
      </c>
      <c r="D1119" s="1" t="s">
        <v>30</v>
      </c>
      <c r="E1119" s="1" t="s">
        <v>31</v>
      </c>
      <c r="F1119" s="1" t="s">
        <v>31</v>
      </c>
      <c r="H1119" s="1" t="s">
        <v>2269</v>
      </c>
      <c r="I1119" s="1" t="s">
        <v>2270</v>
      </c>
      <c r="J1119" s="1" t="s">
        <v>34</v>
      </c>
      <c r="K1119" s="1" t="s">
        <v>34</v>
      </c>
      <c r="L1119" s="1">
        <v>0.0</v>
      </c>
      <c r="M1119" s="1">
        <v>0.0</v>
      </c>
      <c r="N1119" s="1">
        <v>0.0</v>
      </c>
      <c r="O1119" s="1" t="s">
        <v>35</v>
      </c>
      <c r="P1119" s="3">
        <v>0.21</v>
      </c>
      <c r="Q1119" s="1" t="s">
        <v>36</v>
      </c>
      <c r="R1119" s="1">
        <v>0.0</v>
      </c>
      <c r="S1119" s="1">
        <v>0.0</v>
      </c>
      <c r="T1119" s="4">
        <f t="shared" si="4"/>
        <v>4314.049587</v>
      </c>
      <c r="U1119" s="5">
        <v>5215.276266749999</v>
      </c>
      <c r="W1119" s="1">
        <f t="shared" si="28"/>
        <v>5220</v>
      </c>
      <c r="X1119" s="7">
        <f t="shared" si="15"/>
        <v>5220</v>
      </c>
      <c r="Y1119" s="1" t="s">
        <v>30</v>
      </c>
      <c r="Z1119" s="1" t="s">
        <v>30</v>
      </c>
      <c r="AA1119" s="1" t="s">
        <v>31</v>
      </c>
      <c r="AB1119" s="1">
        <v>0.0</v>
      </c>
      <c r="AC1119" s="1">
        <v>0.0</v>
      </c>
    </row>
    <row r="1120" ht="15.75" customHeight="1">
      <c r="A1120" s="1">
        <v>1147.0</v>
      </c>
      <c r="B1120" s="1" t="s">
        <v>29</v>
      </c>
      <c r="C1120" s="1" t="s">
        <v>30</v>
      </c>
      <c r="D1120" s="1" t="s">
        <v>30</v>
      </c>
      <c r="E1120" s="1" t="s">
        <v>31</v>
      </c>
      <c r="F1120" s="1" t="s">
        <v>31</v>
      </c>
      <c r="H1120" s="1" t="s">
        <v>2271</v>
      </c>
      <c r="I1120" s="1" t="s">
        <v>2272</v>
      </c>
      <c r="J1120" s="1" t="s">
        <v>34</v>
      </c>
      <c r="K1120" s="1" t="s">
        <v>34</v>
      </c>
      <c r="L1120" s="1">
        <v>0.0</v>
      </c>
      <c r="M1120" s="1">
        <v>0.0</v>
      </c>
      <c r="N1120" s="1">
        <v>0.0</v>
      </c>
      <c r="O1120" s="1" t="s">
        <v>35</v>
      </c>
      <c r="P1120" s="3">
        <v>0.21</v>
      </c>
      <c r="Q1120" s="1" t="s">
        <v>36</v>
      </c>
      <c r="R1120" s="1">
        <v>0.0</v>
      </c>
      <c r="S1120" s="1">
        <v>0.0</v>
      </c>
      <c r="T1120" s="4">
        <f t="shared" si="4"/>
        <v>4438.016529</v>
      </c>
      <c r="U1120" s="5">
        <v>5366.3823675</v>
      </c>
      <c r="W1120" s="1">
        <f t="shared" si="28"/>
        <v>5370</v>
      </c>
      <c r="X1120" s="7">
        <f t="shared" si="15"/>
        <v>5370</v>
      </c>
      <c r="Y1120" s="1" t="s">
        <v>30</v>
      </c>
      <c r="Z1120" s="1" t="s">
        <v>30</v>
      </c>
      <c r="AA1120" s="1" t="s">
        <v>31</v>
      </c>
      <c r="AB1120" s="1">
        <v>0.0</v>
      </c>
      <c r="AC1120" s="1">
        <v>0.0</v>
      </c>
    </row>
    <row r="1121" ht="15.75" customHeight="1">
      <c r="A1121" s="1">
        <v>1148.0</v>
      </c>
      <c r="B1121" s="1" t="s">
        <v>29</v>
      </c>
      <c r="C1121" s="1" t="s">
        <v>30</v>
      </c>
      <c r="D1121" s="1" t="s">
        <v>30</v>
      </c>
      <c r="E1121" s="1" t="s">
        <v>31</v>
      </c>
      <c r="F1121" s="1" t="s">
        <v>31</v>
      </c>
      <c r="H1121" s="1" t="s">
        <v>2273</v>
      </c>
      <c r="I1121" s="1" t="s">
        <v>2274</v>
      </c>
      <c r="J1121" s="1" t="s">
        <v>34</v>
      </c>
      <c r="K1121" s="1" t="s">
        <v>34</v>
      </c>
      <c r="L1121" s="1">
        <v>0.0</v>
      </c>
      <c r="M1121" s="1">
        <v>0.0</v>
      </c>
      <c r="N1121" s="1">
        <v>0.0</v>
      </c>
      <c r="O1121" s="1" t="s">
        <v>35</v>
      </c>
      <c r="P1121" s="3">
        <v>0.21</v>
      </c>
      <c r="Q1121" s="1" t="s">
        <v>36</v>
      </c>
      <c r="R1121" s="1">
        <v>0.0</v>
      </c>
      <c r="S1121" s="1">
        <v>0.0</v>
      </c>
      <c r="T1121" s="4">
        <f t="shared" si="4"/>
        <v>4801.652893</v>
      </c>
      <c r="U1121" s="5">
        <v>5812.683970499999</v>
      </c>
      <c r="W1121" s="1">
        <f t="shared" si="28"/>
        <v>5810</v>
      </c>
      <c r="X1121" s="7">
        <f t="shared" si="15"/>
        <v>5810</v>
      </c>
      <c r="Y1121" s="1" t="s">
        <v>30</v>
      </c>
      <c r="Z1121" s="1" t="s">
        <v>30</v>
      </c>
      <c r="AA1121" s="1" t="s">
        <v>31</v>
      </c>
      <c r="AB1121" s="1">
        <v>0.0</v>
      </c>
      <c r="AC1121" s="1">
        <v>0.0</v>
      </c>
    </row>
    <row r="1122" ht="15.75" customHeight="1">
      <c r="A1122" s="1">
        <v>1149.0</v>
      </c>
      <c r="B1122" s="1" t="s">
        <v>29</v>
      </c>
      <c r="C1122" s="1" t="s">
        <v>30</v>
      </c>
      <c r="D1122" s="1" t="s">
        <v>30</v>
      </c>
      <c r="E1122" s="1" t="s">
        <v>31</v>
      </c>
      <c r="F1122" s="1" t="s">
        <v>31</v>
      </c>
      <c r="H1122" s="1" t="s">
        <v>2275</v>
      </c>
      <c r="I1122" s="1" t="s">
        <v>2276</v>
      </c>
      <c r="J1122" s="1" t="s">
        <v>34</v>
      </c>
      <c r="K1122" s="1" t="s">
        <v>34</v>
      </c>
      <c r="L1122" s="1">
        <v>0.0</v>
      </c>
      <c r="M1122" s="1">
        <v>0.0</v>
      </c>
      <c r="N1122" s="1">
        <v>0.0</v>
      </c>
      <c r="O1122" s="1" t="s">
        <v>35</v>
      </c>
      <c r="P1122" s="3">
        <v>0.21</v>
      </c>
      <c r="Q1122" s="1" t="s">
        <v>36</v>
      </c>
      <c r="R1122" s="1">
        <v>0.0</v>
      </c>
      <c r="S1122" s="1">
        <v>0.0</v>
      </c>
      <c r="T1122" s="4">
        <f t="shared" si="4"/>
        <v>4975.206612</v>
      </c>
      <c r="U1122" s="5">
        <v>6020.42678325</v>
      </c>
      <c r="W1122" s="1">
        <f t="shared" si="28"/>
        <v>6020</v>
      </c>
      <c r="X1122" s="7">
        <f t="shared" si="15"/>
        <v>6020</v>
      </c>
      <c r="Y1122" s="1" t="s">
        <v>30</v>
      </c>
      <c r="Z1122" s="1" t="s">
        <v>30</v>
      </c>
      <c r="AA1122" s="1" t="s">
        <v>31</v>
      </c>
      <c r="AB1122" s="1">
        <v>0.0</v>
      </c>
      <c r="AC1122" s="1">
        <v>0.0</v>
      </c>
    </row>
    <row r="1123" ht="15.75" customHeight="1">
      <c r="A1123" s="1">
        <v>1150.0</v>
      </c>
      <c r="B1123" s="1" t="s">
        <v>29</v>
      </c>
      <c r="C1123" s="1" t="s">
        <v>30</v>
      </c>
      <c r="D1123" s="1" t="s">
        <v>30</v>
      </c>
      <c r="E1123" s="1" t="s">
        <v>31</v>
      </c>
      <c r="F1123" s="1" t="s">
        <v>31</v>
      </c>
      <c r="H1123" s="1" t="s">
        <v>2277</v>
      </c>
      <c r="I1123" s="1" t="s">
        <v>2278</v>
      </c>
      <c r="J1123" s="1" t="s">
        <v>34</v>
      </c>
      <c r="K1123" s="1" t="s">
        <v>34</v>
      </c>
      <c r="L1123" s="1">
        <v>0.0</v>
      </c>
      <c r="M1123" s="1">
        <v>0.0</v>
      </c>
      <c r="N1123" s="1">
        <v>0.0</v>
      </c>
      <c r="O1123" s="1" t="s">
        <v>35</v>
      </c>
      <c r="P1123" s="3">
        <v>0.21</v>
      </c>
      <c r="Q1123" s="1" t="s">
        <v>36</v>
      </c>
      <c r="R1123" s="1">
        <v>0.0</v>
      </c>
      <c r="S1123" s="1">
        <v>0.0</v>
      </c>
      <c r="T1123" s="4">
        <f t="shared" si="4"/>
        <v>5462.809917</v>
      </c>
      <c r="U1123" s="5">
        <v>6614.061102</v>
      </c>
      <c r="W1123" s="1">
        <f t="shared" si="28"/>
        <v>6610</v>
      </c>
      <c r="X1123" s="7">
        <f t="shared" si="15"/>
        <v>6610</v>
      </c>
      <c r="Y1123" s="1" t="s">
        <v>30</v>
      </c>
      <c r="Z1123" s="1" t="s">
        <v>30</v>
      </c>
      <c r="AA1123" s="1" t="s">
        <v>31</v>
      </c>
      <c r="AB1123" s="1">
        <v>0.0</v>
      </c>
      <c r="AC1123" s="1">
        <v>0.0</v>
      </c>
    </row>
    <row r="1124" ht="15.75" customHeight="1">
      <c r="A1124" s="1">
        <v>1151.0</v>
      </c>
      <c r="B1124" s="1" t="s">
        <v>29</v>
      </c>
      <c r="C1124" s="1" t="s">
        <v>30</v>
      </c>
      <c r="D1124" s="1" t="s">
        <v>30</v>
      </c>
      <c r="E1124" s="1" t="s">
        <v>31</v>
      </c>
      <c r="F1124" s="1" t="s">
        <v>31</v>
      </c>
      <c r="H1124" s="1" t="s">
        <v>2279</v>
      </c>
      <c r="I1124" s="1" t="s">
        <v>2280</v>
      </c>
      <c r="J1124" s="1" t="s">
        <v>34</v>
      </c>
      <c r="K1124" s="1" t="s">
        <v>34</v>
      </c>
      <c r="L1124" s="1">
        <v>0.0</v>
      </c>
      <c r="M1124" s="1">
        <v>0.0</v>
      </c>
      <c r="N1124" s="1">
        <v>0.0</v>
      </c>
      <c r="O1124" s="1" t="s">
        <v>35</v>
      </c>
      <c r="P1124" s="3">
        <v>0.21</v>
      </c>
      <c r="Q1124" s="1" t="s">
        <v>36</v>
      </c>
      <c r="R1124" s="1">
        <v>0.0</v>
      </c>
      <c r="S1124" s="1">
        <v>0.0</v>
      </c>
      <c r="T1124" s="4">
        <f t="shared" si="4"/>
        <v>5619.834711</v>
      </c>
      <c r="U1124" s="5">
        <v>6802.335045</v>
      </c>
      <c r="W1124" s="1">
        <f t="shared" si="28"/>
        <v>6800</v>
      </c>
      <c r="X1124" s="7">
        <f t="shared" si="15"/>
        <v>6800</v>
      </c>
      <c r="Y1124" s="1" t="s">
        <v>30</v>
      </c>
      <c r="Z1124" s="1" t="s">
        <v>30</v>
      </c>
      <c r="AA1124" s="1" t="s">
        <v>31</v>
      </c>
      <c r="AB1124" s="1">
        <v>0.0</v>
      </c>
      <c r="AC1124" s="1">
        <v>0.0</v>
      </c>
    </row>
    <row r="1125" ht="15.75" customHeight="1">
      <c r="A1125" s="1">
        <v>1152.0</v>
      </c>
      <c r="B1125" s="1" t="s">
        <v>29</v>
      </c>
      <c r="C1125" s="1" t="s">
        <v>30</v>
      </c>
      <c r="D1125" s="1" t="s">
        <v>30</v>
      </c>
      <c r="E1125" s="1" t="s">
        <v>31</v>
      </c>
      <c r="F1125" s="1" t="s">
        <v>31</v>
      </c>
      <c r="H1125" s="1" t="s">
        <v>2281</v>
      </c>
      <c r="I1125" s="1" t="s">
        <v>2282</v>
      </c>
      <c r="J1125" s="1" t="s">
        <v>34</v>
      </c>
      <c r="K1125" s="1" t="s">
        <v>34</v>
      </c>
      <c r="L1125" s="1">
        <v>0.0</v>
      </c>
      <c r="M1125" s="1">
        <v>0.0</v>
      </c>
      <c r="N1125" s="1">
        <v>0.0</v>
      </c>
      <c r="O1125" s="1" t="s">
        <v>35</v>
      </c>
      <c r="P1125" s="3">
        <v>0.21</v>
      </c>
      <c r="Q1125" s="1" t="s">
        <v>36</v>
      </c>
      <c r="R1125" s="1">
        <v>0.0</v>
      </c>
      <c r="S1125" s="1">
        <v>0.0</v>
      </c>
      <c r="T1125" s="4">
        <f t="shared" si="4"/>
        <v>388.4297521</v>
      </c>
      <c r="U1125" s="5">
        <v>472.13132175</v>
      </c>
      <c r="W1125" s="1">
        <f t="shared" si="28"/>
        <v>470</v>
      </c>
      <c r="X1125" s="7">
        <f t="shared" si="15"/>
        <v>470</v>
      </c>
      <c r="Y1125" s="1" t="s">
        <v>30</v>
      </c>
      <c r="Z1125" s="1" t="s">
        <v>30</v>
      </c>
      <c r="AA1125" s="1" t="s">
        <v>31</v>
      </c>
      <c r="AB1125" s="1">
        <v>0.0</v>
      </c>
      <c r="AC1125" s="1">
        <v>0.0</v>
      </c>
    </row>
    <row r="1126" ht="15.75" customHeight="1">
      <c r="A1126" s="1">
        <v>1153.0</v>
      </c>
      <c r="B1126" s="1" t="s">
        <v>29</v>
      </c>
      <c r="C1126" s="1" t="s">
        <v>30</v>
      </c>
      <c r="D1126" s="1" t="s">
        <v>30</v>
      </c>
      <c r="E1126" s="1" t="s">
        <v>31</v>
      </c>
      <c r="F1126" s="1" t="s">
        <v>31</v>
      </c>
      <c r="H1126" s="1" t="s">
        <v>2283</v>
      </c>
      <c r="I1126" s="1" t="s">
        <v>2284</v>
      </c>
      <c r="J1126" s="1" t="s">
        <v>34</v>
      </c>
      <c r="K1126" s="1" t="s">
        <v>34</v>
      </c>
      <c r="L1126" s="1">
        <v>0.0</v>
      </c>
      <c r="M1126" s="1">
        <v>0.0</v>
      </c>
      <c r="N1126" s="1">
        <v>0.0</v>
      </c>
      <c r="O1126" s="1" t="s">
        <v>35</v>
      </c>
      <c r="P1126" s="3">
        <v>0.21</v>
      </c>
      <c r="Q1126" s="1" t="s">
        <v>36</v>
      </c>
      <c r="R1126" s="1">
        <v>0.0</v>
      </c>
      <c r="S1126" s="1">
        <v>0.0</v>
      </c>
      <c r="T1126" s="4">
        <f t="shared" si="4"/>
        <v>404.9586777</v>
      </c>
      <c r="U1126" s="5">
        <v>493.2532935</v>
      </c>
      <c r="W1126" s="1">
        <f t="shared" si="28"/>
        <v>490</v>
      </c>
      <c r="X1126" s="7">
        <f t="shared" si="15"/>
        <v>490</v>
      </c>
      <c r="Y1126" s="1" t="s">
        <v>30</v>
      </c>
      <c r="Z1126" s="1" t="s">
        <v>30</v>
      </c>
      <c r="AA1126" s="1" t="s">
        <v>31</v>
      </c>
      <c r="AB1126" s="1">
        <v>0.0</v>
      </c>
      <c r="AC1126" s="1">
        <v>0.0</v>
      </c>
    </row>
    <row r="1127" ht="15.75" customHeight="1">
      <c r="A1127" s="1">
        <v>1154.0</v>
      </c>
      <c r="B1127" s="1" t="s">
        <v>29</v>
      </c>
      <c r="C1127" s="1" t="s">
        <v>30</v>
      </c>
      <c r="D1127" s="1" t="s">
        <v>30</v>
      </c>
      <c r="E1127" s="1" t="s">
        <v>31</v>
      </c>
      <c r="F1127" s="1" t="s">
        <v>31</v>
      </c>
      <c r="H1127" s="1" t="s">
        <v>2285</v>
      </c>
      <c r="I1127" s="1" t="s">
        <v>2286</v>
      </c>
      <c r="J1127" s="1" t="s">
        <v>34</v>
      </c>
      <c r="K1127" s="1" t="s">
        <v>34</v>
      </c>
      <c r="L1127" s="1">
        <v>0.0</v>
      </c>
      <c r="M1127" s="1">
        <v>0.0</v>
      </c>
      <c r="N1127" s="1">
        <v>0.0</v>
      </c>
      <c r="O1127" s="1" t="s">
        <v>35</v>
      </c>
      <c r="P1127" s="3">
        <v>0.21</v>
      </c>
      <c r="Q1127" s="1" t="s">
        <v>36</v>
      </c>
      <c r="R1127" s="1">
        <v>0.0</v>
      </c>
      <c r="S1127" s="1">
        <v>0.0</v>
      </c>
      <c r="T1127" s="4">
        <f t="shared" si="4"/>
        <v>462.8099174</v>
      </c>
      <c r="U1127" s="5">
        <v>561.6503887499999</v>
      </c>
      <c r="W1127" s="1">
        <f t="shared" si="28"/>
        <v>560</v>
      </c>
      <c r="X1127" s="7">
        <f t="shared" si="15"/>
        <v>560</v>
      </c>
      <c r="Y1127" s="1" t="s">
        <v>30</v>
      </c>
      <c r="Z1127" s="1" t="s">
        <v>30</v>
      </c>
      <c r="AA1127" s="1" t="s">
        <v>31</v>
      </c>
      <c r="AB1127" s="1">
        <v>0.0</v>
      </c>
      <c r="AC1127" s="1">
        <v>0.0</v>
      </c>
    </row>
    <row r="1128" ht="15.75" customHeight="1">
      <c r="A1128" s="1">
        <v>1155.0</v>
      </c>
      <c r="B1128" s="1" t="s">
        <v>29</v>
      </c>
      <c r="C1128" s="1" t="s">
        <v>30</v>
      </c>
      <c r="D1128" s="1" t="s">
        <v>30</v>
      </c>
      <c r="E1128" s="1" t="s">
        <v>31</v>
      </c>
      <c r="F1128" s="1" t="s">
        <v>31</v>
      </c>
      <c r="H1128" s="1" t="s">
        <v>2287</v>
      </c>
      <c r="I1128" s="1" t="s">
        <v>2288</v>
      </c>
      <c r="J1128" s="1" t="s">
        <v>34</v>
      </c>
      <c r="K1128" s="1" t="s">
        <v>34</v>
      </c>
      <c r="L1128" s="1">
        <v>0.0</v>
      </c>
      <c r="M1128" s="1">
        <v>0.0</v>
      </c>
      <c r="N1128" s="1">
        <v>0.0</v>
      </c>
      <c r="O1128" s="1" t="s">
        <v>35</v>
      </c>
      <c r="P1128" s="3">
        <v>0.21</v>
      </c>
      <c r="Q1128" s="1" t="s">
        <v>36</v>
      </c>
      <c r="R1128" s="1">
        <v>0.0</v>
      </c>
      <c r="S1128" s="1">
        <v>0.0</v>
      </c>
      <c r="T1128" s="4">
        <f t="shared" si="4"/>
        <v>669.4214876</v>
      </c>
      <c r="U1128" s="5">
        <v>806.0848785</v>
      </c>
      <c r="W1128" s="1">
        <f t="shared" si="28"/>
        <v>810</v>
      </c>
      <c r="X1128" s="7">
        <f t="shared" si="15"/>
        <v>810</v>
      </c>
      <c r="Y1128" s="1" t="s">
        <v>30</v>
      </c>
      <c r="Z1128" s="1" t="s">
        <v>30</v>
      </c>
      <c r="AA1128" s="1" t="s">
        <v>31</v>
      </c>
      <c r="AB1128" s="1">
        <v>0.0</v>
      </c>
      <c r="AC1128" s="1">
        <v>0.0</v>
      </c>
    </row>
    <row r="1129" ht="15.75" customHeight="1">
      <c r="A1129" s="1">
        <v>1156.0</v>
      </c>
      <c r="B1129" s="1" t="s">
        <v>29</v>
      </c>
      <c r="C1129" s="1" t="s">
        <v>30</v>
      </c>
      <c r="D1129" s="1" t="s">
        <v>30</v>
      </c>
      <c r="E1129" s="1" t="s">
        <v>31</v>
      </c>
      <c r="F1129" s="1" t="s">
        <v>31</v>
      </c>
      <c r="H1129" s="1" t="s">
        <v>2289</v>
      </c>
      <c r="I1129" s="1" t="s">
        <v>2290</v>
      </c>
      <c r="J1129" s="1" t="s">
        <v>34</v>
      </c>
      <c r="K1129" s="1" t="s">
        <v>34</v>
      </c>
      <c r="L1129" s="1">
        <v>0.0</v>
      </c>
      <c r="M1129" s="1">
        <v>0.0</v>
      </c>
      <c r="N1129" s="1">
        <v>0.0</v>
      </c>
      <c r="O1129" s="1" t="s">
        <v>35</v>
      </c>
      <c r="P1129" s="3">
        <v>0.21</v>
      </c>
      <c r="Q1129" s="1" t="s">
        <v>36</v>
      </c>
      <c r="R1129" s="1">
        <v>0.0</v>
      </c>
      <c r="S1129" s="1">
        <v>0.0</v>
      </c>
      <c r="T1129" s="4">
        <f t="shared" si="4"/>
        <v>876.0330579</v>
      </c>
      <c r="U1129" s="5">
        <v>1064.24730225</v>
      </c>
      <c r="W1129" s="1">
        <f t="shared" si="28"/>
        <v>1060</v>
      </c>
      <c r="X1129" s="7">
        <f t="shared" si="15"/>
        <v>1060</v>
      </c>
      <c r="Y1129" s="1" t="s">
        <v>30</v>
      </c>
      <c r="Z1129" s="1" t="s">
        <v>30</v>
      </c>
      <c r="AA1129" s="1" t="s">
        <v>31</v>
      </c>
      <c r="AB1129" s="1">
        <v>0.0</v>
      </c>
      <c r="AC1129" s="1">
        <v>0.0</v>
      </c>
    </row>
    <row r="1130" ht="15.75" customHeight="1">
      <c r="A1130" s="1">
        <v>1157.0</v>
      </c>
      <c r="B1130" s="1" t="s">
        <v>29</v>
      </c>
      <c r="C1130" s="1" t="s">
        <v>30</v>
      </c>
      <c r="D1130" s="1" t="s">
        <v>30</v>
      </c>
      <c r="E1130" s="1" t="s">
        <v>31</v>
      </c>
      <c r="F1130" s="1" t="s">
        <v>31</v>
      </c>
      <c r="H1130" s="1" t="s">
        <v>2291</v>
      </c>
      <c r="I1130" s="1" t="s">
        <v>2292</v>
      </c>
      <c r="J1130" s="1" t="s">
        <v>34</v>
      </c>
      <c r="K1130" s="1" t="s">
        <v>34</v>
      </c>
      <c r="L1130" s="1">
        <v>0.0</v>
      </c>
      <c r="M1130" s="1">
        <v>0.0</v>
      </c>
      <c r="N1130" s="1">
        <v>0.0</v>
      </c>
      <c r="O1130" s="1" t="s">
        <v>35</v>
      </c>
      <c r="P1130" s="3">
        <v>0.21</v>
      </c>
      <c r="Q1130" s="1" t="s">
        <v>36</v>
      </c>
      <c r="R1130" s="1">
        <v>0.0</v>
      </c>
      <c r="S1130" s="1">
        <v>0.0</v>
      </c>
      <c r="T1130" s="4">
        <f t="shared" si="4"/>
        <v>1446.280992</v>
      </c>
      <c r="U1130" s="5">
        <v>1748.7662939999998</v>
      </c>
      <c r="W1130" s="1">
        <f t="shared" si="28"/>
        <v>1750</v>
      </c>
      <c r="X1130" s="7">
        <f t="shared" si="15"/>
        <v>1750</v>
      </c>
      <c r="Y1130" s="1" t="s">
        <v>30</v>
      </c>
      <c r="Z1130" s="1" t="s">
        <v>30</v>
      </c>
      <c r="AA1130" s="1" t="s">
        <v>31</v>
      </c>
      <c r="AB1130" s="1">
        <v>0.0</v>
      </c>
      <c r="AC1130" s="1">
        <v>0.0</v>
      </c>
    </row>
    <row r="1131" ht="15.75" customHeight="1">
      <c r="A1131" s="1">
        <v>1158.0</v>
      </c>
      <c r="B1131" s="1" t="s">
        <v>29</v>
      </c>
      <c r="C1131" s="1" t="s">
        <v>30</v>
      </c>
      <c r="D1131" s="1" t="s">
        <v>30</v>
      </c>
      <c r="E1131" s="1" t="s">
        <v>31</v>
      </c>
      <c r="F1131" s="1" t="s">
        <v>31</v>
      </c>
      <c r="H1131" s="1" t="s">
        <v>2293</v>
      </c>
      <c r="I1131" s="1" t="s">
        <v>2294</v>
      </c>
      <c r="J1131" s="1" t="s">
        <v>34</v>
      </c>
      <c r="K1131" s="1" t="s">
        <v>34</v>
      </c>
      <c r="L1131" s="1">
        <v>0.0</v>
      </c>
      <c r="M1131" s="1">
        <v>0.0</v>
      </c>
      <c r="N1131" s="1">
        <v>0.0</v>
      </c>
      <c r="O1131" s="1" t="s">
        <v>35</v>
      </c>
      <c r="P1131" s="3">
        <v>0.21</v>
      </c>
      <c r="Q1131" s="1" t="s">
        <v>36</v>
      </c>
      <c r="R1131" s="1">
        <v>0.0</v>
      </c>
      <c r="S1131" s="1">
        <v>0.0</v>
      </c>
      <c r="T1131" s="4">
        <f t="shared" si="4"/>
        <v>1669.421488</v>
      </c>
      <c r="U1131" s="5">
        <v>2023.935903</v>
      </c>
      <c r="W1131" s="1">
        <f t="shared" si="28"/>
        <v>2020</v>
      </c>
      <c r="X1131" s="7">
        <f t="shared" si="15"/>
        <v>2020</v>
      </c>
      <c r="Y1131" s="1" t="s">
        <v>30</v>
      </c>
      <c r="Z1131" s="1" t="s">
        <v>30</v>
      </c>
      <c r="AA1131" s="1" t="s">
        <v>31</v>
      </c>
      <c r="AB1131" s="1">
        <v>0.0</v>
      </c>
      <c r="AC1131" s="1">
        <v>0.0</v>
      </c>
    </row>
    <row r="1132" ht="15.75" customHeight="1">
      <c r="A1132" s="1">
        <v>1159.0</v>
      </c>
      <c r="B1132" s="1" t="s">
        <v>29</v>
      </c>
      <c r="C1132" s="1" t="s">
        <v>30</v>
      </c>
      <c r="D1132" s="1" t="s">
        <v>30</v>
      </c>
      <c r="E1132" s="1" t="s">
        <v>31</v>
      </c>
      <c r="F1132" s="1" t="s">
        <v>31</v>
      </c>
      <c r="H1132" s="1" t="s">
        <v>2295</v>
      </c>
      <c r="I1132" s="1" t="s">
        <v>2296</v>
      </c>
      <c r="J1132" s="1" t="s">
        <v>34</v>
      </c>
      <c r="K1132" s="1" t="s">
        <v>34</v>
      </c>
      <c r="L1132" s="1">
        <v>0.0</v>
      </c>
      <c r="M1132" s="1">
        <v>0.0</v>
      </c>
      <c r="N1132" s="1">
        <v>0.0</v>
      </c>
      <c r="O1132" s="1" t="s">
        <v>35</v>
      </c>
      <c r="P1132" s="3">
        <v>0.21</v>
      </c>
      <c r="Q1132" s="1" t="s">
        <v>36</v>
      </c>
      <c r="R1132" s="1">
        <v>0.0</v>
      </c>
      <c r="S1132" s="1">
        <v>0.0</v>
      </c>
      <c r="T1132" s="4">
        <f t="shared" si="4"/>
        <v>1016.528926</v>
      </c>
      <c r="U1132" s="5">
        <v>1230.86920275</v>
      </c>
      <c r="W1132" s="1">
        <f t="shared" si="28"/>
        <v>1230</v>
      </c>
      <c r="X1132" s="7">
        <f t="shared" si="15"/>
        <v>1230</v>
      </c>
      <c r="Y1132" s="1" t="s">
        <v>30</v>
      </c>
      <c r="Z1132" s="1" t="s">
        <v>30</v>
      </c>
      <c r="AA1132" s="1" t="s">
        <v>31</v>
      </c>
      <c r="AB1132" s="1">
        <v>0.0</v>
      </c>
      <c r="AC1132" s="1">
        <v>0.0</v>
      </c>
    </row>
    <row r="1133" ht="15.75" customHeight="1">
      <c r="A1133" s="1">
        <v>1160.0</v>
      </c>
      <c r="B1133" s="1" t="s">
        <v>29</v>
      </c>
      <c r="C1133" s="1" t="s">
        <v>30</v>
      </c>
      <c r="D1133" s="1" t="s">
        <v>30</v>
      </c>
      <c r="E1133" s="1" t="s">
        <v>31</v>
      </c>
      <c r="F1133" s="1" t="s">
        <v>31</v>
      </c>
      <c r="H1133" s="1" t="s">
        <v>2297</v>
      </c>
      <c r="I1133" s="1" t="s">
        <v>2298</v>
      </c>
      <c r="J1133" s="1" t="s">
        <v>34</v>
      </c>
      <c r="K1133" s="1" t="s">
        <v>34</v>
      </c>
      <c r="L1133" s="1">
        <v>0.0</v>
      </c>
      <c r="M1133" s="1">
        <v>0.0</v>
      </c>
      <c r="N1133" s="1">
        <v>0.0</v>
      </c>
      <c r="O1133" s="1" t="s">
        <v>35</v>
      </c>
      <c r="P1133" s="3">
        <v>0.21</v>
      </c>
      <c r="Q1133" s="1" t="s">
        <v>36</v>
      </c>
      <c r="R1133" s="1">
        <v>0.0</v>
      </c>
      <c r="S1133" s="1">
        <v>0.0</v>
      </c>
      <c r="T1133" s="4">
        <f t="shared" si="4"/>
        <v>1355.371901</v>
      </c>
      <c r="U1133" s="5">
        <v>1638.3318929999998</v>
      </c>
      <c r="W1133" s="1">
        <f t="shared" si="28"/>
        <v>1640</v>
      </c>
      <c r="X1133" s="7">
        <f t="shared" si="15"/>
        <v>1640</v>
      </c>
      <c r="Y1133" s="1" t="s">
        <v>30</v>
      </c>
      <c r="Z1133" s="1" t="s">
        <v>30</v>
      </c>
      <c r="AA1133" s="1" t="s">
        <v>31</v>
      </c>
      <c r="AB1133" s="1">
        <v>0.0</v>
      </c>
      <c r="AC1133" s="1">
        <v>0.0</v>
      </c>
    </row>
    <row r="1134" ht="15.75" customHeight="1">
      <c r="A1134" s="1">
        <v>1161.0</v>
      </c>
      <c r="B1134" s="1" t="s">
        <v>29</v>
      </c>
      <c r="C1134" s="1" t="s">
        <v>30</v>
      </c>
      <c r="D1134" s="1" t="s">
        <v>30</v>
      </c>
      <c r="E1134" s="1" t="s">
        <v>31</v>
      </c>
      <c r="F1134" s="1" t="s">
        <v>31</v>
      </c>
      <c r="H1134" s="1" t="s">
        <v>2299</v>
      </c>
      <c r="I1134" s="1" t="s">
        <v>2300</v>
      </c>
      <c r="J1134" s="1" t="s">
        <v>34</v>
      </c>
      <c r="K1134" s="1" t="s">
        <v>34</v>
      </c>
      <c r="L1134" s="1">
        <v>0.0</v>
      </c>
      <c r="M1134" s="1">
        <v>0.0</v>
      </c>
      <c r="N1134" s="1">
        <v>0.0</v>
      </c>
      <c r="O1134" s="1" t="s">
        <v>35</v>
      </c>
      <c r="P1134" s="3">
        <v>0.21</v>
      </c>
      <c r="Q1134" s="1" t="s">
        <v>36</v>
      </c>
      <c r="R1134" s="1">
        <v>0.0</v>
      </c>
      <c r="S1134" s="1">
        <v>0.0</v>
      </c>
      <c r="T1134" s="4">
        <f t="shared" si="4"/>
        <v>1900.826446</v>
      </c>
      <c r="U1134" s="5">
        <v>2303.0046765</v>
      </c>
      <c r="W1134" s="1">
        <f t="shared" si="28"/>
        <v>2300</v>
      </c>
      <c r="X1134" s="7">
        <f t="shared" si="15"/>
        <v>2300</v>
      </c>
      <c r="Y1134" s="1" t="s">
        <v>30</v>
      </c>
      <c r="Z1134" s="1" t="s">
        <v>30</v>
      </c>
      <c r="AA1134" s="1" t="s">
        <v>31</v>
      </c>
      <c r="AB1134" s="1">
        <v>0.0</v>
      </c>
      <c r="AC1134" s="1">
        <v>0.0</v>
      </c>
    </row>
    <row r="1135" ht="15.75" customHeight="1">
      <c r="A1135" s="1">
        <v>1162.0</v>
      </c>
      <c r="B1135" s="1" t="s">
        <v>29</v>
      </c>
      <c r="C1135" s="1" t="s">
        <v>30</v>
      </c>
      <c r="D1135" s="1" t="s">
        <v>30</v>
      </c>
      <c r="E1135" s="1" t="s">
        <v>31</v>
      </c>
      <c r="F1135" s="1" t="s">
        <v>31</v>
      </c>
      <c r="H1135" s="1" t="s">
        <v>2301</v>
      </c>
      <c r="I1135" s="1" t="s">
        <v>2302</v>
      </c>
      <c r="J1135" s="1" t="s">
        <v>34</v>
      </c>
      <c r="K1135" s="1" t="s">
        <v>34</v>
      </c>
      <c r="L1135" s="1">
        <v>0.0</v>
      </c>
      <c r="M1135" s="1">
        <v>0.0</v>
      </c>
      <c r="N1135" s="1">
        <v>0.0</v>
      </c>
      <c r="O1135" s="1" t="s">
        <v>35</v>
      </c>
      <c r="P1135" s="3">
        <v>0.21</v>
      </c>
      <c r="Q1135" s="1" t="s">
        <v>36</v>
      </c>
      <c r="R1135" s="1">
        <v>0.0</v>
      </c>
      <c r="S1135" s="1">
        <v>0.0</v>
      </c>
      <c r="T1135" s="4">
        <f t="shared" si="4"/>
        <v>2305.785124</v>
      </c>
      <c r="U1135" s="5">
        <v>2785.5397597499996</v>
      </c>
      <c r="W1135" s="1">
        <f t="shared" si="28"/>
        <v>2790</v>
      </c>
      <c r="X1135" s="7">
        <f t="shared" si="15"/>
        <v>2790</v>
      </c>
      <c r="Y1135" s="1" t="s">
        <v>30</v>
      </c>
      <c r="Z1135" s="1" t="s">
        <v>30</v>
      </c>
      <c r="AA1135" s="1" t="s">
        <v>31</v>
      </c>
      <c r="AB1135" s="1">
        <v>0.0</v>
      </c>
      <c r="AC1135" s="1">
        <v>0.0</v>
      </c>
    </row>
    <row r="1136" ht="15.75" customHeight="1">
      <c r="A1136" s="1">
        <v>1163.0</v>
      </c>
      <c r="B1136" s="1" t="s">
        <v>29</v>
      </c>
      <c r="C1136" s="1" t="s">
        <v>30</v>
      </c>
      <c r="D1136" s="1" t="s">
        <v>30</v>
      </c>
      <c r="E1136" s="1" t="s">
        <v>31</v>
      </c>
      <c r="F1136" s="1" t="s">
        <v>31</v>
      </c>
      <c r="H1136" s="1" t="s">
        <v>2303</v>
      </c>
      <c r="I1136" s="1" t="s">
        <v>2304</v>
      </c>
      <c r="J1136" s="1" t="s">
        <v>34</v>
      </c>
      <c r="K1136" s="1" t="s">
        <v>34</v>
      </c>
      <c r="L1136" s="1">
        <v>0.0</v>
      </c>
      <c r="M1136" s="1">
        <v>0.0</v>
      </c>
      <c r="N1136" s="1">
        <v>0.0</v>
      </c>
      <c r="O1136" s="1" t="s">
        <v>35</v>
      </c>
      <c r="P1136" s="3">
        <v>0.21</v>
      </c>
      <c r="Q1136" s="1" t="s">
        <v>36</v>
      </c>
      <c r="R1136" s="1">
        <v>0.0</v>
      </c>
      <c r="S1136" s="1">
        <v>0.0</v>
      </c>
      <c r="T1136" s="4">
        <f t="shared" si="4"/>
        <v>3388.429752</v>
      </c>
      <c r="U1136" s="5">
        <v>4097.698456499999</v>
      </c>
      <c r="W1136" s="1">
        <f t="shared" si="28"/>
        <v>4100</v>
      </c>
      <c r="X1136" s="7">
        <f t="shared" si="15"/>
        <v>4100</v>
      </c>
      <c r="Y1136" s="1" t="s">
        <v>30</v>
      </c>
      <c r="Z1136" s="1" t="s">
        <v>30</v>
      </c>
      <c r="AA1136" s="1" t="s">
        <v>31</v>
      </c>
      <c r="AB1136" s="1">
        <v>0.0</v>
      </c>
      <c r="AC1136" s="1">
        <v>0.0</v>
      </c>
    </row>
    <row r="1137" ht="15.75" customHeight="1">
      <c r="A1137" s="1">
        <v>1164.0</v>
      </c>
      <c r="B1137" s="1" t="s">
        <v>29</v>
      </c>
      <c r="C1137" s="1" t="s">
        <v>30</v>
      </c>
      <c r="D1137" s="1" t="s">
        <v>30</v>
      </c>
      <c r="E1137" s="1" t="s">
        <v>31</v>
      </c>
      <c r="F1137" s="1" t="s">
        <v>31</v>
      </c>
      <c r="H1137" s="1" t="s">
        <v>2305</v>
      </c>
      <c r="I1137" s="1" t="s">
        <v>2306</v>
      </c>
      <c r="J1137" s="1" t="s">
        <v>34</v>
      </c>
      <c r="K1137" s="1" t="s">
        <v>34</v>
      </c>
      <c r="L1137" s="1">
        <v>0.0</v>
      </c>
      <c r="M1137" s="1">
        <v>0.0</v>
      </c>
      <c r="N1137" s="1">
        <v>0.0</v>
      </c>
      <c r="O1137" s="1" t="s">
        <v>35</v>
      </c>
      <c r="P1137" s="3">
        <v>0.21</v>
      </c>
      <c r="Q1137" s="1" t="s">
        <v>36</v>
      </c>
      <c r="R1137" s="1">
        <v>0.0</v>
      </c>
      <c r="S1137" s="1">
        <v>0.0</v>
      </c>
      <c r="T1137" s="4">
        <f t="shared" si="4"/>
        <v>1380.165289</v>
      </c>
      <c r="U1137" s="5">
        <v>1671.1244055</v>
      </c>
      <c r="W1137" s="1">
        <f t="shared" si="28"/>
        <v>1670</v>
      </c>
      <c r="X1137" s="7">
        <f t="shared" si="15"/>
        <v>1670</v>
      </c>
      <c r="Y1137" s="1" t="s">
        <v>30</v>
      </c>
      <c r="Z1137" s="1" t="s">
        <v>30</v>
      </c>
      <c r="AA1137" s="1" t="s">
        <v>31</v>
      </c>
      <c r="AB1137" s="1">
        <v>0.0</v>
      </c>
      <c r="AC1137" s="1">
        <v>0.0</v>
      </c>
    </row>
    <row r="1138" ht="15.75" customHeight="1">
      <c r="A1138" s="1">
        <v>1165.0</v>
      </c>
      <c r="B1138" s="1" t="s">
        <v>29</v>
      </c>
      <c r="C1138" s="1" t="s">
        <v>30</v>
      </c>
      <c r="D1138" s="1" t="s">
        <v>30</v>
      </c>
      <c r="E1138" s="1" t="s">
        <v>31</v>
      </c>
      <c r="F1138" s="1" t="s">
        <v>31</v>
      </c>
      <c r="H1138" s="1" t="s">
        <v>2307</v>
      </c>
      <c r="I1138" s="1" t="s">
        <v>2308</v>
      </c>
      <c r="J1138" s="1" t="s">
        <v>34</v>
      </c>
      <c r="K1138" s="1" t="s">
        <v>34</v>
      </c>
      <c r="L1138" s="1">
        <v>0.0</v>
      </c>
      <c r="M1138" s="1">
        <v>0.0</v>
      </c>
      <c r="N1138" s="1">
        <v>0.0</v>
      </c>
      <c r="O1138" s="1" t="s">
        <v>35</v>
      </c>
      <c r="P1138" s="3">
        <v>0.21</v>
      </c>
      <c r="Q1138" s="1" t="s">
        <v>36</v>
      </c>
      <c r="R1138" s="1">
        <v>0.0</v>
      </c>
      <c r="S1138" s="1">
        <v>0.0</v>
      </c>
      <c r="T1138" s="4">
        <f t="shared" si="4"/>
        <v>1677.68595</v>
      </c>
      <c r="U1138" s="5">
        <v>2034.04318425</v>
      </c>
      <c r="W1138" s="1">
        <f t="shared" si="28"/>
        <v>2030</v>
      </c>
      <c r="X1138" s="7">
        <f t="shared" si="15"/>
        <v>2030</v>
      </c>
      <c r="Y1138" s="1" t="s">
        <v>30</v>
      </c>
      <c r="Z1138" s="1" t="s">
        <v>30</v>
      </c>
      <c r="AA1138" s="1" t="s">
        <v>31</v>
      </c>
      <c r="AB1138" s="1">
        <v>0.0</v>
      </c>
      <c r="AC1138" s="1">
        <v>0.0</v>
      </c>
    </row>
    <row r="1139" ht="15.75" customHeight="1">
      <c r="A1139" s="1">
        <v>1166.0</v>
      </c>
      <c r="B1139" s="1" t="s">
        <v>29</v>
      </c>
      <c r="C1139" s="1" t="s">
        <v>30</v>
      </c>
      <c r="D1139" s="1" t="s">
        <v>30</v>
      </c>
      <c r="E1139" s="1" t="s">
        <v>31</v>
      </c>
      <c r="F1139" s="1" t="s">
        <v>31</v>
      </c>
      <c r="H1139" s="1" t="s">
        <v>2309</v>
      </c>
      <c r="I1139" s="1" t="s">
        <v>2310</v>
      </c>
      <c r="J1139" s="1" t="s">
        <v>34</v>
      </c>
      <c r="K1139" s="1" t="s">
        <v>34</v>
      </c>
      <c r="L1139" s="1">
        <v>0.0</v>
      </c>
      <c r="M1139" s="1">
        <v>0.0</v>
      </c>
      <c r="N1139" s="1">
        <v>0.0</v>
      </c>
      <c r="O1139" s="1" t="s">
        <v>35</v>
      </c>
      <c r="P1139" s="3">
        <v>0.21</v>
      </c>
      <c r="Q1139" s="1" t="s">
        <v>36</v>
      </c>
      <c r="R1139" s="1">
        <v>0.0</v>
      </c>
      <c r="S1139" s="1">
        <v>0.0</v>
      </c>
      <c r="T1139" s="4">
        <f t="shared" si="4"/>
        <v>2157.024793</v>
      </c>
      <c r="U1139" s="5">
        <v>2605.10008275</v>
      </c>
      <c r="W1139" s="1">
        <f t="shared" si="28"/>
        <v>2610</v>
      </c>
      <c r="X1139" s="7">
        <f t="shared" si="15"/>
        <v>2610</v>
      </c>
      <c r="Y1139" s="1" t="s">
        <v>30</v>
      </c>
      <c r="Z1139" s="1" t="s">
        <v>30</v>
      </c>
      <c r="AA1139" s="1" t="s">
        <v>31</v>
      </c>
      <c r="AB1139" s="1">
        <v>0.0</v>
      </c>
      <c r="AC1139" s="1">
        <v>0.0</v>
      </c>
    </row>
    <row r="1140" ht="15.75" customHeight="1">
      <c r="A1140" s="1">
        <v>1167.0</v>
      </c>
      <c r="B1140" s="1" t="s">
        <v>29</v>
      </c>
      <c r="C1140" s="1" t="s">
        <v>30</v>
      </c>
      <c r="D1140" s="1" t="s">
        <v>30</v>
      </c>
      <c r="E1140" s="1" t="s">
        <v>31</v>
      </c>
      <c r="F1140" s="1" t="s">
        <v>31</v>
      </c>
      <c r="H1140" s="1" t="s">
        <v>2311</v>
      </c>
      <c r="I1140" s="1" t="s">
        <v>2312</v>
      </c>
      <c r="J1140" s="1" t="s">
        <v>34</v>
      </c>
      <c r="K1140" s="1" t="s">
        <v>34</v>
      </c>
      <c r="L1140" s="1">
        <v>0.0</v>
      </c>
      <c r="M1140" s="1">
        <v>0.0</v>
      </c>
      <c r="N1140" s="1">
        <v>0.0</v>
      </c>
      <c r="O1140" s="1" t="s">
        <v>35</v>
      </c>
      <c r="P1140" s="3">
        <v>0.21</v>
      </c>
      <c r="Q1140" s="1" t="s">
        <v>36</v>
      </c>
      <c r="R1140" s="1">
        <v>0.0</v>
      </c>
      <c r="S1140" s="1">
        <v>0.0</v>
      </c>
      <c r="T1140" s="4">
        <f t="shared" si="4"/>
        <v>2743.801653</v>
      </c>
      <c r="U1140" s="5">
        <v>3322.7979097499997</v>
      </c>
      <c r="W1140" s="1">
        <f t="shared" si="28"/>
        <v>3320</v>
      </c>
      <c r="X1140" s="7">
        <f t="shared" si="15"/>
        <v>3320</v>
      </c>
      <c r="Y1140" s="1" t="s">
        <v>30</v>
      </c>
      <c r="Z1140" s="1" t="s">
        <v>30</v>
      </c>
      <c r="AA1140" s="1" t="s">
        <v>31</v>
      </c>
      <c r="AB1140" s="1">
        <v>0.0</v>
      </c>
      <c r="AC1140" s="1">
        <v>0.0</v>
      </c>
    </row>
    <row r="1141" ht="15.75" customHeight="1">
      <c r="A1141" s="1">
        <v>1168.0</v>
      </c>
      <c r="B1141" s="1" t="s">
        <v>29</v>
      </c>
      <c r="C1141" s="1" t="s">
        <v>30</v>
      </c>
      <c r="D1141" s="1" t="s">
        <v>30</v>
      </c>
      <c r="E1141" s="1" t="s">
        <v>31</v>
      </c>
      <c r="F1141" s="1" t="s">
        <v>31</v>
      </c>
      <c r="H1141" s="1" t="s">
        <v>2313</v>
      </c>
      <c r="I1141" s="1" t="s">
        <v>2314</v>
      </c>
      <c r="J1141" s="1" t="s">
        <v>34</v>
      </c>
      <c r="K1141" s="1" t="s">
        <v>34</v>
      </c>
      <c r="L1141" s="1">
        <v>0.0</v>
      </c>
      <c r="M1141" s="1">
        <v>0.0</v>
      </c>
      <c r="N1141" s="1">
        <v>0.0</v>
      </c>
      <c r="O1141" s="1" t="s">
        <v>35</v>
      </c>
      <c r="P1141" s="3">
        <v>0.21</v>
      </c>
      <c r="Q1141" s="1" t="s">
        <v>36</v>
      </c>
      <c r="R1141" s="1">
        <v>0.0</v>
      </c>
      <c r="S1141" s="1">
        <v>0.0</v>
      </c>
      <c r="T1141" s="4">
        <f t="shared" si="4"/>
        <v>4099.173554</v>
      </c>
      <c r="U1141" s="5">
        <v>4963.510629</v>
      </c>
      <c r="W1141" s="1">
        <f t="shared" si="28"/>
        <v>4960</v>
      </c>
      <c r="X1141" s="7">
        <f t="shared" si="15"/>
        <v>4960</v>
      </c>
      <c r="Y1141" s="1" t="s">
        <v>30</v>
      </c>
      <c r="Z1141" s="1" t="s">
        <v>30</v>
      </c>
      <c r="AA1141" s="1" t="s">
        <v>31</v>
      </c>
      <c r="AB1141" s="1">
        <v>0.0</v>
      </c>
      <c r="AC1141" s="1">
        <v>0.0</v>
      </c>
    </row>
    <row r="1142" ht="15.75" customHeight="1">
      <c r="A1142" s="1">
        <v>1169.0</v>
      </c>
      <c r="B1142" s="1" t="s">
        <v>29</v>
      </c>
      <c r="C1142" s="1" t="s">
        <v>30</v>
      </c>
      <c r="D1142" s="1" t="s">
        <v>30</v>
      </c>
      <c r="E1142" s="1" t="s">
        <v>31</v>
      </c>
      <c r="F1142" s="1" t="s">
        <v>31</v>
      </c>
      <c r="H1142" s="1" t="s">
        <v>2315</v>
      </c>
      <c r="I1142" s="1" t="s">
        <v>2316</v>
      </c>
      <c r="J1142" s="1" t="s">
        <v>34</v>
      </c>
      <c r="K1142" s="1" t="s">
        <v>34</v>
      </c>
      <c r="L1142" s="1">
        <v>0.0</v>
      </c>
      <c r="M1142" s="1">
        <v>0.0</v>
      </c>
      <c r="N1142" s="1">
        <v>0.0</v>
      </c>
      <c r="O1142" s="1" t="s">
        <v>35</v>
      </c>
      <c r="P1142" s="3">
        <v>0.21</v>
      </c>
      <c r="Q1142" s="1" t="s">
        <v>36</v>
      </c>
      <c r="R1142" s="1">
        <v>0.0</v>
      </c>
      <c r="S1142" s="1">
        <v>0.0</v>
      </c>
      <c r="T1142" s="4">
        <f t="shared" si="4"/>
        <v>429.7520661</v>
      </c>
      <c r="U1142" s="5">
        <v>515.588139</v>
      </c>
      <c r="W1142" s="1">
        <f t="shared" si="28"/>
        <v>520</v>
      </c>
      <c r="X1142" s="7">
        <f t="shared" si="15"/>
        <v>520</v>
      </c>
      <c r="Y1142" s="1" t="s">
        <v>30</v>
      </c>
      <c r="Z1142" s="1" t="s">
        <v>30</v>
      </c>
      <c r="AA1142" s="1" t="s">
        <v>31</v>
      </c>
      <c r="AB1142" s="1">
        <v>0.0</v>
      </c>
      <c r="AC1142" s="1">
        <v>0.0</v>
      </c>
    </row>
    <row r="1143" ht="15.75" customHeight="1">
      <c r="A1143" s="1">
        <v>1170.0</v>
      </c>
      <c r="B1143" s="1" t="s">
        <v>29</v>
      </c>
      <c r="C1143" s="1" t="s">
        <v>30</v>
      </c>
      <c r="D1143" s="1" t="s">
        <v>30</v>
      </c>
      <c r="E1143" s="1" t="s">
        <v>31</v>
      </c>
      <c r="F1143" s="1" t="s">
        <v>31</v>
      </c>
      <c r="H1143" s="1" t="s">
        <v>2317</v>
      </c>
      <c r="I1143" s="1" t="s">
        <v>2318</v>
      </c>
      <c r="J1143" s="1" t="s">
        <v>34</v>
      </c>
      <c r="K1143" s="1" t="s">
        <v>34</v>
      </c>
      <c r="L1143" s="1">
        <v>0.0</v>
      </c>
      <c r="M1143" s="1">
        <v>0.0</v>
      </c>
      <c r="N1143" s="1">
        <v>0.0</v>
      </c>
      <c r="O1143" s="1" t="s">
        <v>35</v>
      </c>
      <c r="P1143" s="3">
        <v>0.21</v>
      </c>
      <c r="Q1143" s="1" t="s">
        <v>36</v>
      </c>
      <c r="R1143" s="1">
        <v>0.0</v>
      </c>
      <c r="S1143" s="1">
        <v>0.0</v>
      </c>
      <c r="T1143" s="4">
        <f t="shared" si="4"/>
        <v>446.2809917</v>
      </c>
      <c r="U1143" s="5">
        <v>539.42335425</v>
      </c>
      <c r="W1143" s="1">
        <f t="shared" si="28"/>
        <v>540</v>
      </c>
      <c r="X1143" s="7">
        <f t="shared" si="15"/>
        <v>540</v>
      </c>
      <c r="Y1143" s="1" t="s">
        <v>30</v>
      </c>
      <c r="Z1143" s="1" t="s">
        <v>30</v>
      </c>
      <c r="AA1143" s="1" t="s">
        <v>31</v>
      </c>
      <c r="AB1143" s="1">
        <v>0.0</v>
      </c>
      <c r="AC1143" s="1">
        <v>0.0</v>
      </c>
    </row>
    <row r="1144" ht="15.75" customHeight="1">
      <c r="A1144" s="1">
        <v>1171.0</v>
      </c>
      <c r="B1144" s="1" t="s">
        <v>29</v>
      </c>
      <c r="C1144" s="1" t="s">
        <v>30</v>
      </c>
      <c r="D1144" s="1" t="s">
        <v>30</v>
      </c>
      <c r="E1144" s="1" t="s">
        <v>31</v>
      </c>
      <c r="F1144" s="1" t="s">
        <v>31</v>
      </c>
      <c r="H1144" s="1" t="s">
        <v>2319</v>
      </c>
      <c r="I1144" s="1" t="s">
        <v>2320</v>
      </c>
      <c r="J1144" s="1" t="s">
        <v>34</v>
      </c>
      <c r="K1144" s="1" t="s">
        <v>34</v>
      </c>
      <c r="L1144" s="1">
        <v>0.0</v>
      </c>
      <c r="M1144" s="1">
        <v>0.0</v>
      </c>
      <c r="N1144" s="1">
        <v>0.0</v>
      </c>
      <c r="O1144" s="1" t="s">
        <v>35</v>
      </c>
      <c r="P1144" s="3">
        <v>0.21</v>
      </c>
      <c r="Q1144" s="1" t="s">
        <v>36</v>
      </c>
      <c r="R1144" s="1">
        <v>0.0</v>
      </c>
      <c r="S1144" s="1">
        <v>0.0</v>
      </c>
      <c r="T1144" s="4">
        <f t="shared" si="4"/>
        <v>512.3966942</v>
      </c>
      <c r="U1144" s="5">
        <v>615.6906524999999</v>
      </c>
      <c r="W1144" s="1">
        <f t="shared" si="28"/>
        <v>620</v>
      </c>
      <c r="X1144" s="7">
        <f t="shared" si="15"/>
        <v>620</v>
      </c>
      <c r="Y1144" s="1" t="s">
        <v>30</v>
      </c>
      <c r="Z1144" s="1" t="s">
        <v>30</v>
      </c>
      <c r="AA1144" s="1" t="s">
        <v>31</v>
      </c>
      <c r="AB1144" s="1">
        <v>0.0</v>
      </c>
      <c r="AC1144" s="1">
        <v>0.0</v>
      </c>
    </row>
    <row r="1145" ht="15.75" customHeight="1">
      <c r="A1145" s="1">
        <v>1172.0</v>
      </c>
      <c r="B1145" s="1" t="s">
        <v>29</v>
      </c>
      <c r="C1145" s="1" t="s">
        <v>30</v>
      </c>
      <c r="D1145" s="1" t="s">
        <v>30</v>
      </c>
      <c r="E1145" s="1" t="s">
        <v>31</v>
      </c>
      <c r="F1145" s="1" t="s">
        <v>31</v>
      </c>
      <c r="H1145" s="1" t="s">
        <v>2321</v>
      </c>
      <c r="I1145" s="1" t="s">
        <v>2322</v>
      </c>
      <c r="J1145" s="1" t="s">
        <v>34</v>
      </c>
      <c r="K1145" s="1" t="s">
        <v>34</v>
      </c>
      <c r="L1145" s="1">
        <v>0.0</v>
      </c>
      <c r="M1145" s="1">
        <v>0.0</v>
      </c>
      <c r="N1145" s="1">
        <v>0.0</v>
      </c>
      <c r="O1145" s="1" t="s">
        <v>35</v>
      </c>
      <c r="P1145" s="3">
        <v>0.21</v>
      </c>
      <c r="Q1145" s="1" t="s">
        <v>36</v>
      </c>
      <c r="R1145" s="1">
        <v>0.0</v>
      </c>
      <c r="S1145" s="1">
        <v>0.0</v>
      </c>
      <c r="T1145" s="4">
        <f t="shared" si="4"/>
        <v>702.4793388</v>
      </c>
      <c r="U1145" s="5">
        <v>848.89482975</v>
      </c>
      <c r="W1145" s="1">
        <f t="shared" si="28"/>
        <v>850</v>
      </c>
      <c r="X1145" s="7">
        <f t="shared" si="15"/>
        <v>850</v>
      </c>
      <c r="Y1145" s="1" t="s">
        <v>30</v>
      </c>
      <c r="Z1145" s="1" t="s">
        <v>30</v>
      </c>
      <c r="AA1145" s="1" t="s">
        <v>31</v>
      </c>
      <c r="AB1145" s="1">
        <v>0.0</v>
      </c>
      <c r="AC1145" s="1">
        <v>0.0</v>
      </c>
    </row>
    <row r="1146" ht="15.75" customHeight="1">
      <c r="A1146" s="1">
        <v>1173.0</v>
      </c>
      <c r="B1146" s="1" t="s">
        <v>29</v>
      </c>
      <c r="C1146" s="1" t="s">
        <v>30</v>
      </c>
      <c r="D1146" s="1" t="s">
        <v>30</v>
      </c>
      <c r="E1146" s="1" t="s">
        <v>31</v>
      </c>
      <c r="F1146" s="1" t="s">
        <v>31</v>
      </c>
      <c r="H1146" s="1" t="s">
        <v>2323</v>
      </c>
      <c r="I1146" s="1" t="s">
        <v>2324</v>
      </c>
      <c r="J1146" s="1" t="s">
        <v>34</v>
      </c>
      <c r="K1146" s="1" t="s">
        <v>34</v>
      </c>
      <c r="L1146" s="1">
        <v>0.0</v>
      </c>
      <c r="M1146" s="1">
        <v>0.0</v>
      </c>
      <c r="N1146" s="1">
        <v>0.0</v>
      </c>
      <c r="O1146" s="1" t="s">
        <v>35</v>
      </c>
      <c r="P1146" s="3">
        <v>0.21</v>
      </c>
      <c r="Q1146" s="1" t="s">
        <v>36</v>
      </c>
      <c r="R1146" s="1">
        <v>0.0</v>
      </c>
      <c r="S1146" s="1">
        <v>0.0</v>
      </c>
      <c r="T1146" s="4">
        <f t="shared" si="4"/>
        <v>975.2066116</v>
      </c>
      <c r="U1146" s="5">
        <v>1183.4952524999999</v>
      </c>
      <c r="W1146" s="1">
        <f t="shared" si="28"/>
        <v>1180</v>
      </c>
      <c r="X1146" s="7">
        <f t="shared" si="15"/>
        <v>1180</v>
      </c>
      <c r="Y1146" s="1" t="s">
        <v>30</v>
      </c>
      <c r="Z1146" s="1" t="s">
        <v>30</v>
      </c>
      <c r="AA1146" s="1" t="s">
        <v>31</v>
      </c>
      <c r="AB1146" s="1">
        <v>0.0</v>
      </c>
      <c r="AC1146" s="1">
        <v>0.0</v>
      </c>
    </row>
    <row r="1147" ht="15.75" customHeight="1">
      <c r="A1147" s="1">
        <v>1174.0</v>
      </c>
      <c r="B1147" s="1" t="s">
        <v>29</v>
      </c>
      <c r="C1147" s="1" t="s">
        <v>30</v>
      </c>
      <c r="D1147" s="1" t="s">
        <v>30</v>
      </c>
      <c r="E1147" s="1" t="s">
        <v>31</v>
      </c>
      <c r="F1147" s="1" t="s">
        <v>31</v>
      </c>
      <c r="H1147" s="1" t="s">
        <v>2325</v>
      </c>
      <c r="I1147" s="1" t="s">
        <v>2326</v>
      </c>
      <c r="J1147" s="1" t="s">
        <v>34</v>
      </c>
      <c r="K1147" s="1" t="s">
        <v>34</v>
      </c>
      <c r="L1147" s="1">
        <v>0.0</v>
      </c>
      <c r="M1147" s="1">
        <v>0.0</v>
      </c>
      <c r="N1147" s="1">
        <v>0.0</v>
      </c>
      <c r="O1147" s="1" t="s">
        <v>35</v>
      </c>
      <c r="P1147" s="3">
        <v>0.21</v>
      </c>
      <c r="Q1147" s="1" t="s">
        <v>36</v>
      </c>
      <c r="R1147" s="1">
        <v>0.0</v>
      </c>
      <c r="S1147" s="1">
        <v>0.0</v>
      </c>
      <c r="T1147" s="4">
        <f t="shared" si="4"/>
        <v>1272.727273</v>
      </c>
      <c r="U1147" s="5">
        <v>1538.34617475</v>
      </c>
      <c r="W1147" s="1">
        <f t="shared" si="28"/>
        <v>1540</v>
      </c>
      <c r="X1147" s="7">
        <f t="shared" si="15"/>
        <v>1540</v>
      </c>
      <c r="Y1147" s="1" t="s">
        <v>30</v>
      </c>
      <c r="Z1147" s="1" t="s">
        <v>30</v>
      </c>
      <c r="AA1147" s="1" t="s">
        <v>31</v>
      </c>
      <c r="AB1147" s="1">
        <v>0.0</v>
      </c>
      <c r="AC1147" s="1">
        <v>0.0</v>
      </c>
    </row>
    <row r="1148" ht="15.75" customHeight="1">
      <c r="A1148" s="1">
        <v>1175.0</v>
      </c>
      <c r="B1148" s="1" t="s">
        <v>29</v>
      </c>
      <c r="C1148" s="1" t="s">
        <v>30</v>
      </c>
      <c r="D1148" s="1" t="s">
        <v>30</v>
      </c>
      <c r="E1148" s="1" t="s">
        <v>31</v>
      </c>
      <c r="F1148" s="1" t="s">
        <v>31</v>
      </c>
      <c r="H1148" s="1" t="s">
        <v>2327</v>
      </c>
      <c r="I1148" s="1" t="s">
        <v>2328</v>
      </c>
      <c r="J1148" s="1" t="s">
        <v>34</v>
      </c>
      <c r="K1148" s="1" t="s">
        <v>34</v>
      </c>
      <c r="L1148" s="1">
        <v>0.0</v>
      </c>
      <c r="M1148" s="1">
        <v>0.0</v>
      </c>
      <c r="N1148" s="1">
        <v>0.0</v>
      </c>
      <c r="O1148" s="1" t="s">
        <v>35</v>
      </c>
      <c r="P1148" s="3">
        <v>0.21</v>
      </c>
      <c r="Q1148" s="1" t="s">
        <v>36</v>
      </c>
      <c r="R1148" s="1">
        <v>0.0</v>
      </c>
      <c r="S1148" s="1">
        <v>0.0</v>
      </c>
      <c r="T1148" s="4">
        <f t="shared" si="4"/>
        <v>2438.016529</v>
      </c>
      <c r="U1148" s="5">
        <v>2951.13745575</v>
      </c>
      <c r="W1148" s="1">
        <f t="shared" si="28"/>
        <v>2950</v>
      </c>
      <c r="X1148" s="7">
        <f t="shared" si="15"/>
        <v>2950</v>
      </c>
      <c r="Y1148" s="1" t="s">
        <v>30</v>
      </c>
      <c r="Z1148" s="1" t="s">
        <v>30</v>
      </c>
      <c r="AA1148" s="1" t="s">
        <v>31</v>
      </c>
      <c r="AB1148" s="1">
        <v>0.0</v>
      </c>
      <c r="AC1148" s="1">
        <v>0.0</v>
      </c>
    </row>
    <row r="1149" ht="15.75" customHeight="1">
      <c r="A1149" s="1">
        <v>1176.0</v>
      </c>
      <c r="B1149" s="1" t="s">
        <v>29</v>
      </c>
      <c r="C1149" s="1" t="s">
        <v>30</v>
      </c>
      <c r="D1149" s="1" t="s">
        <v>30</v>
      </c>
      <c r="E1149" s="1" t="s">
        <v>31</v>
      </c>
      <c r="F1149" s="1" t="s">
        <v>31</v>
      </c>
      <c r="H1149" s="1" t="s">
        <v>2329</v>
      </c>
      <c r="I1149" s="1" t="s">
        <v>2330</v>
      </c>
      <c r="J1149" s="1" t="s">
        <v>34</v>
      </c>
      <c r="K1149" s="1" t="s">
        <v>34</v>
      </c>
      <c r="L1149" s="1">
        <v>0.0</v>
      </c>
      <c r="M1149" s="1">
        <v>0.0</v>
      </c>
      <c r="N1149" s="1">
        <v>0.0</v>
      </c>
      <c r="O1149" s="1" t="s">
        <v>35</v>
      </c>
      <c r="P1149" s="3">
        <v>0.21</v>
      </c>
      <c r="Q1149" s="1" t="s">
        <v>36</v>
      </c>
      <c r="R1149" s="1">
        <v>0.0</v>
      </c>
      <c r="S1149" s="1">
        <v>0.0</v>
      </c>
      <c r="T1149" s="4">
        <f t="shared" si="4"/>
        <v>2966.942149</v>
      </c>
      <c r="U1149" s="5">
        <v>3587.5817257500003</v>
      </c>
      <c r="W1149" s="1">
        <f t="shared" si="28"/>
        <v>3590</v>
      </c>
      <c r="X1149" s="7">
        <f t="shared" si="15"/>
        <v>3590</v>
      </c>
      <c r="Y1149" s="1" t="s">
        <v>30</v>
      </c>
      <c r="Z1149" s="1" t="s">
        <v>30</v>
      </c>
      <c r="AA1149" s="1" t="s">
        <v>31</v>
      </c>
      <c r="AB1149" s="1">
        <v>0.0</v>
      </c>
      <c r="AC1149" s="1">
        <v>0.0</v>
      </c>
    </row>
    <row r="1150" ht="15.75" customHeight="1">
      <c r="A1150" s="1">
        <v>1177.0</v>
      </c>
      <c r="B1150" s="1" t="s">
        <v>29</v>
      </c>
      <c r="C1150" s="1" t="s">
        <v>30</v>
      </c>
      <c r="D1150" s="1" t="s">
        <v>30</v>
      </c>
      <c r="E1150" s="1" t="s">
        <v>31</v>
      </c>
      <c r="F1150" s="1" t="s">
        <v>31</v>
      </c>
      <c r="H1150" s="1" t="s">
        <v>2331</v>
      </c>
      <c r="I1150" s="1" t="s">
        <v>2332</v>
      </c>
      <c r="J1150" s="1" t="s">
        <v>34</v>
      </c>
      <c r="K1150" s="1" t="s">
        <v>34</v>
      </c>
      <c r="L1150" s="1">
        <v>0.0</v>
      </c>
      <c r="M1150" s="1">
        <v>0.0</v>
      </c>
      <c r="N1150" s="1">
        <v>0.0</v>
      </c>
      <c r="O1150" s="1" t="s">
        <v>35</v>
      </c>
      <c r="P1150" s="3">
        <v>0.21</v>
      </c>
      <c r="Q1150" s="1" t="s">
        <v>36</v>
      </c>
      <c r="R1150" s="1">
        <v>0.0</v>
      </c>
      <c r="S1150" s="1">
        <v>0.0</v>
      </c>
      <c r="T1150" s="4">
        <f t="shared" si="4"/>
        <v>3677.68595</v>
      </c>
      <c r="U1150" s="5">
        <v>4445.91900225</v>
      </c>
      <c r="W1150" s="1">
        <f t="shared" si="28"/>
        <v>4450</v>
      </c>
      <c r="X1150" s="7">
        <f t="shared" si="15"/>
        <v>4450</v>
      </c>
      <c r="Y1150" s="1" t="s">
        <v>30</v>
      </c>
      <c r="Z1150" s="1" t="s">
        <v>30</v>
      </c>
      <c r="AA1150" s="1" t="s">
        <v>31</v>
      </c>
      <c r="AB1150" s="1">
        <v>0.0</v>
      </c>
      <c r="AC1150" s="1">
        <v>0.0</v>
      </c>
    </row>
    <row r="1151" ht="15.75" customHeight="1">
      <c r="A1151" s="1">
        <v>1178.0</v>
      </c>
      <c r="B1151" s="1" t="s">
        <v>29</v>
      </c>
      <c r="C1151" s="1" t="s">
        <v>30</v>
      </c>
      <c r="D1151" s="1" t="s">
        <v>30</v>
      </c>
      <c r="E1151" s="1" t="s">
        <v>31</v>
      </c>
      <c r="F1151" s="1" t="s">
        <v>31</v>
      </c>
      <c r="H1151" s="1" t="s">
        <v>2333</v>
      </c>
      <c r="I1151" s="1" t="s">
        <v>2334</v>
      </c>
      <c r="J1151" s="1" t="s">
        <v>34</v>
      </c>
      <c r="K1151" s="1" t="s">
        <v>34</v>
      </c>
      <c r="L1151" s="1">
        <v>0.0</v>
      </c>
      <c r="M1151" s="1">
        <v>0.0</v>
      </c>
      <c r="N1151" s="1">
        <v>0.0</v>
      </c>
      <c r="O1151" s="1" t="s">
        <v>35</v>
      </c>
      <c r="P1151" s="3">
        <v>0.21</v>
      </c>
      <c r="Q1151" s="1" t="s">
        <v>36</v>
      </c>
      <c r="R1151" s="1">
        <v>0.0</v>
      </c>
      <c r="S1151" s="1">
        <v>0.0</v>
      </c>
      <c r="T1151" s="4">
        <f t="shared" si="4"/>
        <v>4537.190083</v>
      </c>
      <c r="U1151" s="5">
        <v>5490.993914999999</v>
      </c>
      <c r="W1151" s="1">
        <f t="shared" si="28"/>
        <v>5490</v>
      </c>
      <c r="X1151" s="7">
        <f t="shared" si="15"/>
        <v>5490</v>
      </c>
      <c r="Y1151" s="1" t="s">
        <v>30</v>
      </c>
      <c r="Z1151" s="1" t="s">
        <v>30</v>
      </c>
      <c r="AA1151" s="1" t="s">
        <v>31</v>
      </c>
      <c r="AB1151" s="1">
        <v>0.0</v>
      </c>
      <c r="AC1151" s="1">
        <v>0.0</v>
      </c>
    </row>
    <row r="1152" ht="15.75" customHeight="1">
      <c r="A1152" s="1">
        <v>1179.0</v>
      </c>
      <c r="B1152" s="1" t="s">
        <v>29</v>
      </c>
      <c r="C1152" s="1" t="s">
        <v>30</v>
      </c>
      <c r="D1152" s="1" t="s">
        <v>30</v>
      </c>
      <c r="E1152" s="1" t="s">
        <v>31</v>
      </c>
      <c r="F1152" s="1" t="s">
        <v>31</v>
      </c>
      <c r="H1152" s="1" t="s">
        <v>2335</v>
      </c>
      <c r="I1152" s="1" t="s">
        <v>2336</v>
      </c>
      <c r="J1152" s="1" t="s">
        <v>34</v>
      </c>
      <c r="K1152" s="1" t="s">
        <v>34</v>
      </c>
      <c r="L1152" s="1">
        <v>0.0</v>
      </c>
      <c r="M1152" s="1">
        <v>0.0</v>
      </c>
      <c r="N1152" s="1">
        <v>0.0</v>
      </c>
      <c r="O1152" s="1" t="s">
        <v>35</v>
      </c>
      <c r="P1152" s="3">
        <v>0.21</v>
      </c>
      <c r="Q1152" s="1" t="s">
        <v>36</v>
      </c>
      <c r="R1152" s="1">
        <v>0.0</v>
      </c>
      <c r="S1152" s="1">
        <v>0.0</v>
      </c>
      <c r="T1152" s="4">
        <f t="shared" si="4"/>
        <v>8702.479339</v>
      </c>
      <c r="U1152" s="5">
        <v>10528.4449215</v>
      </c>
      <c r="W1152" s="1">
        <f t="shared" si="28"/>
        <v>10530</v>
      </c>
      <c r="X1152" s="7">
        <f t="shared" si="15"/>
        <v>10530</v>
      </c>
      <c r="Y1152" s="1" t="s">
        <v>30</v>
      </c>
      <c r="Z1152" s="1" t="s">
        <v>30</v>
      </c>
      <c r="AA1152" s="1" t="s">
        <v>31</v>
      </c>
      <c r="AB1152" s="1">
        <v>0.0</v>
      </c>
      <c r="AC1152" s="1">
        <v>0.0</v>
      </c>
    </row>
    <row r="1153" ht="15.75" customHeight="1">
      <c r="A1153" s="1">
        <v>1180.0</v>
      </c>
      <c r="B1153" s="1" t="s">
        <v>29</v>
      </c>
      <c r="C1153" s="1" t="s">
        <v>30</v>
      </c>
      <c r="D1153" s="1" t="s">
        <v>30</v>
      </c>
      <c r="E1153" s="1" t="s">
        <v>31</v>
      </c>
      <c r="F1153" s="1" t="s">
        <v>31</v>
      </c>
      <c r="H1153" s="1" t="s">
        <v>2337</v>
      </c>
      <c r="I1153" s="1" t="s">
        <v>2338</v>
      </c>
      <c r="J1153" s="1" t="s">
        <v>34</v>
      </c>
      <c r="K1153" s="1" t="s">
        <v>34</v>
      </c>
      <c r="L1153" s="1">
        <v>0.0</v>
      </c>
      <c r="M1153" s="1">
        <v>0.0</v>
      </c>
      <c r="N1153" s="1">
        <v>0.0</v>
      </c>
      <c r="O1153" s="1" t="s">
        <v>35</v>
      </c>
      <c r="P1153" s="3">
        <v>0.21</v>
      </c>
      <c r="Q1153" s="1" t="s">
        <v>36</v>
      </c>
      <c r="R1153" s="1">
        <v>0.0</v>
      </c>
      <c r="S1153" s="1">
        <v>0.0</v>
      </c>
      <c r="T1153" s="4">
        <f t="shared" si="4"/>
        <v>528.9256198</v>
      </c>
      <c r="U1153" s="5">
        <v>639.786411</v>
      </c>
      <c r="W1153" s="1">
        <f t="shared" si="28"/>
        <v>640</v>
      </c>
      <c r="X1153" s="7">
        <f t="shared" si="15"/>
        <v>640</v>
      </c>
      <c r="Y1153" s="1" t="s">
        <v>30</v>
      </c>
      <c r="Z1153" s="1" t="s">
        <v>30</v>
      </c>
      <c r="AA1153" s="1" t="s">
        <v>31</v>
      </c>
      <c r="AB1153" s="1">
        <v>0.0</v>
      </c>
      <c r="AC1153" s="1">
        <v>0.0</v>
      </c>
    </row>
    <row r="1154" ht="15.75" customHeight="1">
      <c r="A1154" s="1">
        <v>1181.0</v>
      </c>
      <c r="B1154" s="1" t="s">
        <v>29</v>
      </c>
      <c r="C1154" s="1" t="s">
        <v>30</v>
      </c>
      <c r="D1154" s="1" t="s">
        <v>30</v>
      </c>
      <c r="E1154" s="1" t="s">
        <v>31</v>
      </c>
      <c r="F1154" s="1" t="s">
        <v>31</v>
      </c>
      <c r="H1154" s="1" t="s">
        <v>2339</v>
      </c>
      <c r="I1154" s="1" t="s">
        <v>2340</v>
      </c>
      <c r="J1154" s="1" t="s">
        <v>34</v>
      </c>
      <c r="K1154" s="1" t="s">
        <v>34</v>
      </c>
      <c r="L1154" s="1">
        <v>0.0</v>
      </c>
      <c r="M1154" s="1">
        <v>0.0</v>
      </c>
      <c r="N1154" s="1">
        <v>0.0</v>
      </c>
      <c r="O1154" s="1" t="s">
        <v>35</v>
      </c>
      <c r="P1154" s="3">
        <v>0.21</v>
      </c>
      <c r="Q1154" s="1" t="s">
        <v>36</v>
      </c>
      <c r="R1154" s="1">
        <v>0.0</v>
      </c>
      <c r="S1154" s="1">
        <v>0.0</v>
      </c>
      <c r="T1154" s="4">
        <f t="shared" si="4"/>
        <v>876.0330579</v>
      </c>
      <c r="U1154" s="5">
        <v>1058.8477679999999</v>
      </c>
      <c r="W1154" s="1">
        <f t="shared" si="28"/>
        <v>1060</v>
      </c>
      <c r="X1154" s="7">
        <f t="shared" si="15"/>
        <v>1060</v>
      </c>
      <c r="Y1154" s="1" t="s">
        <v>30</v>
      </c>
      <c r="Z1154" s="1" t="s">
        <v>30</v>
      </c>
      <c r="AA1154" s="1" t="s">
        <v>31</v>
      </c>
      <c r="AB1154" s="1">
        <v>0.0</v>
      </c>
      <c r="AC1154" s="1">
        <v>0.0</v>
      </c>
    </row>
    <row r="1155" ht="15.75" customHeight="1">
      <c r="A1155" s="1">
        <v>1182.0</v>
      </c>
      <c r="B1155" s="1" t="s">
        <v>29</v>
      </c>
      <c r="C1155" s="1" t="s">
        <v>30</v>
      </c>
      <c r="D1155" s="1" t="s">
        <v>30</v>
      </c>
      <c r="E1155" s="1" t="s">
        <v>31</v>
      </c>
      <c r="F1155" s="1" t="s">
        <v>31</v>
      </c>
      <c r="H1155" s="1" t="s">
        <v>2341</v>
      </c>
      <c r="I1155" s="1" t="s">
        <v>2342</v>
      </c>
      <c r="J1155" s="1" t="s">
        <v>34</v>
      </c>
      <c r="K1155" s="1" t="s">
        <v>34</v>
      </c>
      <c r="L1155" s="1">
        <v>0.0</v>
      </c>
      <c r="M1155" s="1">
        <v>0.0</v>
      </c>
      <c r="N1155" s="1">
        <v>0.0</v>
      </c>
      <c r="O1155" s="1" t="s">
        <v>35</v>
      </c>
      <c r="P1155" s="3">
        <v>0.21</v>
      </c>
      <c r="Q1155" s="1" t="s">
        <v>36</v>
      </c>
      <c r="R1155" s="1">
        <v>0.0</v>
      </c>
      <c r="S1155" s="1">
        <v>0.0</v>
      </c>
      <c r="T1155" s="4">
        <f t="shared" si="4"/>
        <v>983.4710744</v>
      </c>
      <c r="U1155" s="5">
        <v>1190.02680225</v>
      </c>
      <c r="W1155" s="1">
        <f t="shared" si="28"/>
        <v>1190</v>
      </c>
      <c r="X1155" s="7">
        <f t="shared" si="15"/>
        <v>1190</v>
      </c>
      <c r="Y1155" s="1" t="s">
        <v>30</v>
      </c>
      <c r="Z1155" s="1" t="s">
        <v>30</v>
      </c>
      <c r="AA1155" s="1" t="s">
        <v>31</v>
      </c>
      <c r="AB1155" s="1">
        <v>0.0</v>
      </c>
      <c r="AC1155" s="1">
        <v>0.0</v>
      </c>
    </row>
    <row r="1156" ht="15.75" customHeight="1">
      <c r="A1156" s="1">
        <v>1183.0</v>
      </c>
      <c r="B1156" s="1" t="s">
        <v>29</v>
      </c>
      <c r="C1156" s="1" t="s">
        <v>30</v>
      </c>
      <c r="D1156" s="1" t="s">
        <v>30</v>
      </c>
      <c r="E1156" s="1" t="s">
        <v>31</v>
      </c>
      <c r="F1156" s="1" t="s">
        <v>31</v>
      </c>
      <c r="H1156" s="1" t="s">
        <v>2343</v>
      </c>
      <c r="I1156" s="1" t="s">
        <v>2344</v>
      </c>
      <c r="J1156" s="1" t="s">
        <v>34</v>
      </c>
      <c r="K1156" s="1" t="s">
        <v>34</v>
      </c>
      <c r="L1156" s="1">
        <v>0.0</v>
      </c>
      <c r="M1156" s="1">
        <v>0.0</v>
      </c>
      <c r="N1156" s="1">
        <v>0.0</v>
      </c>
      <c r="O1156" s="1" t="s">
        <v>35</v>
      </c>
      <c r="P1156" s="3">
        <v>0.21</v>
      </c>
      <c r="Q1156" s="1" t="s">
        <v>36</v>
      </c>
      <c r="R1156" s="1">
        <v>0.0</v>
      </c>
      <c r="S1156" s="1">
        <v>0.0</v>
      </c>
      <c r="T1156" s="4">
        <f t="shared" si="4"/>
        <v>975.2066116</v>
      </c>
      <c r="U1156" s="5">
        <v>1177.2152617499999</v>
      </c>
      <c r="W1156" s="1">
        <f t="shared" si="28"/>
        <v>1180</v>
      </c>
      <c r="X1156" s="7">
        <f t="shared" si="15"/>
        <v>1180</v>
      </c>
      <c r="Y1156" s="1" t="s">
        <v>30</v>
      </c>
      <c r="Z1156" s="1" t="s">
        <v>30</v>
      </c>
      <c r="AA1156" s="1" t="s">
        <v>31</v>
      </c>
      <c r="AB1156" s="1">
        <v>0.0</v>
      </c>
      <c r="AC1156" s="1">
        <v>0.0</v>
      </c>
    </row>
    <row r="1157" ht="15.75" customHeight="1">
      <c r="A1157" s="1">
        <v>1184.0</v>
      </c>
      <c r="B1157" s="1" t="s">
        <v>29</v>
      </c>
      <c r="C1157" s="1" t="s">
        <v>30</v>
      </c>
      <c r="D1157" s="1" t="s">
        <v>30</v>
      </c>
      <c r="E1157" s="1" t="s">
        <v>31</v>
      </c>
      <c r="F1157" s="1" t="s">
        <v>31</v>
      </c>
      <c r="H1157" s="1" t="s">
        <v>2345</v>
      </c>
      <c r="I1157" s="1" t="s">
        <v>2346</v>
      </c>
      <c r="J1157" s="1" t="s">
        <v>34</v>
      </c>
      <c r="K1157" s="1" t="s">
        <v>34</v>
      </c>
      <c r="L1157" s="1">
        <v>0.0</v>
      </c>
      <c r="M1157" s="1">
        <v>0.0</v>
      </c>
      <c r="N1157" s="1">
        <v>0.0</v>
      </c>
      <c r="O1157" s="1" t="s">
        <v>35</v>
      </c>
      <c r="P1157" s="3">
        <v>0.21</v>
      </c>
      <c r="Q1157" s="1" t="s">
        <v>36</v>
      </c>
      <c r="R1157" s="1">
        <v>0.0</v>
      </c>
      <c r="S1157" s="1">
        <v>0.0</v>
      </c>
      <c r="T1157" s="4">
        <f t="shared" si="4"/>
        <v>1090.909091</v>
      </c>
      <c r="U1157" s="5">
        <v>1319.6964825000002</v>
      </c>
      <c r="W1157" s="1">
        <f t="shared" si="28"/>
        <v>1320</v>
      </c>
      <c r="X1157" s="7">
        <f t="shared" si="15"/>
        <v>1320</v>
      </c>
      <c r="Y1157" s="1" t="s">
        <v>30</v>
      </c>
      <c r="Z1157" s="1" t="s">
        <v>30</v>
      </c>
      <c r="AA1157" s="1" t="s">
        <v>31</v>
      </c>
      <c r="AB1157" s="1">
        <v>0.0</v>
      </c>
      <c r="AC1157" s="1">
        <v>0.0</v>
      </c>
    </row>
    <row r="1158" ht="15.75" customHeight="1">
      <c r="A1158" s="1">
        <v>1185.0</v>
      </c>
      <c r="B1158" s="1" t="s">
        <v>29</v>
      </c>
      <c r="C1158" s="1" t="s">
        <v>30</v>
      </c>
      <c r="D1158" s="1" t="s">
        <v>30</v>
      </c>
      <c r="E1158" s="1" t="s">
        <v>31</v>
      </c>
      <c r="F1158" s="1" t="s">
        <v>31</v>
      </c>
      <c r="H1158" s="1" t="s">
        <v>2347</v>
      </c>
      <c r="I1158" s="1" t="s">
        <v>2348</v>
      </c>
      <c r="J1158" s="1" t="s">
        <v>34</v>
      </c>
      <c r="K1158" s="1" t="s">
        <v>34</v>
      </c>
      <c r="L1158" s="1">
        <v>0.0</v>
      </c>
      <c r="M1158" s="1">
        <v>0.0</v>
      </c>
      <c r="N1158" s="1">
        <v>0.0</v>
      </c>
      <c r="O1158" s="1" t="s">
        <v>35</v>
      </c>
      <c r="P1158" s="3">
        <v>0.21</v>
      </c>
      <c r="Q1158" s="1" t="s">
        <v>36</v>
      </c>
      <c r="R1158" s="1">
        <v>0.0</v>
      </c>
      <c r="S1158" s="1">
        <v>0.0</v>
      </c>
      <c r="T1158" s="4">
        <f t="shared" si="4"/>
        <v>1033.057851</v>
      </c>
      <c r="U1158" s="5">
        <v>1250.3380724999997</v>
      </c>
      <c r="W1158" s="1">
        <f t="shared" si="28"/>
        <v>1250</v>
      </c>
      <c r="X1158" s="7">
        <f t="shared" si="15"/>
        <v>1250</v>
      </c>
      <c r="Y1158" s="1" t="s">
        <v>30</v>
      </c>
      <c r="Z1158" s="1" t="s">
        <v>30</v>
      </c>
      <c r="AA1158" s="1" t="s">
        <v>31</v>
      </c>
      <c r="AB1158" s="1">
        <v>0.0</v>
      </c>
      <c r="AC1158" s="1">
        <v>0.0</v>
      </c>
    </row>
    <row r="1159" ht="15.75" customHeight="1">
      <c r="A1159" s="1">
        <v>1186.0</v>
      </c>
      <c r="B1159" s="1" t="s">
        <v>29</v>
      </c>
      <c r="C1159" s="1" t="s">
        <v>30</v>
      </c>
      <c r="D1159" s="1" t="s">
        <v>30</v>
      </c>
      <c r="E1159" s="1" t="s">
        <v>31</v>
      </c>
      <c r="F1159" s="1" t="s">
        <v>31</v>
      </c>
      <c r="H1159" s="1" t="s">
        <v>2349</v>
      </c>
      <c r="I1159" s="1" t="s">
        <v>2350</v>
      </c>
      <c r="J1159" s="1" t="s">
        <v>34</v>
      </c>
      <c r="K1159" s="1" t="s">
        <v>34</v>
      </c>
      <c r="L1159" s="1">
        <v>0.0</v>
      </c>
      <c r="M1159" s="1">
        <v>0.0</v>
      </c>
      <c r="N1159" s="1">
        <v>0.0</v>
      </c>
      <c r="O1159" s="1" t="s">
        <v>35</v>
      </c>
      <c r="P1159" s="3">
        <v>0.21</v>
      </c>
      <c r="Q1159" s="1" t="s">
        <v>36</v>
      </c>
      <c r="R1159" s="1">
        <v>0.0</v>
      </c>
      <c r="S1159" s="1">
        <v>0.0</v>
      </c>
      <c r="T1159" s="4">
        <f t="shared" si="4"/>
        <v>1140.495868</v>
      </c>
      <c r="U1159" s="5">
        <v>1375.1113364999999</v>
      </c>
      <c r="W1159" s="1">
        <f t="shared" si="28"/>
        <v>1380</v>
      </c>
      <c r="X1159" s="7">
        <f t="shared" si="15"/>
        <v>1380</v>
      </c>
      <c r="Y1159" s="1" t="s">
        <v>30</v>
      </c>
      <c r="Z1159" s="1" t="s">
        <v>30</v>
      </c>
      <c r="AA1159" s="1" t="s">
        <v>31</v>
      </c>
      <c r="AB1159" s="1">
        <v>0.0</v>
      </c>
      <c r="AC1159" s="1">
        <v>0.0</v>
      </c>
    </row>
    <row r="1160" ht="15.75" customHeight="1">
      <c r="A1160" s="1">
        <v>1187.0</v>
      </c>
      <c r="B1160" s="1" t="s">
        <v>29</v>
      </c>
      <c r="C1160" s="1" t="s">
        <v>30</v>
      </c>
      <c r="D1160" s="1" t="s">
        <v>30</v>
      </c>
      <c r="E1160" s="1" t="s">
        <v>31</v>
      </c>
      <c r="F1160" s="1" t="s">
        <v>31</v>
      </c>
      <c r="H1160" s="1" t="s">
        <v>2351</v>
      </c>
      <c r="I1160" s="1" t="s">
        <v>2352</v>
      </c>
      <c r="J1160" s="1" t="s">
        <v>34</v>
      </c>
      <c r="K1160" s="1" t="s">
        <v>34</v>
      </c>
      <c r="L1160" s="1">
        <v>0.0</v>
      </c>
      <c r="M1160" s="1">
        <v>0.0</v>
      </c>
      <c r="N1160" s="1">
        <v>0.0</v>
      </c>
      <c r="O1160" s="1" t="s">
        <v>35</v>
      </c>
      <c r="P1160" s="3">
        <v>0.21</v>
      </c>
      <c r="Q1160" s="1" t="s">
        <v>36</v>
      </c>
      <c r="R1160" s="1">
        <v>0.0</v>
      </c>
      <c r="S1160" s="1">
        <v>0.0</v>
      </c>
      <c r="T1160" s="4">
        <f t="shared" si="4"/>
        <v>1636.363636</v>
      </c>
      <c r="U1160" s="5">
        <v>1983.8841164999994</v>
      </c>
      <c r="W1160" s="1">
        <f t="shared" si="28"/>
        <v>1980</v>
      </c>
      <c r="X1160" s="7">
        <f t="shared" si="15"/>
        <v>1980</v>
      </c>
      <c r="Y1160" s="1" t="s">
        <v>30</v>
      </c>
      <c r="Z1160" s="1" t="s">
        <v>30</v>
      </c>
      <c r="AA1160" s="1" t="s">
        <v>31</v>
      </c>
      <c r="AB1160" s="1">
        <v>0.0</v>
      </c>
      <c r="AC1160" s="1">
        <v>0.0</v>
      </c>
    </row>
    <row r="1161" ht="15.75" customHeight="1">
      <c r="A1161" s="1">
        <v>1188.0</v>
      </c>
      <c r="B1161" s="1" t="s">
        <v>29</v>
      </c>
      <c r="C1161" s="1" t="s">
        <v>30</v>
      </c>
      <c r="D1161" s="1" t="s">
        <v>30</v>
      </c>
      <c r="E1161" s="1" t="s">
        <v>31</v>
      </c>
      <c r="F1161" s="1" t="s">
        <v>31</v>
      </c>
      <c r="H1161" s="1" t="s">
        <v>2353</v>
      </c>
      <c r="I1161" s="1" t="s">
        <v>2354</v>
      </c>
      <c r="J1161" s="1" t="s">
        <v>34</v>
      </c>
      <c r="K1161" s="1" t="s">
        <v>34</v>
      </c>
      <c r="L1161" s="1">
        <v>0.0</v>
      </c>
      <c r="M1161" s="1">
        <v>0.0</v>
      </c>
      <c r="N1161" s="1">
        <v>0.0</v>
      </c>
      <c r="O1161" s="1" t="s">
        <v>35</v>
      </c>
      <c r="P1161" s="3">
        <v>0.21</v>
      </c>
      <c r="Q1161" s="1" t="s">
        <v>36</v>
      </c>
      <c r="R1161" s="1">
        <v>0.0</v>
      </c>
      <c r="S1161" s="1">
        <v>0.0</v>
      </c>
      <c r="T1161" s="4">
        <f t="shared" si="4"/>
        <v>2479.338843</v>
      </c>
      <c r="U1161" s="5">
        <v>2995.6184775</v>
      </c>
      <c r="W1161" s="1">
        <f t="shared" si="28"/>
        <v>3000</v>
      </c>
      <c r="X1161" s="7">
        <f t="shared" si="15"/>
        <v>3000</v>
      </c>
      <c r="Y1161" s="1" t="s">
        <v>30</v>
      </c>
      <c r="Z1161" s="1" t="s">
        <v>30</v>
      </c>
      <c r="AA1161" s="1" t="s">
        <v>31</v>
      </c>
      <c r="AB1161" s="1">
        <v>0.0</v>
      </c>
      <c r="AC1161" s="1">
        <v>0.0</v>
      </c>
    </row>
    <row r="1162" ht="15.75" customHeight="1">
      <c r="A1162" s="1">
        <v>1189.0</v>
      </c>
      <c r="B1162" s="1" t="s">
        <v>29</v>
      </c>
      <c r="C1162" s="1" t="s">
        <v>30</v>
      </c>
      <c r="D1162" s="1" t="s">
        <v>30</v>
      </c>
      <c r="E1162" s="1" t="s">
        <v>31</v>
      </c>
      <c r="F1162" s="1" t="s">
        <v>31</v>
      </c>
      <c r="H1162" s="1" t="s">
        <v>2355</v>
      </c>
      <c r="I1162" s="1" t="s">
        <v>2356</v>
      </c>
      <c r="J1162" s="1" t="s">
        <v>34</v>
      </c>
      <c r="K1162" s="1" t="s">
        <v>34</v>
      </c>
      <c r="L1162" s="1">
        <v>0.0</v>
      </c>
      <c r="M1162" s="1">
        <v>0.0</v>
      </c>
      <c r="N1162" s="1">
        <v>0.0</v>
      </c>
      <c r="O1162" s="1" t="s">
        <v>35</v>
      </c>
      <c r="P1162" s="3">
        <v>0.21</v>
      </c>
      <c r="Q1162" s="1" t="s">
        <v>36</v>
      </c>
      <c r="R1162" s="1">
        <v>0.0</v>
      </c>
      <c r="S1162" s="1">
        <v>0.0</v>
      </c>
      <c r="T1162" s="4">
        <f t="shared" si="4"/>
        <v>1066.115702</v>
      </c>
      <c r="U1162" s="5">
        <v>1288.161765</v>
      </c>
      <c r="W1162" s="1">
        <f t="shared" si="28"/>
        <v>1290</v>
      </c>
      <c r="X1162" s="7">
        <f t="shared" si="15"/>
        <v>1290</v>
      </c>
      <c r="Y1162" s="1" t="s">
        <v>30</v>
      </c>
      <c r="Z1162" s="1" t="s">
        <v>30</v>
      </c>
      <c r="AA1162" s="1" t="s">
        <v>31</v>
      </c>
      <c r="AB1162" s="1">
        <v>0.0</v>
      </c>
      <c r="AC1162" s="1">
        <v>0.0</v>
      </c>
    </row>
    <row r="1163" ht="15.75" customHeight="1">
      <c r="A1163" s="1">
        <v>1190.0</v>
      </c>
      <c r="B1163" s="1" t="s">
        <v>29</v>
      </c>
      <c r="C1163" s="1" t="s">
        <v>30</v>
      </c>
      <c r="D1163" s="1" t="s">
        <v>30</v>
      </c>
      <c r="E1163" s="1" t="s">
        <v>31</v>
      </c>
      <c r="F1163" s="1" t="s">
        <v>31</v>
      </c>
      <c r="H1163" s="1" t="s">
        <v>2357</v>
      </c>
      <c r="I1163" s="1" t="s">
        <v>2358</v>
      </c>
      <c r="J1163" s="1" t="s">
        <v>34</v>
      </c>
      <c r="K1163" s="1" t="s">
        <v>34</v>
      </c>
      <c r="L1163" s="1">
        <v>0.0</v>
      </c>
      <c r="M1163" s="1">
        <v>0.0</v>
      </c>
      <c r="N1163" s="1">
        <v>0.0</v>
      </c>
      <c r="O1163" s="1" t="s">
        <v>35</v>
      </c>
      <c r="P1163" s="3">
        <v>0.21</v>
      </c>
      <c r="Q1163" s="1" t="s">
        <v>36</v>
      </c>
      <c r="R1163" s="1">
        <v>0.0</v>
      </c>
      <c r="S1163" s="1">
        <v>0.0</v>
      </c>
      <c r="T1163" s="4">
        <f t="shared" si="4"/>
        <v>1049.586777</v>
      </c>
      <c r="U1163" s="5">
        <v>1273.32876825</v>
      </c>
      <c r="W1163" s="1">
        <f t="shared" si="28"/>
        <v>1270</v>
      </c>
      <c r="X1163" s="7">
        <f t="shared" si="15"/>
        <v>1270</v>
      </c>
      <c r="Y1163" s="1" t="s">
        <v>30</v>
      </c>
      <c r="Z1163" s="1" t="s">
        <v>30</v>
      </c>
      <c r="AA1163" s="1" t="s">
        <v>31</v>
      </c>
      <c r="AB1163" s="1">
        <v>0.0</v>
      </c>
      <c r="AC1163" s="1">
        <v>0.0</v>
      </c>
    </row>
    <row r="1164" ht="15.75" customHeight="1">
      <c r="A1164" s="1">
        <v>1191.0</v>
      </c>
      <c r="B1164" s="1" t="s">
        <v>29</v>
      </c>
      <c r="C1164" s="1" t="s">
        <v>30</v>
      </c>
      <c r="D1164" s="1" t="s">
        <v>30</v>
      </c>
      <c r="E1164" s="1" t="s">
        <v>31</v>
      </c>
      <c r="F1164" s="1" t="s">
        <v>31</v>
      </c>
      <c r="H1164" s="1" t="s">
        <v>2359</v>
      </c>
      <c r="I1164" s="1" t="s">
        <v>2360</v>
      </c>
      <c r="J1164" s="1" t="s">
        <v>34</v>
      </c>
      <c r="K1164" s="1" t="s">
        <v>34</v>
      </c>
      <c r="L1164" s="1">
        <v>0.0</v>
      </c>
      <c r="M1164" s="1">
        <v>0.0</v>
      </c>
      <c r="N1164" s="1">
        <v>0.0</v>
      </c>
      <c r="O1164" s="1" t="s">
        <v>35</v>
      </c>
      <c r="P1164" s="3">
        <v>0.21</v>
      </c>
      <c r="Q1164" s="1" t="s">
        <v>36</v>
      </c>
      <c r="R1164" s="1">
        <v>0.0</v>
      </c>
      <c r="S1164" s="1">
        <v>0.0</v>
      </c>
      <c r="T1164" s="4">
        <f t="shared" si="4"/>
        <v>1322.31405</v>
      </c>
      <c r="U1164" s="5">
        <v>1595.099682</v>
      </c>
      <c r="W1164" s="1">
        <f t="shared" si="28"/>
        <v>1600</v>
      </c>
      <c r="X1164" s="7">
        <f t="shared" si="15"/>
        <v>1600</v>
      </c>
      <c r="Y1164" s="1" t="s">
        <v>30</v>
      </c>
      <c r="Z1164" s="1" t="s">
        <v>30</v>
      </c>
      <c r="AA1164" s="1" t="s">
        <v>31</v>
      </c>
      <c r="AB1164" s="1">
        <v>0.0</v>
      </c>
      <c r="AC1164" s="1">
        <v>0.0</v>
      </c>
    </row>
    <row r="1165" ht="15.75" customHeight="1">
      <c r="A1165" s="1">
        <v>1192.0</v>
      </c>
      <c r="B1165" s="1" t="s">
        <v>29</v>
      </c>
      <c r="C1165" s="1" t="s">
        <v>30</v>
      </c>
      <c r="D1165" s="1" t="s">
        <v>30</v>
      </c>
      <c r="E1165" s="1" t="s">
        <v>31</v>
      </c>
      <c r="F1165" s="1" t="s">
        <v>31</v>
      </c>
      <c r="H1165" s="1" t="s">
        <v>2361</v>
      </c>
      <c r="I1165" s="1" t="s">
        <v>2362</v>
      </c>
      <c r="J1165" s="1" t="s">
        <v>34</v>
      </c>
      <c r="K1165" s="1" t="s">
        <v>34</v>
      </c>
      <c r="L1165" s="1">
        <v>0.0</v>
      </c>
      <c r="M1165" s="1">
        <v>0.0</v>
      </c>
      <c r="N1165" s="1">
        <v>0.0</v>
      </c>
      <c r="O1165" s="1" t="s">
        <v>35</v>
      </c>
      <c r="P1165" s="3">
        <v>0.21</v>
      </c>
      <c r="Q1165" s="1" t="s">
        <v>36</v>
      </c>
      <c r="R1165" s="1">
        <v>0.0</v>
      </c>
      <c r="S1165" s="1">
        <v>0.0</v>
      </c>
      <c r="T1165" s="4">
        <f t="shared" si="4"/>
        <v>1760.330579</v>
      </c>
      <c r="U1165" s="5">
        <v>2129.38404525</v>
      </c>
      <c r="W1165" s="1">
        <f t="shared" si="28"/>
        <v>2130</v>
      </c>
      <c r="X1165" s="7">
        <f t="shared" si="15"/>
        <v>2130</v>
      </c>
      <c r="Y1165" s="1" t="s">
        <v>30</v>
      </c>
      <c r="Z1165" s="1" t="s">
        <v>30</v>
      </c>
      <c r="AA1165" s="1" t="s">
        <v>31</v>
      </c>
      <c r="AB1165" s="1">
        <v>0.0</v>
      </c>
      <c r="AC1165" s="1">
        <v>0.0</v>
      </c>
    </row>
    <row r="1166" ht="15.75" customHeight="1">
      <c r="A1166" s="1">
        <v>1193.0</v>
      </c>
      <c r="B1166" s="1" t="s">
        <v>29</v>
      </c>
      <c r="C1166" s="1" t="s">
        <v>30</v>
      </c>
      <c r="D1166" s="1" t="s">
        <v>30</v>
      </c>
      <c r="E1166" s="1" t="s">
        <v>31</v>
      </c>
      <c r="F1166" s="1" t="s">
        <v>31</v>
      </c>
      <c r="H1166" s="1" t="s">
        <v>2363</v>
      </c>
      <c r="I1166" s="1" t="s">
        <v>2364</v>
      </c>
      <c r="J1166" s="1" t="s">
        <v>34</v>
      </c>
      <c r="K1166" s="1" t="s">
        <v>34</v>
      </c>
      <c r="L1166" s="1">
        <v>0.0</v>
      </c>
      <c r="M1166" s="1">
        <v>0.0</v>
      </c>
      <c r="N1166" s="1">
        <v>0.0</v>
      </c>
      <c r="O1166" s="1" t="s">
        <v>35</v>
      </c>
      <c r="P1166" s="3">
        <v>0.21</v>
      </c>
      <c r="Q1166" s="1" t="s">
        <v>36</v>
      </c>
      <c r="R1166" s="1">
        <v>0.0</v>
      </c>
      <c r="S1166" s="1">
        <v>0.0</v>
      </c>
      <c r="T1166" s="4">
        <f t="shared" si="4"/>
        <v>2702.479339</v>
      </c>
      <c r="U1166" s="5">
        <v>3267.7693785</v>
      </c>
      <c r="W1166" s="1">
        <f t="shared" si="28"/>
        <v>3270</v>
      </c>
      <c r="X1166" s="7">
        <f t="shared" si="15"/>
        <v>3270</v>
      </c>
      <c r="Y1166" s="1" t="s">
        <v>30</v>
      </c>
      <c r="Z1166" s="1" t="s">
        <v>30</v>
      </c>
      <c r="AA1166" s="1" t="s">
        <v>31</v>
      </c>
      <c r="AB1166" s="1">
        <v>0.0</v>
      </c>
      <c r="AC1166" s="1">
        <v>0.0</v>
      </c>
    </row>
    <row r="1167" ht="15.75" customHeight="1">
      <c r="A1167" s="1">
        <v>1194.0</v>
      </c>
      <c r="B1167" s="1" t="s">
        <v>29</v>
      </c>
      <c r="C1167" s="1" t="s">
        <v>30</v>
      </c>
      <c r="D1167" s="1" t="s">
        <v>30</v>
      </c>
      <c r="E1167" s="1" t="s">
        <v>31</v>
      </c>
      <c r="F1167" s="1" t="s">
        <v>31</v>
      </c>
      <c r="H1167" s="1" t="s">
        <v>2365</v>
      </c>
      <c r="I1167" s="1" t="s">
        <v>2366</v>
      </c>
      <c r="J1167" s="1" t="s">
        <v>34</v>
      </c>
      <c r="K1167" s="1" t="s">
        <v>34</v>
      </c>
      <c r="L1167" s="1">
        <v>0.0</v>
      </c>
      <c r="M1167" s="1">
        <v>0.0</v>
      </c>
      <c r="N1167" s="1">
        <v>0.0</v>
      </c>
      <c r="O1167" s="1" t="s">
        <v>35</v>
      </c>
      <c r="P1167" s="3">
        <v>0.21</v>
      </c>
      <c r="Q1167" s="1" t="s">
        <v>36</v>
      </c>
      <c r="R1167" s="1">
        <v>0.0</v>
      </c>
      <c r="S1167" s="1">
        <v>0.0</v>
      </c>
      <c r="T1167" s="4">
        <f t="shared" si="4"/>
        <v>3049.586777</v>
      </c>
      <c r="U1167" s="5">
        <v>3687.3158849999995</v>
      </c>
      <c r="W1167" s="1">
        <f t="shared" si="28"/>
        <v>3690</v>
      </c>
      <c r="X1167" s="7">
        <f t="shared" si="15"/>
        <v>3690</v>
      </c>
      <c r="Y1167" s="1" t="s">
        <v>30</v>
      </c>
      <c r="Z1167" s="1" t="s">
        <v>30</v>
      </c>
      <c r="AA1167" s="1" t="s">
        <v>31</v>
      </c>
      <c r="AB1167" s="1">
        <v>0.0</v>
      </c>
      <c r="AC1167" s="1">
        <v>0.0</v>
      </c>
    </row>
    <row r="1168" ht="15.75" customHeight="1">
      <c r="A1168" s="1">
        <v>1195.0</v>
      </c>
      <c r="B1168" s="1" t="s">
        <v>29</v>
      </c>
      <c r="C1168" s="1" t="s">
        <v>30</v>
      </c>
      <c r="D1168" s="1" t="s">
        <v>30</v>
      </c>
      <c r="E1168" s="1" t="s">
        <v>31</v>
      </c>
      <c r="F1168" s="1" t="s">
        <v>31</v>
      </c>
      <c r="H1168" s="1" t="s">
        <v>2367</v>
      </c>
      <c r="I1168" s="1" t="s">
        <v>2368</v>
      </c>
      <c r="J1168" s="1" t="s">
        <v>34</v>
      </c>
      <c r="K1168" s="1" t="s">
        <v>34</v>
      </c>
      <c r="L1168" s="1">
        <v>0.0</v>
      </c>
      <c r="M1168" s="1">
        <v>0.0</v>
      </c>
      <c r="N1168" s="1">
        <v>0.0</v>
      </c>
      <c r="O1168" s="1" t="s">
        <v>35</v>
      </c>
      <c r="P1168" s="3">
        <v>0.21</v>
      </c>
      <c r="Q1168" s="1" t="s">
        <v>36</v>
      </c>
      <c r="R1168" s="1">
        <v>0.0</v>
      </c>
      <c r="S1168" s="1">
        <v>0.0</v>
      </c>
      <c r="T1168" s="4">
        <f t="shared" si="4"/>
        <v>1495.867769</v>
      </c>
      <c r="U1168" s="5">
        <v>1807.4693834999998</v>
      </c>
      <c r="W1168" s="1">
        <f t="shared" si="28"/>
        <v>1810</v>
      </c>
      <c r="X1168" s="7">
        <f t="shared" si="15"/>
        <v>1810</v>
      </c>
      <c r="Y1168" s="1" t="s">
        <v>30</v>
      </c>
      <c r="Z1168" s="1" t="s">
        <v>30</v>
      </c>
      <c r="AA1168" s="1" t="s">
        <v>31</v>
      </c>
      <c r="AB1168" s="1">
        <v>0.0</v>
      </c>
      <c r="AC1168" s="1">
        <v>0.0</v>
      </c>
    </row>
    <row r="1169" ht="15.75" customHeight="1">
      <c r="A1169" s="1">
        <v>1196.0</v>
      </c>
      <c r="B1169" s="1" t="s">
        <v>29</v>
      </c>
      <c r="C1169" s="1" t="s">
        <v>30</v>
      </c>
      <c r="D1169" s="1" t="s">
        <v>30</v>
      </c>
      <c r="E1169" s="1" t="s">
        <v>31</v>
      </c>
      <c r="F1169" s="1" t="s">
        <v>31</v>
      </c>
      <c r="H1169" s="1" t="s">
        <v>2369</v>
      </c>
      <c r="I1169" s="1" t="s">
        <v>2370</v>
      </c>
      <c r="J1169" s="1" t="s">
        <v>34</v>
      </c>
      <c r="K1169" s="1" t="s">
        <v>34</v>
      </c>
      <c r="L1169" s="1">
        <v>0.0</v>
      </c>
      <c r="M1169" s="1">
        <v>0.0</v>
      </c>
      <c r="N1169" s="1">
        <v>0.0</v>
      </c>
      <c r="O1169" s="1" t="s">
        <v>35</v>
      </c>
      <c r="P1169" s="3">
        <v>0.21</v>
      </c>
      <c r="Q1169" s="1" t="s">
        <v>36</v>
      </c>
      <c r="R1169" s="1">
        <v>0.0</v>
      </c>
      <c r="S1169" s="1">
        <v>0.0</v>
      </c>
      <c r="T1169" s="4">
        <f t="shared" si="4"/>
        <v>1909.090909</v>
      </c>
      <c r="U1169" s="5">
        <v>2312.9592255</v>
      </c>
      <c r="W1169" s="1">
        <f t="shared" si="28"/>
        <v>2310</v>
      </c>
      <c r="X1169" s="7">
        <f t="shared" si="15"/>
        <v>2310</v>
      </c>
      <c r="Y1169" s="1" t="s">
        <v>30</v>
      </c>
      <c r="Z1169" s="1" t="s">
        <v>30</v>
      </c>
      <c r="AA1169" s="1" t="s">
        <v>31</v>
      </c>
      <c r="AB1169" s="1">
        <v>0.0</v>
      </c>
      <c r="AC1169" s="1">
        <v>0.0</v>
      </c>
    </row>
    <row r="1170" ht="15.75" customHeight="1">
      <c r="A1170" s="1">
        <v>1197.0</v>
      </c>
      <c r="B1170" s="1" t="s">
        <v>29</v>
      </c>
      <c r="C1170" s="1" t="s">
        <v>30</v>
      </c>
      <c r="D1170" s="1" t="s">
        <v>30</v>
      </c>
      <c r="E1170" s="1" t="s">
        <v>31</v>
      </c>
      <c r="F1170" s="1" t="s">
        <v>31</v>
      </c>
      <c r="H1170" s="1" t="s">
        <v>2371</v>
      </c>
      <c r="I1170" s="1" t="s">
        <v>2372</v>
      </c>
      <c r="J1170" s="1" t="s">
        <v>34</v>
      </c>
      <c r="K1170" s="1" t="s">
        <v>34</v>
      </c>
      <c r="L1170" s="1">
        <v>0.0</v>
      </c>
      <c r="M1170" s="1">
        <v>0.0</v>
      </c>
      <c r="N1170" s="1">
        <v>0.0</v>
      </c>
      <c r="O1170" s="1" t="s">
        <v>35</v>
      </c>
      <c r="P1170" s="3">
        <v>0.21</v>
      </c>
      <c r="Q1170" s="1" t="s">
        <v>36</v>
      </c>
      <c r="R1170" s="1">
        <v>0.0</v>
      </c>
      <c r="S1170" s="1">
        <v>0.0</v>
      </c>
      <c r="T1170" s="4">
        <f t="shared" si="4"/>
        <v>3024.793388</v>
      </c>
      <c r="U1170" s="5">
        <v>3658.2877732499996</v>
      </c>
      <c r="W1170" s="1">
        <f t="shared" si="28"/>
        <v>3660</v>
      </c>
      <c r="X1170" s="7">
        <f t="shared" si="15"/>
        <v>3660</v>
      </c>
      <c r="Y1170" s="1" t="s">
        <v>30</v>
      </c>
      <c r="Z1170" s="1" t="s">
        <v>30</v>
      </c>
      <c r="AA1170" s="1" t="s">
        <v>31</v>
      </c>
      <c r="AB1170" s="1">
        <v>0.0</v>
      </c>
      <c r="AC1170" s="1">
        <v>0.0</v>
      </c>
    </row>
    <row r="1171" ht="15.75" customHeight="1">
      <c r="A1171" s="1">
        <v>1198.0</v>
      </c>
      <c r="B1171" s="1" t="s">
        <v>29</v>
      </c>
      <c r="C1171" s="1" t="s">
        <v>30</v>
      </c>
      <c r="D1171" s="1" t="s">
        <v>30</v>
      </c>
      <c r="E1171" s="1" t="s">
        <v>31</v>
      </c>
      <c r="F1171" s="1" t="s">
        <v>31</v>
      </c>
      <c r="H1171" s="1" t="s">
        <v>2373</v>
      </c>
      <c r="I1171" s="1" t="s">
        <v>2374</v>
      </c>
      <c r="J1171" s="1" t="s">
        <v>34</v>
      </c>
      <c r="K1171" s="1" t="s">
        <v>34</v>
      </c>
      <c r="L1171" s="1">
        <v>0.0</v>
      </c>
      <c r="M1171" s="1">
        <v>0.0</v>
      </c>
      <c r="N1171" s="1">
        <v>0.0</v>
      </c>
      <c r="O1171" s="1" t="s">
        <v>35</v>
      </c>
      <c r="P1171" s="3">
        <v>0.21</v>
      </c>
      <c r="Q1171" s="1" t="s">
        <v>36</v>
      </c>
      <c r="R1171" s="1">
        <v>0.0</v>
      </c>
      <c r="S1171" s="1">
        <v>0.0</v>
      </c>
      <c r="T1171" s="4">
        <f t="shared" si="4"/>
        <v>3165.289256</v>
      </c>
      <c r="U1171" s="5">
        <v>3833.8220497500006</v>
      </c>
      <c r="W1171" s="1">
        <f t="shared" si="28"/>
        <v>3830</v>
      </c>
      <c r="X1171" s="7">
        <f t="shared" si="15"/>
        <v>3830</v>
      </c>
      <c r="Y1171" s="1" t="s">
        <v>30</v>
      </c>
      <c r="Z1171" s="1" t="s">
        <v>30</v>
      </c>
      <c r="AA1171" s="1" t="s">
        <v>31</v>
      </c>
      <c r="AB1171" s="1">
        <v>0.0</v>
      </c>
      <c r="AC1171" s="1">
        <v>0.0</v>
      </c>
    </row>
    <row r="1172" ht="15.75" customHeight="1">
      <c r="A1172" s="1">
        <v>1199.0</v>
      </c>
      <c r="B1172" s="1" t="s">
        <v>29</v>
      </c>
      <c r="C1172" s="1" t="s">
        <v>30</v>
      </c>
      <c r="D1172" s="1" t="s">
        <v>30</v>
      </c>
      <c r="E1172" s="1" t="s">
        <v>31</v>
      </c>
      <c r="F1172" s="1" t="s">
        <v>31</v>
      </c>
      <c r="H1172" s="1" t="s">
        <v>2375</v>
      </c>
      <c r="I1172" s="1" t="s">
        <v>2376</v>
      </c>
      <c r="J1172" s="1" t="s">
        <v>34</v>
      </c>
      <c r="K1172" s="1" t="s">
        <v>34</v>
      </c>
      <c r="L1172" s="1">
        <v>0.0</v>
      </c>
      <c r="M1172" s="1">
        <v>0.0</v>
      </c>
      <c r="N1172" s="1">
        <v>0.0</v>
      </c>
      <c r="O1172" s="1" t="s">
        <v>35</v>
      </c>
      <c r="P1172" s="3">
        <v>0.21</v>
      </c>
      <c r="Q1172" s="1" t="s">
        <v>36</v>
      </c>
      <c r="R1172" s="1">
        <v>0.0</v>
      </c>
      <c r="S1172" s="1">
        <v>0.0</v>
      </c>
      <c r="T1172" s="4">
        <f t="shared" si="4"/>
        <v>1735.53719</v>
      </c>
      <c r="U1172" s="5">
        <v>2100.7332719999995</v>
      </c>
      <c r="W1172" s="1">
        <f t="shared" si="28"/>
        <v>2100</v>
      </c>
      <c r="X1172" s="7">
        <f t="shared" si="15"/>
        <v>2100</v>
      </c>
      <c r="Y1172" s="1" t="s">
        <v>30</v>
      </c>
      <c r="Z1172" s="1" t="s">
        <v>30</v>
      </c>
      <c r="AA1172" s="1" t="s">
        <v>31</v>
      </c>
      <c r="AB1172" s="1">
        <v>0.0</v>
      </c>
      <c r="AC1172" s="1">
        <v>0.0</v>
      </c>
    </row>
    <row r="1173" ht="15.75" customHeight="1">
      <c r="A1173" s="1">
        <v>1200.0</v>
      </c>
      <c r="B1173" s="1" t="s">
        <v>29</v>
      </c>
      <c r="C1173" s="1" t="s">
        <v>30</v>
      </c>
      <c r="D1173" s="1" t="s">
        <v>30</v>
      </c>
      <c r="E1173" s="1" t="s">
        <v>31</v>
      </c>
      <c r="F1173" s="1" t="s">
        <v>31</v>
      </c>
      <c r="H1173" s="1" t="s">
        <v>2377</v>
      </c>
      <c r="I1173" s="1" t="s">
        <v>2378</v>
      </c>
      <c r="J1173" s="1" t="s">
        <v>34</v>
      </c>
      <c r="K1173" s="1" t="s">
        <v>34</v>
      </c>
      <c r="L1173" s="1">
        <v>0.0</v>
      </c>
      <c r="M1173" s="1">
        <v>0.0</v>
      </c>
      <c r="N1173" s="1">
        <v>0.0</v>
      </c>
      <c r="O1173" s="1" t="s">
        <v>35</v>
      </c>
      <c r="P1173" s="3">
        <v>0.21</v>
      </c>
      <c r="Q1173" s="1" t="s">
        <v>36</v>
      </c>
      <c r="R1173" s="1">
        <v>0.0</v>
      </c>
      <c r="S1173" s="1">
        <v>0.0</v>
      </c>
      <c r="T1173" s="4">
        <f t="shared" si="4"/>
        <v>2181.818182</v>
      </c>
      <c r="U1173" s="5">
        <v>2637.8925952500003</v>
      </c>
      <c r="W1173" s="1">
        <f t="shared" si="28"/>
        <v>2640</v>
      </c>
      <c r="X1173" s="7">
        <f t="shared" si="15"/>
        <v>2640</v>
      </c>
      <c r="Y1173" s="1" t="s">
        <v>30</v>
      </c>
      <c r="Z1173" s="1" t="s">
        <v>30</v>
      </c>
      <c r="AA1173" s="1" t="s">
        <v>31</v>
      </c>
      <c r="AB1173" s="1">
        <v>0.0</v>
      </c>
      <c r="AC1173" s="1">
        <v>0.0</v>
      </c>
    </row>
    <row r="1174" ht="15.75" customHeight="1">
      <c r="A1174" s="1">
        <v>1201.0</v>
      </c>
      <c r="B1174" s="1" t="s">
        <v>29</v>
      </c>
      <c r="C1174" s="1" t="s">
        <v>30</v>
      </c>
      <c r="D1174" s="1" t="s">
        <v>30</v>
      </c>
      <c r="E1174" s="1" t="s">
        <v>31</v>
      </c>
      <c r="F1174" s="1" t="s">
        <v>31</v>
      </c>
      <c r="H1174" s="1" t="s">
        <v>2379</v>
      </c>
      <c r="I1174" s="1" t="s">
        <v>2380</v>
      </c>
      <c r="J1174" s="1" t="s">
        <v>34</v>
      </c>
      <c r="K1174" s="1" t="s">
        <v>34</v>
      </c>
      <c r="L1174" s="1">
        <v>0.0</v>
      </c>
      <c r="M1174" s="1">
        <v>0.0</v>
      </c>
      <c r="N1174" s="1">
        <v>0.0</v>
      </c>
      <c r="O1174" s="1" t="s">
        <v>35</v>
      </c>
      <c r="P1174" s="3">
        <v>0.21</v>
      </c>
      <c r="Q1174" s="1" t="s">
        <v>36</v>
      </c>
      <c r="R1174" s="1">
        <v>0.0</v>
      </c>
      <c r="S1174" s="1">
        <v>0.0</v>
      </c>
      <c r="T1174" s="4">
        <f t="shared" si="4"/>
        <v>3157.024793</v>
      </c>
      <c r="U1174" s="5">
        <v>3818.49491925</v>
      </c>
      <c r="W1174" s="1">
        <f t="shared" si="28"/>
        <v>3820</v>
      </c>
      <c r="X1174" s="7">
        <f t="shared" si="15"/>
        <v>3820</v>
      </c>
      <c r="Y1174" s="1" t="s">
        <v>30</v>
      </c>
      <c r="Z1174" s="1" t="s">
        <v>30</v>
      </c>
      <c r="AA1174" s="1" t="s">
        <v>31</v>
      </c>
      <c r="AB1174" s="1">
        <v>0.0</v>
      </c>
      <c r="AC1174" s="1">
        <v>0.0</v>
      </c>
    </row>
    <row r="1175" ht="15.75" customHeight="1">
      <c r="A1175" s="1">
        <v>1202.0</v>
      </c>
      <c r="B1175" s="1" t="s">
        <v>29</v>
      </c>
      <c r="C1175" s="1" t="s">
        <v>30</v>
      </c>
      <c r="D1175" s="1" t="s">
        <v>30</v>
      </c>
      <c r="E1175" s="1" t="s">
        <v>31</v>
      </c>
      <c r="F1175" s="1" t="s">
        <v>31</v>
      </c>
      <c r="H1175" s="1" t="s">
        <v>2381</v>
      </c>
      <c r="I1175" s="1" t="s">
        <v>2382</v>
      </c>
      <c r="J1175" s="1" t="s">
        <v>34</v>
      </c>
      <c r="K1175" s="1" t="s">
        <v>34</v>
      </c>
      <c r="L1175" s="1">
        <v>0.0</v>
      </c>
      <c r="M1175" s="1">
        <v>0.0</v>
      </c>
      <c r="N1175" s="1">
        <v>0.0</v>
      </c>
      <c r="O1175" s="1" t="s">
        <v>35</v>
      </c>
      <c r="P1175" s="3">
        <v>0.21</v>
      </c>
      <c r="Q1175" s="1" t="s">
        <v>36</v>
      </c>
      <c r="R1175" s="1">
        <v>0.0</v>
      </c>
      <c r="S1175" s="1">
        <v>0.0</v>
      </c>
      <c r="T1175" s="4">
        <f t="shared" si="4"/>
        <v>2289.256198</v>
      </c>
      <c r="U1175" s="5">
        <v>2770.57199925</v>
      </c>
      <c r="W1175" s="1">
        <f t="shared" si="28"/>
        <v>2770</v>
      </c>
      <c r="X1175" s="7">
        <f t="shared" si="15"/>
        <v>2770</v>
      </c>
      <c r="Y1175" s="1" t="s">
        <v>30</v>
      </c>
      <c r="Z1175" s="1" t="s">
        <v>30</v>
      </c>
      <c r="AA1175" s="1" t="s">
        <v>31</v>
      </c>
      <c r="AB1175" s="1">
        <v>0.0</v>
      </c>
      <c r="AC1175" s="1">
        <v>0.0</v>
      </c>
    </row>
    <row r="1176" ht="15.75" customHeight="1">
      <c r="A1176" s="1">
        <v>1203.0</v>
      </c>
      <c r="B1176" s="1" t="s">
        <v>29</v>
      </c>
      <c r="C1176" s="1" t="s">
        <v>30</v>
      </c>
      <c r="D1176" s="1" t="s">
        <v>30</v>
      </c>
      <c r="E1176" s="1" t="s">
        <v>31</v>
      </c>
      <c r="F1176" s="1" t="s">
        <v>31</v>
      </c>
      <c r="H1176" s="1" t="s">
        <v>2383</v>
      </c>
      <c r="I1176" s="1" t="s">
        <v>2384</v>
      </c>
      <c r="J1176" s="1" t="s">
        <v>34</v>
      </c>
      <c r="K1176" s="1" t="s">
        <v>34</v>
      </c>
      <c r="L1176" s="1">
        <v>0.0</v>
      </c>
      <c r="M1176" s="1">
        <v>0.0</v>
      </c>
      <c r="N1176" s="1">
        <v>0.0</v>
      </c>
      <c r="O1176" s="1" t="s">
        <v>35</v>
      </c>
      <c r="P1176" s="3">
        <v>0.21</v>
      </c>
      <c r="Q1176" s="1" t="s">
        <v>36</v>
      </c>
      <c r="R1176" s="1">
        <v>0.0</v>
      </c>
      <c r="S1176" s="1">
        <v>0.0</v>
      </c>
      <c r="T1176" s="4">
        <f t="shared" si="4"/>
        <v>3512.396694</v>
      </c>
      <c r="U1176" s="5">
        <v>4250.475627749999</v>
      </c>
      <c r="W1176" s="1">
        <f t="shared" si="28"/>
        <v>4250</v>
      </c>
      <c r="X1176" s="7">
        <f t="shared" si="15"/>
        <v>4250</v>
      </c>
      <c r="Y1176" s="1" t="s">
        <v>30</v>
      </c>
      <c r="Z1176" s="1" t="s">
        <v>30</v>
      </c>
      <c r="AA1176" s="1" t="s">
        <v>31</v>
      </c>
      <c r="AB1176" s="1">
        <v>0.0</v>
      </c>
      <c r="AC1176" s="1">
        <v>0.0</v>
      </c>
    </row>
    <row r="1177" ht="15.75" customHeight="1">
      <c r="A1177" s="1">
        <v>1204.0</v>
      </c>
      <c r="B1177" s="1" t="s">
        <v>29</v>
      </c>
      <c r="C1177" s="1" t="s">
        <v>30</v>
      </c>
      <c r="D1177" s="1" t="s">
        <v>30</v>
      </c>
      <c r="E1177" s="1" t="s">
        <v>31</v>
      </c>
      <c r="F1177" s="1" t="s">
        <v>31</v>
      </c>
      <c r="H1177" s="1" t="s">
        <v>2385</v>
      </c>
      <c r="I1177" s="1" t="s">
        <v>2386</v>
      </c>
      <c r="J1177" s="1" t="s">
        <v>34</v>
      </c>
      <c r="K1177" s="1" t="s">
        <v>34</v>
      </c>
      <c r="L1177" s="1">
        <v>0.0</v>
      </c>
      <c r="M1177" s="1">
        <v>0.0</v>
      </c>
      <c r="N1177" s="1">
        <v>0.0</v>
      </c>
      <c r="O1177" s="1" t="s">
        <v>35</v>
      </c>
      <c r="P1177" s="3">
        <v>0.21</v>
      </c>
      <c r="Q1177" s="1" t="s">
        <v>36</v>
      </c>
      <c r="R1177" s="1">
        <v>0.0</v>
      </c>
      <c r="S1177" s="1">
        <v>0.0</v>
      </c>
      <c r="T1177" s="4">
        <f t="shared" si="4"/>
        <v>4247.933884</v>
      </c>
      <c r="U1177" s="5">
        <v>5136.6820477500005</v>
      </c>
      <c r="W1177" s="1">
        <f t="shared" si="28"/>
        <v>5140</v>
      </c>
      <c r="X1177" s="7">
        <f t="shared" si="15"/>
        <v>5140</v>
      </c>
      <c r="Y1177" s="1" t="s">
        <v>30</v>
      </c>
      <c r="Z1177" s="1" t="s">
        <v>30</v>
      </c>
      <c r="AA1177" s="1" t="s">
        <v>31</v>
      </c>
      <c r="AB1177" s="1">
        <v>0.0</v>
      </c>
      <c r="AC1177" s="1">
        <v>0.0</v>
      </c>
    </row>
    <row r="1178" ht="15.75" customHeight="1">
      <c r="A1178" s="1">
        <v>1205.0</v>
      </c>
      <c r="B1178" s="1" t="s">
        <v>29</v>
      </c>
      <c r="C1178" s="1" t="s">
        <v>30</v>
      </c>
      <c r="D1178" s="1" t="s">
        <v>30</v>
      </c>
      <c r="E1178" s="1" t="s">
        <v>31</v>
      </c>
      <c r="F1178" s="1" t="s">
        <v>31</v>
      </c>
      <c r="H1178" s="1" t="s">
        <v>2387</v>
      </c>
      <c r="I1178" s="1" t="s">
        <v>2388</v>
      </c>
      <c r="J1178" s="1" t="s">
        <v>34</v>
      </c>
      <c r="K1178" s="1" t="s">
        <v>34</v>
      </c>
      <c r="L1178" s="1">
        <v>0.0</v>
      </c>
      <c r="M1178" s="1">
        <v>0.0</v>
      </c>
      <c r="N1178" s="1">
        <v>0.0</v>
      </c>
      <c r="O1178" s="1" t="s">
        <v>35</v>
      </c>
      <c r="P1178" s="3">
        <v>0.21</v>
      </c>
      <c r="Q1178" s="1" t="s">
        <v>36</v>
      </c>
      <c r="R1178" s="1">
        <v>0.0</v>
      </c>
      <c r="S1178" s="1">
        <v>0.0</v>
      </c>
      <c r="T1178" s="4">
        <f t="shared" si="4"/>
        <v>2024.793388</v>
      </c>
      <c r="U1178" s="5">
        <v>2447.6870384999997</v>
      </c>
      <c r="W1178" s="1">
        <f t="shared" si="28"/>
        <v>2450</v>
      </c>
      <c r="X1178" s="7">
        <f t="shared" si="15"/>
        <v>2450</v>
      </c>
      <c r="Y1178" s="1" t="s">
        <v>30</v>
      </c>
      <c r="Z1178" s="1" t="s">
        <v>30</v>
      </c>
      <c r="AA1178" s="1" t="s">
        <v>31</v>
      </c>
      <c r="AB1178" s="1">
        <v>0.0</v>
      </c>
      <c r="AC1178" s="1">
        <v>0.0</v>
      </c>
    </row>
    <row r="1179" ht="15.75" customHeight="1">
      <c r="A1179" s="1">
        <v>1206.0</v>
      </c>
      <c r="B1179" s="1" t="s">
        <v>29</v>
      </c>
      <c r="C1179" s="1" t="s">
        <v>30</v>
      </c>
      <c r="D1179" s="1" t="s">
        <v>30</v>
      </c>
      <c r="E1179" s="1" t="s">
        <v>31</v>
      </c>
      <c r="F1179" s="1" t="s">
        <v>31</v>
      </c>
      <c r="H1179" s="1" t="s">
        <v>2389</v>
      </c>
      <c r="I1179" s="1" t="s">
        <v>2390</v>
      </c>
      <c r="J1179" s="1" t="s">
        <v>34</v>
      </c>
      <c r="K1179" s="1" t="s">
        <v>34</v>
      </c>
      <c r="L1179" s="1">
        <v>0.0</v>
      </c>
      <c r="M1179" s="1">
        <v>0.0</v>
      </c>
      <c r="N1179" s="1">
        <v>0.0</v>
      </c>
      <c r="O1179" s="1" t="s">
        <v>35</v>
      </c>
      <c r="P1179" s="3">
        <v>0.21</v>
      </c>
      <c r="Q1179" s="1" t="s">
        <v>36</v>
      </c>
      <c r="R1179" s="1">
        <v>0.0</v>
      </c>
      <c r="S1179" s="1">
        <v>0.0</v>
      </c>
      <c r="T1179" s="4">
        <f t="shared" si="4"/>
        <v>4214.876033</v>
      </c>
      <c r="U1179" s="5">
        <v>5096.729088</v>
      </c>
      <c r="W1179" s="1">
        <f t="shared" si="28"/>
        <v>5100</v>
      </c>
      <c r="X1179" s="7">
        <f t="shared" si="15"/>
        <v>5100</v>
      </c>
      <c r="Y1179" s="1" t="s">
        <v>30</v>
      </c>
      <c r="Z1179" s="1" t="s">
        <v>30</v>
      </c>
      <c r="AA1179" s="1" t="s">
        <v>31</v>
      </c>
      <c r="AB1179" s="1">
        <v>0.0</v>
      </c>
      <c r="AC1179" s="1">
        <v>0.0</v>
      </c>
    </row>
    <row r="1180" ht="15.75" customHeight="1">
      <c r="A1180" s="1">
        <v>1207.0</v>
      </c>
      <c r="B1180" s="1" t="s">
        <v>29</v>
      </c>
      <c r="C1180" s="1" t="s">
        <v>30</v>
      </c>
      <c r="D1180" s="1" t="s">
        <v>30</v>
      </c>
      <c r="E1180" s="1" t="s">
        <v>31</v>
      </c>
      <c r="F1180" s="1" t="s">
        <v>31</v>
      </c>
      <c r="H1180" s="1" t="s">
        <v>2391</v>
      </c>
      <c r="I1180" s="1" t="s">
        <v>2392</v>
      </c>
      <c r="J1180" s="1" t="s">
        <v>34</v>
      </c>
      <c r="K1180" s="1" t="s">
        <v>34</v>
      </c>
      <c r="L1180" s="1">
        <v>0.0</v>
      </c>
      <c r="M1180" s="1">
        <v>0.0</v>
      </c>
      <c r="N1180" s="1">
        <v>0.0</v>
      </c>
      <c r="O1180" s="1" t="s">
        <v>35</v>
      </c>
      <c r="P1180" s="3">
        <v>0.21</v>
      </c>
      <c r="Q1180" s="1" t="s">
        <v>36</v>
      </c>
      <c r="R1180" s="1">
        <v>0.0</v>
      </c>
      <c r="S1180" s="1">
        <v>0.0</v>
      </c>
      <c r="T1180" s="4">
        <f t="shared" si="4"/>
        <v>5842.975207</v>
      </c>
      <c r="U1180" s="5">
        <v>7071.566064749999</v>
      </c>
      <c r="W1180" s="1">
        <f t="shared" si="28"/>
        <v>7070</v>
      </c>
      <c r="X1180" s="7">
        <f t="shared" si="15"/>
        <v>7070</v>
      </c>
      <c r="Y1180" s="1" t="s">
        <v>30</v>
      </c>
      <c r="Z1180" s="1" t="s">
        <v>30</v>
      </c>
      <c r="AA1180" s="1" t="s">
        <v>31</v>
      </c>
      <c r="AB1180" s="1">
        <v>0.0</v>
      </c>
      <c r="AC1180" s="1">
        <v>0.0</v>
      </c>
    </row>
    <row r="1181" ht="15.75" customHeight="1">
      <c r="A1181" s="1">
        <v>1208.0</v>
      </c>
      <c r="B1181" s="1" t="s">
        <v>29</v>
      </c>
      <c r="C1181" s="1" t="s">
        <v>30</v>
      </c>
      <c r="D1181" s="1" t="s">
        <v>30</v>
      </c>
      <c r="E1181" s="1" t="s">
        <v>31</v>
      </c>
      <c r="F1181" s="1" t="s">
        <v>31</v>
      </c>
      <c r="H1181" s="1" t="s">
        <v>2393</v>
      </c>
      <c r="I1181" s="1" t="s">
        <v>2394</v>
      </c>
      <c r="J1181" s="1" t="s">
        <v>34</v>
      </c>
      <c r="K1181" s="1" t="s">
        <v>34</v>
      </c>
      <c r="L1181" s="1">
        <v>0.0</v>
      </c>
      <c r="M1181" s="1">
        <v>0.0</v>
      </c>
      <c r="N1181" s="1">
        <v>0.0</v>
      </c>
      <c r="O1181" s="1" t="s">
        <v>35</v>
      </c>
      <c r="P1181" s="3">
        <v>0.21</v>
      </c>
      <c r="Q1181" s="1" t="s">
        <v>36</v>
      </c>
      <c r="R1181" s="1">
        <v>0.0</v>
      </c>
      <c r="S1181" s="1">
        <v>0.0</v>
      </c>
      <c r="T1181" s="4">
        <f t="shared" si="4"/>
        <v>4950.413223</v>
      </c>
      <c r="U1181" s="5">
        <v>5988.58660125</v>
      </c>
      <c r="W1181" s="1">
        <f t="shared" si="28"/>
        <v>5990</v>
      </c>
      <c r="X1181" s="7">
        <f t="shared" si="15"/>
        <v>5990</v>
      </c>
      <c r="Y1181" s="1" t="s">
        <v>30</v>
      </c>
      <c r="Z1181" s="1" t="s">
        <v>30</v>
      </c>
      <c r="AA1181" s="1" t="s">
        <v>31</v>
      </c>
      <c r="AB1181" s="1">
        <v>0.0</v>
      </c>
      <c r="AC1181" s="1">
        <v>0.0</v>
      </c>
    </row>
    <row r="1182" ht="15.75" customHeight="1">
      <c r="A1182" s="1">
        <v>1209.0</v>
      </c>
      <c r="B1182" s="1" t="s">
        <v>29</v>
      </c>
      <c r="C1182" s="1" t="s">
        <v>30</v>
      </c>
      <c r="D1182" s="1" t="s">
        <v>30</v>
      </c>
      <c r="E1182" s="1" t="s">
        <v>31</v>
      </c>
      <c r="F1182" s="1" t="s">
        <v>31</v>
      </c>
      <c r="H1182" s="1" t="s">
        <v>2395</v>
      </c>
      <c r="I1182" s="1" t="s">
        <v>2396</v>
      </c>
      <c r="J1182" s="1" t="s">
        <v>34</v>
      </c>
      <c r="K1182" s="1" t="s">
        <v>34</v>
      </c>
      <c r="L1182" s="1">
        <v>0.0</v>
      </c>
      <c r="M1182" s="1">
        <v>0.0</v>
      </c>
      <c r="N1182" s="1">
        <v>0.0</v>
      </c>
      <c r="O1182" s="1" t="s">
        <v>35</v>
      </c>
      <c r="P1182" s="3">
        <v>0.21</v>
      </c>
      <c r="Q1182" s="1" t="s">
        <v>36</v>
      </c>
      <c r="R1182" s="1">
        <v>0.0</v>
      </c>
      <c r="S1182" s="1">
        <v>0.0</v>
      </c>
      <c r="T1182" s="4">
        <f t="shared" si="4"/>
        <v>6289.256198</v>
      </c>
      <c r="U1182" s="5">
        <v>7613.24446575</v>
      </c>
      <c r="W1182" s="1">
        <f t="shared" si="28"/>
        <v>7610</v>
      </c>
      <c r="X1182" s="7">
        <f t="shared" si="15"/>
        <v>7610</v>
      </c>
      <c r="Y1182" s="1" t="s">
        <v>30</v>
      </c>
      <c r="Z1182" s="1" t="s">
        <v>30</v>
      </c>
      <c r="AA1182" s="1" t="s">
        <v>31</v>
      </c>
      <c r="AB1182" s="1">
        <v>0.0</v>
      </c>
      <c r="AC1182" s="1">
        <v>0.0</v>
      </c>
    </row>
    <row r="1183" ht="15.75" customHeight="1">
      <c r="A1183" s="1">
        <v>1210.0</v>
      </c>
      <c r="B1183" s="1" t="s">
        <v>29</v>
      </c>
      <c r="C1183" s="1" t="s">
        <v>30</v>
      </c>
      <c r="D1183" s="1" t="s">
        <v>30</v>
      </c>
      <c r="E1183" s="1" t="s">
        <v>31</v>
      </c>
      <c r="F1183" s="1" t="s">
        <v>31</v>
      </c>
      <c r="H1183" s="1" t="s">
        <v>2397</v>
      </c>
      <c r="I1183" s="1" t="s">
        <v>2398</v>
      </c>
      <c r="J1183" s="1" t="s">
        <v>34</v>
      </c>
      <c r="K1183" s="1" t="s">
        <v>34</v>
      </c>
      <c r="L1183" s="1">
        <v>0.0</v>
      </c>
      <c r="M1183" s="1">
        <v>0.0</v>
      </c>
      <c r="N1183" s="1">
        <v>0.0</v>
      </c>
      <c r="O1183" s="1" t="s">
        <v>35</v>
      </c>
      <c r="P1183" s="3">
        <v>0.21</v>
      </c>
      <c r="Q1183" s="1" t="s">
        <v>36</v>
      </c>
      <c r="R1183" s="1">
        <v>0.0</v>
      </c>
      <c r="S1183" s="1">
        <v>0.0</v>
      </c>
      <c r="T1183" s="4">
        <f t="shared" si="4"/>
        <v>4768.595041</v>
      </c>
      <c r="U1183" s="5">
        <v>5769.20918475</v>
      </c>
      <c r="W1183" s="1">
        <f t="shared" si="28"/>
        <v>5770</v>
      </c>
      <c r="X1183" s="7">
        <f t="shared" si="15"/>
        <v>5770</v>
      </c>
      <c r="Y1183" s="1" t="s">
        <v>30</v>
      </c>
      <c r="Z1183" s="1" t="s">
        <v>30</v>
      </c>
      <c r="AA1183" s="1" t="s">
        <v>31</v>
      </c>
      <c r="AB1183" s="1">
        <v>0.0</v>
      </c>
      <c r="AC1183" s="1">
        <v>0.0</v>
      </c>
    </row>
    <row r="1184" ht="15.75" customHeight="1">
      <c r="A1184" s="1">
        <v>1211.0</v>
      </c>
      <c r="B1184" s="1" t="s">
        <v>29</v>
      </c>
      <c r="C1184" s="1" t="s">
        <v>30</v>
      </c>
      <c r="D1184" s="1" t="s">
        <v>30</v>
      </c>
      <c r="E1184" s="1" t="s">
        <v>31</v>
      </c>
      <c r="F1184" s="1" t="s">
        <v>31</v>
      </c>
      <c r="H1184" s="1" t="s">
        <v>2399</v>
      </c>
      <c r="I1184" s="1" t="s">
        <v>2400</v>
      </c>
      <c r="J1184" s="1" t="s">
        <v>34</v>
      </c>
      <c r="K1184" s="1" t="s">
        <v>34</v>
      </c>
      <c r="L1184" s="1">
        <v>0.0</v>
      </c>
      <c r="M1184" s="1">
        <v>0.0</v>
      </c>
      <c r="N1184" s="1">
        <v>0.0</v>
      </c>
      <c r="O1184" s="1" t="s">
        <v>35</v>
      </c>
      <c r="P1184" s="3">
        <v>0.21</v>
      </c>
      <c r="Q1184" s="1" t="s">
        <v>36</v>
      </c>
      <c r="R1184" s="1">
        <v>0.0</v>
      </c>
      <c r="S1184" s="1">
        <v>0.0</v>
      </c>
      <c r="T1184" s="4">
        <f t="shared" si="4"/>
        <v>5710.743802</v>
      </c>
      <c r="U1184" s="5">
        <v>6905.7078255</v>
      </c>
      <c r="W1184" s="1">
        <f t="shared" si="28"/>
        <v>6910</v>
      </c>
      <c r="X1184" s="7">
        <f t="shared" si="15"/>
        <v>6910</v>
      </c>
      <c r="Y1184" s="1" t="s">
        <v>30</v>
      </c>
      <c r="Z1184" s="1" t="s">
        <v>30</v>
      </c>
      <c r="AA1184" s="1" t="s">
        <v>31</v>
      </c>
      <c r="AB1184" s="1">
        <v>0.0</v>
      </c>
      <c r="AC1184" s="1">
        <v>0.0</v>
      </c>
    </row>
    <row r="1185" ht="15.75" customHeight="1">
      <c r="A1185" s="1">
        <v>1212.0</v>
      </c>
      <c r="B1185" s="1" t="s">
        <v>29</v>
      </c>
      <c r="C1185" s="1" t="s">
        <v>30</v>
      </c>
      <c r="D1185" s="1" t="s">
        <v>30</v>
      </c>
      <c r="E1185" s="1" t="s">
        <v>31</v>
      </c>
      <c r="F1185" s="1" t="s">
        <v>31</v>
      </c>
      <c r="H1185" s="1" t="s">
        <v>2401</v>
      </c>
      <c r="I1185" s="1" t="s">
        <v>2402</v>
      </c>
      <c r="J1185" s="1" t="s">
        <v>34</v>
      </c>
      <c r="K1185" s="1" t="s">
        <v>34</v>
      </c>
      <c r="L1185" s="1">
        <v>0.0</v>
      </c>
      <c r="M1185" s="1">
        <v>0.0</v>
      </c>
      <c r="N1185" s="1">
        <v>0.0</v>
      </c>
      <c r="O1185" s="1" t="s">
        <v>35</v>
      </c>
      <c r="P1185" s="3">
        <v>0.21</v>
      </c>
      <c r="Q1185" s="1" t="s">
        <v>36</v>
      </c>
      <c r="R1185" s="1">
        <v>0.0</v>
      </c>
      <c r="S1185" s="1">
        <v>0.0</v>
      </c>
      <c r="T1185" s="4">
        <f t="shared" si="4"/>
        <v>5578.512397</v>
      </c>
      <c r="U1185" s="5">
        <v>6752.28378825</v>
      </c>
      <c r="W1185" s="1">
        <f t="shared" si="28"/>
        <v>6750</v>
      </c>
      <c r="X1185" s="7">
        <f t="shared" si="15"/>
        <v>6750</v>
      </c>
      <c r="Y1185" s="1" t="s">
        <v>30</v>
      </c>
      <c r="Z1185" s="1" t="s">
        <v>30</v>
      </c>
      <c r="AA1185" s="1" t="s">
        <v>31</v>
      </c>
      <c r="AB1185" s="1">
        <v>0.0</v>
      </c>
      <c r="AC1185" s="1">
        <v>0.0</v>
      </c>
    </row>
    <row r="1186" ht="15.75" customHeight="1">
      <c r="A1186" s="1">
        <v>1213.0</v>
      </c>
      <c r="B1186" s="1" t="s">
        <v>29</v>
      </c>
      <c r="C1186" s="1" t="s">
        <v>30</v>
      </c>
      <c r="D1186" s="1" t="s">
        <v>30</v>
      </c>
      <c r="E1186" s="1" t="s">
        <v>31</v>
      </c>
      <c r="F1186" s="1" t="s">
        <v>31</v>
      </c>
      <c r="H1186" s="1" t="s">
        <v>2403</v>
      </c>
      <c r="I1186" s="1" t="s">
        <v>2404</v>
      </c>
      <c r="J1186" s="1" t="s">
        <v>34</v>
      </c>
      <c r="K1186" s="1" t="s">
        <v>34</v>
      </c>
      <c r="L1186" s="1">
        <v>0.0</v>
      </c>
      <c r="M1186" s="1">
        <v>0.0</v>
      </c>
      <c r="N1186" s="1">
        <v>0.0</v>
      </c>
      <c r="O1186" s="1" t="s">
        <v>35</v>
      </c>
      <c r="P1186" s="3">
        <v>0.21</v>
      </c>
      <c r="Q1186" s="1" t="s">
        <v>36</v>
      </c>
      <c r="R1186" s="1">
        <v>0.0</v>
      </c>
      <c r="S1186" s="1">
        <v>0.0</v>
      </c>
      <c r="T1186" s="4">
        <f t="shared" si="4"/>
        <v>5578.512397</v>
      </c>
      <c r="U1186" s="5">
        <v>6752.28378825</v>
      </c>
      <c r="W1186" s="1">
        <f t="shared" si="28"/>
        <v>6750</v>
      </c>
      <c r="X1186" s="7">
        <f t="shared" si="15"/>
        <v>6750</v>
      </c>
      <c r="Y1186" s="1" t="s">
        <v>30</v>
      </c>
      <c r="Z1186" s="1" t="s">
        <v>30</v>
      </c>
      <c r="AA1186" s="1" t="s">
        <v>31</v>
      </c>
      <c r="AB1186" s="1">
        <v>0.0</v>
      </c>
      <c r="AC1186" s="1">
        <v>0.0</v>
      </c>
    </row>
    <row r="1187" ht="15.75" customHeight="1">
      <c r="A1187" s="1">
        <v>1214.0</v>
      </c>
      <c r="B1187" s="1" t="s">
        <v>29</v>
      </c>
      <c r="C1187" s="1" t="s">
        <v>30</v>
      </c>
      <c r="D1187" s="1" t="s">
        <v>30</v>
      </c>
      <c r="E1187" s="1" t="s">
        <v>31</v>
      </c>
      <c r="F1187" s="1" t="s">
        <v>31</v>
      </c>
      <c r="H1187" s="1" t="s">
        <v>2405</v>
      </c>
      <c r="I1187" s="1" t="s">
        <v>2406</v>
      </c>
      <c r="J1187" s="1" t="s">
        <v>34</v>
      </c>
      <c r="K1187" s="1" t="s">
        <v>34</v>
      </c>
      <c r="L1187" s="1">
        <v>0.0</v>
      </c>
      <c r="M1187" s="1">
        <v>0.0</v>
      </c>
      <c r="N1187" s="1">
        <v>0.0</v>
      </c>
      <c r="O1187" s="1" t="s">
        <v>35</v>
      </c>
      <c r="P1187" s="3">
        <v>0.21</v>
      </c>
      <c r="Q1187" s="1" t="s">
        <v>36</v>
      </c>
      <c r="R1187" s="1">
        <v>0.0</v>
      </c>
      <c r="S1187" s="1">
        <v>0.0</v>
      </c>
      <c r="T1187" s="4">
        <f t="shared" si="4"/>
        <v>1033.057851</v>
      </c>
      <c r="U1187" s="5">
        <v>1252.548198</v>
      </c>
      <c r="W1187" s="1">
        <f t="shared" si="28"/>
        <v>1250</v>
      </c>
      <c r="X1187" s="7">
        <f t="shared" si="15"/>
        <v>1250</v>
      </c>
      <c r="Y1187" s="1" t="s">
        <v>30</v>
      </c>
      <c r="Z1187" s="1" t="s">
        <v>30</v>
      </c>
      <c r="AA1187" s="1" t="s">
        <v>31</v>
      </c>
      <c r="AB1187" s="1">
        <v>0.0</v>
      </c>
      <c r="AC1187" s="1">
        <v>0.0</v>
      </c>
    </row>
    <row r="1188" ht="15.75" customHeight="1">
      <c r="A1188" s="1">
        <v>1215.0</v>
      </c>
      <c r="B1188" s="1" t="s">
        <v>29</v>
      </c>
      <c r="C1188" s="1" t="s">
        <v>30</v>
      </c>
      <c r="D1188" s="1" t="s">
        <v>30</v>
      </c>
      <c r="E1188" s="1" t="s">
        <v>31</v>
      </c>
      <c r="F1188" s="1" t="s">
        <v>31</v>
      </c>
      <c r="H1188" s="1" t="s">
        <v>2407</v>
      </c>
      <c r="I1188" s="1" t="s">
        <v>2408</v>
      </c>
      <c r="J1188" s="1" t="s">
        <v>34</v>
      </c>
      <c r="K1188" s="1" t="s">
        <v>34</v>
      </c>
      <c r="L1188" s="1">
        <v>0.0</v>
      </c>
      <c r="M1188" s="1">
        <v>0.0</v>
      </c>
      <c r="N1188" s="1">
        <v>0.0</v>
      </c>
      <c r="O1188" s="1" t="s">
        <v>35</v>
      </c>
      <c r="P1188" s="3">
        <v>0.21</v>
      </c>
      <c r="Q1188" s="1" t="s">
        <v>36</v>
      </c>
      <c r="R1188" s="1">
        <v>0.0</v>
      </c>
      <c r="S1188" s="1">
        <v>0.0</v>
      </c>
      <c r="T1188" s="4">
        <f t="shared" si="4"/>
        <v>2099.173554</v>
      </c>
      <c r="U1188" s="5">
        <v>2542.2283012499997</v>
      </c>
      <c r="W1188" s="1">
        <f t="shared" si="28"/>
        <v>2540</v>
      </c>
      <c r="X1188" s="7">
        <f t="shared" si="15"/>
        <v>2540</v>
      </c>
      <c r="Y1188" s="1" t="s">
        <v>30</v>
      </c>
      <c r="Z1188" s="1" t="s">
        <v>30</v>
      </c>
      <c r="AA1188" s="1" t="s">
        <v>31</v>
      </c>
      <c r="AB1188" s="1">
        <v>0.0</v>
      </c>
      <c r="AC1188" s="1">
        <v>0.0</v>
      </c>
    </row>
    <row r="1189" ht="15.75" customHeight="1">
      <c r="A1189" s="1">
        <v>1216.0</v>
      </c>
      <c r="B1189" s="1" t="s">
        <v>29</v>
      </c>
      <c r="C1189" s="1" t="s">
        <v>30</v>
      </c>
      <c r="D1189" s="1" t="s">
        <v>30</v>
      </c>
      <c r="E1189" s="1" t="s">
        <v>31</v>
      </c>
      <c r="F1189" s="1" t="s">
        <v>31</v>
      </c>
      <c r="H1189" s="1" t="s">
        <v>2409</v>
      </c>
      <c r="I1189" s="1" t="s">
        <v>2410</v>
      </c>
      <c r="J1189" s="1" t="s">
        <v>34</v>
      </c>
      <c r="K1189" s="1" t="s">
        <v>34</v>
      </c>
      <c r="L1189" s="1">
        <v>0.0</v>
      </c>
      <c r="M1189" s="1">
        <v>0.0</v>
      </c>
      <c r="N1189" s="1">
        <v>0.0</v>
      </c>
      <c r="O1189" s="1" t="s">
        <v>35</v>
      </c>
      <c r="P1189" s="3">
        <v>0.21</v>
      </c>
      <c r="Q1189" s="1" t="s">
        <v>36</v>
      </c>
      <c r="R1189" s="1">
        <v>0.0</v>
      </c>
      <c r="S1189" s="1">
        <v>0.0</v>
      </c>
      <c r="T1189" s="4">
        <f t="shared" si="4"/>
        <v>1355.371901</v>
      </c>
      <c r="U1189" s="5">
        <v>1640.69475075</v>
      </c>
      <c r="W1189" s="1">
        <f t="shared" si="28"/>
        <v>1640</v>
      </c>
      <c r="X1189" s="7">
        <f t="shared" si="15"/>
        <v>1640</v>
      </c>
      <c r="Y1189" s="1" t="s">
        <v>30</v>
      </c>
      <c r="Z1189" s="1" t="s">
        <v>30</v>
      </c>
      <c r="AA1189" s="1" t="s">
        <v>31</v>
      </c>
      <c r="AB1189" s="1">
        <v>0.0</v>
      </c>
      <c r="AC1189" s="1">
        <v>0.0</v>
      </c>
    </row>
    <row r="1190" ht="15.75" customHeight="1">
      <c r="A1190" s="1">
        <v>1217.0</v>
      </c>
      <c r="B1190" s="1" t="s">
        <v>29</v>
      </c>
      <c r="C1190" s="1" t="s">
        <v>30</v>
      </c>
      <c r="D1190" s="1" t="s">
        <v>30</v>
      </c>
      <c r="E1190" s="1" t="s">
        <v>31</v>
      </c>
      <c r="F1190" s="1" t="s">
        <v>31</v>
      </c>
      <c r="H1190" s="1" t="s">
        <v>2411</v>
      </c>
      <c r="I1190" s="1" t="s">
        <v>2412</v>
      </c>
      <c r="J1190" s="1" t="s">
        <v>34</v>
      </c>
      <c r="K1190" s="1" t="s">
        <v>34</v>
      </c>
      <c r="L1190" s="1">
        <v>0.0</v>
      </c>
      <c r="M1190" s="1">
        <v>0.0</v>
      </c>
      <c r="N1190" s="1">
        <v>0.0</v>
      </c>
      <c r="O1190" s="1" t="s">
        <v>35</v>
      </c>
      <c r="P1190" s="3">
        <v>0.21</v>
      </c>
      <c r="Q1190" s="1" t="s">
        <v>36</v>
      </c>
      <c r="R1190" s="1">
        <v>0.0</v>
      </c>
      <c r="S1190" s="1">
        <v>0.0</v>
      </c>
      <c r="T1190" s="4">
        <f t="shared" si="4"/>
        <v>1355.371901</v>
      </c>
      <c r="U1190" s="5">
        <v>1640.667798</v>
      </c>
      <c r="W1190" s="1">
        <f t="shared" si="28"/>
        <v>1640</v>
      </c>
      <c r="X1190" s="7">
        <f t="shared" si="15"/>
        <v>1640</v>
      </c>
      <c r="Y1190" s="1" t="s">
        <v>30</v>
      </c>
      <c r="Z1190" s="1" t="s">
        <v>30</v>
      </c>
      <c r="AA1190" s="1" t="s">
        <v>31</v>
      </c>
      <c r="AB1190" s="1">
        <v>0.0</v>
      </c>
      <c r="AC1190" s="1">
        <v>0.0</v>
      </c>
    </row>
    <row r="1191" ht="15.75" customHeight="1">
      <c r="A1191" s="1">
        <v>1218.0</v>
      </c>
      <c r="B1191" s="1" t="s">
        <v>29</v>
      </c>
      <c r="C1191" s="1" t="s">
        <v>30</v>
      </c>
      <c r="D1191" s="1" t="s">
        <v>30</v>
      </c>
      <c r="E1191" s="1" t="s">
        <v>31</v>
      </c>
      <c r="F1191" s="1" t="s">
        <v>31</v>
      </c>
      <c r="H1191" s="1" t="s">
        <v>2413</v>
      </c>
      <c r="I1191" s="1" t="s">
        <v>2414</v>
      </c>
      <c r="J1191" s="1" t="s">
        <v>34</v>
      </c>
      <c r="K1191" s="1" t="s">
        <v>34</v>
      </c>
      <c r="L1191" s="1">
        <v>0.0</v>
      </c>
      <c r="M1191" s="1">
        <v>0.0</v>
      </c>
      <c r="N1191" s="1">
        <v>0.0</v>
      </c>
      <c r="O1191" s="1" t="s">
        <v>35</v>
      </c>
      <c r="P1191" s="3">
        <v>0.21</v>
      </c>
      <c r="Q1191" s="1" t="s">
        <v>36</v>
      </c>
      <c r="R1191" s="1">
        <v>0.0</v>
      </c>
      <c r="S1191" s="1">
        <v>0.0</v>
      </c>
      <c r="T1191" s="4">
        <f t="shared" si="4"/>
        <v>223.1404959</v>
      </c>
      <c r="U1191" s="5">
        <v>269.81499599999995</v>
      </c>
      <c r="W1191" s="1">
        <f t="shared" si="28"/>
        <v>270</v>
      </c>
      <c r="X1191" s="7">
        <f t="shared" si="15"/>
        <v>270</v>
      </c>
      <c r="Y1191" s="1" t="s">
        <v>30</v>
      </c>
      <c r="Z1191" s="1" t="s">
        <v>30</v>
      </c>
      <c r="AA1191" s="1" t="s">
        <v>31</v>
      </c>
      <c r="AB1191" s="1">
        <v>0.0</v>
      </c>
      <c r="AC1191" s="1">
        <v>0.0</v>
      </c>
    </row>
    <row r="1192" ht="15.75" customHeight="1">
      <c r="A1192" s="1">
        <v>1219.0</v>
      </c>
      <c r="B1192" s="1" t="s">
        <v>29</v>
      </c>
      <c r="C1192" s="1" t="s">
        <v>30</v>
      </c>
      <c r="D1192" s="1" t="s">
        <v>30</v>
      </c>
      <c r="E1192" s="1" t="s">
        <v>31</v>
      </c>
      <c r="F1192" s="1" t="s">
        <v>31</v>
      </c>
      <c r="H1192" s="1" t="s">
        <v>2415</v>
      </c>
      <c r="I1192" s="1" t="s">
        <v>2416</v>
      </c>
      <c r="J1192" s="1" t="s">
        <v>34</v>
      </c>
      <c r="K1192" s="1" t="s">
        <v>34</v>
      </c>
      <c r="L1192" s="1">
        <v>0.0</v>
      </c>
      <c r="M1192" s="1">
        <v>0.0</v>
      </c>
      <c r="N1192" s="1">
        <v>0.0</v>
      </c>
      <c r="O1192" s="1" t="s">
        <v>35</v>
      </c>
      <c r="P1192" s="3">
        <v>0.21</v>
      </c>
      <c r="Q1192" s="1" t="s">
        <v>36</v>
      </c>
      <c r="R1192" s="1">
        <v>0.0</v>
      </c>
      <c r="S1192" s="1">
        <v>0.0</v>
      </c>
      <c r="T1192" s="4">
        <f t="shared" si="4"/>
        <v>272.7272727</v>
      </c>
      <c r="U1192" s="5">
        <v>334.52854874999997</v>
      </c>
      <c r="W1192" s="1">
        <f t="shared" si="28"/>
        <v>330</v>
      </c>
      <c r="X1192" s="7">
        <f t="shared" si="15"/>
        <v>330</v>
      </c>
      <c r="Y1192" s="1" t="s">
        <v>30</v>
      </c>
      <c r="Z1192" s="1" t="s">
        <v>30</v>
      </c>
      <c r="AA1192" s="1" t="s">
        <v>31</v>
      </c>
      <c r="AB1192" s="1">
        <v>0.0</v>
      </c>
      <c r="AC1192" s="1">
        <v>0.0</v>
      </c>
    </row>
    <row r="1193" ht="15.75" customHeight="1">
      <c r="A1193" s="1">
        <v>1220.0</v>
      </c>
      <c r="B1193" s="1" t="s">
        <v>29</v>
      </c>
      <c r="C1193" s="1" t="s">
        <v>30</v>
      </c>
      <c r="D1193" s="1" t="s">
        <v>30</v>
      </c>
      <c r="E1193" s="1" t="s">
        <v>31</v>
      </c>
      <c r="F1193" s="1" t="s">
        <v>31</v>
      </c>
      <c r="H1193" s="1" t="s">
        <v>2417</v>
      </c>
      <c r="I1193" s="1" t="s">
        <v>2418</v>
      </c>
      <c r="J1193" s="1" t="s">
        <v>34</v>
      </c>
      <c r="K1193" s="1" t="s">
        <v>34</v>
      </c>
      <c r="L1193" s="1">
        <v>0.0</v>
      </c>
      <c r="M1193" s="1">
        <v>0.0</v>
      </c>
      <c r="N1193" s="1">
        <v>0.0</v>
      </c>
      <c r="O1193" s="1" t="s">
        <v>35</v>
      </c>
      <c r="P1193" s="3">
        <v>0.21</v>
      </c>
      <c r="Q1193" s="1" t="s">
        <v>36</v>
      </c>
      <c r="R1193" s="1">
        <v>0.0</v>
      </c>
      <c r="S1193" s="1">
        <v>0.0</v>
      </c>
      <c r="T1193" s="4">
        <f t="shared" si="4"/>
        <v>338.8429752</v>
      </c>
      <c r="U1193" s="5">
        <v>412.45793324999994</v>
      </c>
      <c r="W1193" s="1">
        <f t="shared" si="28"/>
        <v>410</v>
      </c>
      <c r="X1193" s="7">
        <f t="shared" si="15"/>
        <v>410</v>
      </c>
      <c r="Y1193" s="1" t="s">
        <v>30</v>
      </c>
      <c r="Z1193" s="1" t="s">
        <v>30</v>
      </c>
      <c r="AA1193" s="1" t="s">
        <v>31</v>
      </c>
      <c r="AB1193" s="1">
        <v>0.0</v>
      </c>
      <c r="AC1193" s="1">
        <v>0.0</v>
      </c>
    </row>
    <row r="1194" ht="15.75" customHeight="1">
      <c r="A1194" s="1">
        <v>1221.0</v>
      </c>
      <c r="B1194" s="1" t="s">
        <v>29</v>
      </c>
      <c r="C1194" s="1" t="s">
        <v>30</v>
      </c>
      <c r="D1194" s="1" t="s">
        <v>30</v>
      </c>
      <c r="E1194" s="1" t="s">
        <v>31</v>
      </c>
      <c r="F1194" s="1" t="s">
        <v>31</v>
      </c>
      <c r="H1194" s="1" t="s">
        <v>2419</v>
      </c>
      <c r="I1194" s="1" t="s">
        <v>2420</v>
      </c>
      <c r="J1194" s="1" t="s">
        <v>34</v>
      </c>
      <c r="K1194" s="1" t="s">
        <v>34</v>
      </c>
      <c r="L1194" s="1">
        <v>0.0</v>
      </c>
      <c r="M1194" s="1">
        <v>0.0</v>
      </c>
      <c r="N1194" s="1">
        <v>0.0</v>
      </c>
      <c r="O1194" s="1" t="s">
        <v>35</v>
      </c>
      <c r="P1194" s="3">
        <v>0.21</v>
      </c>
      <c r="Q1194" s="1" t="s">
        <v>36</v>
      </c>
      <c r="R1194" s="1">
        <v>0.0</v>
      </c>
      <c r="S1194" s="1">
        <v>0.0</v>
      </c>
      <c r="T1194" s="4">
        <f t="shared" si="4"/>
        <v>355.3719008</v>
      </c>
      <c r="U1194" s="5">
        <v>425.0448675</v>
      </c>
      <c r="W1194" s="1">
        <f t="shared" si="28"/>
        <v>430</v>
      </c>
      <c r="X1194" s="7">
        <f t="shared" si="15"/>
        <v>430</v>
      </c>
      <c r="Y1194" s="1" t="s">
        <v>30</v>
      </c>
      <c r="Z1194" s="1" t="s">
        <v>30</v>
      </c>
      <c r="AA1194" s="1" t="s">
        <v>31</v>
      </c>
      <c r="AB1194" s="1">
        <v>0.0</v>
      </c>
      <c r="AC1194" s="1">
        <v>0.0</v>
      </c>
    </row>
    <row r="1195" ht="15.75" customHeight="1">
      <c r="A1195" s="1">
        <v>1222.0</v>
      </c>
      <c r="B1195" s="1" t="s">
        <v>29</v>
      </c>
      <c r="C1195" s="1" t="s">
        <v>30</v>
      </c>
      <c r="D1195" s="1" t="s">
        <v>30</v>
      </c>
      <c r="E1195" s="1" t="s">
        <v>31</v>
      </c>
      <c r="F1195" s="1" t="s">
        <v>31</v>
      </c>
      <c r="H1195" s="1" t="s">
        <v>2421</v>
      </c>
      <c r="I1195" s="1" t="s">
        <v>2422</v>
      </c>
      <c r="J1195" s="1" t="s">
        <v>34</v>
      </c>
      <c r="K1195" s="1" t="s">
        <v>34</v>
      </c>
      <c r="L1195" s="1">
        <v>0.0</v>
      </c>
      <c r="M1195" s="1">
        <v>0.0</v>
      </c>
      <c r="N1195" s="1">
        <v>0.0</v>
      </c>
      <c r="O1195" s="1" t="s">
        <v>35</v>
      </c>
      <c r="P1195" s="3">
        <v>0.21</v>
      </c>
      <c r="Q1195" s="1" t="s">
        <v>36</v>
      </c>
      <c r="R1195" s="1">
        <v>0.0</v>
      </c>
      <c r="S1195" s="1">
        <v>0.0</v>
      </c>
      <c r="T1195" s="4">
        <f t="shared" si="4"/>
        <v>661.1570248</v>
      </c>
      <c r="U1195" s="5">
        <v>804.1532647500001</v>
      </c>
      <c r="W1195" s="1">
        <f t="shared" si="28"/>
        <v>800</v>
      </c>
      <c r="X1195" s="7">
        <f t="shared" si="15"/>
        <v>800</v>
      </c>
      <c r="Y1195" s="1" t="s">
        <v>30</v>
      </c>
      <c r="Z1195" s="1" t="s">
        <v>30</v>
      </c>
      <c r="AA1195" s="1" t="s">
        <v>31</v>
      </c>
      <c r="AB1195" s="1">
        <v>0.0</v>
      </c>
      <c r="AC1195" s="1">
        <v>0.0</v>
      </c>
    </row>
    <row r="1196" ht="15.75" customHeight="1">
      <c r="A1196" s="1">
        <v>1223.0</v>
      </c>
      <c r="B1196" s="1" t="s">
        <v>29</v>
      </c>
      <c r="C1196" s="1" t="s">
        <v>30</v>
      </c>
      <c r="D1196" s="1" t="s">
        <v>30</v>
      </c>
      <c r="E1196" s="1" t="s">
        <v>31</v>
      </c>
      <c r="F1196" s="1" t="s">
        <v>31</v>
      </c>
      <c r="H1196" s="1" t="s">
        <v>2423</v>
      </c>
      <c r="I1196" s="1" t="s">
        <v>2424</v>
      </c>
      <c r="J1196" s="1" t="s">
        <v>34</v>
      </c>
      <c r="K1196" s="1" t="s">
        <v>34</v>
      </c>
      <c r="L1196" s="1">
        <v>0.0</v>
      </c>
      <c r="M1196" s="1">
        <v>0.0</v>
      </c>
      <c r="N1196" s="1">
        <v>0.0</v>
      </c>
      <c r="O1196" s="1" t="s">
        <v>35</v>
      </c>
      <c r="P1196" s="3">
        <v>0.21</v>
      </c>
      <c r="Q1196" s="1" t="s">
        <v>36</v>
      </c>
      <c r="R1196" s="1">
        <v>0.0</v>
      </c>
      <c r="S1196" s="1">
        <v>0.0</v>
      </c>
      <c r="T1196" s="4">
        <f t="shared" si="4"/>
        <v>975.2066116</v>
      </c>
      <c r="U1196" s="5">
        <v>1178.85039525</v>
      </c>
      <c r="W1196" s="1">
        <f t="shared" si="28"/>
        <v>1180</v>
      </c>
      <c r="X1196" s="7">
        <f t="shared" si="15"/>
        <v>1180</v>
      </c>
      <c r="Y1196" s="1" t="s">
        <v>30</v>
      </c>
      <c r="Z1196" s="1" t="s">
        <v>30</v>
      </c>
      <c r="AA1196" s="1" t="s">
        <v>31</v>
      </c>
      <c r="AB1196" s="1">
        <v>0.0</v>
      </c>
      <c r="AC1196" s="1">
        <v>0.0</v>
      </c>
    </row>
    <row r="1197" ht="15.75" customHeight="1">
      <c r="A1197" s="1">
        <v>1224.0</v>
      </c>
      <c r="B1197" s="1" t="s">
        <v>29</v>
      </c>
      <c r="C1197" s="1" t="s">
        <v>30</v>
      </c>
      <c r="D1197" s="1" t="s">
        <v>30</v>
      </c>
      <c r="E1197" s="1" t="s">
        <v>31</v>
      </c>
      <c r="F1197" s="1" t="s">
        <v>31</v>
      </c>
      <c r="H1197" s="1" t="s">
        <v>2425</v>
      </c>
      <c r="I1197" s="1" t="s">
        <v>2426</v>
      </c>
      <c r="J1197" s="1" t="s">
        <v>34</v>
      </c>
      <c r="K1197" s="1" t="s">
        <v>34</v>
      </c>
      <c r="L1197" s="1">
        <v>0.0</v>
      </c>
      <c r="M1197" s="1">
        <v>0.0</v>
      </c>
      <c r="N1197" s="1">
        <v>0.0</v>
      </c>
      <c r="O1197" s="1" t="s">
        <v>35</v>
      </c>
      <c r="P1197" s="3">
        <v>0.21</v>
      </c>
      <c r="Q1197" s="1" t="s">
        <v>36</v>
      </c>
      <c r="R1197" s="1">
        <v>0.0</v>
      </c>
      <c r="S1197" s="1">
        <v>0.0</v>
      </c>
      <c r="T1197" s="4">
        <f t="shared" si="4"/>
        <v>90.90909091</v>
      </c>
      <c r="U1197" s="5">
        <v>110.67697575</v>
      </c>
      <c r="W1197" s="1">
        <f t="shared" si="28"/>
        <v>110</v>
      </c>
      <c r="X1197" s="7">
        <f t="shared" si="15"/>
        <v>110</v>
      </c>
      <c r="Y1197" s="1" t="s">
        <v>30</v>
      </c>
      <c r="Z1197" s="1" t="s">
        <v>30</v>
      </c>
      <c r="AA1197" s="1" t="s">
        <v>31</v>
      </c>
      <c r="AB1197" s="1">
        <v>0.0</v>
      </c>
      <c r="AC1197" s="1">
        <v>0.0</v>
      </c>
    </row>
    <row r="1198" ht="15.75" customHeight="1">
      <c r="A1198" s="1">
        <v>1225.0</v>
      </c>
      <c r="B1198" s="1" t="s">
        <v>29</v>
      </c>
      <c r="C1198" s="1" t="s">
        <v>30</v>
      </c>
      <c r="D1198" s="1" t="s">
        <v>30</v>
      </c>
      <c r="E1198" s="1" t="s">
        <v>31</v>
      </c>
      <c r="F1198" s="1" t="s">
        <v>31</v>
      </c>
      <c r="H1198" s="1" t="s">
        <v>2427</v>
      </c>
      <c r="I1198" s="1" t="s">
        <v>2428</v>
      </c>
      <c r="J1198" s="1" t="s">
        <v>34</v>
      </c>
      <c r="K1198" s="1" t="s">
        <v>34</v>
      </c>
      <c r="L1198" s="1">
        <v>0.0</v>
      </c>
      <c r="M1198" s="1">
        <v>0.0</v>
      </c>
      <c r="N1198" s="1">
        <v>0.0</v>
      </c>
      <c r="O1198" s="1" t="s">
        <v>35</v>
      </c>
      <c r="P1198" s="3">
        <v>0.21</v>
      </c>
      <c r="Q1198" s="1" t="s">
        <v>36</v>
      </c>
      <c r="R1198" s="1">
        <v>0.0</v>
      </c>
      <c r="S1198" s="1">
        <v>0.0</v>
      </c>
      <c r="T1198" s="4">
        <f t="shared" si="4"/>
        <v>190.0826446</v>
      </c>
      <c r="U1198" s="5">
        <v>229.95187874999996</v>
      </c>
      <c r="W1198" s="1">
        <f t="shared" si="28"/>
        <v>230</v>
      </c>
      <c r="X1198" s="7">
        <f t="shared" si="15"/>
        <v>230</v>
      </c>
      <c r="Y1198" s="1" t="s">
        <v>30</v>
      </c>
      <c r="Z1198" s="1" t="s">
        <v>30</v>
      </c>
      <c r="AA1198" s="1" t="s">
        <v>31</v>
      </c>
      <c r="AB1198" s="1">
        <v>0.0</v>
      </c>
      <c r="AC1198" s="1">
        <v>0.0</v>
      </c>
    </row>
    <row r="1199" ht="15.75" customHeight="1">
      <c r="A1199" s="1">
        <v>1226.0</v>
      </c>
      <c r="B1199" s="1" t="s">
        <v>29</v>
      </c>
      <c r="C1199" s="1" t="s">
        <v>30</v>
      </c>
      <c r="D1199" s="1" t="s">
        <v>30</v>
      </c>
      <c r="E1199" s="1" t="s">
        <v>31</v>
      </c>
      <c r="F1199" s="1" t="s">
        <v>31</v>
      </c>
      <c r="H1199" s="1" t="s">
        <v>2429</v>
      </c>
      <c r="I1199" s="1" t="s">
        <v>2430</v>
      </c>
      <c r="J1199" s="1" t="s">
        <v>34</v>
      </c>
      <c r="K1199" s="1" t="s">
        <v>34</v>
      </c>
      <c r="L1199" s="1">
        <v>0.0</v>
      </c>
      <c r="M1199" s="1">
        <v>0.0</v>
      </c>
      <c r="N1199" s="1">
        <v>0.0</v>
      </c>
      <c r="O1199" s="1" t="s">
        <v>35</v>
      </c>
      <c r="P1199" s="3">
        <v>0.21</v>
      </c>
      <c r="Q1199" s="1" t="s">
        <v>36</v>
      </c>
      <c r="R1199" s="1">
        <v>0.0</v>
      </c>
      <c r="S1199" s="1">
        <v>0.0</v>
      </c>
      <c r="T1199" s="4">
        <f t="shared" si="4"/>
        <v>363.6363636</v>
      </c>
      <c r="U1199" s="5">
        <v>437.02087274999997</v>
      </c>
      <c r="W1199" s="1">
        <f t="shared" si="28"/>
        <v>440</v>
      </c>
      <c r="X1199" s="7">
        <f t="shared" si="15"/>
        <v>440</v>
      </c>
      <c r="Y1199" s="1" t="s">
        <v>30</v>
      </c>
      <c r="Z1199" s="1" t="s">
        <v>30</v>
      </c>
      <c r="AA1199" s="1" t="s">
        <v>31</v>
      </c>
      <c r="AB1199" s="1">
        <v>0.0</v>
      </c>
      <c r="AC1199" s="1">
        <v>0.0</v>
      </c>
    </row>
    <row r="1200" ht="15.75" customHeight="1">
      <c r="A1200" s="1">
        <v>1227.0</v>
      </c>
      <c r="B1200" s="1" t="s">
        <v>29</v>
      </c>
      <c r="C1200" s="1" t="s">
        <v>30</v>
      </c>
      <c r="D1200" s="1" t="s">
        <v>30</v>
      </c>
      <c r="E1200" s="1" t="s">
        <v>31</v>
      </c>
      <c r="F1200" s="1" t="s">
        <v>31</v>
      </c>
      <c r="H1200" s="1" t="s">
        <v>2431</v>
      </c>
      <c r="I1200" s="1" t="s">
        <v>2432</v>
      </c>
      <c r="J1200" s="1" t="s">
        <v>34</v>
      </c>
      <c r="K1200" s="1" t="s">
        <v>34</v>
      </c>
      <c r="L1200" s="1">
        <v>0.0</v>
      </c>
      <c r="M1200" s="1">
        <v>0.0</v>
      </c>
      <c r="N1200" s="1">
        <v>0.0</v>
      </c>
      <c r="O1200" s="1" t="s">
        <v>35</v>
      </c>
      <c r="P1200" s="3">
        <v>0.21</v>
      </c>
      <c r="Q1200" s="1" t="s">
        <v>36</v>
      </c>
      <c r="R1200" s="1">
        <v>0.0</v>
      </c>
      <c r="S1200" s="1">
        <v>0.0</v>
      </c>
      <c r="T1200" s="4">
        <f t="shared" si="4"/>
        <v>586.7768595</v>
      </c>
      <c r="U1200" s="5">
        <v>708.4170967499999</v>
      </c>
      <c r="W1200" s="1">
        <f t="shared" si="28"/>
        <v>710</v>
      </c>
      <c r="X1200" s="7">
        <f t="shared" si="15"/>
        <v>710</v>
      </c>
      <c r="Y1200" s="1" t="s">
        <v>30</v>
      </c>
      <c r="Z1200" s="1" t="s">
        <v>30</v>
      </c>
      <c r="AA1200" s="1" t="s">
        <v>31</v>
      </c>
      <c r="AB1200" s="1">
        <v>0.0</v>
      </c>
      <c r="AC1200" s="1">
        <v>0.0</v>
      </c>
    </row>
    <row r="1201" ht="15.75" customHeight="1">
      <c r="A1201" s="1">
        <v>1228.0</v>
      </c>
      <c r="B1201" s="1" t="s">
        <v>29</v>
      </c>
      <c r="C1201" s="1" t="s">
        <v>30</v>
      </c>
      <c r="D1201" s="1" t="s">
        <v>30</v>
      </c>
      <c r="E1201" s="1" t="s">
        <v>31</v>
      </c>
      <c r="F1201" s="1" t="s">
        <v>31</v>
      </c>
      <c r="H1201" s="1" t="s">
        <v>2433</v>
      </c>
      <c r="I1201" s="1" t="s">
        <v>2434</v>
      </c>
      <c r="J1201" s="1" t="s">
        <v>34</v>
      </c>
      <c r="K1201" s="1" t="s">
        <v>34</v>
      </c>
      <c r="L1201" s="1">
        <v>0.0</v>
      </c>
      <c r="M1201" s="1">
        <v>0.0</v>
      </c>
      <c r="N1201" s="1">
        <v>0.0</v>
      </c>
      <c r="O1201" s="1" t="s">
        <v>35</v>
      </c>
      <c r="P1201" s="3">
        <v>0.21</v>
      </c>
      <c r="Q1201" s="1" t="s">
        <v>36</v>
      </c>
      <c r="R1201" s="1">
        <v>0.0</v>
      </c>
      <c r="S1201" s="1">
        <v>0.0</v>
      </c>
      <c r="T1201" s="4">
        <f t="shared" si="4"/>
        <v>743.8016529</v>
      </c>
      <c r="U1201" s="5">
        <v>898.2542992499999</v>
      </c>
      <c r="W1201" s="1">
        <f t="shared" si="28"/>
        <v>900</v>
      </c>
      <c r="X1201" s="7">
        <f t="shared" si="15"/>
        <v>900</v>
      </c>
      <c r="Y1201" s="1" t="s">
        <v>30</v>
      </c>
      <c r="Z1201" s="1" t="s">
        <v>30</v>
      </c>
      <c r="AA1201" s="1" t="s">
        <v>31</v>
      </c>
      <c r="AB1201" s="1">
        <v>0.0</v>
      </c>
      <c r="AC1201" s="1">
        <v>0.0</v>
      </c>
    </row>
    <row r="1202" ht="15.75" customHeight="1">
      <c r="A1202" s="1">
        <v>1229.0</v>
      </c>
      <c r="B1202" s="9" t="s">
        <v>29</v>
      </c>
      <c r="C1202" s="9" t="s">
        <v>30</v>
      </c>
      <c r="D1202" s="9" t="s">
        <v>30</v>
      </c>
      <c r="E1202" s="9" t="s">
        <v>31</v>
      </c>
      <c r="F1202" s="9" t="s">
        <v>31</v>
      </c>
      <c r="G1202" s="9"/>
      <c r="H1202" s="9" t="s">
        <v>2435</v>
      </c>
      <c r="I1202" s="9" t="s">
        <v>2436</v>
      </c>
      <c r="J1202" s="9" t="s">
        <v>34</v>
      </c>
      <c r="K1202" s="9" t="s">
        <v>34</v>
      </c>
      <c r="L1202" s="9">
        <v>0.0</v>
      </c>
      <c r="M1202" s="9">
        <v>0.0</v>
      </c>
      <c r="N1202" s="9">
        <v>0.0</v>
      </c>
      <c r="O1202" s="9" t="s">
        <v>35</v>
      </c>
      <c r="P1202" s="10">
        <v>0.21</v>
      </c>
      <c r="Q1202" s="9" t="s">
        <v>36</v>
      </c>
      <c r="R1202" s="9">
        <v>0.0</v>
      </c>
      <c r="S1202" s="9">
        <v>0.0</v>
      </c>
      <c r="T1202" s="4">
        <f t="shared" si="4"/>
        <v>206.6115702</v>
      </c>
      <c r="U1202" s="5">
        <v>3021.403275</v>
      </c>
      <c r="V1202" s="9">
        <f>U1202/12</f>
        <v>251.7836063</v>
      </c>
      <c r="W1202" s="9">
        <f>MROUND(V1202,10)</f>
        <v>250</v>
      </c>
      <c r="X1202" s="7">
        <f t="shared" si="15"/>
        <v>250</v>
      </c>
      <c r="Y1202" s="9" t="s">
        <v>30</v>
      </c>
      <c r="Z1202" s="9" t="s">
        <v>30</v>
      </c>
      <c r="AA1202" s="9" t="s">
        <v>31</v>
      </c>
      <c r="AB1202" s="9">
        <v>0.0</v>
      </c>
      <c r="AC1202" s="9">
        <v>0.0</v>
      </c>
      <c r="AD1202" s="9"/>
      <c r="AE1202" s="9"/>
      <c r="AF1202" s="9"/>
    </row>
    <row r="1203" ht="15.75" customHeight="1">
      <c r="A1203" s="1">
        <v>1230.0</v>
      </c>
      <c r="B1203" s="1" t="s">
        <v>29</v>
      </c>
      <c r="C1203" s="1" t="s">
        <v>30</v>
      </c>
      <c r="D1203" s="1" t="s">
        <v>30</v>
      </c>
      <c r="E1203" s="1" t="s">
        <v>31</v>
      </c>
      <c r="F1203" s="1" t="s">
        <v>31</v>
      </c>
      <c r="H1203" s="1" t="s">
        <v>2437</v>
      </c>
      <c r="I1203" s="1" t="s">
        <v>2438</v>
      </c>
      <c r="J1203" s="1" t="s">
        <v>34</v>
      </c>
      <c r="K1203" s="1" t="s">
        <v>34</v>
      </c>
      <c r="L1203" s="1">
        <v>0.0</v>
      </c>
      <c r="M1203" s="1">
        <v>0.0</v>
      </c>
      <c r="N1203" s="1">
        <v>0.0</v>
      </c>
      <c r="O1203" s="1" t="s">
        <v>35</v>
      </c>
      <c r="P1203" s="3">
        <v>0.21</v>
      </c>
      <c r="Q1203" s="1" t="s">
        <v>36</v>
      </c>
      <c r="R1203" s="1">
        <v>0.0</v>
      </c>
      <c r="S1203" s="1">
        <v>0.0</v>
      </c>
      <c r="T1203" s="4">
        <f t="shared" si="4"/>
        <v>4876.033058</v>
      </c>
      <c r="U1203" s="5">
        <v>5897.117952</v>
      </c>
      <c r="W1203" s="1">
        <f t="shared" ref="W1203:W1206" si="29">MROUND(U1203,10)</f>
        <v>5900</v>
      </c>
      <c r="X1203" s="7">
        <f t="shared" si="15"/>
        <v>5900</v>
      </c>
      <c r="Y1203" s="1" t="s">
        <v>30</v>
      </c>
      <c r="Z1203" s="1" t="s">
        <v>30</v>
      </c>
      <c r="AA1203" s="1" t="s">
        <v>31</v>
      </c>
      <c r="AB1203" s="1">
        <v>0.0</v>
      </c>
      <c r="AC1203" s="1">
        <v>0.0</v>
      </c>
    </row>
    <row r="1204" ht="15.75" customHeight="1">
      <c r="A1204" s="1">
        <v>1231.0</v>
      </c>
      <c r="B1204" s="1" t="s">
        <v>29</v>
      </c>
      <c r="C1204" s="1" t="s">
        <v>30</v>
      </c>
      <c r="D1204" s="1" t="s">
        <v>30</v>
      </c>
      <c r="E1204" s="1" t="s">
        <v>31</v>
      </c>
      <c r="F1204" s="1" t="s">
        <v>31</v>
      </c>
      <c r="H1204" s="1" t="s">
        <v>2439</v>
      </c>
      <c r="I1204" s="1" t="s">
        <v>2440</v>
      </c>
      <c r="J1204" s="1" t="s">
        <v>34</v>
      </c>
      <c r="K1204" s="1" t="s">
        <v>34</v>
      </c>
      <c r="L1204" s="1">
        <v>0.0</v>
      </c>
      <c r="M1204" s="1">
        <v>0.0</v>
      </c>
      <c r="N1204" s="1">
        <v>0.0</v>
      </c>
      <c r="O1204" s="1" t="s">
        <v>35</v>
      </c>
      <c r="P1204" s="3">
        <v>0.21</v>
      </c>
      <c r="Q1204" s="1" t="s">
        <v>36</v>
      </c>
      <c r="R1204" s="1">
        <v>0.0</v>
      </c>
      <c r="S1204" s="1">
        <v>0.0</v>
      </c>
      <c r="T1204" s="4">
        <f t="shared" si="4"/>
        <v>3446.280992</v>
      </c>
      <c r="U1204" s="5">
        <v>4165.879929749999</v>
      </c>
      <c r="W1204" s="1">
        <f t="shared" si="29"/>
        <v>4170</v>
      </c>
      <c r="X1204" s="7">
        <f t="shared" si="15"/>
        <v>4170</v>
      </c>
      <c r="Y1204" s="1" t="s">
        <v>30</v>
      </c>
      <c r="Z1204" s="1" t="s">
        <v>30</v>
      </c>
      <c r="AA1204" s="1" t="s">
        <v>31</v>
      </c>
      <c r="AB1204" s="1">
        <v>0.0</v>
      </c>
      <c r="AC1204" s="1">
        <v>0.0</v>
      </c>
    </row>
    <row r="1205" ht="15.75" customHeight="1">
      <c r="A1205" s="1">
        <v>1232.0</v>
      </c>
      <c r="B1205" s="1" t="s">
        <v>29</v>
      </c>
      <c r="C1205" s="1" t="s">
        <v>30</v>
      </c>
      <c r="D1205" s="1" t="s">
        <v>30</v>
      </c>
      <c r="E1205" s="1" t="s">
        <v>31</v>
      </c>
      <c r="F1205" s="1" t="s">
        <v>31</v>
      </c>
      <c r="H1205" s="1" t="s">
        <v>2441</v>
      </c>
      <c r="I1205" s="1" t="s">
        <v>2442</v>
      </c>
      <c r="J1205" s="1" t="s">
        <v>34</v>
      </c>
      <c r="K1205" s="1" t="s">
        <v>34</v>
      </c>
      <c r="L1205" s="1">
        <v>0.0</v>
      </c>
      <c r="M1205" s="1">
        <v>0.0</v>
      </c>
      <c r="N1205" s="1">
        <v>0.0</v>
      </c>
      <c r="O1205" s="1" t="s">
        <v>35</v>
      </c>
      <c r="P1205" s="3">
        <v>0.21</v>
      </c>
      <c r="Q1205" s="1" t="s">
        <v>36</v>
      </c>
      <c r="R1205" s="1">
        <v>0.0</v>
      </c>
      <c r="S1205" s="1">
        <v>0.0</v>
      </c>
      <c r="T1205" s="4">
        <f t="shared" si="4"/>
        <v>3446.280992</v>
      </c>
      <c r="U1205" s="5">
        <v>4165.879929749999</v>
      </c>
      <c r="W1205" s="1">
        <f t="shared" si="29"/>
        <v>4170</v>
      </c>
      <c r="X1205" s="7">
        <f t="shared" si="15"/>
        <v>4170</v>
      </c>
      <c r="Y1205" s="1" t="s">
        <v>30</v>
      </c>
      <c r="Z1205" s="1" t="s">
        <v>30</v>
      </c>
      <c r="AA1205" s="1" t="s">
        <v>31</v>
      </c>
      <c r="AB1205" s="1">
        <v>0.0</v>
      </c>
      <c r="AC1205" s="1">
        <v>0.0</v>
      </c>
    </row>
    <row r="1206" ht="15.75" customHeight="1">
      <c r="A1206" s="1">
        <v>1233.0</v>
      </c>
      <c r="B1206" s="1" t="s">
        <v>29</v>
      </c>
      <c r="C1206" s="1" t="s">
        <v>30</v>
      </c>
      <c r="D1206" s="1" t="s">
        <v>30</v>
      </c>
      <c r="E1206" s="1" t="s">
        <v>31</v>
      </c>
      <c r="F1206" s="1" t="s">
        <v>31</v>
      </c>
      <c r="H1206" s="1" t="s">
        <v>2443</v>
      </c>
      <c r="I1206" s="1" t="s">
        <v>2444</v>
      </c>
      <c r="J1206" s="1" t="s">
        <v>34</v>
      </c>
      <c r="K1206" s="1" t="s">
        <v>34</v>
      </c>
      <c r="L1206" s="1">
        <v>0.0</v>
      </c>
      <c r="M1206" s="1">
        <v>0.0</v>
      </c>
      <c r="N1206" s="1">
        <v>0.0</v>
      </c>
      <c r="O1206" s="1" t="s">
        <v>35</v>
      </c>
      <c r="P1206" s="3">
        <v>0.21</v>
      </c>
      <c r="Q1206" s="1" t="s">
        <v>36</v>
      </c>
      <c r="R1206" s="1">
        <v>0.0</v>
      </c>
      <c r="S1206" s="1">
        <v>0.0</v>
      </c>
      <c r="T1206" s="4">
        <f t="shared" si="4"/>
        <v>3446.280992</v>
      </c>
      <c r="U1206" s="5">
        <v>4165.879929749999</v>
      </c>
      <c r="W1206" s="1">
        <f t="shared" si="29"/>
        <v>4170</v>
      </c>
      <c r="X1206" s="7">
        <f t="shared" si="15"/>
        <v>4170</v>
      </c>
      <c r="Y1206" s="1" t="s">
        <v>30</v>
      </c>
      <c r="Z1206" s="1" t="s">
        <v>30</v>
      </c>
      <c r="AA1206" s="1" t="s">
        <v>31</v>
      </c>
      <c r="AB1206" s="1">
        <v>0.0</v>
      </c>
      <c r="AC1206" s="1">
        <v>0.0</v>
      </c>
    </row>
    <row r="1207" ht="15.75" customHeight="1">
      <c r="A1207" s="1">
        <v>1234.0</v>
      </c>
      <c r="B1207" s="9" t="s">
        <v>29</v>
      </c>
      <c r="C1207" s="9" t="s">
        <v>30</v>
      </c>
      <c r="D1207" s="9" t="s">
        <v>30</v>
      </c>
      <c r="E1207" s="9" t="s">
        <v>31</v>
      </c>
      <c r="F1207" s="9" t="s">
        <v>31</v>
      </c>
      <c r="G1207" s="9"/>
      <c r="H1207" s="9" t="s">
        <v>2445</v>
      </c>
      <c r="I1207" s="9" t="s">
        <v>2446</v>
      </c>
      <c r="J1207" s="9" t="s">
        <v>34</v>
      </c>
      <c r="K1207" s="9" t="s">
        <v>34</v>
      </c>
      <c r="L1207" s="9">
        <v>0.0</v>
      </c>
      <c r="M1207" s="9">
        <v>0.0</v>
      </c>
      <c r="N1207" s="9">
        <v>0.0</v>
      </c>
      <c r="O1207" s="9" t="s">
        <v>35</v>
      </c>
      <c r="P1207" s="10">
        <v>0.21</v>
      </c>
      <c r="Q1207" s="9" t="s">
        <v>36</v>
      </c>
      <c r="R1207" s="9">
        <v>0.0</v>
      </c>
      <c r="S1207" s="9">
        <v>0.0</v>
      </c>
      <c r="T1207" s="4">
        <f t="shared" si="4"/>
        <v>925.6198347</v>
      </c>
      <c r="U1207" s="5">
        <v>13441.03994475</v>
      </c>
      <c r="V1207" s="9">
        <f t="shared" ref="V1207:V1208" si="30">U1207/12</f>
        <v>1120.086662</v>
      </c>
      <c r="W1207" s="9">
        <f t="shared" ref="W1207:W1210" si="31">MROUND(V1207,10)</f>
        <v>1120</v>
      </c>
      <c r="X1207" s="7">
        <f t="shared" si="15"/>
        <v>1120</v>
      </c>
      <c r="Y1207" s="9" t="s">
        <v>30</v>
      </c>
      <c r="Z1207" s="9" t="s">
        <v>30</v>
      </c>
      <c r="AA1207" s="9" t="s">
        <v>31</v>
      </c>
      <c r="AB1207" s="9">
        <v>0.0</v>
      </c>
      <c r="AC1207" s="9">
        <v>0.0</v>
      </c>
      <c r="AD1207" s="9"/>
      <c r="AE1207" s="9"/>
      <c r="AF1207" s="9"/>
    </row>
    <row r="1208" ht="15.75" customHeight="1">
      <c r="A1208" s="1">
        <v>1235.0</v>
      </c>
      <c r="B1208" s="9" t="s">
        <v>29</v>
      </c>
      <c r="C1208" s="9" t="s">
        <v>30</v>
      </c>
      <c r="D1208" s="9" t="s">
        <v>30</v>
      </c>
      <c r="E1208" s="9" t="s">
        <v>31</v>
      </c>
      <c r="F1208" s="9" t="s">
        <v>31</v>
      </c>
      <c r="G1208" s="9"/>
      <c r="H1208" s="9" t="s">
        <v>2447</v>
      </c>
      <c r="I1208" s="9" t="s">
        <v>2448</v>
      </c>
      <c r="J1208" s="9" t="s">
        <v>34</v>
      </c>
      <c r="K1208" s="9" t="s">
        <v>34</v>
      </c>
      <c r="L1208" s="9">
        <v>0.0</v>
      </c>
      <c r="M1208" s="9">
        <v>0.0</v>
      </c>
      <c r="N1208" s="9">
        <v>0.0</v>
      </c>
      <c r="O1208" s="9" t="s">
        <v>35</v>
      </c>
      <c r="P1208" s="10">
        <v>0.21</v>
      </c>
      <c r="Q1208" s="9" t="s">
        <v>36</v>
      </c>
      <c r="R1208" s="9">
        <v>0.0</v>
      </c>
      <c r="S1208" s="9">
        <v>0.0</v>
      </c>
      <c r="T1208" s="4">
        <f t="shared" si="4"/>
        <v>1008.264463</v>
      </c>
      <c r="U1208" s="5">
        <v>14642.997830999999</v>
      </c>
      <c r="V1208" s="9">
        <f t="shared" si="30"/>
        <v>1220.249819</v>
      </c>
      <c r="W1208" s="9">
        <f t="shared" si="31"/>
        <v>1220</v>
      </c>
      <c r="X1208" s="7">
        <f t="shared" si="15"/>
        <v>1220</v>
      </c>
      <c r="Y1208" s="9" t="s">
        <v>30</v>
      </c>
      <c r="Z1208" s="9" t="s">
        <v>30</v>
      </c>
      <c r="AA1208" s="9" t="s">
        <v>31</v>
      </c>
      <c r="AB1208" s="9">
        <v>0.0</v>
      </c>
      <c r="AC1208" s="9">
        <v>0.0</v>
      </c>
      <c r="AD1208" s="9"/>
      <c r="AE1208" s="9"/>
      <c r="AF1208" s="9"/>
    </row>
    <row r="1209" ht="15.75" customHeight="1">
      <c r="A1209" s="1">
        <v>1236.0</v>
      </c>
      <c r="B1209" s="9" t="s">
        <v>29</v>
      </c>
      <c r="C1209" s="9" t="s">
        <v>30</v>
      </c>
      <c r="D1209" s="9" t="s">
        <v>30</v>
      </c>
      <c r="E1209" s="9" t="s">
        <v>31</v>
      </c>
      <c r="F1209" s="9" t="s">
        <v>31</v>
      </c>
      <c r="G1209" s="9"/>
      <c r="H1209" s="9" t="s">
        <v>2449</v>
      </c>
      <c r="I1209" s="9" t="s">
        <v>2450</v>
      </c>
      <c r="J1209" s="9" t="s">
        <v>34</v>
      </c>
      <c r="K1209" s="9" t="s">
        <v>34</v>
      </c>
      <c r="L1209" s="9">
        <v>0.0</v>
      </c>
      <c r="M1209" s="9">
        <v>0.0</v>
      </c>
      <c r="N1209" s="9">
        <v>0.0</v>
      </c>
      <c r="O1209" s="9" t="s">
        <v>35</v>
      </c>
      <c r="P1209" s="10">
        <v>0.21</v>
      </c>
      <c r="Q1209" s="9" t="s">
        <v>36</v>
      </c>
      <c r="R1209" s="9">
        <v>0.0</v>
      </c>
      <c r="S1209" s="9">
        <v>0.0</v>
      </c>
      <c r="T1209" s="4">
        <f t="shared" si="4"/>
        <v>1148.760331</v>
      </c>
      <c r="U1209" s="5">
        <v>8325.237293999999</v>
      </c>
      <c r="V1209" s="9">
        <f t="shared" ref="V1209:V1210" si="32">U1209/6</f>
        <v>1387.539549</v>
      </c>
      <c r="W1209" s="9">
        <f t="shared" si="31"/>
        <v>1390</v>
      </c>
      <c r="X1209" s="7">
        <f t="shared" si="15"/>
        <v>1390</v>
      </c>
      <c r="Y1209" s="9" t="s">
        <v>30</v>
      </c>
      <c r="Z1209" s="9" t="s">
        <v>30</v>
      </c>
      <c r="AA1209" s="9" t="s">
        <v>31</v>
      </c>
      <c r="AB1209" s="9">
        <v>0.0</v>
      </c>
      <c r="AC1209" s="9">
        <v>0.0</v>
      </c>
      <c r="AD1209" s="9"/>
      <c r="AE1209" s="9"/>
      <c r="AF1209" s="9"/>
    </row>
    <row r="1210" ht="15.75" customHeight="1">
      <c r="A1210" s="1">
        <v>1237.0</v>
      </c>
      <c r="B1210" s="9" t="s">
        <v>29</v>
      </c>
      <c r="C1210" s="9" t="s">
        <v>30</v>
      </c>
      <c r="D1210" s="9" t="s">
        <v>30</v>
      </c>
      <c r="E1210" s="9" t="s">
        <v>31</v>
      </c>
      <c r="F1210" s="9" t="s">
        <v>31</v>
      </c>
      <c r="G1210" s="9"/>
      <c r="H1210" s="9" t="s">
        <v>2451</v>
      </c>
      <c r="I1210" s="9" t="s">
        <v>2452</v>
      </c>
      <c r="J1210" s="9" t="s">
        <v>34</v>
      </c>
      <c r="K1210" s="9" t="s">
        <v>34</v>
      </c>
      <c r="L1210" s="9">
        <v>0.0</v>
      </c>
      <c r="M1210" s="9">
        <v>0.0</v>
      </c>
      <c r="N1210" s="9">
        <v>0.0</v>
      </c>
      <c r="O1210" s="9" t="s">
        <v>35</v>
      </c>
      <c r="P1210" s="10">
        <v>0.21</v>
      </c>
      <c r="Q1210" s="9" t="s">
        <v>36</v>
      </c>
      <c r="R1210" s="9">
        <v>0.0</v>
      </c>
      <c r="S1210" s="9">
        <v>0.0</v>
      </c>
      <c r="T1210" s="4">
        <f t="shared" si="4"/>
        <v>1280.991736</v>
      </c>
      <c r="U1210" s="5">
        <v>9318.07777725</v>
      </c>
      <c r="V1210" s="9">
        <f t="shared" si="32"/>
        <v>1553.012963</v>
      </c>
      <c r="W1210" s="9">
        <f t="shared" si="31"/>
        <v>1550</v>
      </c>
      <c r="X1210" s="7">
        <f t="shared" si="15"/>
        <v>1550</v>
      </c>
      <c r="Y1210" s="9" t="s">
        <v>30</v>
      </c>
      <c r="Z1210" s="9" t="s">
        <v>30</v>
      </c>
      <c r="AA1210" s="9" t="s">
        <v>31</v>
      </c>
      <c r="AB1210" s="9">
        <v>0.0</v>
      </c>
      <c r="AC1210" s="9">
        <v>0.0</v>
      </c>
      <c r="AD1210" s="9"/>
      <c r="AE1210" s="9"/>
      <c r="AF1210" s="9"/>
    </row>
    <row r="1211" ht="15.75" customHeight="1">
      <c r="A1211" s="1">
        <v>1238.0</v>
      </c>
      <c r="B1211" s="1" t="s">
        <v>29</v>
      </c>
      <c r="C1211" s="1" t="s">
        <v>30</v>
      </c>
      <c r="D1211" s="1" t="s">
        <v>30</v>
      </c>
      <c r="E1211" s="1" t="s">
        <v>31</v>
      </c>
      <c r="F1211" s="1" t="s">
        <v>31</v>
      </c>
      <c r="H1211" s="1" t="s">
        <v>2453</v>
      </c>
      <c r="I1211" s="1" t="s">
        <v>2454</v>
      </c>
      <c r="J1211" s="1" t="s">
        <v>34</v>
      </c>
      <c r="K1211" s="1" t="s">
        <v>34</v>
      </c>
      <c r="L1211" s="1">
        <v>0.0</v>
      </c>
      <c r="M1211" s="1">
        <v>0.0</v>
      </c>
      <c r="N1211" s="1">
        <v>0.0</v>
      </c>
      <c r="O1211" s="1" t="s">
        <v>35</v>
      </c>
      <c r="P1211" s="3">
        <v>0.21</v>
      </c>
      <c r="Q1211" s="1" t="s">
        <v>36</v>
      </c>
      <c r="R1211" s="1">
        <v>0.0</v>
      </c>
      <c r="S1211" s="1">
        <v>0.0</v>
      </c>
      <c r="T1211" s="4">
        <f t="shared" si="4"/>
        <v>1363.636364</v>
      </c>
      <c r="U1211" s="5">
        <v>1651.90709475</v>
      </c>
      <c r="W1211" s="1">
        <f t="shared" ref="W1211:W1226" si="33">MROUND(U1211,10)</f>
        <v>1650</v>
      </c>
      <c r="X1211" s="7">
        <f t="shared" si="15"/>
        <v>1650</v>
      </c>
      <c r="Y1211" s="1" t="s">
        <v>30</v>
      </c>
      <c r="Z1211" s="1" t="s">
        <v>30</v>
      </c>
      <c r="AA1211" s="1" t="s">
        <v>31</v>
      </c>
      <c r="AB1211" s="1">
        <v>0.0</v>
      </c>
      <c r="AC1211" s="1">
        <v>0.0</v>
      </c>
    </row>
    <row r="1212" ht="15.75" customHeight="1">
      <c r="A1212" s="1">
        <v>1239.0</v>
      </c>
      <c r="B1212" s="1" t="s">
        <v>29</v>
      </c>
      <c r="C1212" s="1" t="s">
        <v>30</v>
      </c>
      <c r="D1212" s="1" t="s">
        <v>30</v>
      </c>
      <c r="E1212" s="1" t="s">
        <v>31</v>
      </c>
      <c r="F1212" s="1" t="s">
        <v>31</v>
      </c>
      <c r="H1212" s="1" t="s">
        <v>2455</v>
      </c>
      <c r="I1212" s="1" t="s">
        <v>2456</v>
      </c>
      <c r="J1212" s="1" t="s">
        <v>34</v>
      </c>
      <c r="K1212" s="1" t="s">
        <v>34</v>
      </c>
      <c r="L1212" s="1">
        <v>0.0</v>
      </c>
      <c r="M1212" s="1">
        <v>0.0</v>
      </c>
      <c r="N1212" s="1">
        <v>0.0</v>
      </c>
      <c r="O1212" s="1" t="s">
        <v>35</v>
      </c>
      <c r="P1212" s="3">
        <v>0.21</v>
      </c>
      <c r="Q1212" s="1" t="s">
        <v>36</v>
      </c>
      <c r="R1212" s="1">
        <v>0.0</v>
      </c>
      <c r="S1212" s="1">
        <v>0.0</v>
      </c>
      <c r="T1212" s="4">
        <f t="shared" si="4"/>
        <v>1504.132231</v>
      </c>
      <c r="U1212" s="5">
        <v>1816.1841059999997</v>
      </c>
      <c r="W1212" s="1">
        <f t="shared" si="33"/>
        <v>1820</v>
      </c>
      <c r="X1212" s="7">
        <f t="shared" si="15"/>
        <v>1820</v>
      </c>
      <c r="Y1212" s="1" t="s">
        <v>30</v>
      </c>
      <c r="Z1212" s="1" t="s">
        <v>30</v>
      </c>
      <c r="AA1212" s="1" t="s">
        <v>31</v>
      </c>
      <c r="AB1212" s="1">
        <v>0.0</v>
      </c>
      <c r="AC1212" s="1">
        <v>0.0</v>
      </c>
    </row>
    <row r="1213" ht="15.75" customHeight="1">
      <c r="A1213" s="1">
        <v>1240.0</v>
      </c>
      <c r="B1213" s="1" t="s">
        <v>29</v>
      </c>
      <c r="C1213" s="1" t="s">
        <v>30</v>
      </c>
      <c r="D1213" s="1" t="s">
        <v>30</v>
      </c>
      <c r="E1213" s="1" t="s">
        <v>31</v>
      </c>
      <c r="F1213" s="1" t="s">
        <v>31</v>
      </c>
      <c r="H1213" s="1" t="s">
        <v>2457</v>
      </c>
      <c r="I1213" s="1" t="s">
        <v>2458</v>
      </c>
      <c r="J1213" s="1" t="s">
        <v>34</v>
      </c>
      <c r="K1213" s="1" t="s">
        <v>34</v>
      </c>
      <c r="L1213" s="1">
        <v>0.0</v>
      </c>
      <c r="M1213" s="1">
        <v>0.0</v>
      </c>
      <c r="N1213" s="1">
        <v>0.0</v>
      </c>
      <c r="O1213" s="1" t="s">
        <v>35</v>
      </c>
      <c r="P1213" s="3">
        <v>0.21</v>
      </c>
      <c r="Q1213" s="1" t="s">
        <v>36</v>
      </c>
      <c r="R1213" s="1">
        <v>0.0</v>
      </c>
      <c r="S1213" s="1">
        <v>0.0</v>
      </c>
      <c r="T1213" s="4">
        <f t="shared" si="4"/>
        <v>1578.512397</v>
      </c>
      <c r="U1213" s="5">
        <v>1908.4074322499998</v>
      </c>
      <c r="W1213" s="1">
        <f t="shared" si="33"/>
        <v>1910</v>
      </c>
      <c r="X1213" s="7">
        <f t="shared" si="15"/>
        <v>1910</v>
      </c>
      <c r="Y1213" s="1" t="s">
        <v>30</v>
      </c>
      <c r="Z1213" s="1" t="s">
        <v>30</v>
      </c>
      <c r="AA1213" s="1" t="s">
        <v>31</v>
      </c>
      <c r="AB1213" s="1">
        <v>0.0</v>
      </c>
      <c r="AC1213" s="1">
        <v>0.0</v>
      </c>
    </row>
    <row r="1214" ht="15.75" customHeight="1">
      <c r="A1214" s="1">
        <v>1241.0</v>
      </c>
      <c r="B1214" s="1" t="s">
        <v>29</v>
      </c>
      <c r="C1214" s="1" t="s">
        <v>30</v>
      </c>
      <c r="D1214" s="1" t="s">
        <v>30</v>
      </c>
      <c r="E1214" s="1" t="s">
        <v>31</v>
      </c>
      <c r="F1214" s="1" t="s">
        <v>31</v>
      </c>
      <c r="H1214" s="1" t="s">
        <v>2459</v>
      </c>
      <c r="I1214" s="1" t="s">
        <v>2460</v>
      </c>
      <c r="J1214" s="1" t="s">
        <v>34</v>
      </c>
      <c r="K1214" s="1" t="s">
        <v>34</v>
      </c>
      <c r="L1214" s="1">
        <v>0.0</v>
      </c>
      <c r="M1214" s="1">
        <v>0.0</v>
      </c>
      <c r="N1214" s="1">
        <v>0.0</v>
      </c>
      <c r="O1214" s="1" t="s">
        <v>35</v>
      </c>
      <c r="P1214" s="3">
        <v>0.21</v>
      </c>
      <c r="Q1214" s="1" t="s">
        <v>36</v>
      </c>
      <c r="R1214" s="1">
        <v>0.0</v>
      </c>
      <c r="S1214" s="1">
        <v>0.0</v>
      </c>
      <c r="T1214" s="4">
        <f t="shared" si="4"/>
        <v>694.214876</v>
      </c>
      <c r="U1214" s="5">
        <v>841.8781304999999</v>
      </c>
      <c r="W1214" s="1">
        <f t="shared" si="33"/>
        <v>840</v>
      </c>
      <c r="X1214" s="7">
        <f t="shared" si="15"/>
        <v>840</v>
      </c>
      <c r="Y1214" s="1" t="s">
        <v>30</v>
      </c>
      <c r="Z1214" s="1" t="s">
        <v>30</v>
      </c>
      <c r="AA1214" s="1" t="s">
        <v>31</v>
      </c>
      <c r="AB1214" s="1">
        <v>0.0</v>
      </c>
      <c r="AC1214" s="1">
        <v>0.0</v>
      </c>
    </row>
    <row r="1215" ht="15.75" customHeight="1">
      <c r="A1215" s="1">
        <v>1242.0</v>
      </c>
      <c r="B1215" s="1" t="s">
        <v>29</v>
      </c>
      <c r="C1215" s="1" t="s">
        <v>30</v>
      </c>
      <c r="D1215" s="1" t="s">
        <v>30</v>
      </c>
      <c r="E1215" s="1" t="s">
        <v>31</v>
      </c>
      <c r="F1215" s="1" t="s">
        <v>31</v>
      </c>
      <c r="H1215" s="1" t="s">
        <v>2461</v>
      </c>
      <c r="I1215" s="1" t="s">
        <v>2462</v>
      </c>
      <c r="J1215" s="1" t="s">
        <v>34</v>
      </c>
      <c r="K1215" s="1" t="s">
        <v>34</v>
      </c>
      <c r="L1215" s="1">
        <v>0.0</v>
      </c>
      <c r="M1215" s="1">
        <v>0.0</v>
      </c>
      <c r="N1215" s="1">
        <v>0.0</v>
      </c>
      <c r="O1215" s="1" t="s">
        <v>35</v>
      </c>
      <c r="P1215" s="3">
        <v>0.21</v>
      </c>
      <c r="Q1215" s="1" t="s">
        <v>36</v>
      </c>
      <c r="R1215" s="1">
        <v>0.0</v>
      </c>
      <c r="S1215" s="1">
        <v>0.0</v>
      </c>
      <c r="T1215" s="4">
        <f t="shared" si="4"/>
        <v>785.1239669</v>
      </c>
      <c r="U1215" s="5">
        <v>946.01457225</v>
      </c>
      <c r="W1215" s="1">
        <f t="shared" si="33"/>
        <v>950</v>
      </c>
      <c r="X1215" s="7">
        <f t="shared" si="15"/>
        <v>950</v>
      </c>
      <c r="Y1215" s="1" t="s">
        <v>30</v>
      </c>
      <c r="Z1215" s="1" t="s">
        <v>30</v>
      </c>
      <c r="AA1215" s="1" t="s">
        <v>31</v>
      </c>
      <c r="AB1215" s="1">
        <v>0.0</v>
      </c>
      <c r="AC1215" s="1">
        <v>0.0</v>
      </c>
    </row>
    <row r="1216" ht="15.75" customHeight="1">
      <c r="A1216" s="1">
        <v>1243.0</v>
      </c>
      <c r="B1216" s="1" t="s">
        <v>29</v>
      </c>
      <c r="C1216" s="1" t="s">
        <v>30</v>
      </c>
      <c r="D1216" s="1" t="s">
        <v>30</v>
      </c>
      <c r="E1216" s="1" t="s">
        <v>31</v>
      </c>
      <c r="F1216" s="1" t="s">
        <v>31</v>
      </c>
      <c r="H1216" s="1" t="s">
        <v>2463</v>
      </c>
      <c r="I1216" s="1" t="s">
        <v>2464</v>
      </c>
      <c r="J1216" s="1" t="s">
        <v>34</v>
      </c>
      <c r="K1216" s="1" t="s">
        <v>34</v>
      </c>
      <c r="L1216" s="1">
        <v>0.0</v>
      </c>
      <c r="M1216" s="1">
        <v>0.0</v>
      </c>
      <c r="N1216" s="1">
        <v>0.0</v>
      </c>
      <c r="O1216" s="1" t="s">
        <v>35</v>
      </c>
      <c r="P1216" s="3">
        <v>0.21</v>
      </c>
      <c r="Q1216" s="1" t="s">
        <v>36</v>
      </c>
      <c r="R1216" s="1">
        <v>0.0</v>
      </c>
      <c r="S1216" s="1">
        <v>0.0</v>
      </c>
      <c r="T1216" s="4">
        <f t="shared" si="4"/>
        <v>884.2975207</v>
      </c>
      <c r="U1216" s="5">
        <v>1074.5881739999998</v>
      </c>
      <c r="W1216" s="1">
        <f t="shared" si="33"/>
        <v>1070</v>
      </c>
      <c r="X1216" s="7">
        <f t="shared" si="15"/>
        <v>1070</v>
      </c>
      <c r="Y1216" s="1" t="s">
        <v>30</v>
      </c>
      <c r="Z1216" s="1" t="s">
        <v>30</v>
      </c>
      <c r="AA1216" s="1" t="s">
        <v>31</v>
      </c>
      <c r="AB1216" s="1">
        <v>0.0</v>
      </c>
      <c r="AC1216" s="1">
        <v>0.0</v>
      </c>
    </row>
    <row r="1217" ht="15.75" customHeight="1">
      <c r="A1217" s="1">
        <v>1244.0</v>
      </c>
      <c r="B1217" s="1" t="s">
        <v>29</v>
      </c>
      <c r="C1217" s="1" t="s">
        <v>30</v>
      </c>
      <c r="D1217" s="1" t="s">
        <v>30</v>
      </c>
      <c r="E1217" s="1" t="s">
        <v>31</v>
      </c>
      <c r="F1217" s="1" t="s">
        <v>31</v>
      </c>
      <c r="H1217" s="1" t="s">
        <v>2465</v>
      </c>
      <c r="I1217" s="1" t="s">
        <v>2466</v>
      </c>
      <c r="J1217" s="1" t="s">
        <v>34</v>
      </c>
      <c r="K1217" s="1" t="s">
        <v>34</v>
      </c>
      <c r="L1217" s="1">
        <v>0.0</v>
      </c>
      <c r="M1217" s="1">
        <v>0.0</v>
      </c>
      <c r="N1217" s="1">
        <v>0.0</v>
      </c>
      <c r="O1217" s="1" t="s">
        <v>35</v>
      </c>
      <c r="P1217" s="3">
        <v>0.21</v>
      </c>
      <c r="Q1217" s="1" t="s">
        <v>36</v>
      </c>
      <c r="R1217" s="1">
        <v>0.0</v>
      </c>
      <c r="S1217" s="1">
        <v>0.0</v>
      </c>
      <c r="T1217" s="4">
        <f t="shared" si="4"/>
        <v>925.6198347</v>
      </c>
      <c r="U1217" s="5">
        <v>1119.14106975</v>
      </c>
      <c r="W1217" s="1">
        <f t="shared" si="33"/>
        <v>1120</v>
      </c>
      <c r="X1217" s="7">
        <f t="shared" si="15"/>
        <v>1120</v>
      </c>
      <c r="Y1217" s="1" t="s">
        <v>30</v>
      </c>
      <c r="Z1217" s="1" t="s">
        <v>30</v>
      </c>
      <c r="AA1217" s="1" t="s">
        <v>31</v>
      </c>
      <c r="AB1217" s="1">
        <v>0.0</v>
      </c>
      <c r="AC1217" s="1">
        <v>0.0</v>
      </c>
    </row>
    <row r="1218" ht="15.75" customHeight="1">
      <c r="A1218" s="1">
        <v>1245.0</v>
      </c>
      <c r="B1218" s="1" t="s">
        <v>29</v>
      </c>
      <c r="C1218" s="1" t="s">
        <v>30</v>
      </c>
      <c r="D1218" s="1" t="s">
        <v>30</v>
      </c>
      <c r="E1218" s="1" t="s">
        <v>31</v>
      </c>
      <c r="F1218" s="1" t="s">
        <v>31</v>
      </c>
      <c r="H1218" s="1" t="s">
        <v>2467</v>
      </c>
      <c r="I1218" s="1" t="s">
        <v>2468</v>
      </c>
      <c r="J1218" s="1" t="s">
        <v>34</v>
      </c>
      <c r="K1218" s="1" t="s">
        <v>34</v>
      </c>
      <c r="L1218" s="1">
        <v>0.0</v>
      </c>
      <c r="M1218" s="1">
        <v>0.0</v>
      </c>
      <c r="N1218" s="1">
        <v>0.0</v>
      </c>
      <c r="O1218" s="1" t="s">
        <v>35</v>
      </c>
      <c r="P1218" s="3">
        <v>0.21</v>
      </c>
      <c r="Q1218" s="1" t="s">
        <v>36</v>
      </c>
      <c r="R1218" s="1">
        <v>0.0</v>
      </c>
      <c r="S1218" s="1">
        <v>0.0</v>
      </c>
      <c r="T1218" s="4">
        <f t="shared" si="4"/>
        <v>1173.553719</v>
      </c>
      <c r="U1218" s="5">
        <v>1420.338051</v>
      </c>
      <c r="W1218" s="1">
        <f t="shared" si="33"/>
        <v>1420</v>
      </c>
      <c r="X1218" s="7">
        <f t="shared" si="15"/>
        <v>1420</v>
      </c>
      <c r="Y1218" s="1" t="s">
        <v>30</v>
      </c>
      <c r="Z1218" s="1" t="s">
        <v>30</v>
      </c>
      <c r="AA1218" s="1" t="s">
        <v>31</v>
      </c>
      <c r="AB1218" s="1">
        <v>0.0</v>
      </c>
      <c r="AC1218" s="1">
        <v>0.0</v>
      </c>
    </row>
    <row r="1219" ht="15.75" customHeight="1">
      <c r="A1219" s="1">
        <v>1246.0</v>
      </c>
      <c r="B1219" s="1" t="s">
        <v>29</v>
      </c>
      <c r="C1219" s="1" t="s">
        <v>30</v>
      </c>
      <c r="D1219" s="1" t="s">
        <v>30</v>
      </c>
      <c r="E1219" s="1" t="s">
        <v>31</v>
      </c>
      <c r="F1219" s="1" t="s">
        <v>31</v>
      </c>
      <c r="H1219" s="1" t="s">
        <v>2469</v>
      </c>
      <c r="I1219" s="1" t="s">
        <v>2470</v>
      </c>
      <c r="J1219" s="1" t="s">
        <v>34</v>
      </c>
      <c r="K1219" s="1" t="s">
        <v>34</v>
      </c>
      <c r="L1219" s="1">
        <v>0.0</v>
      </c>
      <c r="M1219" s="1">
        <v>0.0</v>
      </c>
      <c r="N1219" s="1">
        <v>0.0</v>
      </c>
      <c r="O1219" s="1" t="s">
        <v>35</v>
      </c>
      <c r="P1219" s="3">
        <v>0.21</v>
      </c>
      <c r="Q1219" s="1" t="s">
        <v>36</v>
      </c>
      <c r="R1219" s="1">
        <v>0.0</v>
      </c>
      <c r="S1219" s="1">
        <v>0.0</v>
      </c>
      <c r="T1219" s="4">
        <f t="shared" si="4"/>
        <v>438.0165289</v>
      </c>
      <c r="U1219" s="5">
        <v>532.1910330000001</v>
      </c>
      <c r="W1219" s="1">
        <f t="shared" si="33"/>
        <v>530</v>
      </c>
      <c r="X1219" s="7">
        <f t="shared" si="15"/>
        <v>530</v>
      </c>
      <c r="Y1219" s="1" t="s">
        <v>30</v>
      </c>
      <c r="Z1219" s="1" t="s">
        <v>30</v>
      </c>
      <c r="AA1219" s="1" t="s">
        <v>31</v>
      </c>
      <c r="AB1219" s="1">
        <v>0.0</v>
      </c>
      <c r="AC1219" s="1">
        <v>0.0</v>
      </c>
    </row>
    <row r="1220" ht="15.75" customHeight="1">
      <c r="A1220" s="1">
        <v>1247.0</v>
      </c>
      <c r="B1220" s="1" t="s">
        <v>29</v>
      </c>
      <c r="C1220" s="1" t="s">
        <v>30</v>
      </c>
      <c r="D1220" s="1" t="s">
        <v>30</v>
      </c>
      <c r="E1220" s="1" t="s">
        <v>31</v>
      </c>
      <c r="F1220" s="1" t="s">
        <v>31</v>
      </c>
      <c r="H1220" s="1" t="s">
        <v>2471</v>
      </c>
      <c r="I1220" s="1" t="s">
        <v>2472</v>
      </c>
      <c r="J1220" s="1" t="s">
        <v>34</v>
      </c>
      <c r="K1220" s="1" t="s">
        <v>34</v>
      </c>
      <c r="L1220" s="1">
        <v>0.0</v>
      </c>
      <c r="M1220" s="1">
        <v>0.0</v>
      </c>
      <c r="N1220" s="1">
        <v>0.0</v>
      </c>
      <c r="O1220" s="1" t="s">
        <v>35</v>
      </c>
      <c r="P1220" s="3">
        <v>0.21</v>
      </c>
      <c r="Q1220" s="1" t="s">
        <v>36</v>
      </c>
      <c r="R1220" s="1">
        <v>0.0</v>
      </c>
      <c r="S1220" s="1">
        <v>0.0</v>
      </c>
      <c r="T1220" s="4">
        <f t="shared" si="4"/>
        <v>619.8347107</v>
      </c>
      <c r="U1220" s="5">
        <v>751.370796</v>
      </c>
      <c r="W1220" s="1">
        <f t="shared" si="33"/>
        <v>750</v>
      </c>
      <c r="X1220" s="7">
        <f t="shared" si="15"/>
        <v>750</v>
      </c>
      <c r="Y1220" s="1" t="s">
        <v>30</v>
      </c>
      <c r="Z1220" s="1" t="s">
        <v>30</v>
      </c>
      <c r="AA1220" s="1" t="s">
        <v>31</v>
      </c>
      <c r="AB1220" s="1">
        <v>0.0</v>
      </c>
      <c r="AC1220" s="1">
        <v>0.0</v>
      </c>
    </row>
    <row r="1221" ht="15.75" customHeight="1">
      <c r="A1221" s="1">
        <v>1248.0</v>
      </c>
      <c r="B1221" s="1" t="s">
        <v>29</v>
      </c>
      <c r="C1221" s="1" t="s">
        <v>30</v>
      </c>
      <c r="D1221" s="1" t="s">
        <v>30</v>
      </c>
      <c r="E1221" s="1" t="s">
        <v>31</v>
      </c>
      <c r="F1221" s="1" t="s">
        <v>31</v>
      </c>
      <c r="H1221" s="1" t="s">
        <v>2473</v>
      </c>
      <c r="I1221" s="1" t="s">
        <v>2474</v>
      </c>
      <c r="J1221" s="1" t="s">
        <v>34</v>
      </c>
      <c r="K1221" s="1" t="s">
        <v>34</v>
      </c>
      <c r="L1221" s="1">
        <v>0.0</v>
      </c>
      <c r="M1221" s="1">
        <v>0.0</v>
      </c>
      <c r="N1221" s="1">
        <v>0.0</v>
      </c>
      <c r="O1221" s="1" t="s">
        <v>35</v>
      </c>
      <c r="P1221" s="3">
        <v>0.21</v>
      </c>
      <c r="Q1221" s="1" t="s">
        <v>36</v>
      </c>
      <c r="R1221" s="1">
        <v>0.0</v>
      </c>
      <c r="S1221" s="1">
        <v>0.0</v>
      </c>
      <c r="T1221" s="4">
        <f t="shared" si="4"/>
        <v>421.4876033</v>
      </c>
      <c r="U1221" s="5">
        <v>509.694471</v>
      </c>
      <c r="W1221" s="1">
        <f t="shared" si="33"/>
        <v>510</v>
      </c>
      <c r="X1221" s="7">
        <f t="shared" si="15"/>
        <v>510</v>
      </c>
      <c r="Y1221" s="1" t="s">
        <v>30</v>
      </c>
      <c r="Z1221" s="1" t="s">
        <v>30</v>
      </c>
      <c r="AA1221" s="1" t="s">
        <v>31</v>
      </c>
      <c r="AB1221" s="1">
        <v>0.0</v>
      </c>
      <c r="AC1221" s="1">
        <v>0.0</v>
      </c>
    </row>
    <row r="1222" ht="15.75" customHeight="1">
      <c r="A1222" s="1">
        <v>1249.0</v>
      </c>
      <c r="B1222" s="1" t="s">
        <v>29</v>
      </c>
      <c r="C1222" s="1" t="s">
        <v>30</v>
      </c>
      <c r="D1222" s="1" t="s">
        <v>30</v>
      </c>
      <c r="E1222" s="1" t="s">
        <v>31</v>
      </c>
      <c r="F1222" s="1" t="s">
        <v>31</v>
      </c>
      <c r="H1222" s="1" t="s">
        <v>2475</v>
      </c>
      <c r="I1222" s="1" t="s">
        <v>2476</v>
      </c>
      <c r="J1222" s="1" t="s">
        <v>34</v>
      </c>
      <c r="K1222" s="1" t="s">
        <v>34</v>
      </c>
      <c r="L1222" s="1">
        <v>0.0</v>
      </c>
      <c r="M1222" s="1">
        <v>0.0</v>
      </c>
      <c r="N1222" s="1">
        <v>0.0</v>
      </c>
      <c r="O1222" s="1" t="s">
        <v>35</v>
      </c>
      <c r="P1222" s="3">
        <v>0.21</v>
      </c>
      <c r="Q1222" s="1" t="s">
        <v>36</v>
      </c>
      <c r="R1222" s="1">
        <v>0.0</v>
      </c>
      <c r="S1222" s="1">
        <v>0.0</v>
      </c>
      <c r="T1222" s="4">
        <f t="shared" si="4"/>
        <v>561.9834711</v>
      </c>
      <c r="U1222" s="5">
        <v>681.84168525</v>
      </c>
      <c r="W1222" s="1">
        <f t="shared" si="33"/>
        <v>680</v>
      </c>
      <c r="X1222" s="7">
        <f t="shared" si="15"/>
        <v>680</v>
      </c>
      <c r="Y1222" s="1" t="s">
        <v>30</v>
      </c>
      <c r="Z1222" s="1" t="s">
        <v>30</v>
      </c>
      <c r="AA1222" s="1" t="s">
        <v>31</v>
      </c>
      <c r="AB1222" s="1">
        <v>0.0</v>
      </c>
      <c r="AC1222" s="1">
        <v>0.0</v>
      </c>
    </row>
    <row r="1223" ht="15.75" customHeight="1">
      <c r="A1223" s="1">
        <v>1250.0</v>
      </c>
      <c r="B1223" s="1" t="s">
        <v>29</v>
      </c>
      <c r="C1223" s="1" t="s">
        <v>30</v>
      </c>
      <c r="D1223" s="1" t="s">
        <v>30</v>
      </c>
      <c r="E1223" s="1" t="s">
        <v>31</v>
      </c>
      <c r="F1223" s="1" t="s">
        <v>31</v>
      </c>
      <c r="H1223" s="1" t="s">
        <v>2477</v>
      </c>
      <c r="I1223" s="1" t="s">
        <v>2478</v>
      </c>
      <c r="J1223" s="1" t="s">
        <v>34</v>
      </c>
      <c r="K1223" s="1" t="s">
        <v>34</v>
      </c>
      <c r="L1223" s="1">
        <v>0.0</v>
      </c>
      <c r="M1223" s="1">
        <v>0.0</v>
      </c>
      <c r="N1223" s="1">
        <v>0.0</v>
      </c>
      <c r="O1223" s="1" t="s">
        <v>35</v>
      </c>
      <c r="P1223" s="3">
        <v>0.21</v>
      </c>
      <c r="Q1223" s="1" t="s">
        <v>36</v>
      </c>
      <c r="R1223" s="1">
        <v>0.0</v>
      </c>
      <c r="S1223" s="1">
        <v>0.0</v>
      </c>
      <c r="T1223" s="4">
        <f t="shared" si="4"/>
        <v>330.5785124</v>
      </c>
      <c r="U1223" s="5">
        <v>398.88273150000003</v>
      </c>
      <c r="W1223" s="1">
        <f t="shared" si="33"/>
        <v>400</v>
      </c>
      <c r="X1223" s="7">
        <f t="shared" si="15"/>
        <v>400</v>
      </c>
      <c r="Y1223" s="1" t="s">
        <v>30</v>
      </c>
      <c r="Z1223" s="1" t="s">
        <v>30</v>
      </c>
      <c r="AA1223" s="1" t="s">
        <v>31</v>
      </c>
      <c r="AB1223" s="1">
        <v>0.0</v>
      </c>
      <c r="AC1223" s="1">
        <v>0.0</v>
      </c>
    </row>
    <row r="1224" ht="15.75" customHeight="1">
      <c r="A1224" s="1">
        <v>1251.0</v>
      </c>
      <c r="B1224" s="1" t="s">
        <v>29</v>
      </c>
      <c r="C1224" s="1" t="s">
        <v>30</v>
      </c>
      <c r="D1224" s="1" t="s">
        <v>30</v>
      </c>
      <c r="E1224" s="1" t="s">
        <v>31</v>
      </c>
      <c r="F1224" s="1" t="s">
        <v>31</v>
      </c>
      <c r="H1224" s="1" t="s">
        <v>2479</v>
      </c>
      <c r="I1224" s="1" t="s">
        <v>2480</v>
      </c>
      <c r="J1224" s="1" t="s">
        <v>34</v>
      </c>
      <c r="K1224" s="1" t="s">
        <v>34</v>
      </c>
      <c r="L1224" s="1">
        <v>0.0</v>
      </c>
      <c r="M1224" s="1">
        <v>0.0</v>
      </c>
      <c r="N1224" s="1">
        <v>0.0</v>
      </c>
      <c r="O1224" s="1" t="s">
        <v>35</v>
      </c>
      <c r="P1224" s="3">
        <v>0.21</v>
      </c>
      <c r="Q1224" s="1" t="s">
        <v>36</v>
      </c>
      <c r="R1224" s="1">
        <v>0.0</v>
      </c>
      <c r="S1224" s="1">
        <v>0.0</v>
      </c>
      <c r="T1224" s="4">
        <f t="shared" si="4"/>
        <v>487.6033058</v>
      </c>
      <c r="U1224" s="5">
        <v>587.8035404999999</v>
      </c>
      <c r="W1224" s="1">
        <f t="shared" si="33"/>
        <v>590</v>
      </c>
      <c r="X1224" s="7">
        <f t="shared" si="15"/>
        <v>590</v>
      </c>
      <c r="Y1224" s="1" t="s">
        <v>30</v>
      </c>
      <c r="Z1224" s="1" t="s">
        <v>30</v>
      </c>
      <c r="AA1224" s="1" t="s">
        <v>31</v>
      </c>
      <c r="AB1224" s="1">
        <v>0.0</v>
      </c>
      <c r="AC1224" s="1">
        <v>0.0</v>
      </c>
    </row>
    <row r="1225" ht="15.75" customHeight="1">
      <c r="A1225" s="1">
        <v>1252.0</v>
      </c>
      <c r="B1225" s="1" t="s">
        <v>29</v>
      </c>
      <c r="C1225" s="1" t="s">
        <v>30</v>
      </c>
      <c r="D1225" s="1" t="s">
        <v>30</v>
      </c>
      <c r="E1225" s="1" t="s">
        <v>31</v>
      </c>
      <c r="F1225" s="1" t="s">
        <v>31</v>
      </c>
      <c r="H1225" s="1" t="s">
        <v>2481</v>
      </c>
      <c r="I1225" s="1" t="s">
        <v>2482</v>
      </c>
      <c r="J1225" s="1" t="s">
        <v>34</v>
      </c>
      <c r="K1225" s="1" t="s">
        <v>34</v>
      </c>
      <c r="L1225" s="1">
        <v>0.0</v>
      </c>
      <c r="M1225" s="1">
        <v>0.0</v>
      </c>
      <c r="N1225" s="1">
        <v>0.0</v>
      </c>
      <c r="O1225" s="1" t="s">
        <v>35</v>
      </c>
      <c r="P1225" s="3">
        <v>0.21</v>
      </c>
      <c r="Q1225" s="1" t="s">
        <v>36</v>
      </c>
      <c r="R1225" s="1">
        <v>0.0</v>
      </c>
      <c r="S1225" s="1">
        <v>0.0</v>
      </c>
      <c r="T1225" s="4">
        <f t="shared" si="4"/>
        <v>628.0991736</v>
      </c>
      <c r="U1225" s="5">
        <v>763.61632875</v>
      </c>
      <c r="W1225" s="1">
        <f t="shared" si="33"/>
        <v>760</v>
      </c>
      <c r="X1225" s="7">
        <f t="shared" si="15"/>
        <v>760</v>
      </c>
      <c r="Y1225" s="1" t="s">
        <v>30</v>
      </c>
      <c r="Z1225" s="1" t="s">
        <v>30</v>
      </c>
      <c r="AA1225" s="1" t="s">
        <v>31</v>
      </c>
      <c r="AB1225" s="1">
        <v>0.0</v>
      </c>
      <c r="AC1225" s="1">
        <v>0.0</v>
      </c>
    </row>
    <row r="1226" ht="15.75" customHeight="1">
      <c r="A1226" s="1">
        <v>1253.0</v>
      </c>
      <c r="B1226" s="1" t="s">
        <v>29</v>
      </c>
      <c r="C1226" s="1" t="s">
        <v>30</v>
      </c>
      <c r="D1226" s="1" t="s">
        <v>30</v>
      </c>
      <c r="E1226" s="1" t="s">
        <v>31</v>
      </c>
      <c r="F1226" s="1" t="s">
        <v>31</v>
      </c>
      <c r="H1226" s="1" t="s">
        <v>2483</v>
      </c>
      <c r="I1226" s="1" t="s">
        <v>2484</v>
      </c>
      <c r="J1226" s="1" t="s">
        <v>34</v>
      </c>
      <c r="K1226" s="1" t="s">
        <v>34</v>
      </c>
      <c r="L1226" s="1">
        <v>0.0</v>
      </c>
      <c r="M1226" s="1">
        <v>0.0</v>
      </c>
      <c r="N1226" s="1">
        <v>0.0</v>
      </c>
      <c r="O1226" s="1" t="s">
        <v>35</v>
      </c>
      <c r="P1226" s="3">
        <v>0.21</v>
      </c>
      <c r="Q1226" s="1" t="s">
        <v>36</v>
      </c>
      <c r="R1226" s="1">
        <v>0.0</v>
      </c>
      <c r="S1226" s="1">
        <v>0.0</v>
      </c>
      <c r="T1226" s="4">
        <f t="shared" si="4"/>
        <v>842.9752066</v>
      </c>
      <c r="U1226" s="5">
        <v>1021.5092249999999</v>
      </c>
      <c r="W1226" s="1">
        <f t="shared" si="33"/>
        <v>1020</v>
      </c>
      <c r="X1226" s="7">
        <f t="shared" si="15"/>
        <v>1020</v>
      </c>
      <c r="Y1226" s="1" t="s">
        <v>30</v>
      </c>
      <c r="Z1226" s="1" t="s">
        <v>30</v>
      </c>
      <c r="AA1226" s="1" t="s">
        <v>31</v>
      </c>
      <c r="AB1226" s="1">
        <v>0.0</v>
      </c>
      <c r="AC1226" s="1">
        <v>0.0</v>
      </c>
    </row>
    <row r="1227" ht="15.75" customHeight="1">
      <c r="A1227" s="1">
        <v>1254.0</v>
      </c>
      <c r="B1227" s="1" t="s">
        <v>29</v>
      </c>
      <c r="C1227" s="1" t="s">
        <v>30</v>
      </c>
      <c r="D1227" s="1" t="s">
        <v>30</v>
      </c>
      <c r="E1227" s="1" t="s">
        <v>31</v>
      </c>
      <c r="F1227" s="1" t="s">
        <v>31</v>
      </c>
      <c r="H1227" s="1" t="s">
        <v>2485</v>
      </c>
      <c r="I1227" s="1" t="s">
        <v>2486</v>
      </c>
      <c r="J1227" s="1" t="s">
        <v>34</v>
      </c>
      <c r="K1227" s="1" t="s">
        <v>34</v>
      </c>
      <c r="L1227" s="1">
        <v>0.0</v>
      </c>
      <c r="M1227" s="1">
        <v>0.0</v>
      </c>
      <c r="N1227" s="1">
        <v>0.0</v>
      </c>
      <c r="O1227" s="1" t="s">
        <v>35</v>
      </c>
      <c r="P1227" s="3">
        <v>0.21</v>
      </c>
      <c r="Q1227" s="1" t="s">
        <v>36</v>
      </c>
      <c r="R1227" s="1">
        <v>0.0</v>
      </c>
      <c r="S1227" s="1">
        <v>0.0</v>
      </c>
      <c r="T1227" s="4">
        <f t="shared" si="4"/>
        <v>115.7024793</v>
      </c>
      <c r="U1227" s="5">
        <v>2223.386253</v>
      </c>
      <c r="V1227" s="1">
        <f>U1227/16</f>
        <v>138.9616408</v>
      </c>
      <c r="W1227" s="1">
        <f>MROUND(V1227,10)</f>
        <v>140</v>
      </c>
      <c r="X1227" s="7">
        <f t="shared" si="15"/>
        <v>140</v>
      </c>
      <c r="Y1227" s="1" t="s">
        <v>30</v>
      </c>
      <c r="Z1227" s="1" t="s">
        <v>30</v>
      </c>
      <c r="AA1227" s="1" t="s">
        <v>31</v>
      </c>
      <c r="AB1227" s="1">
        <v>0.0</v>
      </c>
      <c r="AC1227" s="1">
        <v>0.0</v>
      </c>
    </row>
    <row r="1228" ht="15.75" customHeight="1">
      <c r="A1228" s="1">
        <v>1255.0</v>
      </c>
      <c r="B1228" s="1" t="s">
        <v>29</v>
      </c>
      <c r="C1228" s="1" t="s">
        <v>30</v>
      </c>
      <c r="D1228" s="1" t="s">
        <v>30</v>
      </c>
      <c r="E1228" s="1" t="s">
        <v>31</v>
      </c>
      <c r="F1228" s="1" t="s">
        <v>31</v>
      </c>
      <c r="H1228" s="1" t="s">
        <v>2487</v>
      </c>
      <c r="I1228" s="1" t="s">
        <v>2488</v>
      </c>
      <c r="J1228" s="1" t="s">
        <v>34</v>
      </c>
      <c r="K1228" s="1" t="s">
        <v>34</v>
      </c>
      <c r="L1228" s="1">
        <v>0.0</v>
      </c>
      <c r="M1228" s="1">
        <v>0.0</v>
      </c>
      <c r="N1228" s="1">
        <v>0.0</v>
      </c>
      <c r="O1228" s="1" t="s">
        <v>35</v>
      </c>
      <c r="P1228" s="3">
        <v>0.21</v>
      </c>
      <c r="Q1228" s="1" t="s">
        <v>36</v>
      </c>
      <c r="R1228" s="1">
        <v>0.0</v>
      </c>
      <c r="S1228" s="1">
        <v>0.0</v>
      </c>
      <c r="T1228" s="4">
        <f t="shared" si="4"/>
        <v>280.9917355</v>
      </c>
      <c r="U1228" s="5">
        <v>344.19560175</v>
      </c>
      <c r="W1228" s="1">
        <f t="shared" ref="W1228:W1415" si="34">MROUND(U1228,10)</f>
        <v>340</v>
      </c>
      <c r="X1228" s="7">
        <f t="shared" si="15"/>
        <v>340</v>
      </c>
      <c r="Y1228" s="1" t="s">
        <v>30</v>
      </c>
      <c r="Z1228" s="1" t="s">
        <v>30</v>
      </c>
      <c r="AA1228" s="1" t="s">
        <v>31</v>
      </c>
      <c r="AB1228" s="1">
        <v>0.0</v>
      </c>
      <c r="AC1228" s="1">
        <v>0.0</v>
      </c>
    </row>
    <row r="1229" ht="15.75" customHeight="1">
      <c r="A1229" s="1">
        <v>1256.0</v>
      </c>
      <c r="B1229" s="1" t="s">
        <v>29</v>
      </c>
      <c r="C1229" s="1" t="s">
        <v>30</v>
      </c>
      <c r="D1229" s="1" t="s">
        <v>30</v>
      </c>
      <c r="E1229" s="1" t="s">
        <v>31</v>
      </c>
      <c r="F1229" s="1" t="s">
        <v>31</v>
      </c>
      <c r="H1229" s="1" t="s">
        <v>2489</v>
      </c>
      <c r="I1229" s="1" t="s">
        <v>2490</v>
      </c>
      <c r="J1229" s="1" t="s">
        <v>34</v>
      </c>
      <c r="K1229" s="1" t="s">
        <v>34</v>
      </c>
      <c r="L1229" s="1">
        <v>0.0</v>
      </c>
      <c r="M1229" s="1">
        <v>0.0</v>
      </c>
      <c r="N1229" s="1">
        <v>0.0</v>
      </c>
      <c r="O1229" s="1" t="s">
        <v>35</v>
      </c>
      <c r="P1229" s="3">
        <v>0.21</v>
      </c>
      <c r="Q1229" s="1" t="s">
        <v>36</v>
      </c>
      <c r="R1229" s="1">
        <v>0.0</v>
      </c>
      <c r="S1229" s="1">
        <v>0.0</v>
      </c>
      <c r="T1229" s="4">
        <f t="shared" si="4"/>
        <v>1834.710744</v>
      </c>
      <c r="U1229" s="5">
        <v>2223.386253</v>
      </c>
      <c r="W1229" s="1">
        <f t="shared" si="34"/>
        <v>2220</v>
      </c>
      <c r="X1229" s="7">
        <f t="shared" si="15"/>
        <v>2220</v>
      </c>
      <c r="Y1229" s="1" t="s">
        <v>30</v>
      </c>
      <c r="Z1229" s="1" t="s">
        <v>30</v>
      </c>
      <c r="AA1229" s="1" t="s">
        <v>31</v>
      </c>
      <c r="AB1229" s="1">
        <v>0.0</v>
      </c>
      <c r="AC1229" s="1">
        <v>0.0</v>
      </c>
    </row>
    <row r="1230" ht="15.75" customHeight="1">
      <c r="A1230" s="1">
        <v>1257.0</v>
      </c>
      <c r="B1230" s="1" t="s">
        <v>29</v>
      </c>
      <c r="C1230" s="1" t="s">
        <v>30</v>
      </c>
      <c r="D1230" s="1" t="s">
        <v>30</v>
      </c>
      <c r="E1230" s="1" t="s">
        <v>31</v>
      </c>
      <c r="F1230" s="1" t="s">
        <v>31</v>
      </c>
      <c r="H1230" s="1" t="s">
        <v>2491</v>
      </c>
      <c r="I1230" s="1" t="s">
        <v>2492</v>
      </c>
      <c r="J1230" s="1" t="s">
        <v>34</v>
      </c>
      <c r="K1230" s="1" t="s">
        <v>34</v>
      </c>
      <c r="L1230" s="1">
        <v>0.0</v>
      </c>
      <c r="M1230" s="1">
        <v>0.0</v>
      </c>
      <c r="N1230" s="1">
        <v>0.0</v>
      </c>
      <c r="O1230" s="1" t="s">
        <v>35</v>
      </c>
      <c r="P1230" s="3">
        <v>0.21</v>
      </c>
      <c r="Q1230" s="1" t="s">
        <v>36</v>
      </c>
      <c r="R1230" s="1">
        <v>0.0</v>
      </c>
      <c r="S1230" s="1">
        <v>0.0</v>
      </c>
      <c r="T1230" s="4">
        <f t="shared" si="4"/>
        <v>314.0495868</v>
      </c>
      <c r="U1230" s="5">
        <v>380.56384575</v>
      </c>
      <c r="W1230" s="1">
        <f t="shared" si="34"/>
        <v>380</v>
      </c>
      <c r="X1230" s="7">
        <f t="shared" si="15"/>
        <v>380</v>
      </c>
      <c r="Y1230" s="1" t="s">
        <v>30</v>
      </c>
      <c r="Z1230" s="1" t="s">
        <v>30</v>
      </c>
      <c r="AA1230" s="1" t="s">
        <v>31</v>
      </c>
      <c r="AB1230" s="1">
        <v>0.0</v>
      </c>
      <c r="AC1230" s="1">
        <v>0.0</v>
      </c>
    </row>
    <row r="1231" ht="15.75" customHeight="1">
      <c r="A1231" s="1">
        <v>1258.0</v>
      </c>
      <c r="B1231" s="1" t="s">
        <v>29</v>
      </c>
      <c r="C1231" s="1" t="s">
        <v>30</v>
      </c>
      <c r="D1231" s="1" t="s">
        <v>30</v>
      </c>
      <c r="E1231" s="1" t="s">
        <v>31</v>
      </c>
      <c r="F1231" s="1" t="s">
        <v>31</v>
      </c>
      <c r="H1231" s="1" t="s">
        <v>2493</v>
      </c>
      <c r="I1231" s="1" t="s">
        <v>2494</v>
      </c>
      <c r="J1231" s="1" t="s">
        <v>34</v>
      </c>
      <c r="K1231" s="1" t="s">
        <v>34</v>
      </c>
      <c r="L1231" s="1">
        <v>0.0</v>
      </c>
      <c r="M1231" s="1">
        <v>0.0</v>
      </c>
      <c r="N1231" s="1">
        <v>0.0</v>
      </c>
      <c r="O1231" s="1" t="s">
        <v>35</v>
      </c>
      <c r="P1231" s="3">
        <v>0.21</v>
      </c>
      <c r="Q1231" s="1" t="s">
        <v>36</v>
      </c>
      <c r="R1231" s="1">
        <v>0.0</v>
      </c>
      <c r="S1231" s="1">
        <v>0.0</v>
      </c>
      <c r="T1231" s="4">
        <f t="shared" si="4"/>
        <v>8099.173554</v>
      </c>
      <c r="U1231" s="5">
        <v>9798.1332075</v>
      </c>
      <c r="W1231" s="1">
        <f t="shared" si="34"/>
        <v>9800</v>
      </c>
      <c r="X1231" s="7">
        <f t="shared" si="15"/>
        <v>9800</v>
      </c>
      <c r="Y1231" s="1" t="s">
        <v>30</v>
      </c>
      <c r="Z1231" s="1" t="s">
        <v>30</v>
      </c>
      <c r="AA1231" s="1" t="s">
        <v>31</v>
      </c>
      <c r="AB1231" s="1">
        <v>0.0</v>
      </c>
      <c r="AC1231" s="1">
        <v>0.0</v>
      </c>
    </row>
    <row r="1232" ht="15.75" customHeight="1">
      <c r="A1232" s="1">
        <v>1259.0</v>
      </c>
      <c r="B1232" s="1" t="s">
        <v>29</v>
      </c>
      <c r="C1232" s="1" t="s">
        <v>30</v>
      </c>
      <c r="D1232" s="1" t="s">
        <v>30</v>
      </c>
      <c r="E1232" s="1" t="s">
        <v>31</v>
      </c>
      <c r="F1232" s="1" t="s">
        <v>31</v>
      </c>
      <c r="H1232" s="1" t="s">
        <v>2495</v>
      </c>
      <c r="I1232" s="1" t="s">
        <v>2496</v>
      </c>
      <c r="J1232" s="1" t="s">
        <v>34</v>
      </c>
      <c r="K1232" s="1" t="s">
        <v>34</v>
      </c>
      <c r="L1232" s="1">
        <v>0.0</v>
      </c>
      <c r="M1232" s="1">
        <v>0.0</v>
      </c>
      <c r="N1232" s="1">
        <v>0.0</v>
      </c>
      <c r="O1232" s="1" t="s">
        <v>35</v>
      </c>
      <c r="P1232" s="3">
        <v>0.21</v>
      </c>
      <c r="Q1232" s="1" t="s">
        <v>36</v>
      </c>
      <c r="R1232" s="1">
        <v>0.0</v>
      </c>
      <c r="S1232" s="1">
        <v>0.0</v>
      </c>
      <c r="T1232" s="4">
        <f t="shared" si="4"/>
        <v>12338.84298</v>
      </c>
      <c r="U1232" s="5">
        <v>14932.353570750001</v>
      </c>
      <c r="W1232" s="1">
        <f t="shared" si="34"/>
        <v>14930</v>
      </c>
      <c r="X1232" s="7">
        <f t="shared" si="15"/>
        <v>14930</v>
      </c>
      <c r="Y1232" s="1" t="s">
        <v>30</v>
      </c>
      <c r="Z1232" s="1" t="s">
        <v>30</v>
      </c>
      <c r="AA1232" s="1" t="s">
        <v>31</v>
      </c>
      <c r="AB1232" s="1">
        <v>0.0</v>
      </c>
      <c r="AC1232" s="1">
        <v>0.0</v>
      </c>
    </row>
    <row r="1233" ht="15.75" customHeight="1">
      <c r="A1233" s="1">
        <v>1260.0</v>
      </c>
      <c r="B1233" s="1" t="s">
        <v>29</v>
      </c>
      <c r="C1233" s="1" t="s">
        <v>30</v>
      </c>
      <c r="D1233" s="1" t="s">
        <v>30</v>
      </c>
      <c r="E1233" s="1" t="s">
        <v>31</v>
      </c>
      <c r="F1233" s="1" t="s">
        <v>31</v>
      </c>
      <c r="H1233" s="1" t="s">
        <v>2497</v>
      </c>
      <c r="I1233" s="1" t="s">
        <v>2498</v>
      </c>
      <c r="J1233" s="1" t="s">
        <v>34</v>
      </c>
      <c r="K1233" s="1" t="s">
        <v>34</v>
      </c>
      <c r="L1233" s="1">
        <v>0.0</v>
      </c>
      <c r="M1233" s="1">
        <v>0.0</v>
      </c>
      <c r="N1233" s="1">
        <v>0.0</v>
      </c>
      <c r="O1233" s="1" t="s">
        <v>35</v>
      </c>
      <c r="P1233" s="3">
        <v>0.21</v>
      </c>
      <c r="Q1233" s="1" t="s">
        <v>36</v>
      </c>
      <c r="R1233" s="1">
        <v>0.0</v>
      </c>
      <c r="S1233" s="1">
        <v>0.0</v>
      </c>
      <c r="T1233" s="4">
        <f t="shared" si="4"/>
        <v>876.0330579</v>
      </c>
      <c r="U1233" s="5">
        <v>1060.24032675</v>
      </c>
      <c r="W1233" s="1">
        <f t="shared" si="34"/>
        <v>1060</v>
      </c>
      <c r="X1233" s="7">
        <f t="shared" si="15"/>
        <v>1060</v>
      </c>
      <c r="Y1233" s="1" t="s">
        <v>30</v>
      </c>
      <c r="Z1233" s="1" t="s">
        <v>30</v>
      </c>
      <c r="AA1233" s="1" t="s">
        <v>31</v>
      </c>
      <c r="AB1233" s="1">
        <v>0.0</v>
      </c>
      <c r="AC1233" s="1">
        <v>0.0</v>
      </c>
    </row>
    <row r="1234" ht="15.75" customHeight="1">
      <c r="A1234" s="1">
        <v>1261.0</v>
      </c>
      <c r="B1234" s="1" t="s">
        <v>29</v>
      </c>
      <c r="C1234" s="1" t="s">
        <v>30</v>
      </c>
      <c r="D1234" s="1" t="s">
        <v>30</v>
      </c>
      <c r="E1234" s="1" t="s">
        <v>31</v>
      </c>
      <c r="F1234" s="1" t="s">
        <v>31</v>
      </c>
      <c r="H1234" s="1" t="s">
        <v>2499</v>
      </c>
      <c r="I1234" s="1" t="s">
        <v>2500</v>
      </c>
      <c r="J1234" s="1" t="s">
        <v>34</v>
      </c>
      <c r="K1234" s="1" t="s">
        <v>34</v>
      </c>
      <c r="L1234" s="1">
        <v>0.0</v>
      </c>
      <c r="M1234" s="1">
        <v>0.0</v>
      </c>
      <c r="N1234" s="1">
        <v>0.0</v>
      </c>
      <c r="O1234" s="1" t="s">
        <v>35</v>
      </c>
      <c r="P1234" s="3">
        <v>0.21</v>
      </c>
      <c r="Q1234" s="1" t="s">
        <v>36</v>
      </c>
      <c r="R1234" s="1">
        <v>0.0</v>
      </c>
      <c r="S1234" s="1">
        <v>0.0</v>
      </c>
      <c r="T1234" s="4">
        <f t="shared" si="4"/>
        <v>487.6033058</v>
      </c>
      <c r="U1234" s="5">
        <v>587.174643</v>
      </c>
      <c r="W1234" s="1">
        <f t="shared" si="34"/>
        <v>590</v>
      </c>
      <c r="X1234" s="7">
        <f t="shared" si="15"/>
        <v>590</v>
      </c>
      <c r="Y1234" s="1" t="s">
        <v>30</v>
      </c>
      <c r="Z1234" s="1" t="s">
        <v>30</v>
      </c>
      <c r="AA1234" s="1" t="s">
        <v>31</v>
      </c>
      <c r="AB1234" s="1">
        <v>0.0</v>
      </c>
      <c r="AC1234" s="1">
        <v>0.0</v>
      </c>
    </row>
    <row r="1235" ht="15.75" customHeight="1">
      <c r="A1235" s="1">
        <v>1262.0</v>
      </c>
      <c r="B1235" s="1" t="s">
        <v>29</v>
      </c>
      <c r="C1235" s="1" t="s">
        <v>30</v>
      </c>
      <c r="D1235" s="1" t="s">
        <v>30</v>
      </c>
      <c r="E1235" s="1" t="s">
        <v>31</v>
      </c>
      <c r="F1235" s="1" t="s">
        <v>31</v>
      </c>
      <c r="H1235" s="1" t="s">
        <v>2501</v>
      </c>
      <c r="I1235" s="1" t="s">
        <v>2502</v>
      </c>
      <c r="J1235" s="1" t="s">
        <v>34</v>
      </c>
      <c r="K1235" s="1" t="s">
        <v>34</v>
      </c>
      <c r="L1235" s="1">
        <v>0.0</v>
      </c>
      <c r="M1235" s="1">
        <v>0.0</v>
      </c>
      <c r="N1235" s="1">
        <v>0.0</v>
      </c>
      <c r="O1235" s="1" t="s">
        <v>35</v>
      </c>
      <c r="P1235" s="3">
        <v>0.21</v>
      </c>
      <c r="Q1235" s="1" t="s">
        <v>36</v>
      </c>
      <c r="R1235" s="1">
        <v>0.0</v>
      </c>
      <c r="S1235" s="1">
        <v>0.0</v>
      </c>
      <c r="T1235" s="4">
        <f t="shared" si="4"/>
        <v>247.9338843</v>
      </c>
      <c r="U1235" s="5">
        <v>303.13757925</v>
      </c>
      <c r="W1235" s="1">
        <f t="shared" si="34"/>
        <v>300</v>
      </c>
      <c r="X1235" s="7">
        <f t="shared" si="15"/>
        <v>300</v>
      </c>
      <c r="Y1235" s="1" t="s">
        <v>30</v>
      </c>
      <c r="Z1235" s="1" t="s">
        <v>30</v>
      </c>
      <c r="AA1235" s="1" t="s">
        <v>31</v>
      </c>
      <c r="AB1235" s="1">
        <v>0.0</v>
      </c>
      <c r="AC1235" s="1">
        <v>0.0</v>
      </c>
    </row>
    <row r="1236" ht="15.75" customHeight="1">
      <c r="A1236" s="1">
        <v>1263.0</v>
      </c>
      <c r="B1236" s="1" t="s">
        <v>29</v>
      </c>
      <c r="C1236" s="1" t="s">
        <v>30</v>
      </c>
      <c r="D1236" s="1" t="s">
        <v>30</v>
      </c>
      <c r="E1236" s="1" t="s">
        <v>31</v>
      </c>
      <c r="F1236" s="1" t="s">
        <v>31</v>
      </c>
      <c r="H1236" s="1" t="s">
        <v>2503</v>
      </c>
      <c r="I1236" s="1" t="s">
        <v>2504</v>
      </c>
      <c r="J1236" s="1" t="s">
        <v>34</v>
      </c>
      <c r="K1236" s="1" t="s">
        <v>34</v>
      </c>
      <c r="L1236" s="1">
        <v>0.0</v>
      </c>
      <c r="M1236" s="1">
        <v>0.0</v>
      </c>
      <c r="N1236" s="1">
        <v>0.0</v>
      </c>
      <c r="O1236" s="1" t="s">
        <v>35</v>
      </c>
      <c r="P1236" s="3">
        <v>0.21</v>
      </c>
      <c r="Q1236" s="1" t="s">
        <v>36</v>
      </c>
      <c r="R1236" s="1">
        <v>0.0</v>
      </c>
      <c r="S1236" s="1">
        <v>0.0</v>
      </c>
      <c r="T1236" s="4">
        <f t="shared" si="4"/>
        <v>297.5206612</v>
      </c>
      <c r="U1236" s="5">
        <v>357.04307925</v>
      </c>
      <c r="W1236" s="1">
        <f t="shared" si="34"/>
        <v>360</v>
      </c>
      <c r="X1236" s="7">
        <f t="shared" si="15"/>
        <v>360</v>
      </c>
      <c r="Y1236" s="1" t="s">
        <v>30</v>
      </c>
      <c r="Z1236" s="1" t="s">
        <v>30</v>
      </c>
      <c r="AA1236" s="1" t="s">
        <v>31</v>
      </c>
      <c r="AB1236" s="1">
        <v>0.0</v>
      </c>
      <c r="AC1236" s="1">
        <v>0.0</v>
      </c>
    </row>
    <row r="1237" ht="15.75" customHeight="1">
      <c r="A1237" s="1">
        <v>1264.0</v>
      </c>
      <c r="B1237" s="1" t="s">
        <v>29</v>
      </c>
      <c r="C1237" s="1" t="s">
        <v>30</v>
      </c>
      <c r="D1237" s="1" t="s">
        <v>30</v>
      </c>
      <c r="E1237" s="1" t="s">
        <v>31</v>
      </c>
      <c r="F1237" s="1" t="s">
        <v>31</v>
      </c>
      <c r="H1237" s="1" t="s">
        <v>2505</v>
      </c>
      <c r="I1237" s="1" t="s">
        <v>2506</v>
      </c>
      <c r="J1237" s="1" t="s">
        <v>34</v>
      </c>
      <c r="K1237" s="1" t="s">
        <v>34</v>
      </c>
      <c r="L1237" s="1">
        <v>0.0</v>
      </c>
      <c r="M1237" s="1">
        <v>0.0</v>
      </c>
      <c r="N1237" s="1">
        <v>0.0</v>
      </c>
      <c r="O1237" s="1" t="s">
        <v>35</v>
      </c>
      <c r="P1237" s="3">
        <v>0.21</v>
      </c>
      <c r="Q1237" s="1" t="s">
        <v>36</v>
      </c>
      <c r="R1237" s="1">
        <v>0.0</v>
      </c>
      <c r="S1237" s="1">
        <v>0.0</v>
      </c>
      <c r="T1237" s="4">
        <f t="shared" si="4"/>
        <v>330.5785124</v>
      </c>
      <c r="U1237" s="5">
        <v>399.116322</v>
      </c>
      <c r="W1237" s="1">
        <f t="shared" si="34"/>
        <v>400</v>
      </c>
      <c r="X1237" s="7">
        <f t="shared" si="15"/>
        <v>400</v>
      </c>
      <c r="Y1237" s="1" t="s">
        <v>30</v>
      </c>
      <c r="Z1237" s="1" t="s">
        <v>30</v>
      </c>
      <c r="AA1237" s="1" t="s">
        <v>31</v>
      </c>
      <c r="AB1237" s="1">
        <v>0.0</v>
      </c>
      <c r="AC1237" s="1">
        <v>0.0</v>
      </c>
    </row>
    <row r="1238" ht="15.75" customHeight="1">
      <c r="A1238" s="1">
        <v>1265.0</v>
      </c>
      <c r="B1238" s="1" t="s">
        <v>29</v>
      </c>
      <c r="C1238" s="1" t="s">
        <v>30</v>
      </c>
      <c r="D1238" s="1" t="s">
        <v>30</v>
      </c>
      <c r="E1238" s="1" t="s">
        <v>31</v>
      </c>
      <c r="F1238" s="1" t="s">
        <v>31</v>
      </c>
      <c r="H1238" s="1" t="s">
        <v>2507</v>
      </c>
      <c r="I1238" s="1" t="s">
        <v>2508</v>
      </c>
      <c r="J1238" s="1" t="s">
        <v>34</v>
      </c>
      <c r="K1238" s="1" t="s">
        <v>34</v>
      </c>
      <c r="L1238" s="1">
        <v>0.0</v>
      </c>
      <c r="M1238" s="1">
        <v>0.0</v>
      </c>
      <c r="N1238" s="1">
        <v>0.0</v>
      </c>
      <c r="O1238" s="1" t="s">
        <v>35</v>
      </c>
      <c r="P1238" s="3">
        <v>0.21</v>
      </c>
      <c r="Q1238" s="1" t="s">
        <v>36</v>
      </c>
      <c r="R1238" s="1">
        <v>0.0</v>
      </c>
      <c r="S1238" s="1">
        <v>0.0</v>
      </c>
      <c r="T1238" s="4">
        <f t="shared" si="4"/>
        <v>438.0165289</v>
      </c>
      <c r="U1238" s="5">
        <v>528.3637425000001</v>
      </c>
      <c r="W1238" s="1">
        <f t="shared" si="34"/>
        <v>530</v>
      </c>
      <c r="X1238" s="7">
        <f t="shared" si="15"/>
        <v>530</v>
      </c>
      <c r="Y1238" s="1" t="s">
        <v>30</v>
      </c>
      <c r="Z1238" s="1" t="s">
        <v>30</v>
      </c>
      <c r="AA1238" s="1" t="s">
        <v>31</v>
      </c>
      <c r="AB1238" s="1">
        <v>0.0</v>
      </c>
      <c r="AC1238" s="1">
        <v>0.0</v>
      </c>
    </row>
    <row r="1239" ht="15.75" customHeight="1">
      <c r="A1239" s="1">
        <v>1266.0</v>
      </c>
      <c r="B1239" s="1" t="s">
        <v>29</v>
      </c>
      <c r="C1239" s="1" t="s">
        <v>30</v>
      </c>
      <c r="D1239" s="1" t="s">
        <v>30</v>
      </c>
      <c r="E1239" s="1" t="s">
        <v>31</v>
      </c>
      <c r="F1239" s="1" t="s">
        <v>31</v>
      </c>
      <c r="H1239" s="1" t="s">
        <v>2509</v>
      </c>
      <c r="I1239" s="1" t="s">
        <v>2510</v>
      </c>
      <c r="J1239" s="1" t="s">
        <v>34</v>
      </c>
      <c r="K1239" s="1" t="s">
        <v>34</v>
      </c>
      <c r="L1239" s="1">
        <v>0.0</v>
      </c>
      <c r="M1239" s="1">
        <v>0.0</v>
      </c>
      <c r="N1239" s="1">
        <v>0.0</v>
      </c>
      <c r="O1239" s="1" t="s">
        <v>35</v>
      </c>
      <c r="P1239" s="3">
        <v>0.21</v>
      </c>
      <c r="Q1239" s="1" t="s">
        <v>36</v>
      </c>
      <c r="R1239" s="1">
        <v>0.0</v>
      </c>
      <c r="S1239" s="1">
        <v>0.0</v>
      </c>
      <c r="T1239" s="4">
        <f t="shared" si="4"/>
        <v>570.2479339</v>
      </c>
      <c r="U1239" s="5">
        <v>693.25168275</v>
      </c>
      <c r="W1239" s="1">
        <f t="shared" si="34"/>
        <v>690</v>
      </c>
      <c r="X1239" s="7">
        <f t="shared" si="15"/>
        <v>690</v>
      </c>
      <c r="Y1239" s="1" t="s">
        <v>30</v>
      </c>
      <c r="Z1239" s="1" t="s">
        <v>30</v>
      </c>
      <c r="AA1239" s="1" t="s">
        <v>31</v>
      </c>
      <c r="AB1239" s="1">
        <v>0.0</v>
      </c>
      <c r="AC1239" s="1">
        <v>0.0</v>
      </c>
    </row>
    <row r="1240" ht="15.75" customHeight="1">
      <c r="A1240" s="1">
        <v>1267.0</v>
      </c>
      <c r="B1240" s="1" t="s">
        <v>29</v>
      </c>
      <c r="C1240" s="1" t="s">
        <v>30</v>
      </c>
      <c r="D1240" s="1" t="s">
        <v>30</v>
      </c>
      <c r="E1240" s="1" t="s">
        <v>31</v>
      </c>
      <c r="F1240" s="1" t="s">
        <v>31</v>
      </c>
      <c r="H1240" s="1" t="s">
        <v>2511</v>
      </c>
      <c r="I1240" s="1" t="s">
        <v>2512</v>
      </c>
      <c r="J1240" s="1" t="s">
        <v>34</v>
      </c>
      <c r="K1240" s="1" t="s">
        <v>34</v>
      </c>
      <c r="L1240" s="1">
        <v>0.0</v>
      </c>
      <c r="M1240" s="1">
        <v>0.0</v>
      </c>
      <c r="N1240" s="1">
        <v>0.0</v>
      </c>
      <c r="O1240" s="1" t="s">
        <v>35</v>
      </c>
      <c r="P1240" s="3">
        <v>0.21</v>
      </c>
      <c r="Q1240" s="1" t="s">
        <v>36</v>
      </c>
      <c r="R1240" s="1">
        <v>0.0</v>
      </c>
      <c r="S1240" s="1">
        <v>0.0</v>
      </c>
      <c r="T1240" s="4">
        <f t="shared" si="4"/>
        <v>743.8016529</v>
      </c>
      <c r="U1240" s="5">
        <v>901.8210465</v>
      </c>
      <c r="W1240" s="1">
        <f t="shared" si="34"/>
        <v>900</v>
      </c>
      <c r="X1240" s="7">
        <f t="shared" si="15"/>
        <v>900</v>
      </c>
      <c r="Y1240" s="1" t="s">
        <v>30</v>
      </c>
      <c r="Z1240" s="1" t="s">
        <v>30</v>
      </c>
      <c r="AA1240" s="1" t="s">
        <v>31</v>
      </c>
      <c r="AB1240" s="1">
        <v>0.0</v>
      </c>
      <c r="AC1240" s="1">
        <v>0.0</v>
      </c>
    </row>
    <row r="1241" ht="15.75" customHeight="1">
      <c r="A1241" s="1">
        <v>1268.0</v>
      </c>
      <c r="B1241" s="1" t="s">
        <v>29</v>
      </c>
      <c r="C1241" s="1" t="s">
        <v>30</v>
      </c>
      <c r="D1241" s="1" t="s">
        <v>30</v>
      </c>
      <c r="E1241" s="1" t="s">
        <v>31</v>
      </c>
      <c r="F1241" s="1" t="s">
        <v>31</v>
      </c>
      <c r="H1241" s="1" t="s">
        <v>2513</v>
      </c>
      <c r="I1241" s="1" t="s">
        <v>2514</v>
      </c>
      <c r="J1241" s="1" t="s">
        <v>34</v>
      </c>
      <c r="K1241" s="1" t="s">
        <v>34</v>
      </c>
      <c r="L1241" s="1">
        <v>0.0</v>
      </c>
      <c r="M1241" s="1">
        <v>0.0</v>
      </c>
      <c r="N1241" s="1">
        <v>0.0</v>
      </c>
      <c r="O1241" s="1" t="s">
        <v>35</v>
      </c>
      <c r="P1241" s="3">
        <v>0.21</v>
      </c>
      <c r="Q1241" s="1" t="s">
        <v>36</v>
      </c>
      <c r="R1241" s="1">
        <v>0.0</v>
      </c>
      <c r="S1241" s="1">
        <v>0.0</v>
      </c>
      <c r="T1241" s="4">
        <f t="shared" si="4"/>
        <v>933.8842975</v>
      </c>
      <c r="U1241" s="5">
        <v>1128.206178</v>
      </c>
      <c r="W1241" s="1">
        <f t="shared" si="34"/>
        <v>1130</v>
      </c>
      <c r="X1241" s="7">
        <f t="shared" si="15"/>
        <v>1130</v>
      </c>
      <c r="Y1241" s="1" t="s">
        <v>30</v>
      </c>
      <c r="Z1241" s="1" t="s">
        <v>30</v>
      </c>
      <c r="AA1241" s="1" t="s">
        <v>31</v>
      </c>
      <c r="AB1241" s="1">
        <v>0.0</v>
      </c>
      <c r="AC1241" s="1">
        <v>0.0</v>
      </c>
    </row>
    <row r="1242" ht="15.75" customHeight="1">
      <c r="A1242" s="1">
        <v>1269.0</v>
      </c>
      <c r="B1242" s="1" t="s">
        <v>29</v>
      </c>
      <c r="C1242" s="1" t="s">
        <v>30</v>
      </c>
      <c r="D1242" s="1" t="s">
        <v>30</v>
      </c>
      <c r="E1242" s="1" t="s">
        <v>31</v>
      </c>
      <c r="F1242" s="1" t="s">
        <v>31</v>
      </c>
      <c r="H1242" s="1" t="s">
        <v>2515</v>
      </c>
      <c r="I1242" s="1" t="s">
        <v>2516</v>
      </c>
      <c r="J1242" s="1" t="s">
        <v>34</v>
      </c>
      <c r="K1242" s="1" t="s">
        <v>34</v>
      </c>
      <c r="L1242" s="1">
        <v>0.0</v>
      </c>
      <c r="M1242" s="1">
        <v>0.0</v>
      </c>
      <c r="N1242" s="1">
        <v>0.0</v>
      </c>
      <c r="O1242" s="1" t="s">
        <v>35</v>
      </c>
      <c r="P1242" s="3">
        <v>0.21</v>
      </c>
      <c r="Q1242" s="1" t="s">
        <v>36</v>
      </c>
      <c r="R1242" s="1">
        <v>0.0</v>
      </c>
      <c r="S1242" s="1">
        <v>0.0</v>
      </c>
      <c r="T1242" s="4">
        <f t="shared" si="4"/>
        <v>1388.429752</v>
      </c>
      <c r="U1242" s="5">
        <v>1682.3637022499997</v>
      </c>
      <c r="W1242" s="1">
        <f t="shared" si="34"/>
        <v>1680</v>
      </c>
      <c r="X1242" s="7">
        <f t="shared" si="15"/>
        <v>1680</v>
      </c>
      <c r="Y1242" s="1" t="s">
        <v>30</v>
      </c>
      <c r="Z1242" s="1" t="s">
        <v>30</v>
      </c>
      <c r="AA1242" s="1" t="s">
        <v>31</v>
      </c>
      <c r="AB1242" s="1">
        <v>0.0</v>
      </c>
      <c r="AC1242" s="1">
        <v>0.0</v>
      </c>
    </row>
    <row r="1243" ht="15.75" customHeight="1">
      <c r="A1243" s="1">
        <v>1270.0</v>
      </c>
      <c r="B1243" s="1" t="s">
        <v>29</v>
      </c>
      <c r="C1243" s="1" t="s">
        <v>30</v>
      </c>
      <c r="D1243" s="1" t="s">
        <v>30</v>
      </c>
      <c r="E1243" s="1" t="s">
        <v>31</v>
      </c>
      <c r="F1243" s="1" t="s">
        <v>31</v>
      </c>
      <c r="H1243" s="1" t="s">
        <v>2517</v>
      </c>
      <c r="I1243" s="1" t="s">
        <v>2518</v>
      </c>
      <c r="J1243" s="1" t="s">
        <v>34</v>
      </c>
      <c r="K1243" s="1" t="s">
        <v>34</v>
      </c>
      <c r="L1243" s="1">
        <v>0.0</v>
      </c>
      <c r="M1243" s="1">
        <v>0.0</v>
      </c>
      <c r="N1243" s="1">
        <v>0.0</v>
      </c>
      <c r="O1243" s="1" t="s">
        <v>35</v>
      </c>
      <c r="P1243" s="3">
        <v>0.21</v>
      </c>
      <c r="Q1243" s="1" t="s">
        <v>36</v>
      </c>
      <c r="R1243" s="1">
        <v>0.0</v>
      </c>
      <c r="S1243" s="1">
        <v>0.0</v>
      </c>
      <c r="T1243" s="4">
        <f t="shared" si="4"/>
        <v>371.9008264</v>
      </c>
      <c r="U1243" s="5">
        <v>451.14411375000003</v>
      </c>
      <c r="W1243" s="1">
        <f t="shared" si="34"/>
        <v>450</v>
      </c>
      <c r="X1243" s="7">
        <f t="shared" si="15"/>
        <v>450</v>
      </c>
      <c r="Y1243" s="1" t="s">
        <v>30</v>
      </c>
      <c r="Z1243" s="1" t="s">
        <v>30</v>
      </c>
      <c r="AA1243" s="1" t="s">
        <v>31</v>
      </c>
      <c r="AB1243" s="1">
        <v>0.0</v>
      </c>
      <c r="AC1243" s="1">
        <v>0.0</v>
      </c>
    </row>
    <row r="1244" ht="15.75" customHeight="1">
      <c r="A1244" s="1">
        <v>1271.0</v>
      </c>
      <c r="B1244" s="1" t="s">
        <v>29</v>
      </c>
      <c r="C1244" s="1" t="s">
        <v>30</v>
      </c>
      <c r="D1244" s="1" t="s">
        <v>30</v>
      </c>
      <c r="E1244" s="1" t="s">
        <v>31</v>
      </c>
      <c r="F1244" s="1" t="s">
        <v>31</v>
      </c>
      <c r="H1244" s="1" t="s">
        <v>2519</v>
      </c>
      <c r="I1244" s="1" t="s">
        <v>2520</v>
      </c>
      <c r="J1244" s="1" t="s">
        <v>34</v>
      </c>
      <c r="K1244" s="1" t="s">
        <v>34</v>
      </c>
      <c r="L1244" s="1">
        <v>0.0</v>
      </c>
      <c r="M1244" s="1">
        <v>0.0</v>
      </c>
      <c r="N1244" s="1">
        <v>0.0</v>
      </c>
      <c r="O1244" s="1" t="s">
        <v>35</v>
      </c>
      <c r="P1244" s="3">
        <v>0.21</v>
      </c>
      <c r="Q1244" s="1" t="s">
        <v>36</v>
      </c>
      <c r="R1244" s="1">
        <v>0.0</v>
      </c>
      <c r="S1244" s="1">
        <v>0.0</v>
      </c>
      <c r="T1244" s="4">
        <f t="shared" si="4"/>
        <v>429.7520661</v>
      </c>
      <c r="U1244" s="5">
        <v>523.55716875</v>
      </c>
      <c r="W1244" s="1">
        <f t="shared" si="34"/>
        <v>520</v>
      </c>
      <c r="X1244" s="7">
        <f t="shared" si="15"/>
        <v>520</v>
      </c>
      <c r="Y1244" s="1" t="s">
        <v>30</v>
      </c>
      <c r="Z1244" s="1" t="s">
        <v>30</v>
      </c>
      <c r="AA1244" s="1" t="s">
        <v>31</v>
      </c>
      <c r="AB1244" s="1">
        <v>0.0</v>
      </c>
      <c r="AC1244" s="1">
        <v>0.0</v>
      </c>
    </row>
    <row r="1245" ht="15.75" customHeight="1">
      <c r="A1245" s="1">
        <v>1272.0</v>
      </c>
      <c r="B1245" s="1" t="s">
        <v>29</v>
      </c>
      <c r="C1245" s="1" t="s">
        <v>30</v>
      </c>
      <c r="D1245" s="1" t="s">
        <v>30</v>
      </c>
      <c r="E1245" s="1" t="s">
        <v>31</v>
      </c>
      <c r="F1245" s="1" t="s">
        <v>31</v>
      </c>
      <c r="H1245" s="1" t="s">
        <v>2521</v>
      </c>
      <c r="I1245" s="1" t="s">
        <v>2522</v>
      </c>
      <c r="J1245" s="1" t="s">
        <v>34</v>
      </c>
      <c r="K1245" s="1" t="s">
        <v>34</v>
      </c>
      <c r="L1245" s="1">
        <v>0.0</v>
      </c>
      <c r="M1245" s="1">
        <v>0.0</v>
      </c>
      <c r="N1245" s="1">
        <v>0.0</v>
      </c>
      <c r="O1245" s="1" t="s">
        <v>35</v>
      </c>
      <c r="P1245" s="3">
        <v>0.21</v>
      </c>
      <c r="Q1245" s="1" t="s">
        <v>36</v>
      </c>
      <c r="R1245" s="1">
        <v>0.0</v>
      </c>
      <c r="S1245" s="1">
        <v>0.0</v>
      </c>
      <c r="T1245" s="4">
        <f t="shared" si="4"/>
        <v>512.3966942</v>
      </c>
      <c r="U1245" s="5">
        <v>623.9202254999999</v>
      </c>
      <c r="W1245" s="1">
        <f t="shared" si="34"/>
        <v>620</v>
      </c>
      <c r="X1245" s="7">
        <f t="shared" si="15"/>
        <v>620</v>
      </c>
      <c r="Y1245" s="1" t="s">
        <v>30</v>
      </c>
      <c r="Z1245" s="1" t="s">
        <v>30</v>
      </c>
      <c r="AA1245" s="1" t="s">
        <v>31</v>
      </c>
      <c r="AB1245" s="1">
        <v>0.0</v>
      </c>
      <c r="AC1245" s="1">
        <v>0.0</v>
      </c>
    </row>
    <row r="1246" ht="15.75" customHeight="1">
      <c r="A1246" s="1">
        <v>1273.0</v>
      </c>
      <c r="B1246" s="1" t="s">
        <v>29</v>
      </c>
      <c r="C1246" s="1" t="s">
        <v>30</v>
      </c>
      <c r="D1246" s="1" t="s">
        <v>30</v>
      </c>
      <c r="E1246" s="1" t="s">
        <v>31</v>
      </c>
      <c r="F1246" s="1" t="s">
        <v>31</v>
      </c>
      <c r="H1246" s="1" t="s">
        <v>2523</v>
      </c>
      <c r="I1246" s="1" t="s">
        <v>2524</v>
      </c>
      <c r="J1246" s="1" t="s">
        <v>34</v>
      </c>
      <c r="K1246" s="1" t="s">
        <v>34</v>
      </c>
      <c r="L1246" s="1">
        <v>0.0</v>
      </c>
      <c r="M1246" s="1">
        <v>0.0</v>
      </c>
      <c r="N1246" s="1">
        <v>0.0</v>
      </c>
      <c r="O1246" s="1" t="s">
        <v>35</v>
      </c>
      <c r="P1246" s="3">
        <v>0.21</v>
      </c>
      <c r="Q1246" s="1" t="s">
        <v>36</v>
      </c>
      <c r="R1246" s="1">
        <v>0.0</v>
      </c>
      <c r="S1246" s="1">
        <v>0.0</v>
      </c>
      <c r="T1246" s="4">
        <f t="shared" si="4"/>
        <v>809.9173554</v>
      </c>
      <c r="U1246" s="5">
        <v>984.2245875000001</v>
      </c>
      <c r="W1246" s="1">
        <f t="shared" si="34"/>
        <v>980</v>
      </c>
      <c r="X1246" s="7">
        <f t="shared" si="15"/>
        <v>980</v>
      </c>
      <c r="Y1246" s="1" t="s">
        <v>30</v>
      </c>
      <c r="Z1246" s="1" t="s">
        <v>30</v>
      </c>
      <c r="AA1246" s="1" t="s">
        <v>31</v>
      </c>
      <c r="AB1246" s="1">
        <v>0.0</v>
      </c>
      <c r="AC1246" s="1">
        <v>0.0</v>
      </c>
    </row>
    <row r="1247" ht="15.75" customHeight="1">
      <c r="A1247" s="1">
        <v>1274.0</v>
      </c>
      <c r="B1247" s="1" t="s">
        <v>29</v>
      </c>
      <c r="C1247" s="1" t="s">
        <v>30</v>
      </c>
      <c r="D1247" s="1" t="s">
        <v>30</v>
      </c>
      <c r="E1247" s="1" t="s">
        <v>31</v>
      </c>
      <c r="F1247" s="1" t="s">
        <v>31</v>
      </c>
      <c r="H1247" s="1" t="s">
        <v>2525</v>
      </c>
      <c r="I1247" s="1" t="s">
        <v>2526</v>
      </c>
      <c r="J1247" s="1" t="s">
        <v>34</v>
      </c>
      <c r="K1247" s="1" t="s">
        <v>34</v>
      </c>
      <c r="L1247" s="1">
        <v>0.0</v>
      </c>
      <c r="M1247" s="1">
        <v>0.0</v>
      </c>
      <c r="N1247" s="1">
        <v>0.0</v>
      </c>
      <c r="O1247" s="1" t="s">
        <v>35</v>
      </c>
      <c r="P1247" s="3">
        <v>0.21</v>
      </c>
      <c r="Q1247" s="1" t="s">
        <v>36</v>
      </c>
      <c r="R1247" s="1">
        <v>0.0</v>
      </c>
      <c r="S1247" s="1">
        <v>0.0</v>
      </c>
      <c r="T1247" s="4">
        <f t="shared" si="4"/>
        <v>1157.024793</v>
      </c>
      <c r="U1247" s="5">
        <v>1395.69425325</v>
      </c>
      <c r="W1247" s="1">
        <f t="shared" si="34"/>
        <v>1400</v>
      </c>
      <c r="X1247" s="7">
        <f t="shared" si="15"/>
        <v>1400</v>
      </c>
      <c r="Y1247" s="1" t="s">
        <v>30</v>
      </c>
      <c r="Z1247" s="1" t="s">
        <v>30</v>
      </c>
      <c r="AA1247" s="1" t="s">
        <v>31</v>
      </c>
      <c r="AB1247" s="1">
        <v>0.0</v>
      </c>
      <c r="AC1247" s="1">
        <v>0.0</v>
      </c>
    </row>
    <row r="1248" ht="15.75" customHeight="1">
      <c r="A1248" s="1">
        <v>1275.0</v>
      </c>
      <c r="B1248" s="1" t="s">
        <v>29</v>
      </c>
      <c r="C1248" s="1" t="s">
        <v>30</v>
      </c>
      <c r="D1248" s="1" t="s">
        <v>30</v>
      </c>
      <c r="E1248" s="1" t="s">
        <v>31</v>
      </c>
      <c r="F1248" s="1" t="s">
        <v>31</v>
      </c>
      <c r="H1248" s="1" t="s">
        <v>2527</v>
      </c>
      <c r="I1248" s="1" t="s">
        <v>2528</v>
      </c>
      <c r="J1248" s="1" t="s">
        <v>34</v>
      </c>
      <c r="K1248" s="1" t="s">
        <v>34</v>
      </c>
      <c r="L1248" s="1">
        <v>0.0</v>
      </c>
      <c r="M1248" s="1">
        <v>0.0</v>
      </c>
      <c r="N1248" s="1">
        <v>0.0</v>
      </c>
      <c r="O1248" s="1" t="s">
        <v>35</v>
      </c>
      <c r="P1248" s="3">
        <v>0.21</v>
      </c>
      <c r="Q1248" s="1" t="s">
        <v>36</v>
      </c>
      <c r="R1248" s="1">
        <v>0.0</v>
      </c>
      <c r="S1248" s="1">
        <v>0.0</v>
      </c>
      <c r="T1248" s="4">
        <f t="shared" si="4"/>
        <v>2008.264463</v>
      </c>
      <c r="U1248" s="5">
        <v>2434.857529499999</v>
      </c>
      <c r="W1248" s="1">
        <f t="shared" si="34"/>
        <v>2430</v>
      </c>
      <c r="X1248" s="7">
        <f t="shared" si="15"/>
        <v>2430</v>
      </c>
      <c r="Y1248" s="1" t="s">
        <v>30</v>
      </c>
      <c r="Z1248" s="1" t="s">
        <v>30</v>
      </c>
      <c r="AA1248" s="1" t="s">
        <v>31</v>
      </c>
      <c r="AB1248" s="1">
        <v>0.0</v>
      </c>
      <c r="AC1248" s="1">
        <v>0.0</v>
      </c>
    </row>
    <row r="1249" ht="15.75" customHeight="1">
      <c r="A1249" s="1">
        <v>1276.0</v>
      </c>
      <c r="B1249" s="1" t="s">
        <v>29</v>
      </c>
      <c r="C1249" s="1" t="s">
        <v>30</v>
      </c>
      <c r="D1249" s="1" t="s">
        <v>30</v>
      </c>
      <c r="E1249" s="1" t="s">
        <v>31</v>
      </c>
      <c r="F1249" s="1" t="s">
        <v>31</v>
      </c>
      <c r="H1249" s="1" t="s">
        <v>2529</v>
      </c>
      <c r="I1249" s="1" t="s">
        <v>2530</v>
      </c>
      <c r="J1249" s="1" t="s">
        <v>34</v>
      </c>
      <c r="K1249" s="1" t="s">
        <v>34</v>
      </c>
      <c r="L1249" s="1">
        <v>0.0</v>
      </c>
      <c r="M1249" s="1">
        <v>0.0</v>
      </c>
      <c r="N1249" s="1">
        <v>0.0</v>
      </c>
      <c r="O1249" s="1" t="s">
        <v>35</v>
      </c>
      <c r="P1249" s="3">
        <v>0.21</v>
      </c>
      <c r="Q1249" s="1" t="s">
        <v>36</v>
      </c>
      <c r="R1249" s="1">
        <v>0.0</v>
      </c>
      <c r="S1249" s="1">
        <v>0.0</v>
      </c>
      <c r="T1249" s="4">
        <f t="shared" si="4"/>
        <v>3280.991736</v>
      </c>
      <c r="U1249" s="5">
        <v>3967.4897212499995</v>
      </c>
      <c r="W1249" s="1">
        <f t="shared" si="34"/>
        <v>3970</v>
      </c>
      <c r="X1249" s="7">
        <f t="shared" si="15"/>
        <v>3970</v>
      </c>
      <c r="Y1249" s="1" t="s">
        <v>30</v>
      </c>
      <c r="Z1249" s="1" t="s">
        <v>30</v>
      </c>
      <c r="AA1249" s="1" t="s">
        <v>31</v>
      </c>
      <c r="AB1249" s="1">
        <v>0.0</v>
      </c>
      <c r="AC1249" s="1">
        <v>0.0</v>
      </c>
    </row>
    <row r="1250" ht="15.75" customHeight="1">
      <c r="A1250" s="1">
        <v>1277.0</v>
      </c>
      <c r="B1250" s="1" t="s">
        <v>29</v>
      </c>
      <c r="C1250" s="1" t="s">
        <v>30</v>
      </c>
      <c r="D1250" s="1" t="s">
        <v>30</v>
      </c>
      <c r="E1250" s="1" t="s">
        <v>31</v>
      </c>
      <c r="F1250" s="1" t="s">
        <v>31</v>
      </c>
      <c r="H1250" s="1" t="s">
        <v>2531</v>
      </c>
      <c r="I1250" s="1" t="s">
        <v>2532</v>
      </c>
      <c r="J1250" s="1" t="s">
        <v>34</v>
      </c>
      <c r="K1250" s="1" t="s">
        <v>34</v>
      </c>
      <c r="L1250" s="1">
        <v>0.0</v>
      </c>
      <c r="M1250" s="1">
        <v>0.0</v>
      </c>
      <c r="N1250" s="1">
        <v>0.0</v>
      </c>
      <c r="O1250" s="1" t="s">
        <v>35</v>
      </c>
      <c r="P1250" s="3">
        <v>0.21</v>
      </c>
      <c r="Q1250" s="1" t="s">
        <v>36</v>
      </c>
      <c r="R1250" s="1">
        <v>0.0</v>
      </c>
      <c r="S1250" s="1">
        <v>0.0</v>
      </c>
      <c r="T1250" s="4">
        <f t="shared" si="4"/>
        <v>4413.22314</v>
      </c>
      <c r="U1250" s="5">
        <v>5342.241687749999</v>
      </c>
      <c r="W1250" s="1">
        <f t="shared" si="34"/>
        <v>5340</v>
      </c>
      <c r="X1250" s="7">
        <f t="shared" si="15"/>
        <v>5340</v>
      </c>
      <c r="Y1250" s="1" t="s">
        <v>30</v>
      </c>
      <c r="Z1250" s="1" t="s">
        <v>30</v>
      </c>
      <c r="AA1250" s="1" t="s">
        <v>31</v>
      </c>
      <c r="AB1250" s="1">
        <v>0.0</v>
      </c>
      <c r="AC1250" s="1">
        <v>0.0</v>
      </c>
    </row>
    <row r="1251" ht="15.75" customHeight="1">
      <c r="A1251" s="1">
        <v>1278.0</v>
      </c>
      <c r="B1251" s="1" t="s">
        <v>29</v>
      </c>
      <c r="C1251" s="1" t="s">
        <v>30</v>
      </c>
      <c r="D1251" s="1" t="s">
        <v>30</v>
      </c>
      <c r="E1251" s="1" t="s">
        <v>31</v>
      </c>
      <c r="F1251" s="1" t="s">
        <v>31</v>
      </c>
      <c r="H1251" s="1" t="s">
        <v>2533</v>
      </c>
      <c r="I1251" s="1" t="s">
        <v>2534</v>
      </c>
      <c r="J1251" s="1" t="s">
        <v>34</v>
      </c>
      <c r="K1251" s="1" t="s">
        <v>34</v>
      </c>
      <c r="L1251" s="1">
        <v>0.0</v>
      </c>
      <c r="M1251" s="1">
        <v>0.0</v>
      </c>
      <c r="N1251" s="1">
        <v>0.0</v>
      </c>
      <c r="O1251" s="1" t="s">
        <v>35</v>
      </c>
      <c r="P1251" s="3">
        <v>0.21</v>
      </c>
      <c r="Q1251" s="1" t="s">
        <v>36</v>
      </c>
      <c r="R1251" s="1">
        <v>0.0</v>
      </c>
      <c r="S1251" s="1">
        <v>0.0</v>
      </c>
      <c r="T1251" s="4">
        <f t="shared" si="4"/>
        <v>1041.322314</v>
      </c>
      <c r="U1251" s="5">
        <v>1258.43288175</v>
      </c>
      <c r="W1251" s="1">
        <f t="shared" si="34"/>
        <v>1260</v>
      </c>
      <c r="X1251" s="7">
        <f t="shared" si="15"/>
        <v>1260</v>
      </c>
      <c r="Y1251" s="1" t="s">
        <v>30</v>
      </c>
      <c r="Z1251" s="1" t="s">
        <v>30</v>
      </c>
      <c r="AA1251" s="1" t="s">
        <v>31</v>
      </c>
      <c r="AB1251" s="1">
        <v>0.0</v>
      </c>
      <c r="AC1251" s="1">
        <v>0.0</v>
      </c>
    </row>
    <row r="1252" ht="15.75" customHeight="1">
      <c r="A1252" s="1">
        <v>1279.0</v>
      </c>
      <c r="B1252" s="1" t="s">
        <v>29</v>
      </c>
      <c r="C1252" s="1" t="s">
        <v>30</v>
      </c>
      <c r="D1252" s="1" t="s">
        <v>30</v>
      </c>
      <c r="E1252" s="1" t="s">
        <v>31</v>
      </c>
      <c r="F1252" s="1" t="s">
        <v>31</v>
      </c>
      <c r="H1252" s="1" t="s">
        <v>2535</v>
      </c>
      <c r="I1252" s="1" t="s">
        <v>2536</v>
      </c>
      <c r="J1252" s="1" t="s">
        <v>34</v>
      </c>
      <c r="K1252" s="1" t="s">
        <v>34</v>
      </c>
      <c r="L1252" s="1">
        <v>0.0</v>
      </c>
      <c r="M1252" s="1">
        <v>0.0</v>
      </c>
      <c r="N1252" s="1">
        <v>0.0</v>
      </c>
      <c r="O1252" s="1" t="s">
        <v>35</v>
      </c>
      <c r="P1252" s="3">
        <v>0.21</v>
      </c>
      <c r="Q1252" s="1" t="s">
        <v>36</v>
      </c>
      <c r="R1252" s="1">
        <v>0.0</v>
      </c>
      <c r="S1252" s="1">
        <v>0.0</v>
      </c>
      <c r="T1252" s="4">
        <f t="shared" si="4"/>
        <v>528.9256198</v>
      </c>
      <c r="U1252" s="5">
        <v>644.2785359999999</v>
      </c>
      <c r="W1252" s="1">
        <f t="shared" si="34"/>
        <v>640</v>
      </c>
      <c r="X1252" s="7">
        <f t="shared" si="15"/>
        <v>640</v>
      </c>
      <c r="Y1252" s="1" t="s">
        <v>30</v>
      </c>
      <c r="Z1252" s="1" t="s">
        <v>30</v>
      </c>
      <c r="AA1252" s="1" t="s">
        <v>31</v>
      </c>
      <c r="AB1252" s="1">
        <v>0.0</v>
      </c>
      <c r="AC1252" s="1">
        <v>0.0</v>
      </c>
    </row>
    <row r="1253" ht="15.75" customHeight="1">
      <c r="A1253" s="1">
        <v>1280.0</v>
      </c>
      <c r="B1253" s="1" t="s">
        <v>29</v>
      </c>
      <c r="C1253" s="1" t="s">
        <v>30</v>
      </c>
      <c r="D1253" s="1" t="s">
        <v>30</v>
      </c>
      <c r="E1253" s="1" t="s">
        <v>31</v>
      </c>
      <c r="F1253" s="1" t="s">
        <v>31</v>
      </c>
      <c r="H1253" s="1" t="s">
        <v>2537</v>
      </c>
      <c r="I1253" s="1" t="s">
        <v>2538</v>
      </c>
      <c r="J1253" s="1" t="s">
        <v>34</v>
      </c>
      <c r="K1253" s="1" t="s">
        <v>34</v>
      </c>
      <c r="L1253" s="1">
        <v>0.0</v>
      </c>
      <c r="M1253" s="1">
        <v>0.0</v>
      </c>
      <c r="N1253" s="1">
        <v>0.0</v>
      </c>
      <c r="O1253" s="1" t="s">
        <v>35</v>
      </c>
      <c r="P1253" s="3">
        <v>0.21</v>
      </c>
      <c r="Q1253" s="1" t="s">
        <v>36</v>
      </c>
      <c r="R1253" s="1">
        <v>0.0</v>
      </c>
      <c r="S1253" s="1">
        <v>0.0</v>
      </c>
      <c r="T1253" s="4">
        <f t="shared" si="4"/>
        <v>768.5950413</v>
      </c>
      <c r="U1253" s="5">
        <v>934.3080945</v>
      </c>
      <c r="W1253" s="1">
        <f t="shared" si="34"/>
        <v>930</v>
      </c>
      <c r="X1253" s="7">
        <f t="shared" si="15"/>
        <v>930</v>
      </c>
      <c r="Y1253" s="1" t="s">
        <v>30</v>
      </c>
      <c r="Z1253" s="1" t="s">
        <v>30</v>
      </c>
      <c r="AA1253" s="1" t="s">
        <v>31</v>
      </c>
      <c r="AB1253" s="1">
        <v>0.0</v>
      </c>
      <c r="AC1253" s="1">
        <v>0.0</v>
      </c>
    </row>
    <row r="1254" ht="15.75" customHeight="1">
      <c r="A1254" s="1">
        <v>1281.0</v>
      </c>
      <c r="B1254" s="1" t="s">
        <v>29</v>
      </c>
      <c r="C1254" s="1" t="s">
        <v>30</v>
      </c>
      <c r="D1254" s="1" t="s">
        <v>30</v>
      </c>
      <c r="E1254" s="1" t="s">
        <v>31</v>
      </c>
      <c r="F1254" s="1" t="s">
        <v>31</v>
      </c>
      <c r="H1254" s="1" t="s">
        <v>2539</v>
      </c>
      <c r="I1254" s="1" t="s">
        <v>2540</v>
      </c>
      <c r="J1254" s="1" t="s">
        <v>34</v>
      </c>
      <c r="K1254" s="1" t="s">
        <v>34</v>
      </c>
      <c r="L1254" s="1">
        <v>0.0</v>
      </c>
      <c r="M1254" s="1">
        <v>0.0</v>
      </c>
      <c r="N1254" s="1">
        <v>0.0</v>
      </c>
      <c r="O1254" s="1" t="s">
        <v>35</v>
      </c>
      <c r="P1254" s="3">
        <v>0.21</v>
      </c>
      <c r="Q1254" s="1" t="s">
        <v>36</v>
      </c>
      <c r="R1254" s="1">
        <v>0.0</v>
      </c>
      <c r="S1254" s="1">
        <v>0.0</v>
      </c>
      <c r="T1254" s="4">
        <f t="shared" si="4"/>
        <v>2396.694215</v>
      </c>
      <c r="U1254" s="5">
        <v>2896.56712125</v>
      </c>
      <c r="W1254" s="1">
        <f t="shared" si="34"/>
        <v>2900</v>
      </c>
      <c r="X1254" s="7">
        <f t="shared" si="15"/>
        <v>2900</v>
      </c>
      <c r="Y1254" s="1" t="s">
        <v>30</v>
      </c>
      <c r="Z1254" s="1" t="s">
        <v>30</v>
      </c>
      <c r="AA1254" s="1" t="s">
        <v>31</v>
      </c>
      <c r="AB1254" s="1">
        <v>0.0</v>
      </c>
      <c r="AC1254" s="1">
        <v>0.0</v>
      </c>
    </row>
    <row r="1255" ht="15.75" customHeight="1">
      <c r="A1255" s="1">
        <v>1282.0</v>
      </c>
      <c r="B1255" s="1" t="s">
        <v>29</v>
      </c>
      <c r="C1255" s="1" t="s">
        <v>30</v>
      </c>
      <c r="D1255" s="1" t="s">
        <v>30</v>
      </c>
      <c r="E1255" s="1" t="s">
        <v>31</v>
      </c>
      <c r="F1255" s="1" t="s">
        <v>31</v>
      </c>
      <c r="H1255" s="1" t="s">
        <v>2541</v>
      </c>
      <c r="I1255" s="1" t="s">
        <v>2542</v>
      </c>
      <c r="J1255" s="1" t="s">
        <v>34</v>
      </c>
      <c r="K1255" s="1" t="s">
        <v>34</v>
      </c>
      <c r="L1255" s="1">
        <v>0.0</v>
      </c>
      <c r="M1255" s="1">
        <v>0.0</v>
      </c>
      <c r="N1255" s="1">
        <v>0.0</v>
      </c>
      <c r="O1255" s="1" t="s">
        <v>35</v>
      </c>
      <c r="P1255" s="3">
        <v>0.21</v>
      </c>
      <c r="Q1255" s="1" t="s">
        <v>36</v>
      </c>
      <c r="R1255" s="1">
        <v>0.0</v>
      </c>
      <c r="S1255" s="1">
        <v>0.0</v>
      </c>
      <c r="T1255" s="4">
        <f t="shared" si="4"/>
        <v>1586.77686</v>
      </c>
      <c r="U1255" s="5">
        <v>1922.6115315</v>
      </c>
      <c r="W1255" s="1">
        <f t="shared" si="34"/>
        <v>1920</v>
      </c>
      <c r="X1255" s="7">
        <f t="shared" si="15"/>
        <v>1920</v>
      </c>
      <c r="Y1255" s="1" t="s">
        <v>30</v>
      </c>
      <c r="Z1255" s="1" t="s">
        <v>30</v>
      </c>
      <c r="AA1255" s="1" t="s">
        <v>31</v>
      </c>
      <c r="AB1255" s="1">
        <v>0.0</v>
      </c>
      <c r="AC1255" s="1">
        <v>0.0</v>
      </c>
    </row>
    <row r="1256" ht="15.75" customHeight="1">
      <c r="A1256" s="1">
        <v>1283.0</v>
      </c>
      <c r="B1256" s="1" t="s">
        <v>29</v>
      </c>
      <c r="C1256" s="1" t="s">
        <v>30</v>
      </c>
      <c r="D1256" s="1" t="s">
        <v>30</v>
      </c>
      <c r="E1256" s="1" t="s">
        <v>31</v>
      </c>
      <c r="F1256" s="1" t="s">
        <v>31</v>
      </c>
      <c r="H1256" s="1" t="s">
        <v>2543</v>
      </c>
      <c r="I1256" s="1" t="s">
        <v>2544</v>
      </c>
      <c r="J1256" s="1" t="s">
        <v>34</v>
      </c>
      <c r="K1256" s="1" t="s">
        <v>34</v>
      </c>
      <c r="L1256" s="1">
        <v>0.0</v>
      </c>
      <c r="M1256" s="1">
        <v>0.0</v>
      </c>
      <c r="N1256" s="1">
        <v>0.0</v>
      </c>
      <c r="O1256" s="1" t="s">
        <v>35</v>
      </c>
      <c r="P1256" s="3">
        <v>0.21</v>
      </c>
      <c r="Q1256" s="1" t="s">
        <v>36</v>
      </c>
      <c r="R1256" s="1">
        <v>0.0</v>
      </c>
      <c r="S1256" s="1">
        <v>0.0</v>
      </c>
      <c r="T1256" s="4">
        <f t="shared" si="4"/>
        <v>2851.239669</v>
      </c>
      <c r="U1256" s="5">
        <v>3448.2090554999995</v>
      </c>
      <c r="W1256" s="1">
        <f t="shared" si="34"/>
        <v>3450</v>
      </c>
      <c r="X1256" s="7">
        <f t="shared" si="15"/>
        <v>3450</v>
      </c>
      <c r="Y1256" s="1" t="s">
        <v>30</v>
      </c>
      <c r="Z1256" s="1" t="s">
        <v>30</v>
      </c>
      <c r="AA1256" s="1" t="s">
        <v>31</v>
      </c>
      <c r="AB1256" s="1">
        <v>0.0</v>
      </c>
      <c r="AC1256" s="1">
        <v>0.0</v>
      </c>
    </row>
    <row r="1257" ht="15.75" customHeight="1">
      <c r="A1257" s="1">
        <v>1284.0</v>
      </c>
      <c r="B1257" s="1" t="s">
        <v>29</v>
      </c>
      <c r="C1257" s="1" t="s">
        <v>30</v>
      </c>
      <c r="D1257" s="1" t="s">
        <v>30</v>
      </c>
      <c r="E1257" s="1" t="s">
        <v>31</v>
      </c>
      <c r="F1257" s="1" t="s">
        <v>31</v>
      </c>
      <c r="H1257" s="1" t="s">
        <v>2545</v>
      </c>
      <c r="I1257" s="1" t="s">
        <v>2546</v>
      </c>
      <c r="J1257" s="1" t="s">
        <v>34</v>
      </c>
      <c r="K1257" s="1" t="s">
        <v>34</v>
      </c>
      <c r="L1257" s="1">
        <v>0.0</v>
      </c>
      <c r="M1257" s="1">
        <v>0.0</v>
      </c>
      <c r="N1257" s="1">
        <v>0.0</v>
      </c>
      <c r="O1257" s="1" t="s">
        <v>35</v>
      </c>
      <c r="P1257" s="3">
        <v>0.21</v>
      </c>
      <c r="Q1257" s="1" t="s">
        <v>36</v>
      </c>
      <c r="R1257" s="1">
        <v>0.0</v>
      </c>
      <c r="S1257" s="1">
        <v>0.0</v>
      </c>
      <c r="T1257" s="4">
        <f t="shared" si="4"/>
        <v>10380.16529</v>
      </c>
      <c r="U1257" s="5">
        <v>12556.48662675</v>
      </c>
      <c r="W1257" s="1">
        <f t="shared" si="34"/>
        <v>12560</v>
      </c>
      <c r="X1257" s="7">
        <f t="shared" si="15"/>
        <v>12560</v>
      </c>
      <c r="Y1257" s="1" t="s">
        <v>30</v>
      </c>
      <c r="Z1257" s="1" t="s">
        <v>30</v>
      </c>
      <c r="AA1257" s="1" t="s">
        <v>31</v>
      </c>
      <c r="AB1257" s="1">
        <v>0.0</v>
      </c>
      <c r="AC1257" s="1">
        <v>0.0</v>
      </c>
    </row>
    <row r="1258" ht="15.75" customHeight="1">
      <c r="A1258" s="1">
        <v>1285.0</v>
      </c>
      <c r="B1258" s="1" t="s">
        <v>29</v>
      </c>
      <c r="C1258" s="1" t="s">
        <v>30</v>
      </c>
      <c r="D1258" s="1" t="s">
        <v>30</v>
      </c>
      <c r="E1258" s="1" t="s">
        <v>31</v>
      </c>
      <c r="F1258" s="1" t="s">
        <v>31</v>
      </c>
      <c r="H1258" s="1" t="s">
        <v>2547</v>
      </c>
      <c r="I1258" s="1" t="s">
        <v>2548</v>
      </c>
      <c r="J1258" s="1" t="s">
        <v>34</v>
      </c>
      <c r="K1258" s="1" t="s">
        <v>34</v>
      </c>
      <c r="L1258" s="1">
        <v>0.0</v>
      </c>
      <c r="M1258" s="1">
        <v>0.0</v>
      </c>
      <c r="N1258" s="1">
        <v>0.0</v>
      </c>
      <c r="O1258" s="1" t="s">
        <v>35</v>
      </c>
      <c r="P1258" s="3">
        <v>0.21</v>
      </c>
      <c r="Q1258" s="1" t="s">
        <v>36</v>
      </c>
      <c r="R1258" s="1">
        <v>0.0</v>
      </c>
      <c r="S1258" s="1">
        <v>0.0</v>
      </c>
      <c r="T1258" s="4">
        <f t="shared" si="4"/>
        <v>925.6198347</v>
      </c>
      <c r="U1258" s="5">
        <v>1121.96212425</v>
      </c>
      <c r="W1258" s="1">
        <f t="shared" si="34"/>
        <v>1120</v>
      </c>
      <c r="X1258" s="7">
        <f t="shared" si="15"/>
        <v>1120</v>
      </c>
      <c r="Y1258" s="1" t="s">
        <v>30</v>
      </c>
      <c r="Z1258" s="1" t="s">
        <v>30</v>
      </c>
      <c r="AA1258" s="1" t="s">
        <v>31</v>
      </c>
      <c r="AB1258" s="1">
        <v>0.0</v>
      </c>
      <c r="AC1258" s="1">
        <v>0.0</v>
      </c>
    </row>
    <row r="1259" ht="15.75" customHeight="1">
      <c r="A1259" s="1">
        <v>1286.0</v>
      </c>
      <c r="B1259" s="1" t="s">
        <v>29</v>
      </c>
      <c r="C1259" s="1" t="s">
        <v>30</v>
      </c>
      <c r="D1259" s="1" t="s">
        <v>30</v>
      </c>
      <c r="E1259" s="1" t="s">
        <v>31</v>
      </c>
      <c r="F1259" s="1" t="s">
        <v>31</v>
      </c>
      <c r="H1259" s="1" t="s">
        <v>2549</v>
      </c>
      <c r="I1259" s="1" t="s">
        <v>2550</v>
      </c>
      <c r="J1259" s="1" t="s">
        <v>34</v>
      </c>
      <c r="K1259" s="1" t="s">
        <v>34</v>
      </c>
      <c r="L1259" s="1">
        <v>0.0</v>
      </c>
      <c r="M1259" s="1">
        <v>0.0</v>
      </c>
      <c r="N1259" s="1">
        <v>0.0</v>
      </c>
      <c r="O1259" s="1" t="s">
        <v>35</v>
      </c>
      <c r="P1259" s="3">
        <v>0.21</v>
      </c>
      <c r="Q1259" s="1" t="s">
        <v>36</v>
      </c>
      <c r="R1259" s="1">
        <v>0.0</v>
      </c>
      <c r="S1259" s="1">
        <v>0.0</v>
      </c>
      <c r="T1259" s="4">
        <f t="shared" si="4"/>
        <v>1462.809917</v>
      </c>
      <c r="U1259" s="5">
        <v>1771.3077772499998</v>
      </c>
      <c r="W1259" s="1">
        <f t="shared" si="34"/>
        <v>1770</v>
      </c>
      <c r="X1259" s="7">
        <f t="shared" si="15"/>
        <v>1770</v>
      </c>
      <c r="Y1259" s="1" t="s">
        <v>30</v>
      </c>
      <c r="Z1259" s="1" t="s">
        <v>30</v>
      </c>
      <c r="AA1259" s="1" t="s">
        <v>31</v>
      </c>
      <c r="AB1259" s="1">
        <v>0.0</v>
      </c>
      <c r="AC1259" s="1">
        <v>0.0</v>
      </c>
    </row>
    <row r="1260" ht="15.75" customHeight="1">
      <c r="A1260" s="1">
        <v>1287.0</v>
      </c>
      <c r="B1260" s="1" t="s">
        <v>29</v>
      </c>
      <c r="C1260" s="1" t="s">
        <v>30</v>
      </c>
      <c r="D1260" s="1" t="s">
        <v>30</v>
      </c>
      <c r="E1260" s="1" t="s">
        <v>31</v>
      </c>
      <c r="F1260" s="1" t="s">
        <v>31</v>
      </c>
      <c r="H1260" s="1" t="s">
        <v>2551</v>
      </c>
      <c r="I1260" s="1" t="s">
        <v>2552</v>
      </c>
      <c r="J1260" s="1" t="s">
        <v>34</v>
      </c>
      <c r="K1260" s="1" t="s">
        <v>34</v>
      </c>
      <c r="L1260" s="1">
        <v>0.0</v>
      </c>
      <c r="M1260" s="1">
        <v>0.0</v>
      </c>
      <c r="N1260" s="1">
        <v>0.0</v>
      </c>
      <c r="O1260" s="1" t="s">
        <v>35</v>
      </c>
      <c r="P1260" s="3">
        <v>0.21</v>
      </c>
      <c r="Q1260" s="1" t="s">
        <v>36</v>
      </c>
      <c r="R1260" s="1">
        <v>0.0</v>
      </c>
      <c r="S1260" s="1">
        <v>0.0</v>
      </c>
      <c r="T1260" s="4">
        <f t="shared" si="4"/>
        <v>2611.570248</v>
      </c>
      <c r="U1260" s="5">
        <v>3156.3736627499998</v>
      </c>
      <c r="W1260" s="1">
        <f t="shared" si="34"/>
        <v>3160</v>
      </c>
      <c r="X1260" s="7">
        <f t="shared" si="15"/>
        <v>3160</v>
      </c>
      <c r="Y1260" s="1" t="s">
        <v>30</v>
      </c>
      <c r="Z1260" s="1" t="s">
        <v>30</v>
      </c>
      <c r="AA1260" s="1" t="s">
        <v>31</v>
      </c>
      <c r="AB1260" s="1">
        <v>0.0</v>
      </c>
      <c r="AC1260" s="1">
        <v>0.0</v>
      </c>
    </row>
    <row r="1261" ht="15.75" customHeight="1">
      <c r="A1261" s="1">
        <v>1288.0</v>
      </c>
      <c r="B1261" s="1" t="s">
        <v>29</v>
      </c>
      <c r="C1261" s="1" t="s">
        <v>30</v>
      </c>
      <c r="D1261" s="1" t="s">
        <v>30</v>
      </c>
      <c r="E1261" s="1" t="s">
        <v>31</v>
      </c>
      <c r="F1261" s="1" t="s">
        <v>31</v>
      </c>
      <c r="H1261" s="1" t="s">
        <v>2553</v>
      </c>
      <c r="I1261" s="1" t="s">
        <v>2554</v>
      </c>
      <c r="J1261" s="1" t="s">
        <v>34</v>
      </c>
      <c r="K1261" s="1" t="s">
        <v>34</v>
      </c>
      <c r="L1261" s="1">
        <v>0.0</v>
      </c>
      <c r="M1261" s="1">
        <v>0.0</v>
      </c>
      <c r="N1261" s="1">
        <v>0.0</v>
      </c>
      <c r="O1261" s="1" t="s">
        <v>35</v>
      </c>
      <c r="P1261" s="3">
        <v>0.21</v>
      </c>
      <c r="Q1261" s="1" t="s">
        <v>36</v>
      </c>
      <c r="R1261" s="1">
        <v>0.0</v>
      </c>
      <c r="S1261" s="1">
        <v>0.0</v>
      </c>
      <c r="T1261" s="4">
        <f t="shared" si="4"/>
        <v>9438.016529</v>
      </c>
      <c r="U1261" s="5">
        <v>11422.503576</v>
      </c>
      <c r="W1261" s="1">
        <f t="shared" si="34"/>
        <v>11420</v>
      </c>
      <c r="X1261" s="7">
        <f t="shared" si="15"/>
        <v>11420</v>
      </c>
      <c r="Y1261" s="1" t="s">
        <v>30</v>
      </c>
      <c r="Z1261" s="1" t="s">
        <v>30</v>
      </c>
      <c r="AA1261" s="1" t="s">
        <v>31</v>
      </c>
      <c r="AB1261" s="1">
        <v>0.0</v>
      </c>
      <c r="AC1261" s="1">
        <v>0.0</v>
      </c>
    </row>
    <row r="1262" ht="15.75" customHeight="1">
      <c r="A1262" s="1">
        <v>1289.0</v>
      </c>
      <c r="B1262" s="1" t="s">
        <v>29</v>
      </c>
      <c r="C1262" s="1" t="s">
        <v>30</v>
      </c>
      <c r="D1262" s="1" t="s">
        <v>30</v>
      </c>
      <c r="E1262" s="1" t="s">
        <v>31</v>
      </c>
      <c r="F1262" s="1" t="s">
        <v>31</v>
      </c>
      <c r="H1262" s="1" t="s">
        <v>2555</v>
      </c>
      <c r="I1262" s="1" t="s">
        <v>2556</v>
      </c>
      <c r="J1262" s="1" t="s">
        <v>34</v>
      </c>
      <c r="K1262" s="1" t="s">
        <v>34</v>
      </c>
      <c r="L1262" s="1">
        <v>0.0</v>
      </c>
      <c r="M1262" s="1">
        <v>0.0</v>
      </c>
      <c r="N1262" s="1">
        <v>0.0</v>
      </c>
      <c r="O1262" s="1" t="s">
        <v>35</v>
      </c>
      <c r="P1262" s="3">
        <v>0.21</v>
      </c>
      <c r="Q1262" s="1" t="s">
        <v>36</v>
      </c>
      <c r="R1262" s="1">
        <v>0.0</v>
      </c>
      <c r="S1262" s="1">
        <v>0.0</v>
      </c>
      <c r="T1262" s="4">
        <f t="shared" si="4"/>
        <v>1677.68595</v>
      </c>
      <c r="U1262" s="5">
        <v>2026.9546109999999</v>
      </c>
      <c r="W1262" s="1">
        <f t="shared" si="34"/>
        <v>2030</v>
      </c>
      <c r="X1262" s="7">
        <f t="shared" si="15"/>
        <v>2030</v>
      </c>
      <c r="Y1262" s="1" t="s">
        <v>30</v>
      </c>
      <c r="Z1262" s="1" t="s">
        <v>30</v>
      </c>
      <c r="AA1262" s="1" t="s">
        <v>31</v>
      </c>
      <c r="AB1262" s="1">
        <v>0.0</v>
      </c>
      <c r="AC1262" s="1">
        <v>0.0</v>
      </c>
    </row>
    <row r="1263" ht="15.75" customHeight="1">
      <c r="A1263" s="1">
        <v>1290.0</v>
      </c>
      <c r="B1263" s="1" t="s">
        <v>29</v>
      </c>
      <c r="C1263" s="1" t="s">
        <v>30</v>
      </c>
      <c r="D1263" s="1" t="s">
        <v>30</v>
      </c>
      <c r="E1263" s="1" t="s">
        <v>31</v>
      </c>
      <c r="F1263" s="1" t="s">
        <v>31</v>
      </c>
      <c r="H1263" s="1" t="s">
        <v>2557</v>
      </c>
      <c r="I1263" s="1" t="s">
        <v>2558</v>
      </c>
      <c r="J1263" s="1" t="s">
        <v>34</v>
      </c>
      <c r="K1263" s="1" t="s">
        <v>34</v>
      </c>
      <c r="L1263" s="1">
        <v>0.0</v>
      </c>
      <c r="M1263" s="1">
        <v>0.0</v>
      </c>
      <c r="N1263" s="1">
        <v>0.0</v>
      </c>
      <c r="O1263" s="1" t="s">
        <v>35</v>
      </c>
      <c r="P1263" s="3">
        <v>0.21</v>
      </c>
      <c r="Q1263" s="1" t="s">
        <v>36</v>
      </c>
      <c r="R1263" s="1">
        <v>0.0</v>
      </c>
      <c r="S1263" s="1">
        <v>0.0</v>
      </c>
      <c r="T1263" s="4">
        <f t="shared" si="4"/>
        <v>3016.528926</v>
      </c>
      <c r="U1263" s="5">
        <v>3654.2268922499998</v>
      </c>
      <c r="W1263" s="1">
        <f t="shared" si="34"/>
        <v>3650</v>
      </c>
      <c r="X1263" s="7">
        <f t="shared" si="15"/>
        <v>3650</v>
      </c>
      <c r="Y1263" s="1" t="s">
        <v>30</v>
      </c>
      <c r="Z1263" s="1" t="s">
        <v>30</v>
      </c>
      <c r="AA1263" s="1" t="s">
        <v>31</v>
      </c>
      <c r="AB1263" s="1">
        <v>0.0</v>
      </c>
      <c r="AC1263" s="1">
        <v>0.0</v>
      </c>
    </row>
    <row r="1264" ht="15.75" customHeight="1">
      <c r="A1264" s="1">
        <v>1291.0</v>
      </c>
      <c r="B1264" s="1" t="s">
        <v>29</v>
      </c>
      <c r="C1264" s="1" t="s">
        <v>30</v>
      </c>
      <c r="D1264" s="1" t="s">
        <v>30</v>
      </c>
      <c r="E1264" s="1" t="s">
        <v>31</v>
      </c>
      <c r="F1264" s="1" t="s">
        <v>31</v>
      </c>
      <c r="H1264" s="1" t="s">
        <v>2559</v>
      </c>
      <c r="I1264" s="1" t="s">
        <v>2560</v>
      </c>
      <c r="J1264" s="1" t="s">
        <v>34</v>
      </c>
      <c r="K1264" s="1" t="s">
        <v>34</v>
      </c>
      <c r="L1264" s="1">
        <v>0.0</v>
      </c>
      <c r="M1264" s="1">
        <v>0.0</v>
      </c>
      <c r="N1264" s="1">
        <v>0.0</v>
      </c>
      <c r="O1264" s="1" t="s">
        <v>35</v>
      </c>
      <c r="P1264" s="3">
        <v>0.21</v>
      </c>
      <c r="Q1264" s="1" t="s">
        <v>36</v>
      </c>
      <c r="R1264" s="1">
        <v>0.0</v>
      </c>
      <c r="S1264" s="1">
        <v>0.0</v>
      </c>
      <c r="T1264" s="4">
        <f t="shared" si="4"/>
        <v>1611.570248</v>
      </c>
      <c r="U1264" s="5">
        <v>1952.7267375</v>
      </c>
      <c r="W1264" s="1">
        <f t="shared" si="34"/>
        <v>1950</v>
      </c>
      <c r="X1264" s="7">
        <f t="shared" si="15"/>
        <v>1950</v>
      </c>
      <c r="Y1264" s="1" t="s">
        <v>30</v>
      </c>
      <c r="Z1264" s="1" t="s">
        <v>30</v>
      </c>
      <c r="AA1264" s="1" t="s">
        <v>31</v>
      </c>
      <c r="AB1264" s="1">
        <v>0.0</v>
      </c>
      <c r="AC1264" s="1">
        <v>0.0</v>
      </c>
    </row>
    <row r="1265" ht="15.75" customHeight="1">
      <c r="A1265" s="1">
        <v>1292.0</v>
      </c>
      <c r="B1265" s="1" t="s">
        <v>29</v>
      </c>
      <c r="C1265" s="1" t="s">
        <v>30</v>
      </c>
      <c r="D1265" s="1" t="s">
        <v>30</v>
      </c>
      <c r="E1265" s="1" t="s">
        <v>31</v>
      </c>
      <c r="F1265" s="1" t="s">
        <v>31</v>
      </c>
      <c r="H1265" s="1" t="s">
        <v>2561</v>
      </c>
      <c r="I1265" s="1" t="s">
        <v>2562</v>
      </c>
      <c r="J1265" s="1" t="s">
        <v>34</v>
      </c>
      <c r="K1265" s="1" t="s">
        <v>34</v>
      </c>
      <c r="L1265" s="1">
        <v>0.0</v>
      </c>
      <c r="M1265" s="1">
        <v>0.0</v>
      </c>
      <c r="N1265" s="1">
        <v>0.0</v>
      </c>
      <c r="O1265" s="1" t="s">
        <v>35</v>
      </c>
      <c r="P1265" s="3">
        <v>0.21</v>
      </c>
      <c r="Q1265" s="1" t="s">
        <v>36</v>
      </c>
      <c r="R1265" s="1">
        <v>0.0</v>
      </c>
      <c r="S1265" s="1">
        <v>0.0</v>
      </c>
      <c r="T1265" s="4">
        <f t="shared" si="4"/>
        <v>2900.826446</v>
      </c>
      <c r="U1265" s="5">
        <v>3505.7621609999997</v>
      </c>
      <c r="W1265" s="1">
        <f t="shared" si="34"/>
        <v>3510</v>
      </c>
      <c r="X1265" s="7">
        <f t="shared" si="15"/>
        <v>3510</v>
      </c>
      <c r="Y1265" s="1" t="s">
        <v>30</v>
      </c>
      <c r="Z1265" s="1" t="s">
        <v>30</v>
      </c>
      <c r="AA1265" s="1" t="s">
        <v>31</v>
      </c>
      <c r="AB1265" s="1">
        <v>0.0</v>
      </c>
      <c r="AC1265" s="1">
        <v>0.0</v>
      </c>
    </row>
    <row r="1266" ht="15.75" customHeight="1">
      <c r="A1266" s="1">
        <v>1293.0</v>
      </c>
      <c r="B1266" s="1" t="s">
        <v>29</v>
      </c>
      <c r="C1266" s="1" t="s">
        <v>30</v>
      </c>
      <c r="D1266" s="1" t="s">
        <v>30</v>
      </c>
      <c r="E1266" s="1" t="s">
        <v>31</v>
      </c>
      <c r="F1266" s="1" t="s">
        <v>31</v>
      </c>
      <c r="H1266" s="1" t="s">
        <v>2563</v>
      </c>
      <c r="I1266" s="1" t="s">
        <v>2564</v>
      </c>
      <c r="J1266" s="1" t="s">
        <v>34</v>
      </c>
      <c r="K1266" s="1" t="s">
        <v>34</v>
      </c>
      <c r="L1266" s="1">
        <v>0.0</v>
      </c>
      <c r="M1266" s="1">
        <v>0.0</v>
      </c>
      <c r="N1266" s="1">
        <v>0.0</v>
      </c>
      <c r="O1266" s="1" t="s">
        <v>35</v>
      </c>
      <c r="P1266" s="3">
        <v>0.21</v>
      </c>
      <c r="Q1266" s="1" t="s">
        <v>36</v>
      </c>
      <c r="R1266" s="1">
        <v>0.0</v>
      </c>
      <c r="S1266" s="1">
        <v>0.0</v>
      </c>
      <c r="T1266" s="4">
        <f t="shared" si="4"/>
        <v>1033.057851</v>
      </c>
      <c r="U1266" s="5">
        <v>1248.8826239999996</v>
      </c>
      <c r="W1266" s="1">
        <f t="shared" si="34"/>
        <v>1250</v>
      </c>
      <c r="X1266" s="7">
        <f t="shared" si="15"/>
        <v>1250</v>
      </c>
      <c r="Y1266" s="1" t="s">
        <v>30</v>
      </c>
      <c r="Z1266" s="1" t="s">
        <v>30</v>
      </c>
      <c r="AA1266" s="1" t="s">
        <v>31</v>
      </c>
      <c r="AB1266" s="1">
        <v>0.0</v>
      </c>
      <c r="AC1266" s="1">
        <v>0.0</v>
      </c>
    </row>
    <row r="1267" ht="15.75" customHeight="1">
      <c r="A1267" s="1">
        <v>1294.0</v>
      </c>
      <c r="B1267" s="1" t="s">
        <v>29</v>
      </c>
      <c r="C1267" s="1" t="s">
        <v>30</v>
      </c>
      <c r="D1267" s="1" t="s">
        <v>30</v>
      </c>
      <c r="E1267" s="1" t="s">
        <v>31</v>
      </c>
      <c r="F1267" s="1" t="s">
        <v>31</v>
      </c>
      <c r="H1267" s="1" t="s">
        <v>2565</v>
      </c>
      <c r="I1267" s="1" t="s">
        <v>2566</v>
      </c>
      <c r="J1267" s="1" t="s">
        <v>34</v>
      </c>
      <c r="K1267" s="1" t="s">
        <v>34</v>
      </c>
      <c r="L1267" s="1">
        <v>0.0</v>
      </c>
      <c r="M1267" s="1">
        <v>0.0</v>
      </c>
      <c r="N1267" s="1">
        <v>0.0</v>
      </c>
      <c r="O1267" s="1" t="s">
        <v>35</v>
      </c>
      <c r="P1267" s="3">
        <v>0.21</v>
      </c>
      <c r="Q1267" s="1" t="s">
        <v>36</v>
      </c>
      <c r="R1267" s="1">
        <v>0.0</v>
      </c>
      <c r="S1267" s="1">
        <v>0.0</v>
      </c>
      <c r="T1267" s="4">
        <f t="shared" si="4"/>
        <v>6768.595041</v>
      </c>
      <c r="U1267" s="5">
        <v>8191.54266975</v>
      </c>
      <c r="W1267" s="1">
        <f t="shared" si="34"/>
        <v>8190</v>
      </c>
      <c r="X1267" s="7">
        <f t="shared" si="15"/>
        <v>8190</v>
      </c>
      <c r="Y1267" s="1" t="s">
        <v>30</v>
      </c>
      <c r="Z1267" s="1" t="s">
        <v>30</v>
      </c>
      <c r="AA1267" s="1" t="s">
        <v>31</v>
      </c>
      <c r="AB1267" s="1">
        <v>0.0</v>
      </c>
      <c r="AC1267" s="1">
        <v>0.0</v>
      </c>
    </row>
    <row r="1268" ht="15.75" customHeight="1">
      <c r="A1268" s="1">
        <v>1295.0</v>
      </c>
      <c r="B1268" s="1" t="s">
        <v>29</v>
      </c>
      <c r="C1268" s="1" t="s">
        <v>30</v>
      </c>
      <c r="D1268" s="1" t="s">
        <v>30</v>
      </c>
      <c r="E1268" s="1" t="s">
        <v>31</v>
      </c>
      <c r="F1268" s="1" t="s">
        <v>31</v>
      </c>
      <c r="H1268" s="1" t="s">
        <v>2567</v>
      </c>
      <c r="I1268" s="1" t="s">
        <v>2568</v>
      </c>
      <c r="J1268" s="1" t="s">
        <v>34</v>
      </c>
      <c r="K1268" s="1" t="s">
        <v>34</v>
      </c>
      <c r="L1268" s="1">
        <v>0.0</v>
      </c>
      <c r="M1268" s="1">
        <v>0.0</v>
      </c>
      <c r="N1268" s="1">
        <v>0.0</v>
      </c>
      <c r="O1268" s="1" t="s">
        <v>35</v>
      </c>
      <c r="P1268" s="3">
        <v>0.21</v>
      </c>
      <c r="Q1268" s="1" t="s">
        <v>36</v>
      </c>
      <c r="R1268" s="1">
        <v>0.0</v>
      </c>
      <c r="S1268" s="1">
        <v>0.0</v>
      </c>
      <c r="T1268" s="4">
        <f t="shared" si="4"/>
        <v>12396.69421</v>
      </c>
      <c r="U1268" s="5">
        <v>15000.885429749998</v>
      </c>
      <c r="W1268" s="1">
        <f t="shared" si="34"/>
        <v>15000</v>
      </c>
      <c r="X1268" s="7">
        <f t="shared" si="15"/>
        <v>15000</v>
      </c>
      <c r="Y1268" s="1" t="s">
        <v>30</v>
      </c>
      <c r="Z1268" s="1" t="s">
        <v>30</v>
      </c>
      <c r="AA1268" s="1" t="s">
        <v>31</v>
      </c>
      <c r="AB1268" s="1">
        <v>0.0</v>
      </c>
      <c r="AC1268" s="1">
        <v>0.0</v>
      </c>
    </row>
    <row r="1269" ht="15.75" customHeight="1">
      <c r="A1269" s="1">
        <v>1296.0</v>
      </c>
      <c r="B1269" s="1" t="s">
        <v>29</v>
      </c>
      <c r="C1269" s="1" t="s">
        <v>30</v>
      </c>
      <c r="D1269" s="1" t="s">
        <v>30</v>
      </c>
      <c r="E1269" s="1" t="s">
        <v>31</v>
      </c>
      <c r="F1269" s="1" t="s">
        <v>31</v>
      </c>
      <c r="H1269" s="1" t="s">
        <v>2569</v>
      </c>
      <c r="I1269" s="1" t="s">
        <v>2570</v>
      </c>
      <c r="J1269" s="1" t="s">
        <v>34</v>
      </c>
      <c r="K1269" s="1" t="s">
        <v>34</v>
      </c>
      <c r="L1269" s="1">
        <v>0.0</v>
      </c>
      <c r="M1269" s="1">
        <v>0.0</v>
      </c>
      <c r="N1269" s="1">
        <v>0.0</v>
      </c>
      <c r="O1269" s="1" t="s">
        <v>35</v>
      </c>
      <c r="P1269" s="3">
        <v>0.21</v>
      </c>
      <c r="Q1269" s="1" t="s">
        <v>36</v>
      </c>
      <c r="R1269" s="1">
        <v>0.0</v>
      </c>
      <c r="S1269" s="1">
        <v>0.0</v>
      </c>
      <c r="T1269" s="4">
        <f t="shared" si="4"/>
        <v>3016.528926</v>
      </c>
      <c r="U1269" s="5">
        <v>3654.685089</v>
      </c>
      <c r="W1269" s="1">
        <f t="shared" si="34"/>
        <v>3650</v>
      </c>
      <c r="X1269" s="7">
        <f t="shared" si="15"/>
        <v>3650</v>
      </c>
      <c r="Y1269" s="1" t="s">
        <v>30</v>
      </c>
      <c r="Z1269" s="1" t="s">
        <v>30</v>
      </c>
      <c r="AA1269" s="1" t="s">
        <v>31</v>
      </c>
      <c r="AB1269" s="1">
        <v>0.0</v>
      </c>
      <c r="AC1269" s="1">
        <v>0.0</v>
      </c>
    </row>
    <row r="1270" ht="15.75" customHeight="1">
      <c r="A1270" s="1">
        <v>1297.0</v>
      </c>
      <c r="B1270" s="1" t="s">
        <v>29</v>
      </c>
      <c r="C1270" s="1" t="s">
        <v>30</v>
      </c>
      <c r="D1270" s="1" t="s">
        <v>30</v>
      </c>
      <c r="E1270" s="1" t="s">
        <v>31</v>
      </c>
      <c r="F1270" s="1" t="s">
        <v>31</v>
      </c>
      <c r="H1270" s="1" t="s">
        <v>2571</v>
      </c>
      <c r="I1270" s="1" t="s">
        <v>2572</v>
      </c>
      <c r="J1270" s="1" t="s">
        <v>34</v>
      </c>
      <c r="K1270" s="1" t="s">
        <v>34</v>
      </c>
      <c r="L1270" s="1">
        <v>0.0</v>
      </c>
      <c r="M1270" s="1">
        <v>0.0</v>
      </c>
      <c r="N1270" s="1">
        <v>0.0</v>
      </c>
      <c r="O1270" s="1" t="s">
        <v>35</v>
      </c>
      <c r="P1270" s="3">
        <v>0.21</v>
      </c>
      <c r="Q1270" s="1" t="s">
        <v>36</v>
      </c>
      <c r="R1270" s="1">
        <v>0.0</v>
      </c>
      <c r="S1270" s="1">
        <v>0.0</v>
      </c>
      <c r="T1270" s="4">
        <f t="shared" si="4"/>
        <v>1115.702479</v>
      </c>
      <c r="U1270" s="5">
        <v>1348.45506675</v>
      </c>
      <c r="W1270" s="1">
        <f t="shared" si="34"/>
        <v>1350</v>
      </c>
      <c r="X1270" s="7">
        <f t="shared" si="15"/>
        <v>1350</v>
      </c>
      <c r="Y1270" s="1" t="s">
        <v>30</v>
      </c>
      <c r="Z1270" s="1" t="s">
        <v>30</v>
      </c>
      <c r="AA1270" s="1" t="s">
        <v>31</v>
      </c>
      <c r="AB1270" s="1">
        <v>0.0</v>
      </c>
      <c r="AC1270" s="1">
        <v>0.0</v>
      </c>
    </row>
    <row r="1271" ht="15.75" customHeight="1">
      <c r="A1271" s="1">
        <v>1298.0</v>
      </c>
      <c r="B1271" s="1" t="s">
        <v>29</v>
      </c>
      <c r="C1271" s="1" t="s">
        <v>30</v>
      </c>
      <c r="D1271" s="1" t="s">
        <v>30</v>
      </c>
      <c r="E1271" s="1" t="s">
        <v>31</v>
      </c>
      <c r="F1271" s="1" t="s">
        <v>31</v>
      </c>
      <c r="H1271" s="1" t="s">
        <v>2573</v>
      </c>
      <c r="I1271" s="1" t="s">
        <v>2574</v>
      </c>
      <c r="J1271" s="1" t="s">
        <v>34</v>
      </c>
      <c r="K1271" s="1" t="s">
        <v>34</v>
      </c>
      <c r="L1271" s="1">
        <v>0.0</v>
      </c>
      <c r="M1271" s="1">
        <v>0.0</v>
      </c>
      <c r="N1271" s="1">
        <v>0.0</v>
      </c>
      <c r="O1271" s="1" t="s">
        <v>35</v>
      </c>
      <c r="P1271" s="3">
        <v>0.21</v>
      </c>
      <c r="Q1271" s="1" t="s">
        <v>36</v>
      </c>
      <c r="R1271" s="1">
        <v>0.0</v>
      </c>
      <c r="S1271" s="1">
        <v>0.0</v>
      </c>
      <c r="T1271" s="4">
        <f t="shared" si="4"/>
        <v>7661.157025</v>
      </c>
      <c r="U1271" s="5">
        <v>9268.84408725</v>
      </c>
      <c r="W1271" s="1">
        <f t="shared" si="34"/>
        <v>9270</v>
      </c>
      <c r="X1271" s="7">
        <f t="shared" si="15"/>
        <v>9270</v>
      </c>
      <c r="Y1271" s="1" t="s">
        <v>30</v>
      </c>
      <c r="Z1271" s="1" t="s">
        <v>30</v>
      </c>
      <c r="AA1271" s="1" t="s">
        <v>31</v>
      </c>
      <c r="AB1271" s="1">
        <v>0.0</v>
      </c>
      <c r="AC1271" s="1">
        <v>0.0</v>
      </c>
    </row>
    <row r="1272" ht="15.75" customHeight="1">
      <c r="A1272" s="1">
        <v>1299.0</v>
      </c>
      <c r="B1272" s="1" t="s">
        <v>29</v>
      </c>
      <c r="C1272" s="1" t="s">
        <v>30</v>
      </c>
      <c r="D1272" s="1" t="s">
        <v>30</v>
      </c>
      <c r="E1272" s="1" t="s">
        <v>31</v>
      </c>
      <c r="F1272" s="1" t="s">
        <v>31</v>
      </c>
      <c r="H1272" s="1" t="s">
        <v>2575</v>
      </c>
      <c r="I1272" s="1" t="s">
        <v>2576</v>
      </c>
      <c r="J1272" s="1" t="s">
        <v>34</v>
      </c>
      <c r="K1272" s="1" t="s">
        <v>34</v>
      </c>
      <c r="L1272" s="1">
        <v>0.0</v>
      </c>
      <c r="M1272" s="1">
        <v>0.0</v>
      </c>
      <c r="N1272" s="1">
        <v>0.0</v>
      </c>
      <c r="O1272" s="1" t="s">
        <v>35</v>
      </c>
      <c r="P1272" s="3">
        <v>0.21</v>
      </c>
      <c r="Q1272" s="1" t="s">
        <v>36</v>
      </c>
      <c r="R1272" s="1">
        <v>0.0</v>
      </c>
      <c r="S1272" s="1">
        <v>0.0</v>
      </c>
      <c r="T1272" s="4">
        <f t="shared" si="4"/>
        <v>14611.57025</v>
      </c>
      <c r="U1272" s="5">
        <v>17683.97778675</v>
      </c>
      <c r="W1272" s="1">
        <f t="shared" si="34"/>
        <v>17680</v>
      </c>
      <c r="X1272" s="7">
        <f t="shared" si="15"/>
        <v>17680</v>
      </c>
      <c r="Y1272" s="1" t="s">
        <v>30</v>
      </c>
      <c r="Z1272" s="1" t="s">
        <v>30</v>
      </c>
      <c r="AA1272" s="1" t="s">
        <v>31</v>
      </c>
      <c r="AB1272" s="1">
        <v>0.0</v>
      </c>
      <c r="AC1272" s="1">
        <v>0.0</v>
      </c>
    </row>
    <row r="1273" ht="15.75" customHeight="1">
      <c r="A1273" s="1">
        <v>1300.0</v>
      </c>
      <c r="B1273" s="1" t="s">
        <v>29</v>
      </c>
      <c r="C1273" s="1" t="s">
        <v>30</v>
      </c>
      <c r="D1273" s="1" t="s">
        <v>30</v>
      </c>
      <c r="E1273" s="1" t="s">
        <v>31</v>
      </c>
      <c r="F1273" s="1" t="s">
        <v>31</v>
      </c>
      <c r="H1273" s="1" t="s">
        <v>2577</v>
      </c>
      <c r="I1273" s="1" t="s">
        <v>2578</v>
      </c>
      <c r="J1273" s="1" t="s">
        <v>34</v>
      </c>
      <c r="K1273" s="1" t="s">
        <v>34</v>
      </c>
      <c r="L1273" s="1">
        <v>0.0</v>
      </c>
      <c r="M1273" s="1">
        <v>0.0</v>
      </c>
      <c r="N1273" s="1">
        <v>0.0</v>
      </c>
      <c r="O1273" s="1" t="s">
        <v>35</v>
      </c>
      <c r="P1273" s="3">
        <v>0.21</v>
      </c>
      <c r="Q1273" s="1" t="s">
        <v>36</v>
      </c>
      <c r="R1273" s="1">
        <v>0.0</v>
      </c>
      <c r="S1273" s="1">
        <v>0.0</v>
      </c>
      <c r="T1273" s="4">
        <f t="shared" si="4"/>
        <v>3363.636364</v>
      </c>
      <c r="U1273" s="5">
        <v>4073.414028749999</v>
      </c>
      <c r="W1273" s="1">
        <f t="shared" si="34"/>
        <v>4070</v>
      </c>
      <c r="X1273" s="7">
        <f t="shared" si="15"/>
        <v>4070</v>
      </c>
      <c r="Y1273" s="1" t="s">
        <v>30</v>
      </c>
      <c r="Z1273" s="1" t="s">
        <v>30</v>
      </c>
      <c r="AA1273" s="1" t="s">
        <v>31</v>
      </c>
      <c r="AB1273" s="1">
        <v>0.0</v>
      </c>
      <c r="AC1273" s="1">
        <v>0.0</v>
      </c>
    </row>
    <row r="1274" ht="15.75" customHeight="1">
      <c r="A1274" s="1">
        <v>1301.0</v>
      </c>
      <c r="B1274" s="1" t="s">
        <v>29</v>
      </c>
      <c r="C1274" s="1" t="s">
        <v>30</v>
      </c>
      <c r="D1274" s="1" t="s">
        <v>30</v>
      </c>
      <c r="E1274" s="1" t="s">
        <v>31</v>
      </c>
      <c r="F1274" s="1" t="s">
        <v>31</v>
      </c>
      <c r="H1274" s="1" t="s">
        <v>2579</v>
      </c>
      <c r="I1274" s="1" t="s">
        <v>2580</v>
      </c>
      <c r="J1274" s="1" t="s">
        <v>34</v>
      </c>
      <c r="K1274" s="1" t="s">
        <v>34</v>
      </c>
      <c r="L1274" s="1">
        <v>0.0</v>
      </c>
      <c r="M1274" s="1">
        <v>0.0</v>
      </c>
      <c r="N1274" s="1">
        <v>0.0</v>
      </c>
      <c r="O1274" s="1" t="s">
        <v>35</v>
      </c>
      <c r="P1274" s="3">
        <v>0.21</v>
      </c>
      <c r="Q1274" s="1" t="s">
        <v>36</v>
      </c>
      <c r="R1274" s="1">
        <v>0.0</v>
      </c>
      <c r="S1274" s="1">
        <v>0.0</v>
      </c>
      <c r="T1274" s="4">
        <f t="shared" si="4"/>
        <v>1429.752066</v>
      </c>
      <c r="U1274" s="5">
        <v>1727.168157</v>
      </c>
      <c r="W1274" s="1">
        <f t="shared" si="34"/>
        <v>1730</v>
      </c>
      <c r="X1274" s="7">
        <f t="shared" si="15"/>
        <v>1730</v>
      </c>
      <c r="Y1274" s="1" t="s">
        <v>30</v>
      </c>
      <c r="Z1274" s="1" t="s">
        <v>30</v>
      </c>
      <c r="AA1274" s="1" t="s">
        <v>31</v>
      </c>
      <c r="AB1274" s="1">
        <v>0.0</v>
      </c>
      <c r="AC1274" s="1">
        <v>0.0</v>
      </c>
    </row>
    <row r="1275" ht="15.75" customHeight="1">
      <c r="A1275" s="1">
        <v>1302.0</v>
      </c>
      <c r="B1275" s="1" t="s">
        <v>29</v>
      </c>
      <c r="C1275" s="1" t="s">
        <v>30</v>
      </c>
      <c r="D1275" s="1" t="s">
        <v>30</v>
      </c>
      <c r="E1275" s="1" t="s">
        <v>31</v>
      </c>
      <c r="F1275" s="1" t="s">
        <v>31</v>
      </c>
      <c r="H1275" s="1" t="s">
        <v>2581</v>
      </c>
      <c r="I1275" s="1" t="s">
        <v>2582</v>
      </c>
      <c r="J1275" s="1" t="s">
        <v>34</v>
      </c>
      <c r="K1275" s="1" t="s">
        <v>34</v>
      </c>
      <c r="L1275" s="1">
        <v>0.0</v>
      </c>
      <c r="M1275" s="1">
        <v>0.0</v>
      </c>
      <c r="N1275" s="1">
        <v>0.0</v>
      </c>
      <c r="O1275" s="1" t="s">
        <v>35</v>
      </c>
      <c r="P1275" s="3">
        <v>0.21</v>
      </c>
      <c r="Q1275" s="1" t="s">
        <v>36</v>
      </c>
      <c r="R1275" s="1">
        <v>0.0</v>
      </c>
      <c r="S1275" s="1">
        <v>0.0</v>
      </c>
      <c r="T1275" s="4">
        <f t="shared" si="4"/>
        <v>2528.92562</v>
      </c>
      <c r="U1275" s="5">
        <v>3057.04379475</v>
      </c>
      <c r="W1275" s="1">
        <f t="shared" si="34"/>
        <v>3060</v>
      </c>
      <c r="X1275" s="7">
        <f t="shared" si="15"/>
        <v>3060</v>
      </c>
      <c r="Y1275" s="1" t="s">
        <v>30</v>
      </c>
      <c r="Z1275" s="1" t="s">
        <v>30</v>
      </c>
      <c r="AA1275" s="1" t="s">
        <v>31</v>
      </c>
      <c r="AB1275" s="1">
        <v>0.0</v>
      </c>
      <c r="AC1275" s="1">
        <v>0.0</v>
      </c>
    </row>
    <row r="1276" ht="15.75" customHeight="1">
      <c r="A1276" s="1">
        <v>1303.0</v>
      </c>
      <c r="B1276" s="1" t="s">
        <v>29</v>
      </c>
      <c r="C1276" s="1" t="s">
        <v>30</v>
      </c>
      <c r="D1276" s="1" t="s">
        <v>30</v>
      </c>
      <c r="E1276" s="1" t="s">
        <v>31</v>
      </c>
      <c r="F1276" s="1" t="s">
        <v>31</v>
      </c>
      <c r="H1276" s="1" t="s">
        <v>2583</v>
      </c>
      <c r="I1276" s="1" t="s">
        <v>2584</v>
      </c>
      <c r="J1276" s="1" t="s">
        <v>34</v>
      </c>
      <c r="K1276" s="1" t="s">
        <v>34</v>
      </c>
      <c r="L1276" s="1">
        <v>0.0</v>
      </c>
      <c r="M1276" s="1">
        <v>0.0</v>
      </c>
      <c r="N1276" s="1">
        <v>0.0</v>
      </c>
      <c r="O1276" s="1" t="s">
        <v>35</v>
      </c>
      <c r="P1276" s="3">
        <v>0.21</v>
      </c>
      <c r="Q1276" s="1" t="s">
        <v>36</v>
      </c>
      <c r="R1276" s="1">
        <v>0.0</v>
      </c>
      <c r="S1276" s="1">
        <v>0.0</v>
      </c>
      <c r="T1276" s="4">
        <f t="shared" si="4"/>
        <v>4537.190083</v>
      </c>
      <c r="U1276" s="5">
        <v>5489.1521437500005</v>
      </c>
      <c r="W1276" s="1">
        <f t="shared" si="34"/>
        <v>5490</v>
      </c>
      <c r="X1276" s="7">
        <f t="shared" si="15"/>
        <v>5490</v>
      </c>
      <c r="Y1276" s="1" t="s">
        <v>30</v>
      </c>
      <c r="Z1276" s="1" t="s">
        <v>30</v>
      </c>
      <c r="AA1276" s="1" t="s">
        <v>31</v>
      </c>
      <c r="AB1276" s="1">
        <v>0.0</v>
      </c>
      <c r="AC1276" s="1">
        <v>0.0</v>
      </c>
    </row>
    <row r="1277" ht="15.75" customHeight="1">
      <c r="A1277" s="1">
        <v>1304.0</v>
      </c>
      <c r="B1277" s="1" t="s">
        <v>29</v>
      </c>
      <c r="C1277" s="1" t="s">
        <v>30</v>
      </c>
      <c r="D1277" s="1" t="s">
        <v>30</v>
      </c>
      <c r="E1277" s="1" t="s">
        <v>31</v>
      </c>
      <c r="F1277" s="1" t="s">
        <v>31</v>
      </c>
      <c r="H1277" s="1" t="s">
        <v>2585</v>
      </c>
      <c r="I1277" s="1" t="s">
        <v>2586</v>
      </c>
      <c r="J1277" s="1" t="s">
        <v>34</v>
      </c>
      <c r="K1277" s="1" t="s">
        <v>34</v>
      </c>
      <c r="L1277" s="1">
        <v>0.0</v>
      </c>
      <c r="M1277" s="1">
        <v>0.0</v>
      </c>
      <c r="N1277" s="1">
        <v>0.0</v>
      </c>
      <c r="O1277" s="1" t="s">
        <v>35</v>
      </c>
      <c r="P1277" s="3">
        <v>0.21</v>
      </c>
      <c r="Q1277" s="1" t="s">
        <v>36</v>
      </c>
      <c r="R1277" s="1">
        <v>0.0</v>
      </c>
      <c r="S1277" s="1">
        <v>0.0</v>
      </c>
      <c r="T1277" s="4">
        <f t="shared" si="4"/>
        <v>1338.842975</v>
      </c>
      <c r="U1277" s="5">
        <v>1616.8056299999998</v>
      </c>
      <c r="W1277" s="1">
        <f t="shared" si="34"/>
        <v>1620</v>
      </c>
      <c r="X1277" s="7">
        <f t="shared" si="15"/>
        <v>1620</v>
      </c>
      <c r="Y1277" s="1" t="s">
        <v>30</v>
      </c>
      <c r="Z1277" s="1" t="s">
        <v>30</v>
      </c>
      <c r="AA1277" s="1" t="s">
        <v>31</v>
      </c>
      <c r="AB1277" s="1">
        <v>0.0</v>
      </c>
      <c r="AC1277" s="1">
        <v>0.0</v>
      </c>
    </row>
    <row r="1278" ht="15.75" customHeight="1">
      <c r="A1278" s="1">
        <v>1305.0</v>
      </c>
      <c r="B1278" s="1" t="s">
        <v>29</v>
      </c>
      <c r="C1278" s="1" t="s">
        <v>30</v>
      </c>
      <c r="D1278" s="1" t="s">
        <v>30</v>
      </c>
      <c r="E1278" s="1" t="s">
        <v>31</v>
      </c>
      <c r="F1278" s="1" t="s">
        <v>31</v>
      </c>
      <c r="H1278" s="1" t="s">
        <v>2587</v>
      </c>
      <c r="I1278" s="1" t="s">
        <v>2588</v>
      </c>
      <c r="J1278" s="1" t="s">
        <v>34</v>
      </c>
      <c r="K1278" s="1" t="s">
        <v>34</v>
      </c>
      <c r="L1278" s="1">
        <v>0.0</v>
      </c>
      <c r="M1278" s="1">
        <v>0.0</v>
      </c>
      <c r="N1278" s="1">
        <v>0.0</v>
      </c>
      <c r="O1278" s="1" t="s">
        <v>35</v>
      </c>
      <c r="P1278" s="3">
        <v>0.21</v>
      </c>
      <c r="Q1278" s="1" t="s">
        <v>36</v>
      </c>
      <c r="R1278" s="1">
        <v>0.0</v>
      </c>
      <c r="S1278" s="1">
        <v>0.0</v>
      </c>
      <c r="T1278" s="4">
        <f t="shared" si="4"/>
        <v>2347.107438</v>
      </c>
      <c r="U1278" s="5">
        <v>2836.3097565</v>
      </c>
      <c r="W1278" s="1">
        <f t="shared" si="34"/>
        <v>2840</v>
      </c>
      <c r="X1278" s="7">
        <f t="shared" si="15"/>
        <v>2840</v>
      </c>
      <c r="Y1278" s="1" t="s">
        <v>30</v>
      </c>
      <c r="Z1278" s="1" t="s">
        <v>30</v>
      </c>
      <c r="AA1278" s="1" t="s">
        <v>31</v>
      </c>
      <c r="AB1278" s="1">
        <v>0.0</v>
      </c>
      <c r="AC1278" s="1">
        <v>0.0</v>
      </c>
    </row>
    <row r="1279" ht="15.75" customHeight="1">
      <c r="A1279" s="1">
        <v>1306.0</v>
      </c>
      <c r="B1279" s="1" t="s">
        <v>29</v>
      </c>
      <c r="C1279" s="1" t="s">
        <v>30</v>
      </c>
      <c r="D1279" s="1" t="s">
        <v>30</v>
      </c>
      <c r="E1279" s="1" t="s">
        <v>31</v>
      </c>
      <c r="F1279" s="1" t="s">
        <v>31</v>
      </c>
      <c r="H1279" s="1" t="s">
        <v>2589</v>
      </c>
      <c r="I1279" s="1" t="s">
        <v>2590</v>
      </c>
      <c r="J1279" s="1" t="s">
        <v>34</v>
      </c>
      <c r="K1279" s="1" t="s">
        <v>34</v>
      </c>
      <c r="L1279" s="1">
        <v>0.0</v>
      </c>
      <c r="M1279" s="1">
        <v>0.0</v>
      </c>
      <c r="N1279" s="1">
        <v>0.0</v>
      </c>
      <c r="O1279" s="1" t="s">
        <v>35</v>
      </c>
      <c r="P1279" s="3">
        <v>0.21</v>
      </c>
      <c r="Q1279" s="1" t="s">
        <v>36</v>
      </c>
      <c r="R1279" s="1">
        <v>0.0</v>
      </c>
      <c r="S1279" s="1">
        <v>0.0</v>
      </c>
      <c r="T1279" s="4">
        <f t="shared" si="4"/>
        <v>4099.173554</v>
      </c>
      <c r="U1279" s="5">
        <v>4955.95487475</v>
      </c>
      <c r="W1279" s="1">
        <f t="shared" si="34"/>
        <v>4960</v>
      </c>
      <c r="X1279" s="7">
        <f t="shared" si="15"/>
        <v>4960</v>
      </c>
      <c r="Y1279" s="1" t="s">
        <v>30</v>
      </c>
      <c r="Z1279" s="1" t="s">
        <v>30</v>
      </c>
      <c r="AA1279" s="1" t="s">
        <v>31</v>
      </c>
      <c r="AB1279" s="1">
        <v>0.0</v>
      </c>
      <c r="AC1279" s="1">
        <v>0.0</v>
      </c>
    </row>
    <row r="1280" ht="15.75" customHeight="1">
      <c r="A1280" s="1">
        <v>1307.0</v>
      </c>
      <c r="B1280" s="1" t="s">
        <v>29</v>
      </c>
      <c r="C1280" s="1" t="s">
        <v>30</v>
      </c>
      <c r="D1280" s="1" t="s">
        <v>30</v>
      </c>
      <c r="E1280" s="1" t="s">
        <v>31</v>
      </c>
      <c r="F1280" s="1" t="s">
        <v>31</v>
      </c>
      <c r="H1280" s="1" t="s">
        <v>2591</v>
      </c>
      <c r="I1280" s="1" t="s">
        <v>2592</v>
      </c>
      <c r="J1280" s="1" t="s">
        <v>34</v>
      </c>
      <c r="K1280" s="1" t="s">
        <v>34</v>
      </c>
      <c r="L1280" s="1">
        <v>0.0</v>
      </c>
      <c r="M1280" s="1">
        <v>0.0</v>
      </c>
      <c r="N1280" s="1">
        <v>0.0</v>
      </c>
      <c r="O1280" s="1" t="s">
        <v>35</v>
      </c>
      <c r="P1280" s="3">
        <v>0.21</v>
      </c>
      <c r="Q1280" s="1" t="s">
        <v>36</v>
      </c>
      <c r="R1280" s="1">
        <v>0.0</v>
      </c>
      <c r="S1280" s="1">
        <v>0.0</v>
      </c>
      <c r="T1280" s="4">
        <f t="shared" si="4"/>
        <v>15793.38843</v>
      </c>
      <c r="U1280" s="5">
        <v>19111.548158999998</v>
      </c>
      <c r="W1280" s="1">
        <f t="shared" si="34"/>
        <v>19110</v>
      </c>
      <c r="X1280" s="7">
        <f t="shared" si="15"/>
        <v>19110</v>
      </c>
      <c r="Y1280" s="1" t="s">
        <v>30</v>
      </c>
      <c r="Z1280" s="1" t="s">
        <v>30</v>
      </c>
      <c r="AA1280" s="1" t="s">
        <v>31</v>
      </c>
      <c r="AB1280" s="1">
        <v>0.0</v>
      </c>
      <c r="AC1280" s="1">
        <v>0.0</v>
      </c>
    </row>
    <row r="1281" ht="15.75" customHeight="1">
      <c r="A1281" s="1">
        <v>1308.0</v>
      </c>
      <c r="B1281" s="1" t="s">
        <v>29</v>
      </c>
      <c r="C1281" s="1" t="s">
        <v>30</v>
      </c>
      <c r="D1281" s="1" t="s">
        <v>30</v>
      </c>
      <c r="E1281" s="1" t="s">
        <v>31</v>
      </c>
      <c r="F1281" s="1" t="s">
        <v>31</v>
      </c>
      <c r="H1281" s="1" t="s">
        <v>2593</v>
      </c>
      <c r="I1281" s="1" t="s">
        <v>2594</v>
      </c>
      <c r="J1281" s="1" t="s">
        <v>34</v>
      </c>
      <c r="K1281" s="1" t="s">
        <v>34</v>
      </c>
      <c r="L1281" s="1">
        <v>0.0</v>
      </c>
      <c r="M1281" s="1">
        <v>0.0</v>
      </c>
      <c r="N1281" s="1">
        <v>0.0</v>
      </c>
      <c r="O1281" s="1" t="s">
        <v>35</v>
      </c>
      <c r="P1281" s="3">
        <v>0.21</v>
      </c>
      <c r="Q1281" s="1" t="s">
        <v>36</v>
      </c>
      <c r="R1281" s="1">
        <v>0.0</v>
      </c>
      <c r="S1281" s="1">
        <v>0.0</v>
      </c>
      <c r="T1281" s="4">
        <f t="shared" si="4"/>
        <v>1107.438017</v>
      </c>
      <c r="U1281" s="5">
        <v>1340.9082967499999</v>
      </c>
      <c r="W1281" s="1">
        <f t="shared" si="34"/>
        <v>1340</v>
      </c>
      <c r="X1281" s="7">
        <f t="shared" si="15"/>
        <v>1340</v>
      </c>
      <c r="Y1281" s="1" t="s">
        <v>30</v>
      </c>
      <c r="Z1281" s="1" t="s">
        <v>30</v>
      </c>
      <c r="AA1281" s="1" t="s">
        <v>31</v>
      </c>
      <c r="AB1281" s="1">
        <v>0.0</v>
      </c>
      <c r="AC1281" s="1">
        <v>0.0</v>
      </c>
    </row>
    <row r="1282" ht="15.75" customHeight="1">
      <c r="A1282" s="1">
        <v>1309.0</v>
      </c>
      <c r="B1282" s="1" t="s">
        <v>29</v>
      </c>
      <c r="C1282" s="1" t="s">
        <v>30</v>
      </c>
      <c r="D1282" s="1" t="s">
        <v>30</v>
      </c>
      <c r="E1282" s="1" t="s">
        <v>31</v>
      </c>
      <c r="F1282" s="1" t="s">
        <v>31</v>
      </c>
      <c r="H1282" s="1" t="s">
        <v>2595</v>
      </c>
      <c r="I1282" s="1" t="s">
        <v>2596</v>
      </c>
      <c r="J1282" s="1" t="s">
        <v>34</v>
      </c>
      <c r="K1282" s="1" t="s">
        <v>34</v>
      </c>
      <c r="L1282" s="1">
        <v>0.0</v>
      </c>
      <c r="M1282" s="1">
        <v>0.0</v>
      </c>
      <c r="N1282" s="1">
        <v>0.0</v>
      </c>
      <c r="O1282" s="1" t="s">
        <v>35</v>
      </c>
      <c r="P1282" s="3">
        <v>0.21</v>
      </c>
      <c r="Q1282" s="1" t="s">
        <v>36</v>
      </c>
      <c r="R1282" s="1">
        <v>0.0</v>
      </c>
      <c r="S1282" s="1">
        <v>0.0</v>
      </c>
      <c r="T1282" s="4">
        <f t="shared" si="4"/>
        <v>1884.297521</v>
      </c>
      <c r="U1282" s="5">
        <v>2284.4971215</v>
      </c>
      <c r="W1282" s="1">
        <f t="shared" si="34"/>
        <v>2280</v>
      </c>
      <c r="X1282" s="7">
        <f t="shared" si="15"/>
        <v>2280</v>
      </c>
      <c r="Y1282" s="1" t="s">
        <v>30</v>
      </c>
      <c r="Z1282" s="1" t="s">
        <v>30</v>
      </c>
      <c r="AA1282" s="1" t="s">
        <v>31</v>
      </c>
      <c r="AB1282" s="1">
        <v>0.0</v>
      </c>
      <c r="AC1282" s="1">
        <v>0.0</v>
      </c>
    </row>
    <row r="1283" ht="15.75" customHeight="1">
      <c r="A1283" s="1">
        <v>1310.0</v>
      </c>
      <c r="B1283" s="1" t="s">
        <v>29</v>
      </c>
      <c r="C1283" s="1" t="s">
        <v>30</v>
      </c>
      <c r="D1283" s="1" t="s">
        <v>30</v>
      </c>
      <c r="E1283" s="1" t="s">
        <v>31</v>
      </c>
      <c r="F1283" s="1" t="s">
        <v>31</v>
      </c>
      <c r="H1283" s="1" t="s">
        <v>2597</v>
      </c>
      <c r="I1283" s="1" t="s">
        <v>2598</v>
      </c>
      <c r="J1283" s="1" t="s">
        <v>34</v>
      </c>
      <c r="K1283" s="1" t="s">
        <v>34</v>
      </c>
      <c r="L1283" s="1">
        <v>0.0</v>
      </c>
      <c r="M1283" s="1">
        <v>0.0</v>
      </c>
      <c r="N1283" s="1">
        <v>0.0</v>
      </c>
      <c r="O1283" s="1" t="s">
        <v>35</v>
      </c>
      <c r="P1283" s="3">
        <v>0.21</v>
      </c>
      <c r="Q1283" s="1" t="s">
        <v>36</v>
      </c>
      <c r="R1283" s="1">
        <v>0.0</v>
      </c>
      <c r="S1283" s="1">
        <v>0.0</v>
      </c>
      <c r="T1283" s="4">
        <f t="shared" si="4"/>
        <v>3314.049587</v>
      </c>
      <c r="U1283" s="5">
        <v>4008.448917</v>
      </c>
      <c r="W1283" s="1">
        <f t="shared" si="34"/>
        <v>4010</v>
      </c>
      <c r="X1283" s="7">
        <f t="shared" si="15"/>
        <v>4010</v>
      </c>
      <c r="Y1283" s="1" t="s">
        <v>30</v>
      </c>
      <c r="Z1283" s="1" t="s">
        <v>30</v>
      </c>
      <c r="AA1283" s="1" t="s">
        <v>31</v>
      </c>
      <c r="AB1283" s="1">
        <v>0.0</v>
      </c>
      <c r="AC1283" s="1">
        <v>0.0</v>
      </c>
    </row>
    <row r="1284" ht="15.75" customHeight="1">
      <c r="A1284" s="1">
        <v>1311.0</v>
      </c>
      <c r="B1284" s="1" t="s">
        <v>29</v>
      </c>
      <c r="C1284" s="1" t="s">
        <v>30</v>
      </c>
      <c r="D1284" s="1" t="s">
        <v>30</v>
      </c>
      <c r="E1284" s="1" t="s">
        <v>31</v>
      </c>
      <c r="F1284" s="1" t="s">
        <v>31</v>
      </c>
      <c r="H1284" s="1" t="s">
        <v>2599</v>
      </c>
      <c r="I1284" s="1" t="s">
        <v>2600</v>
      </c>
      <c r="J1284" s="1" t="s">
        <v>34</v>
      </c>
      <c r="K1284" s="1" t="s">
        <v>34</v>
      </c>
      <c r="L1284" s="1">
        <v>0.0</v>
      </c>
      <c r="M1284" s="1">
        <v>0.0</v>
      </c>
      <c r="N1284" s="1">
        <v>0.0</v>
      </c>
      <c r="O1284" s="1" t="s">
        <v>35</v>
      </c>
      <c r="P1284" s="3">
        <v>0.21</v>
      </c>
      <c r="Q1284" s="1" t="s">
        <v>36</v>
      </c>
      <c r="R1284" s="1">
        <v>0.0</v>
      </c>
      <c r="S1284" s="1">
        <v>0.0</v>
      </c>
      <c r="T1284" s="4">
        <f t="shared" si="4"/>
        <v>12297.52066</v>
      </c>
      <c r="U1284" s="5">
        <v>14880.990613499998</v>
      </c>
      <c r="W1284" s="1">
        <f t="shared" si="34"/>
        <v>14880</v>
      </c>
      <c r="X1284" s="7">
        <f t="shared" si="15"/>
        <v>14880</v>
      </c>
      <c r="Y1284" s="1" t="s">
        <v>30</v>
      </c>
      <c r="Z1284" s="1" t="s">
        <v>30</v>
      </c>
      <c r="AA1284" s="1" t="s">
        <v>31</v>
      </c>
      <c r="AB1284" s="1">
        <v>0.0</v>
      </c>
      <c r="AC1284" s="1">
        <v>0.0</v>
      </c>
    </row>
    <row r="1285" ht="15.75" customHeight="1">
      <c r="A1285" s="1">
        <v>1312.0</v>
      </c>
      <c r="B1285" s="1" t="s">
        <v>29</v>
      </c>
      <c r="C1285" s="1" t="s">
        <v>30</v>
      </c>
      <c r="D1285" s="1" t="s">
        <v>30</v>
      </c>
      <c r="E1285" s="1" t="s">
        <v>31</v>
      </c>
      <c r="F1285" s="1" t="s">
        <v>31</v>
      </c>
      <c r="H1285" s="1" t="s">
        <v>2601</v>
      </c>
      <c r="I1285" s="1" t="s">
        <v>2602</v>
      </c>
      <c r="J1285" s="1" t="s">
        <v>34</v>
      </c>
      <c r="K1285" s="1" t="s">
        <v>34</v>
      </c>
      <c r="L1285" s="1">
        <v>0.0</v>
      </c>
      <c r="M1285" s="1">
        <v>0.0</v>
      </c>
      <c r="N1285" s="1">
        <v>0.0</v>
      </c>
      <c r="O1285" s="1" t="s">
        <v>35</v>
      </c>
      <c r="P1285" s="3">
        <v>0.21</v>
      </c>
      <c r="Q1285" s="1" t="s">
        <v>36</v>
      </c>
      <c r="R1285" s="1">
        <v>0.0</v>
      </c>
      <c r="S1285" s="1">
        <v>0.0</v>
      </c>
      <c r="T1285" s="4">
        <f t="shared" si="4"/>
        <v>1107.438017</v>
      </c>
      <c r="U1285" s="5">
        <v>1340.9082967499999</v>
      </c>
      <c r="W1285" s="1">
        <f t="shared" si="34"/>
        <v>1340</v>
      </c>
      <c r="X1285" s="7">
        <f t="shared" si="15"/>
        <v>1340</v>
      </c>
      <c r="Y1285" s="1" t="s">
        <v>30</v>
      </c>
      <c r="Z1285" s="1" t="s">
        <v>30</v>
      </c>
      <c r="AA1285" s="1" t="s">
        <v>31</v>
      </c>
      <c r="AB1285" s="1">
        <v>0.0</v>
      </c>
      <c r="AC1285" s="1">
        <v>0.0</v>
      </c>
    </row>
    <row r="1286" ht="15.75" customHeight="1">
      <c r="A1286" s="1">
        <v>1313.0</v>
      </c>
      <c r="B1286" s="1" t="s">
        <v>29</v>
      </c>
      <c r="C1286" s="1" t="s">
        <v>30</v>
      </c>
      <c r="D1286" s="1" t="s">
        <v>30</v>
      </c>
      <c r="E1286" s="1" t="s">
        <v>31</v>
      </c>
      <c r="F1286" s="1" t="s">
        <v>31</v>
      </c>
      <c r="H1286" s="1" t="s">
        <v>2603</v>
      </c>
      <c r="I1286" s="1" t="s">
        <v>2604</v>
      </c>
      <c r="J1286" s="1" t="s">
        <v>34</v>
      </c>
      <c r="K1286" s="1" t="s">
        <v>34</v>
      </c>
      <c r="L1286" s="1">
        <v>0.0</v>
      </c>
      <c r="M1286" s="1">
        <v>0.0</v>
      </c>
      <c r="N1286" s="1">
        <v>0.0</v>
      </c>
      <c r="O1286" s="1" t="s">
        <v>35</v>
      </c>
      <c r="P1286" s="3">
        <v>0.21</v>
      </c>
      <c r="Q1286" s="1" t="s">
        <v>36</v>
      </c>
      <c r="R1286" s="1">
        <v>0.0</v>
      </c>
      <c r="S1286" s="1">
        <v>0.0</v>
      </c>
      <c r="T1286" s="4">
        <f t="shared" si="4"/>
        <v>1884.297521</v>
      </c>
      <c r="U1286" s="5">
        <v>2284.4971215</v>
      </c>
      <c r="W1286" s="1">
        <f t="shared" si="34"/>
        <v>2280</v>
      </c>
      <c r="X1286" s="7">
        <f t="shared" si="15"/>
        <v>2280</v>
      </c>
      <c r="Y1286" s="1" t="s">
        <v>30</v>
      </c>
      <c r="Z1286" s="1" t="s">
        <v>30</v>
      </c>
      <c r="AA1286" s="1" t="s">
        <v>31</v>
      </c>
      <c r="AB1286" s="1">
        <v>0.0</v>
      </c>
      <c r="AC1286" s="1">
        <v>0.0</v>
      </c>
    </row>
    <row r="1287" ht="15.75" customHeight="1">
      <c r="A1287" s="1">
        <v>1314.0</v>
      </c>
      <c r="B1287" s="1" t="s">
        <v>29</v>
      </c>
      <c r="C1287" s="1" t="s">
        <v>30</v>
      </c>
      <c r="D1287" s="1" t="s">
        <v>30</v>
      </c>
      <c r="E1287" s="1" t="s">
        <v>31</v>
      </c>
      <c r="F1287" s="1" t="s">
        <v>31</v>
      </c>
      <c r="H1287" s="1" t="s">
        <v>2605</v>
      </c>
      <c r="I1287" s="1" t="s">
        <v>2606</v>
      </c>
      <c r="J1287" s="1" t="s">
        <v>34</v>
      </c>
      <c r="K1287" s="1" t="s">
        <v>34</v>
      </c>
      <c r="L1287" s="1">
        <v>0.0</v>
      </c>
      <c r="M1287" s="1">
        <v>0.0</v>
      </c>
      <c r="N1287" s="1">
        <v>0.0</v>
      </c>
      <c r="O1287" s="1" t="s">
        <v>35</v>
      </c>
      <c r="P1287" s="3">
        <v>0.21</v>
      </c>
      <c r="Q1287" s="1" t="s">
        <v>36</v>
      </c>
      <c r="R1287" s="1">
        <v>0.0</v>
      </c>
      <c r="S1287" s="1">
        <v>0.0</v>
      </c>
      <c r="T1287" s="4">
        <f t="shared" si="4"/>
        <v>3314.049587</v>
      </c>
      <c r="U1287" s="5">
        <v>4008.448917</v>
      </c>
      <c r="W1287" s="1">
        <f t="shared" si="34"/>
        <v>4010</v>
      </c>
      <c r="X1287" s="7">
        <f t="shared" si="15"/>
        <v>4010</v>
      </c>
      <c r="Y1287" s="1" t="s">
        <v>30</v>
      </c>
      <c r="Z1287" s="1" t="s">
        <v>30</v>
      </c>
      <c r="AA1287" s="1" t="s">
        <v>31</v>
      </c>
      <c r="AB1287" s="1">
        <v>0.0</v>
      </c>
      <c r="AC1287" s="1">
        <v>0.0</v>
      </c>
    </row>
    <row r="1288" ht="15.75" customHeight="1">
      <c r="A1288" s="1">
        <v>1315.0</v>
      </c>
      <c r="B1288" s="1" t="s">
        <v>29</v>
      </c>
      <c r="C1288" s="1" t="s">
        <v>30</v>
      </c>
      <c r="D1288" s="1" t="s">
        <v>30</v>
      </c>
      <c r="E1288" s="1" t="s">
        <v>31</v>
      </c>
      <c r="F1288" s="1" t="s">
        <v>31</v>
      </c>
      <c r="H1288" s="1" t="s">
        <v>2607</v>
      </c>
      <c r="I1288" s="1" t="s">
        <v>2608</v>
      </c>
      <c r="J1288" s="1" t="s">
        <v>34</v>
      </c>
      <c r="K1288" s="1" t="s">
        <v>34</v>
      </c>
      <c r="L1288" s="1">
        <v>0.0</v>
      </c>
      <c r="M1288" s="1">
        <v>0.0</v>
      </c>
      <c r="N1288" s="1">
        <v>0.0</v>
      </c>
      <c r="O1288" s="1" t="s">
        <v>35</v>
      </c>
      <c r="P1288" s="3">
        <v>0.21</v>
      </c>
      <c r="Q1288" s="1" t="s">
        <v>36</v>
      </c>
      <c r="R1288" s="1">
        <v>0.0</v>
      </c>
      <c r="S1288" s="1">
        <v>0.0</v>
      </c>
      <c r="T1288" s="4">
        <f t="shared" si="4"/>
        <v>1107.438017</v>
      </c>
      <c r="U1288" s="5">
        <v>1340.9082967499999</v>
      </c>
      <c r="W1288" s="1">
        <f t="shared" si="34"/>
        <v>1340</v>
      </c>
      <c r="X1288" s="7">
        <f t="shared" si="15"/>
        <v>1340</v>
      </c>
      <c r="Y1288" s="1" t="s">
        <v>30</v>
      </c>
      <c r="Z1288" s="1" t="s">
        <v>30</v>
      </c>
      <c r="AA1288" s="1" t="s">
        <v>31</v>
      </c>
      <c r="AB1288" s="1">
        <v>0.0</v>
      </c>
      <c r="AC1288" s="1">
        <v>0.0</v>
      </c>
    </row>
    <row r="1289" ht="15.75" customHeight="1">
      <c r="A1289" s="1">
        <v>1316.0</v>
      </c>
      <c r="B1289" s="1" t="s">
        <v>29</v>
      </c>
      <c r="C1289" s="1" t="s">
        <v>30</v>
      </c>
      <c r="D1289" s="1" t="s">
        <v>30</v>
      </c>
      <c r="E1289" s="1" t="s">
        <v>31</v>
      </c>
      <c r="F1289" s="1" t="s">
        <v>31</v>
      </c>
      <c r="H1289" s="1" t="s">
        <v>2609</v>
      </c>
      <c r="I1289" s="1" t="s">
        <v>2610</v>
      </c>
      <c r="J1289" s="1" t="s">
        <v>34</v>
      </c>
      <c r="K1289" s="1" t="s">
        <v>34</v>
      </c>
      <c r="L1289" s="1">
        <v>0.0</v>
      </c>
      <c r="M1289" s="1">
        <v>0.0</v>
      </c>
      <c r="N1289" s="1">
        <v>0.0</v>
      </c>
      <c r="O1289" s="1" t="s">
        <v>35</v>
      </c>
      <c r="P1289" s="3">
        <v>0.21</v>
      </c>
      <c r="Q1289" s="1" t="s">
        <v>36</v>
      </c>
      <c r="R1289" s="1">
        <v>0.0</v>
      </c>
      <c r="S1289" s="1">
        <v>0.0</v>
      </c>
      <c r="T1289" s="4">
        <f t="shared" si="4"/>
        <v>1884.297521</v>
      </c>
      <c r="U1289" s="5">
        <v>2284.4971215</v>
      </c>
      <c r="W1289" s="1">
        <f t="shared" si="34"/>
        <v>2280</v>
      </c>
      <c r="X1289" s="7">
        <f t="shared" si="15"/>
        <v>2280</v>
      </c>
      <c r="Y1289" s="1" t="s">
        <v>30</v>
      </c>
      <c r="Z1289" s="1" t="s">
        <v>30</v>
      </c>
      <c r="AA1289" s="1" t="s">
        <v>31</v>
      </c>
      <c r="AB1289" s="1">
        <v>0.0</v>
      </c>
      <c r="AC1289" s="1">
        <v>0.0</v>
      </c>
    </row>
    <row r="1290" ht="15.75" customHeight="1">
      <c r="A1290" s="1">
        <v>1317.0</v>
      </c>
      <c r="B1290" s="1" t="s">
        <v>29</v>
      </c>
      <c r="C1290" s="1" t="s">
        <v>30</v>
      </c>
      <c r="D1290" s="1" t="s">
        <v>30</v>
      </c>
      <c r="E1290" s="1" t="s">
        <v>31</v>
      </c>
      <c r="F1290" s="1" t="s">
        <v>31</v>
      </c>
      <c r="H1290" s="1" t="s">
        <v>2611</v>
      </c>
      <c r="I1290" s="1" t="s">
        <v>2612</v>
      </c>
      <c r="J1290" s="1" t="s">
        <v>34</v>
      </c>
      <c r="K1290" s="1" t="s">
        <v>34</v>
      </c>
      <c r="L1290" s="1">
        <v>0.0</v>
      </c>
      <c r="M1290" s="1">
        <v>0.0</v>
      </c>
      <c r="N1290" s="1">
        <v>0.0</v>
      </c>
      <c r="O1290" s="1" t="s">
        <v>35</v>
      </c>
      <c r="P1290" s="3">
        <v>0.21</v>
      </c>
      <c r="Q1290" s="1" t="s">
        <v>36</v>
      </c>
      <c r="R1290" s="1">
        <v>0.0</v>
      </c>
      <c r="S1290" s="1">
        <v>0.0</v>
      </c>
      <c r="T1290" s="4">
        <f t="shared" si="4"/>
        <v>3314.049587</v>
      </c>
      <c r="U1290" s="5">
        <v>4008.448917</v>
      </c>
      <c r="W1290" s="1">
        <f t="shared" si="34"/>
        <v>4010</v>
      </c>
      <c r="X1290" s="7">
        <f t="shared" si="15"/>
        <v>4010</v>
      </c>
      <c r="Y1290" s="1" t="s">
        <v>30</v>
      </c>
      <c r="Z1290" s="1" t="s">
        <v>30</v>
      </c>
      <c r="AA1290" s="1" t="s">
        <v>31</v>
      </c>
      <c r="AB1290" s="1">
        <v>0.0</v>
      </c>
      <c r="AC1290" s="1">
        <v>0.0</v>
      </c>
    </row>
    <row r="1291" ht="15.75" customHeight="1">
      <c r="A1291" s="1">
        <v>1318.0</v>
      </c>
      <c r="B1291" s="1" t="s">
        <v>29</v>
      </c>
      <c r="C1291" s="1" t="s">
        <v>30</v>
      </c>
      <c r="D1291" s="1" t="s">
        <v>30</v>
      </c>
      <c r="E1291" s="1" t="s">
        <v>31</v>
      </c>
      <c r="F1291" s="1" t="s">
        <v>31</v>
      </c>
      <c r="H1291" s="1" t="s">
        <v>2613</v>
      </c>
      <c r="I1291" s="1" t="s">
        <v>2614</v>
      </c>
      <c r="J1291" s="1" t="s">
        <v>34</v>
      </c>
      <c r="K1291" s="1" t="s">
        <v>34</v>
      </c>
      <c r="L1291" s="1">
        <v>0.0</v>
      </c>
      <c r="M1291" s="1">
        <v>0.0</v>
      </c>
      <c r="N1291" s="1">
        <v>0.0</v>
      </c>
      <c r="O1291" s="1" t="s">
        <v>35</v>
      </c>
      <c r="P1291" s="3">
        <v>0.21</v>
      </c>
      <c r="Q1291" s="1" t="s">
        <v>36</v>
      </c>
      <c r="R1291" s="1">
        <v>0.0</v>
      </c>
      <c r="S1291" s="1">
        <v>0.0</v>
      </c>
      <c r="T1291" s="4">
        <f t="shared" si="4"/>
        <v>1338.842975</v>
      </c>
      <c r="U1291" s="5">
        <v>1616.8056299999998</v>
      </c>
      <c r="W1291" s="1">
        <f t="shared" si="34"/>
        <v>1620</v>
      </c>
      <c r="X1291" s="7">
        <f t="shared" si="15"/>
        <v>1620</v>
      </c>
      <c r="Y1291" s="1" t="s">
        <v>30</v>
      </c>
      <c r="Z1291" s="1" t="s">
        <v>30</v>
      </c>
      <c r="AA1291" s="1" t="s">
        <v>31</v>
      </c>
      <c r="AB1291" s="1">
        <v>0.0</v>
      </c>
      <c r="AC1291" s="1">
        <v>0.0</v>
      </c>
    </row>
    <row r="1292" ht="15.75" customHeight="1">
      <c r="A1292" s="1">
        <v>1319.0</v>
      </c>
      <c r="B1292" s="1" t="s">
        <v>29</v>
      </c>
      <c r="C1292" s="1" t="s">
        <v>30</v>
      </c>
      <c r="D1292" s="1" t="s">
        <v>30</v>
      </c>
      <c r="E1292" s="1" t="s">
        <v>31</v>
      </c>
      <c r="F1292" s="1" t="s">
        <v>31</v>
      </c>
      <c r="H1292" s="1" t="s">
        <v>2615</v>
      </c>
      <c r="I1292" s="1" t="s">
        <v>2616</v>
      </c>
      <c r="J1292" s="1" t="s">
        <v>34</v>
      </c>
      <c r="K1292" s="1" t="s">
        <v>34</v>
      </c>
      <c r="L1292" s="1">
        <v>0.0</v>
      </c>
      <c r="M1292" s="1">
        <v>0.0</v>
      </c>
      <c r="N1292" s="1">
        <v>0.0</v>
      </c>
      <c r="O1292" s="1" t="s">
        <v>35</v>
      </c>
      <c r="P1292" s="3">
        <v>0.21</v>
      </c>
      <c r="Q1292" s="1" t="s">
        <v>36</v>
      </c>
      <c r="R1292" s="1">
        <v>0.0</v>
      </c>
      <c r="S1292" s="1">
        <v>0.0</v>
      </c>
      <c r="T1292" s="4">
        <f t="shared" si="4"/>
        <v>2347.107438</v>
      </c>
      <c r="U1292" s="5">
        <v>2836.3097565</v>
      </c>
      <c r="W1292" s="1">
        <f t="shared" si="34"/>
        <v>2840</v>
      </c>
      <c r="X1292" s="7">
        <f t="shared" si="15"/>
        <v>2840</v>
      </c>
      <c r="Y1292" s="1" t="s">
        <v>30</v>
      </c>
      <c r="Z1292" s="1" t="s">
        <v>30</v>
      </c>
      <c r="AA1292" s="1" t="s">
        <v>31</v>
      </c>
      <c r="AB1292" s="1">
        <v>0.0</v>
      </c>
      <c r="AC1292" s="1">
        <v>0.0</v>
      </c>
    </row>
    <row r="1293" ht="15.75" customHeight="1">
      <c r="A1293" s="1">
        <v>1320.0</v>
      </c>
      <c r="B1293" s="1" t="s">
        <v>29</v>
      </c>
      <c r="C1293" s="1" t="s">
        <v>30</v>
      </c>
      <c r="D1293" s="1" t="s">
        <v>30</v>
      </c>
      <c r="E1293" s="1" t="s">
        <v>31</v>
      </c>
      <c r="F1293" s="1" t="s">
        <v>31</v>
      </c>
      <c r="H1293" s="1" t="s">
        <v>2617</v>
      </c>
      <c r="I1293" s="1" t="s">
        <v>2618</v>
      </c>
      <c r="J1293" s="1" t="s">
        <v>34</v>
      </c>
      <c r="K1293" s="1" t="s">
        <v>34</v>
      </c>
      <c r="L1293" s="1">
        <v>0.0</v>
      </c>
      <c r="M1293" s="1">
        <v>0.0</v>
      </c>
      <c r="N1293" s="1">
        <v>0.0</v>
      </c>
      <c r="O1293" s="1" t="s">
        <v>35</v>
      </c>
      <c r="P1293" s="3">
        <v>0.21</v>
      </c>
      <c r="Q1293" s="1" t="s">
        <v>36</v>
      </c>
      <c r="R1293" s="1">
        <v>0.0</v>
      </c>
      <c r="S1293" s="1">
        <v>0.0</v>
      </c>
      <c r="T1293" s="4">
        <f t="shared" si="4"/>
        <v>4099.173554</v>
      </c>
      <c r="U1293" s="5">
        <v>4955.95487475</v>
      </c>
      <c r="W1293" s="1">
        <f t="shared" si="34"/>
        <v>4960</v>
      </c>
      <c r="X1293" s="7">
        <f t="shared" si="15"/>
        <v>4960</v>
      </c>
      <c r="Y1293" s="1" t="s">
        <v>30</v>
      </c>
      <c r="Z1293" s="1" t="s">
        <v>30</v>
      </c>
      <c r="AA1293" s="1" t="s">
        <v>31</v>
      </c>
      <c r="AB1293" s="1">
        <v>0.0</v>
      </c>
      <c r="AC1293" s="1">
        <v>0.0</v>
      </c>
    </row>
    <row r="1294" ht="15.75" customHeight="1">
      <c r="A1294" s="1">
        <v>1321.0</v>
      </c>
      <c r="B1294" s="1" t="s">
        <v>29</v>
      </c>
      <c r="C1294" s="1" t="s">
        <v>30</v>
      </c>
      <c r="D1294" s="1" t="s">
        <v>30</v>
      </c>
      <c r="E1294" s="1" t="s">
        <v>31</v>
      </c>
      <c r="F1294" s="1" t="s">
        <v>31</v>
      </c>
      <c r="H1294" s="1" t="s">
        <v>2619</v>
      </c>
      <c r="I1294" s="1" t="s">
        <v>2620</v>
      </c>
      <c r="J1294" s="1" t="s">
        <v>34</v>
      </c>
      <c r="K1294" s="1" t="s">
        <v>34</v>
      </c>
      <c r="L1294" s="1">
        <v>0.0</v>
      </c>
      <c r="M1294" s="1">
        <v>0.0</v>
      </c>
      <c r="N1294" s="1">
        <v>0.0</v>
      </c>
      <c r="O1294" s="1" t="s">
        <v>35</v>
      </c>
      <c r="P1294" s="3">
        <v>0.21</v>
      </c>
      <c r="Q1294" s="1" t="s">
        <v>36</v>
      </c>
      <c r="R1294" s="1">
        <v>0.0</v>
      </c>
      <c r="S1294" s="1">
        <v>0.0</v>
      </c>
      <c r="T1294" s="4">
        <f t="shared" si="4"/>
        <v>15793.38843</v>
      </c>
      <c r="U1294" s="5">
        <v>19111.548158999998</v>
      </c>
      <c r="W1294" s="1">
        <f t="shared" si="34"/>
        <v>19110</v>
      </c>
      <c r="X1294" s="7">
        <f t="shared" si="15"/>
        <v>19110</v>
      </c>
      <c r="Y1294" s="1" t="s">
        <v>30</v>
      </c>
      <c r="Z1294" s="1" t="s">
        <v>30</v>
      </c>
      <c r="AA1294" s="1" t="s">
        <v>31</v>
      </c>
      <c r="AB1294" s="1">
        <v>0.0</v>
      </c>
      <c r="AC1294" s="1">
        <v>0.0</v>
      </c>
    </row>
    <row r="1295" ht="15.75" customHeight="1">
      <c r="A1295" s="1">
        <v>1322.0</v>
      </c>
      <c r="B1295" s="1" t="s">
        <v>29</v>
      </c>
      <c r="C1295" s="1" t="s">
        <v>30</v>
      </c>
      <c r="D1295" s="1" t="s">
        <v>30</v>
      </c>
      <c r="E1295" s="1" t="s">
        <v>31</v>
      </c>
      <c r="F1295" s="1" t="s">
        <v>31</v>
      </c>
      <c r="H1295" s="1" t="s">
        <v>2621</v>
      </c>
      <c r="I1295" s="1" t="s">
        <v>2622</v>
      </c>
      <c r="J1295" s="1" t="s">
        <v>34</v>
      </c>
      <c r="K1295" s="1" t="s">
        <v>34</v>
      </c>
      <c r="L1295" s="1">
        <v>0.0</v>
      </c>
      <c r="M1295" s="1">
        <v>0.0</v>
      </c>
      <c r="N1295" s="1">
        <v>0.0</v>
      </c>
      <c r="O1295" s="1" t="s">
        <v>35</v>
      </c>
      <c r="P1295" s="3">
        <v>0.21</v>
      </c>
      <c r="Q1295" s="1" t="s">
        <v>36</v>
      </c>
      <c r="R1295" s="1">
        <v>0.0</v>
      </c>
      <c r="S1295" s="1">
        <v>0.0</v>
      </c>
      <c r="T1295" s="4">
        <f t="shared" si="4"/>
        <v>966.9421488</v>
      </c>
      <c r="U1295" s="5">
        <v>1165.472847</v>
      </c>
      <c r="W1295" s="1">
        <f t="shared" si="34"/>
        <v>1170</v>
      </c>
      <c r="X1295" s="7">
        <f t="shared" si="15"/>
        <v>1170</v>
      </c>
      <c r="Y1295" s="1" t="s">
        <v>30</v>
      </c>
      <c r="Z1295" s="1" t="s">
        <v>30</v>
      </c>
      <c r="AA1295" s="1" t="s">
        <v>31</v>
      </c>
      <c r="AB1295" s="1">
        <v>0.0</v>
      </c>
      <c r="AC1295" s="1">
        <v>0.0</v>
      </c>
    </row>
    <row r="1296" ht="15.75" customHeight="1">
      <c r="A1296" s="1">
        <v>1323.0</v>
      </c>
      <c r="B1296" s="1" t="s">
        <v>29</v>
      </c>
      <c r="C1296" s="1" t="s">
        <v>30</v>
      </c>
      <c r="D1296" s="1" t="s">
        <v>30</v>
      </c>
      <c r="E1296" s="1" t="s">
        <v>31</v>
      </c>
      <c r="F1296" s="1" t="s">
        <v>31</v>
      </c>
      <c r="H1296" s="1" t="s">
        <v>2623</v>
      </c>
      <c r="I1296" s="1" t="s">
        <v>2624</v>
      </c>
      <c r="J1296" s="1" t="s">
        <v>34</v>
      </c>
      <c r="K1296" s="1" t="s">
        <v>34</v>
      </c>
      <c r="L1296" s="1">
        <v>0.0</v>
      </c>
      <c r="M1296" s="1">
        <v>0.0</v>
      </c>
      <c r="N1296" s="1">
        <v>0.0</v>
      </c>
      <c r="O1296" s="1" t="s">
        <v>35</v>
      </c>
      <c r="P1296" s="3">
        <v>0.21</v>
      </c>
      <c r="Q1296" s="1" t="s">
        <v>36</v>
      </c>
      <c r="R1296" s="1">
        <v>0.0</v>
      </c>
      <c r="S1296" s="1">
        <v>0.0</v>
      </c>
      <c r="T1296" s="4">
        <f t="shared" si="4"/>
        <v>1586.77686</v>
      </c>
      <c r="U1296" s="5">
        <v>1922.6115315</v>
      </c>
      <c r="W1296" s="1">
        <f t="shared" si="34"/>
        <v>1920</v>
      </c>
      <c r="X1296" s="7">
        <f t="shared" si="15"/>
        <v>1920</v>
      </c>
      <c r="Y1296" s="1" t="s">
        <v>30</v>
      </c>
      <c r="Z1296" s="1" t="s">
        <v>30</v>
      </c>
      <c r="AA1296" s="1" t="s">
        <v>31</v>
      </c>
      <c r="AB1296" s="1">
        <v>0.0</v>
      </c>
      <c r="AC1296" s="1">
        <v>0.0</v>
      </c>
    </row>
    <row r="1297" ht="15.75" customHeight="1">
      <c r="A1297" s="1">
        <v>1324.0</v>
      </c>
      <c r="B1297" s="1" t="s">
        <v>29</v>
      </c>
      <c r="C1297" s="1" t="s">
        <v>30</v>
      </c>
      <c r="D1297" s="1" t="s">
        <v>30</v>
      </c>
      <c r="E1297" s="1" t="s">
        <v>31</v>
      </c>
      <c r="F1297" s="1" t="s">
        <v>31</v>
      </c>
      <c r="H1297" s="1" t="s">
        <v>2625</v>
      </c>
      <c r="I1297" s="1" t="s">
        <v>2626</v>
      </c>
      <c r="J1297" s="1" t="s">
        <v>34</v>
      </c>
      <c r="K1297" s="1" t="s">
        <v>34</v>
      </c>
      <c r="L1297" s="1">
        <v>0.0</v>
      </c>
      <c r="M1297" s="1">
        <v>0.0</v>
      </c>
      <c r="N1297" s="1">
        <v>0.0</v>
      </c>
      <c r="O1297" s="1" t="s">
        <v>35</v>
      </c>
      <c r="P1297" s="3">
        <v>0.21</v>
      </c>
      <c r="Q1297" s="1" t="s">
        <v>36</v>
      </c>
      <c r="R1297" s="1">
        <v>0.0</v>
      </c>
      <c r="S1297" s="1">
        <v>0.0</v>
      </c>
      <c r="T1297" s="4">
        <f t="shared" si="4"/>
        <v>2752.066116</v>
      </c>
      <c r="U1297" s="5">
        <v>3331.71028575</v>
      </c>
      <c r="W1297" s="1">
        <f t="shared" si="34"/>
        <v>3330</v>
      </c>
      <c r="X1297" s="7">
        <f t="shared" si="15"/>
        <v>3330</v>
      </c>
      <c r="Y1297" s="1" t="s">
        <v>30</v>
      </c>
      <c r="Z1297" s="1" t="s">
        <v>30</v>
      </c>
      <c r="AA1297" s="1" t="s">
        <v>31</v>
      </c>
      <c r="AB1297" s="1">
        <v>0.0</v>
      </c>
      <c r="AC1297" s="1">
        <v>0.0</v>
      </c>
    </row>
    <row r="1298" ht="15.75" customHeight="1">
      <c r="A1298" s="1">
        <v>1325.0</v>
      </c>
      <c r="B1298" s="1" t="s">
        <v>29</v>
      </c>
      <c r="C1298" s="1" t="s">
        <v>30</v>
      </c>
      <c r="D1298" s="1" t="s">
        <v>30</v>
      </c>
      <c r="E1298" s="1" t="s">
        <v>31</v>
      </c>
      <c r="F1298" s="1" t="s">
        <v>31</v>
      </c>
      <c r="H1298" s="1" t="s">
        <v>2627</v>
      </c>
      <c r="I1298" s="1" t="s">
        <v>2628</v>
      </c>
      <c r="J1298" s="1" t="s">
        <v>34</v>
      </c>
      <c r="K1298" s="1" t="s">
        <v>34</v>
      </c>
      <c r="L1298" s="1">
        <v>0.0</v>
      </c>
      <c r="M1298" s="1">
        <v>0.0</v>
      </c>
      <c r="N1298" s="1">
        <v>0.0</v>
      </c>
      <c r="O1298" s="1" t="s">
        <v>35</v>
      </c>
      <c r="P1298" s="3">
        <v>0.21</v>
      </c>
      <c r="Q1298" s="1" t="s">
        <v>36</v>
      </c>
      <c r="R1298" s="1">
        <v>0.0</v>
      </c>
      <c r="S1298" s="1">
        <v>0.0</v>
      </c>
      <c r="T1298" s="4">
        <f t="shared" si="4"/>
        <v>1214.876033</v>
      </c>
      <c r="U1298" s="5">
        <v>1474.566984</v>
      </c>
      <c r="W1298" s="1">
        <f t="shared" si="34"/>
        <v>1470</v>
      </c>
      <c r="X1298" s="7">
        <f t="shared" si="15"/>
        <v>1470</v>
      </c>
      <c r="Y1298" s="1" t="s">
        <v>30</v>
      </c>
      <c r="Z1298" s="1" t="s">
        <v>30</v>
      </c>
      <c r="AA1298" s="1" t="s">
        <v>31</v>
      </c>
      <c r="AB1298" s="1">
        <v>0.0</v>
      </c>
      <c r="AC1298" s="1">
        <v>0.0</v>
      </c>
    </row>
    <row r="1299" ht="15.75" customHeight="1">
      <c r="A1299" s="1">
        <v>1326.0</v>
      </c>
      <c r="B1299" s="1" t="s">
        <v>29</v>
      </c>
      <c r="C1299" s="1" t="s">
        <v>30</v>
      </c>
      <c r="D1299" s="1" t="s">
        <v>30</v>
      </c>
      <c r="E1299" s="1" t="s">
        <v>31</v>
      </c>
      <c r="F1299" s="1" t="s">
        <v>31</v>
      </c>
      <c r="H1299" s="1" t="s">
        <v>2629</v>
      </c>
      <c r="I1299" s="1" t="s">
        <v>2630</v>
      </c>
      <c r="J1299" s="1" t="s">
        <v>34</v>
      </c>
      <c r="K1299" s="1" t="s">
        <v>34</v>
      </c>
      <c r="L1299" s="1">
        <v>0.0</v>
      </c>
      <c r="M1299" s="1">
        <v>0.0</v>
      </c>
      <c r="N1299" s="1">
        <v>0.0</v>
      </c>
      <c r="O1299" s="1" t="s">
        <v>35</v>
      </c>
      <c r="P1299" s="3">
        <v>0.21</v>
      </c>
      <c r="Q1299" s="1" t="s">
        <v>36</v>
      </c>
      <c r="R1299" s="1">
        <v>0.0</v>
      </c>
      <c r="S1299" s="1">
        <v>0.0</v>
      </c>
      <c r="T1299" s="4">
        <f t="shared" si="4"/>
        <v>2099.173554</v>
      </c>
      <c r="U1299" s="5">
        <v>2540.79082125</v>
      </c>
      <c r="W1299" s="1">
        <f t="shared" si="34"/>
        <v>2540</v>
      </c>
      <c r="X1299" s="7">
        <f t="shared" si="15"/>
        <v>2540</v>
      </c>
      <c r="Y1299" s="1" t="s">
        <v>30</v>
      </c>
      <c r="Z1299" s="1" t="s">
        <v>30</v>
      </c>
      <c r="AA1299" s="1" t="s">
        <v>31</v>
      </c>
      <c r="AB1299" s="1">
        <v>0.0</v>
      </c>
      <c r="AC1299" s="1">
        <v>0.0</v>
      </c>
    </row>
    <row r="1300" ht="15.75" customHeight="1">
      <c r="A1300" s="1">
        <v>1327.0</v>
      </c>
      <c r="B1300" s="1" t="s">
        <v>29</v>
      </c>
      <c r="C1300" s="1" t="s">
        <v>30</v>
      </c>
      <c r="D1300" s="1" t="s">
        <v>30</v>
      </c>
      <c r="E1300" s="1" t="s">
        <v>31</v>
      </c>
      <c r="F1300" s="1" t="s">
        <v>31</v>
      </c>
      <c r="H1300" s="1" t="s">
        <v>2631</v>
      </c>
      <c r="I1300" s="1" t="s">
        <v>2632</v>
      </c>
      <c r="J1300" s="1" t="s">
        <v>34</v>
      </c>
      <c r="K1300" s="1" t="s">
        <v>34</v>
      </c>
      <c r="L1300" s="1">
        <v>0.0</v>
      </c>
      <c r="M1300" s="1">
        <v>0.0</v>
      </c>
      <c r="N1300" s="1">
        <v>0.0</v>
      </c>
      <c r="O1300" s="1" t="s">
        <v>35</v>
      </c>
      <c r="P1300" s="3">
        <v>0.21</v>
      </c>
      <c r="Q1300" s="1" t="s">
        <v>36</v>
      </c>
      <c r="R1300" s="1">
        <v>0.0</v>
      </c>
      <c r="S1300" s="1">
        <v>0.0</v>
      </c>
      <c r="T1300" s="4">
        <f t="shared" si="4"/>
        <v>3743.801653</v>
      </c>
      <c r="U1300" s="5">
        <v>4526.3190555</v>
      </c>
      <c r="W1300" s="1">
        <f t="shared" si="34"/>
        <v>4530</v>
      </c>
      <c r="X1300" s="7">
        <f t="shared" si="15"/>
        <v>4530</v>
      </c>
      <c r="Y1300" s="1" t="s">
        <v>30</v>
      </c>
      <c r="Z1300" s="1" t="s">
        <v>30</v>
      </c>
      <c r="AA1300" s="1" t="s">
        <v>31</v>
      </c>
      <c r="AB1300" s="1">
        <v>0.0</v>
      </c>
      <c r="AC1300" s="1">
        <v>0.0</v>
      </c>
    </row>
    <row r="1301" ht="15.75" customHeight="1">
      <c r="A1301" s="1">
        <v>1328.0</v>
      </c>
      <c r="B1301" s="1" t="s">
        <v>29</v>
      </c>
      <c r="C1301" s="1" t="s">
        <v>30</v>
      </c>
      <c r="D1301" s="1" t="s">
        <v>30</v>
      </c>
      <c r="E1301" s="1" t="s">
        <v>31</v>
      </c>
      <c r="F1301" s="1" t="s">
        <v>31</v>
      </c>
      <c r="H1301" s="1" t="s">
        <v>2633</v>
      </c>
      <c r="I1301" s="1" t="s">
        <v>2634</v>
      </c>
      <c r="J1301" s="1" t="s">
        <v>34</v>
      </c>
      <c r="K1301" s="1" t="s">
        <v>34</v>
      </c>
      <c r="L1301" s="1">
        <v>0.0</v>
      </c>
      <c r="M1301" s="1">
        <v>0.0</v>
      </c>
      <c r="N1301" s="1">
        <v>0.0</v>
      </c>
      <c r="O1301" s="1" t="s">
        <v>35</v>
      </c>
      <c r="P1301" s="3">
        <v>0.21</v>
      </c>
      <c r="Q1301" s="1" t="s">
        <v>36</v>
      </c>
      <c r="R1301" s="1">
        <v>0.0</v>
      </c>
      <c r="S1301" s="1">
        <v>0.0</v>
      </c>
      <c r="T1301" s="4">
        <f t="shared" si="4"/>
        <v>13975.20661</v>
      </c>
      <c r="U1301" s="5">
        <v>16910.66745225</v>
      </c>
      <c r="W1301" s="1">
        <f t="shared" si="34"/>
        <v>16910</v>
      </c>
      <c r="X1301" s="7">
        <f t="shared" si="15"/>
        <v>16910</v>
      </c>
      <c r="Y1301" s="1" t="s">
        <v>30</v>
      </c>
      <c r="Z1301" s="1" t="s">
        <v>30</v>
      </c>
      <c r="AA1301" s="1" t="s">
        <v>31</v>
      </c>
      <c r="AB1301" s="1">
        <v>0.0</v>
      </c>
      <c r="AC1301" s="1">
        <v>0.0</v>
      </c>
    </row>
    <row r="1302" ht="15.75" customHeight="1">
      <c r="A1302" s="1">
        <v>1329.0</v>
      </c>
      <c r="B1302" s="1" t="s">
        <v>29</v>
      </c>
      <c r="C1302" s="1" t="s">
        <v>30</v>
      </c>
      <c r="D1302" s="1" t="s">
        <v>30</v>
      </c>
      <c r="E1302" s="1" t="s">
        <v>31</v>
      </c>
      <c r="F1302" s="1" t="s">
        <v>31</v>
      </c>
      <c r="H1302" s="1" t="s">
        <v>2635</v>
      </c>
      <c r="I1302" s="1" t="s">
        <v>2636</v>
      </c>
      <c r="J1302" s="1" t="s">
        <v>34</v>
      </c>
      <c r="K1302" s="1" t="s">
        <v>34</v>
      </c>
      <c r="L1302" s="1">
        <v>0.0</v>
      </c>
      <c r="M1302" s="1">
        <v>0.0</v>
      </c>
      <c r="N1302" s="1">
        <v>0.0</v>
      </c>
      <c r="O1302" s="1" t="s">
        <v>35</v>
      </c>
      <c r="P1302" s="3">
        <v>0.21</v>
      </c>
      <c r="Q1302" s="1" t="s">
        <v>36</v>
      </c>
      <c r="R1302" s="1">
        <v>0.0</v>
      </c>
      <c r="S1302" s="1">
        <v>0.0</v>
      </c>
      <c r="T1302" s="4">
        <f t="shared" si="4"/>
        <v>1338.842975</v>
      </c>
      <c r="U1302" s="5">
        <v>1616.8056299999998</v>
      </c>
      <c r="W1302" s="1">
        <f t="shared" si="34"/>
        <v>1620</v>
      </c>
      <c r="X1302" s="7">
        <f t="shared" si="15"/>
        <v>1620</v>
      </c>
      <c r="Y1302" s="1" t="s">
        <v>30</v>
      </c>
      <c r="Z1302" s="1" t="s">
        <v>30</v>
      </c>
      <c r="AA1302" s="1" t="s">
        <v>31</v>
      </c>
      <c r="AB1302" s="1">
        <v>0.0</v>
      </c>
      <c r="AC1302" s="1">
        <v>0.0</v>
      </c>
    </row>
    <row r="1303" ht="15.75" customHeight="1">
      <c r="A1303" s="1">
        <v>1330.0</v>
      </c>
      <c r="B1303" s="1" t="s">
        <v>29</v>
      </c>
      <c r="C1303" s="1" t="s">
        <v>30</v>
      </c>
      <c r="D1303" s="1" t="s">
        <v>30</v>
      </c>
      <c r="E1303" s="1" t="s">
        <v>31</v>
      </c>
      <c r="F1303" s="1" t="s">
        <v>31</v>
      </c>
      <c r="H1303" s="1" t="s">
        <v>2637</v>
      </c>
      <c r="I1303" s="1" t="s">
        <v>2638</v>
      </c>
      <c r="J1303" s="1" t="s">
        <v>34</v>
      </c>
      <c r="K1303" s="1" t="s">
        <v>34</v>
      </c>
      <c r="L1303" s="1">
        <v>0.0</v>
      </c>
      <c r="M1303" s="1">
        <v>0.0</v>
      </c>
      <c r="N1303" s="1">
        <v>0.0</v>
      </c>
      <c r="O1303" s="1" t="s">
        <v>35</v>
      </c>
      <c r="P1303" s="3">
        <v>0.21</v>
      </c>
      <c r="Q1303" s="1" t="s">
        <v>36</v>
      </c>
      <c r="R1303" s="1">
        <v>0.0</v>
      </c>
      <c r="S1303" s="1">
        <v>0.0</v>
      </c>
      <c r="T1303" s="4">
        <f t="shared" si="4"/>
        <v>2347.107438</v>
      </c>
      <c r="U1303" s="5">
        <v>2836.3097565</v>
      </c>
      <c r="W1303" s="1">
        <f t="shared" si="34"/>
        <v>2840</v>
      </c>
      <c r="X1303" s="7">
        <f t="shared" si="15"/>
        <v>2840</v>
      </c>
      <c r="Y1303" s="1" t="s">
        <v>30</v>
      </c>
      <c r="Z1303" s="1" t="s">
        <v>30</v>
      </c>
      <c r="AA1303" s="1" t="s">
        <v>31</v>
      </c>
      <c r="AB1303" s="1">
        <v>0.0</v>
      </c>
      <c r="AC1303" s="1">
        <v>0.0</v>
      </c>
    </row>
    <row r="1304" ht="15.75" customHeight="1">
      <c r="A1304" s="1">
        <v>1331.0</v>
      </c>
      <c r="B1304" s="1" t="s">
        <v>29</v>
      </c>
      <c r="C1304" s="1" t="s">
        <v>30</v>
      </c>
      <c r="D1304" s="1" t="s">
        <v>30</v>
      </c>
      <c r="E1304" s="1" t="s">
        <v>31</v>
      </c>
      <c r="F1304" s="1" t="s">
        <v>31</v>
      </c>
      <c r="H1304" s="1" t="s">
        <v>2639</v>
      </c>
      <c r="I1304" s="1" t="s">
        <v>2640</v>
      </c>
      <c r="J1304" s="1" t="s">
        <v>34</v>
      </c>
      <c r="K1304" s="1" t="s">
        <v>34</v>
      </c>
      <c r="L1304" s="1">
        <v>0.0</v>
      </c>
      <c r="M1304" s="1">
        <v>0.0</v>
      </c>
      <c r="N1304" s="1">
        <v>0.0</v>
      </c>
      <c r="O1304" s="1" t="s">
        <v>35</v>
      </c>
      <c r="P1304" s="3">
        <v>0.21</v>
      </c>
      <c r="Q1304" s="1" t="s">
        <v>36</v>
      </c>
      <c r="R1304" s="1">
        <v>0.0</v>
      </c>
      <c r="S1304" s="1">
        <v>0.0</v>
      </c>
      <c r="T1304" s="4">
        <f t="shared" si="4"/>
        <v>4099.173554</v>
      </c>
      <c r="U1304" s="5">
        <v>4955.95487475</v>
      </c>
      <c r="W1304" s="1">
        <f t="shared" si="34"/>
        <v>4960</v>
      </c>
      <c r="X1304" s="7">
        <f t="shared" si="15"/>
        <v>4960</v>
      </c>
      <c r="Y1304" s="1" t="s">
        <v>30</v>
      </c>
      <c r="Z1304" s="1" t="s">
        <v>30</v>
      </c>
      <c r="AA1304" s="1" t="s">
        <v>31</v>
      </c>
      <c r="AB1304" s="1">
        <v>0.0</v>
      </c>
      <c r="AC1304" s="1">
        <v>0.0</v>
      </c>
    </row>
    <row r="1305" ht="15.75" customHeight="1">
      <c r="A1305" s="1">
        <v>1332.0</v>
      </c>
      <c r="B1305" s="1" t="s">
        <v>29</v>
      </c>
      <c r="C1305" s="1" t="s">
        <v>30</v>
      </c>
      <c r="D1305" s="1" t="s">
        <v>30</v>
      </c>
      <c r="E1305" s="1" t="s">
        <v>31</v>
      </c>
      <c r="F1305" s="1" t="s">
        <v>31</v>
      </c>
      <c r="H1305" s="1" t="s">
        <v>2641</v>
      </c>
      <c r="I1305" s="1" t="s">
        <v>2642</v>
      </c>
      <c r="J1305" s="1" t="s">
        <v>34</v>
      </c>
      <c r="K1305" s="1" t="s">
        <v>34</v>
      </c>
      <c r="L1305" s="1">
        <v>0.0</v>
      </c>
      <c r="M1305" s="1">
        <v>0.0</v>
      </c>
      <c r="N1305" s="1">
        <v>0.0</v>
      </c>
      <c r="O1305" s="1" t="s">
        <v>35</v>
      </c>
      <c r="P1305" s="3">
        <v>0.21</v>
      </c>
      <c r="Q1305" s="1" t="s">
        <v>36</v>
      </c>
      <c r="R1305" s="1">
        <v>0.0</v>
      </c>
      <c r="S1305" s="1">
        <v>0.0</v>
      </c>
      <c r="T1305" s="4">
        <f t="shared" si="4"/>
        <v>15793.38843</v>
      </c>
      <c r="U1305" s="5">
        <v>19111.548158999998</v>
      </c>
      <c r="W1305" s="1">
        <f t="shared" si="34"/>
        <v>19110</v>
      </c>
      <c r="X1305" s="7">
        <f t="shared" si="15"/>
        <v>19110</v>
      </c>
      <c r="Y1305" s="1" t="s">
        <v>30</v>
      </c>
      <c r="Z1305" s="1" t="s">
        <v>30</v>
      </c>
      <c r="AA1305" s="1" t="s">
        <v>31</v>
      </c>
      <c r="AB1305" s="1">
        <v>0.0</v>
      </c>
      <c r="AC1305" s="1">
        <v>0.0</v>
      </c>
    </row>
    <row r="1306" ht="15.75" customHeight="1">
      <c r="A1306" s="1">
        <v>1333.0</v>
      </c>
      <c r="B1306" s="1" t="s">
        <v>29</v>
      </c>
      <c r="C1306" s="1" t="s">
        <v>30</v>
      </c>
      <c r="D1306" s="1" t="s">
        <v>30</v>
      </c>
      <c r="E1306" s="1" t="s">
        <v>31</v>
      </c>
      <c r="F1306" s="1" t="s">
        <v>31</v>
      </c>
      <c r="H1306" s="1" t="s">
        <v>2643</v>
      </c>
      <c r="I1306" s="1" t="s">
        <v>2644</v>
      </c>
      <c r="J1306" s="1" t="s">
        <v>34</v>
      </c>
      <c r="K1306" s="1" t="s">
        <v>34</v>
      </c>
      <c r="L1306" s="1">
        <v>0.0</v>
      </c>
      <c r="M1306" s="1">
        <v>0.0</v>
      </c>
      <c r="N1306" s="1">
        <v>0.0</v>
      </c>
      <c r="O1306" s="1" t="s">
        <v>35</v>
      </c>
      <c r="P1306" s="3">
        <v>0.21</v>
      </c>
      <c r="Q1306" s="1" t="s">
        <v>36</v>
      </c>
      <c r="R1306" s="1">
        <v>0.0</v>
      </c>
      <c r="S1306" s="1">
        <v>0.0</v>
      </c>
      <c r="T1306" s="4">
        <f t="shared" si="4"/>
        <v>1107.438017</v>
      </c>
      <c r="U1306" s="5">
        <v>1340.9082967499999</v>
      </c>
      <c r="W1306" s="1">
        <f t="shared" si="34"/>
        <v>1340</v>
      </c>
      <c r="X1306" s="7">
        <f t="shared" si="15"/>
        <v>1340</v>
      </c>
      <c r="Y1306" s="1" t="s">
        <v>30</v>
      </c>
      <c r="Z1306" s="1" t="s">
        <v>30</v>
      </c>
      <c r="AA1306" s="1" t="s">
        <v>31</v>
      </c>
      <c r="AB1306" s="1">
        <v>0.0</v>
      </c>
      <c r="AC1306" s="1">
        <v>0.0</v>
      </c>
    </row>
    <row r="1307" ht="15.75" customHeight="1">
      <c r="A1307" s="1">
        <v>1334.0</v>
      </c>
      <c r="B1307" s="1" t="s">
        <v>29</v>
      </c>
      <c r="C1307" s="1" t="s">
        <v>30</v>
      </c>
      <c r="D1307" s="1" t="s">
        <v>30</v>
      </c>
      <c r="E1307" s="1" t="s">
        <v>31</v>
      </c>
      <c r="F1307" s="1" t="s">
        <v>31</v>
      </c>
      <c r="H1307" s="1" t="s">
        <v>2645</v>
      </c>
      <c r="I1307" s="1" t="s">
        <v>2646</v>
      </c>
      <c r="J1307" s="1" t="s">
        <v>34</v>
      </c>
      <c r="K1307" s="1" t="s">
        <v>34</v>
      </c>
      <c r="L1307" s="1">
        <v>0.0</v>
      </c>
      <c r="M1307" s="1">
        <v>0.0</v>
      </c>
      <c r="N1307" s="1">
        <v>0.0</v>
      </c>
      <c r="O1307" s="1" t="s">
        <v>35</v>
      </c>
      <c r="P1307" s="3">
        <v>0.21</v>
      </c>
      <c r="Q1307" s="1" t="s">
        <v>36</v>
      </c>
      <c r="R1307" s="1">
        <v>0.0</v>
      </c>
      <c r="S1307" s="1">
        <v>0.0</v>
      </c>
      <c r="T1307" s="4">
        <f t="shared" si="4"/>
        <v>1884.297521</v>
      </c>
      <c r="U1307" s="5">
        <v>2284.4971215</v>
      </c>
      <c r="W1307" s="1">
        <f t="shared" si="34"/>
        <v>2280</v>
      </c>
      <c r="X1307" s="7">
        <f t="shared" si="15"/>
        <v>2280</v>
      </c>
      <c r="Y1307" s="1" t="s">
        <v>30</v>
      </c>
      <c r="Z1307" s="1" t="s">
        <v>30</v>
      </c>
      <c r="AA1307" s="1" t="s">
        <v>31</v>
      </c>
      <c r="AB1307" s="1">
        <v>0.0</v>
      </c>
      <c r="AC1307" s="1">
        <v>0.0</v>
      </c>
    </row>
    <row r="1308" ht="15.75" customHeight="1">
      <c r="A1308" s="1">
        <v>1335.0</v>
      </c>
      <c r="B1308" s="1" t="s">
        <v>29</v>
      </c>
      <c r="C1308" s="1" t="s">
        <v>30</v>
      </c>
      <c r="D1308" s="1" t="s">
        <v>30</v>
      </c>
      <c r="E1308" s="1" t="s">
        <v>31</v>
      </c>
      <c r="F1308" s="1" t="s">
        <v>31</v>
      </c>
      <c r="H1308" s="1" t="s">
        <v>2647</v>
      </c>
      <c r="I1308" s="1" t="s">
        <v>2648</v>
      </c>
      <c r="J1308" s="1" t="s">
        <v>34</v>
      </c>
      <c r="K1308" s="1" t="s">
        <v>34</v>
      </c>
      <c r="L1308" s="1">
        <v>0.0</v>
      </c>
      <c r="M1308" s="1">
        <v>0.0</v>
      </c>
      <c r="N1308" s="1">
        <v>0.0</v>
      </c>
      <c r="O1308" s="1" t="s">
        <v>35</v>
      </c>
      <c r="P1308" s="3">
        <v>0.21</v>
      </c>
      <c r="Q1308" s="1" t="s">
        <v>36</v>
      </c>
      <c r="R1308" s="1">
        <v>0.0</v>
      </c>
      <c r="S1308" s="1">
        <v>0.0</v>
      </c>
      <c r="T1308" s="4">
        <f t="shared" si="4"/>
        <v>3314.049587</v>
      </c>
      <c r="U1308" s="5">
        <v>4008.448917</v>
      </c>
      <c r="W1308" s="1">
        <f t="shared" si="34"/>
        <v>4010</v>
      </c>
      <c r="X1308" s="7">
        <f t="shared" si="15"/>
        <v>4010</v>
      </c>
      <c r="Y1308" s="1" t="s">
        <v>30</v>
      </c>
      <c r="Z1308" s="1" t="s">
        <v>30</v>
      </c>
      <c r="AA1308" s="1" t="s">
        <v>31</v>
      </c>
      <c r="AB1308" s="1">
        <v>0.0</v>
      </c>
      <c r="AC1308" s="1">
        <v>0.0</v>
      </c>
    </row>
    <row r="1309" ht="15.75" customHeight="1">
      <c r="A1309" s="1">
        <v>1336.0</v>
      </c>
      <c r="B1309" s="1" t="s">
        <v>29</v>
      </c>
      <c r="C1309" s="1" t="s">
        <v>30</v>
      </c>
      <c r="D1309" s="1" t="s">
        <v>30</v>
      </c>
      <c r="E1309" s="1" t="s">
        <v>31</v>
      </c>
      <c r="F1309" s="1" t="s">
        <v>31</v>
      </c>
      <c r="H1309" s="1" t="s">
        <v>2649</v>
      </c>
      <c r="I1309" s="1" t="s">
        <v>2650</v>
      </c>
      <c r="J1309" s="1" t="s">
        <v>34</v>
      </c>
      <c r="K1309" s="1" t="s">
        <v>34</v>
      </c>
      <c r="L1309" s="1">
        <v>0.0</v>
      </c>
      <c r="M1309" s="1">
        <v>0.0</v>
      </c>
      <c r="N1309" s="1">
        <v>0.0</v>
      </c>
      <c r="O1309" s="1" t="s">
        <v>35</v>
      </c>
      <c r="P1309" s="3">
        <v>0.21</v>
      </c>
      <c r="Q1309" s="1" t="s">
        <v>36</v>
      </c>
      <c r="R1309" s="1">
        <v>0.0</v>
      </c>
      <c r="S1309" s="1">
        <v>0.0</v>
      </c>
      <c r="T1309" s="4">
        <f t="shared" si="4"/>
        <v>1611.570248</v>
      </c>
      <c r="U1309" s="5">
        <v>1946.9768174999995</v>
      </c>
      <c r="W1309" s="1">
        <f t="shared" si="34"/>
        <v>1950</v>
      </c>
      <c r="X1309" s="7">
        <f t="shared" si="15"/>
        <v>1950</v>
      </c>
      <c r="Y1309" s="1" t="s">
        <v>30</v>
      </c>
      <c r="Z1309" s="1" t="s">
        <v>30</v>
      </c>
      <c r="AA1309" s="1" t="s">
        <v>31</v>
      </c>
      <c r="AB1309" s="1">
        <v>0.0</v>
      </c>
      <c r="AC1309" s="1">
        <v>0.0</v>
      </c>
    </row>
    <row r="1310" ht="15.75" customHeight="1">
      <c r="A1310" s="1">
        <v>1337.0</v>
      </c>
      <c r="B1310" s="1" t="s">
        <v>29</v>
      </c>
      <c r="C1310" s="1" t="s">
        <v>30</v>
      </c>
      <c r="D1310" s="1" t="s">
        <v>30</v>
      </c>
      <c r="E1310" s="1" t="s">
        <v>31</v>
      </c>
      <c r="F1310" s="1" t="s">
        <v>31</v>
      </c>
      <c r="H1310" s="1" t="s">
        <v>2651</v>
      </c>
      <c r="I1310" s="1" t="s">
        <v>2652</v>
      </c>
      <c r="J1310" s="1" t="s">
        <v>34</v>
      </c>
      <c r="K1310" s="1" t="s">
        <v>34</v>
      </c>
      <c r="L1310" s="1">
        <v>0.0</v>
      </c>
      <c r="M1310" s="1">
        <v>0.0</v>
      </c>
      <c r="N1310" s="1">
        <v>0.0</v>
      </c>
      <c r="O1310" s="1" t="s">
        <v>35</v>
      </c>
      <c r="P1310" s="3">
        <v>0.21</v>
      </c>
      <c r="Q1310" s="1" t="s">
        <v>36</v>
      </c>
      <c r="R1310" s="1">
        <v>0.0</v>
      </c>
      <c r="S1310" s="1">
        <v>0.0</v>
      </c>
      <c r="T1310" s="4">
        <f t="shared" si="4"/>
        <v>2892.561983</v>
      </c>
      <c r="U1310" s="5">
        <v>3502.3211932500003</v>
      </c>
      <c r="W1310" s="1">
        <f t="shared" si="34"/>
        <v>3500</v>
      </c>
      <c r="X1310" s="7">
        <f t="shared" si="15"/>
        <v>3500</v>
      </c>
      <c r="Y1310" s="1" t="s">
        <v>30</v>
      </c>
      <c r="Z1310" s="1" t="s">
        <v>30</v>
      </c>
      <c r="AA1310" s="1" t="s">
        <v>31</v>
      </c>
      <c r="AB1310" s="1">
        <v>0.0</v>
      </c>
      <c r="AC1310" s="1">
        <v>0.0</v>
      </c>
    </row>
    <row r="1311" ht="15.75" customHeight="1">
      <c r="A1311" s="1">
        <v>1338.0</v>
      </c>
      <c r="B1311" s="1" t="s">
        <v>29</v>
      </c>
      <c r="C1311" s="1" t="s">
        <v>30</v>
      </c>
      <c r="D1311" s="1" t="s">
        <v>30</v>
      </c>
      <c r="E1311" s="1" t="s">
        <v>31</v>
      </c>
      <c r="F1311" s="1" t="s">
        <v>31</v>
      </c>
      <c r="H1311" s="1" t="s">
        <v>2653</v>
      </c>
      <c r="I1311" s="1" t="s">
        <v>2654</v>
      </c>
      <c r="J1311" s="1" t="s">
        <v>34</v>
      </c>
      <c r="K1311" s="1" t="s">
        <v>34</v>
      </c>
      <c r="L1311" s="1">
        <v>0.0</v>
      </c>
      <c r="M1311" s="1">
        <v>0.0</v>
      </c>
      <c r="N1311" s="1">
        <v>0.0</v>
      </c>
      <c r="O1311" s="1" t="s">
        <v>35</v>
      </c>
      <c r="P1311" s="3">
        <v>0.21</v>
      </c>
      <c r="Q1311" s="1" t="s">
        <v>36</v>
      </c>
      <c r="R1311" s="1">
        <v>0.0</v>
      </c>
      <c r="S1311" s="1">
        <v>0.0</v>
      </c>
      <c r="T1311" s="4">
        <f t="shared" si="4"/>
        <v>1107.438017</v>
      </c>
      <c r="U1311" s="5">
        <v>1340.9082967499999</v>
      </c>
      <c r="W1311" s="1">
        <f t="shared" si="34"/>
        <v>1340</v>
      </c>
      <c r="X1311" s="7">
        <f t="shared" si="15"/>
        <v>1340</v>
      </c>
      <c r="Y1311" s="1" t="s">
        <v>30</v>
      </c>
      <c r="Z1311" s="1" t="s">
        <v>30</v>
      </c>
      <c r="AA1311" s="1" t="s">
        <v>31</v>
      </c>
      <c r="AB1311" s="1">
        <v>0.0</v>
      </c>
      <c r="AC1311" s="1">
        <v>0.0</v>
      </c>
    </row>
    <row r="1312" ht="15.75" customHeight="1">
      <c r="A1312" s="1">
        <v>1339.0</v>
      </c>
      <c r="B1312" s="1" t="s">
        <v>29</v>
      </c>
      <c r="C1312" s="1" t="s">
        <v>30</v>
      </c>
      <c r="D1312" s="1" t="s">
        <v>30</v>
      </c>
      <c r="E1312" s="1" t="s">
        <v>31</v>
      </c>
      <c r="F1312" s="1" t="s">
        <v>31</v>
      </c>
      <c r="H1312" s="1" t="s">
        <v>2655</v>
      </c>
      <c r="I1312" s="1" t="s">
        <v>2656</v>
      </c>
      <c r="J1312" s="1" t="s">
        <v>34</v>
      </c>
      <c r="K1312" s="1" t="s">
        <v>34</v>
      </c>
      <c r="L1312" s="1">
        <v>0.0</v>
      </c>
      <c r="M1312" s="1">
        <v>0.0</v>
      </c>
      <c r="N1312" s="1">
        <v>0.0</v>
      </c>
      <c r="O1312" s="1" t="s">
        <v>35</v>
      </c>
      <c r="P1312" s="3">
        <v>0.21</v>
      </c>
      <c r="Q1312" s="1" t="s">
        <v>36</v>
      </c>
      <c r="R1312" s="1">
        <v>0.0</v>
      </c>
      <c r="S1312" s="1">
        <v>0.0</v>
      </c>
      <c r="T1312" s="4">
        <f t="shared" si="4"/>
        <v>1107.438017</v>
      </c>
      <c r="U1312" s="5">
        <v>1340.9082967499999</v>
      </c>
      <c r="W1312" s="1">
        <f t="shared" si="34"/>
        <v>1340</v>
      </c>
      <c r="X1312" s="7">
        <f t="shared" si="15"/>
        <v>1340</v>
      </c>
      <c r="Y1312" s="1" t="s">
        <v>30</v>
      </c>
      <c r="Z1312" s="1" t="s">
        <v>30</v>
      </c>
      <c r="AA1312" s="1" t="s">
        <v>31</v>
      </c>
      <c r="AB1312" s="1">
        <v>0.0</v>
      </c>
      <c r="AC1312" s="1">
        <v>0.0</v>
      </c>
    </row>
    <row r="1313" ht="15.75" customHeight="1">
      <c r="A1313" s="1">
        <v>1340.0</v>
      </c>
      <c r="B1313" s="1" t="s">
        <v>29</v>
      </c>
      <c r="C1313" s="1" t="s">
        <v>30</v>
      </c>
      <c r="D1313" s="1" t="s">
        <v>30</v>
      </c>
      <c r="E1313" s="1" t="s">
        <v>31</v>
      </c>
      <c r="F1313" s="1" t="s">
        <v>31</v>
      </c>
      <c r="H1313" s="1" t="s">
        <v>2657</v>
      </c>
      <c r="I1313" s="1" t="s">
        <v>2658</v>
      </c>
      <c r="J1313" s="1" t="s">
        <v>34</v>
      </c>
      <c r="K1313" s="1" t="s">
        <v>34</v>
      </c>
      <c r="L1313" s="1">
        <v>0.0</v>
      </c>
      <c r="M1313" s="1">
        <v>0.0</v>
      </c>
      <c r="N1313" s="1">
        <v>0.0</v>
      </c>
      <c r="O1313" s="1" t="s">
        <v>35</v>
      </c>
      <c r="P1313" s="3">
        <v>0.21</v>
      </c>
      <c r="Q1313" s="1" t="s">
        <v>36</v>
      </c>
      <c r="R1313" s="1">
        <v>0.0</v>
      </c>
      <c r="S1313" s="1">
        <v>0.0</v>
      </c>
      <c r="T1313" s="4">
        <f t="shared" si="4"/>
        <v>1884.297521</v>
      </c>
      <c r="U1313" s="5">
        <v>2284.4971215</v>
      </c>
      <c r="W1313" s="1">
        <f t="shared" si="34"/>
        <v>2280</v>
      </c>
      <c r="X1313" s="7">
        <f t="shared" si="15"/>
        <v>2280</v>
      </c>
      <c r="Y1313" s="1" t="s">
        <v>30</v>
      </c>
      <c r="Z1313" s="1" t="s">
        <v>30</v>
      </c>
      <c r="AA1313" s="1" t="s">
        <v>31</v>
      </c>
      <c r="AB1313" s="1">
        <v>0.0</v>
      </c>
      <c r="AC1313" s="1">
        <v>0.0</v>
      </c>
    </row>
    <row r="1314" ht="15.75" customHeight="1">
      <c r="A1314" s="1">
        <v>1341.0</v>
      </c>
      <c r="B1314" s="1" t="s">
        <v>29</v>
      </c>
      <c r="C1314" s="1" t="s">
        <v>30</v>
      </c>
      <c r="D1314" s="1" t="s">
        <v>30</v>
      </c>
      <c r="E1314" s="1" t="s">
        <v>31</v>
      </c>
      <c r="F1314" s="1" t="s">
        <v>31</v>
      </c>
      <c r="H1314" s="1" t="s">
        <v>2659</v>
      </c>
      <c r="I1314" s="1" t="s">
        <v>2660</v>
      </c>
      <c r="J1314" s="1" t="s">
        <v>34</v>
      </c>
      <c r="K1314" s="1" t="s">
        <v>34</v>
      </c>
      <c r="L1314" s="1">
        <v>0.0</v>
      </c>
      <c r="M1314" s="1">
        <v>0.0</v>
      </c>
      <c r="N1314" s="1">
        <v>0.0</v>
      </c>
      <c r="O1314" s="1" t="s">
        <v>35</v>
      </c>
      <c r="P1314" s="3">
        <v>0.21</v>
      </c>
      <c r="Q1314" s="1" t="s">
        <v>36</v>
      </c>
      <c r="R1314" s="1">
        <v>0.0</v>
      </c>
      <c r="S1314" s="1">
        <v>0.0</v>
      </c>
      <c r="T1314" s="4">
        <f t="shared" si="4"/>
        <v>3314.049587</v>
      </c>
      <c r="U1314" s="5">
        <v>4008.448917</v>
      </c>
      <c r="W1314" s="1">
        <f t="shared" si="34"/>
        <v>4010</v>
      </c>
      <c r="X1314" s="7">
        <f t="shared" si="15"/>
        <v>4010</v>
      </c>
      <c r="Y1314" s="1" t="s">
        <v>30</v>
      </c>
      <c r="Z1314" s="1" t="s">
        <v>30</v>
      </c>
      <c r="AA1314" s="1" t="s">
        <v>31</v>
      </c>
      <c r="AB1314" s="1">
        <v>0.0</v>
      </c>
      <c r="AC1314" s="1">
        <v>0.0</v>
      </c>
    </row>
    <row r="1315" ht="15.75" customHeight="1">
      <c r="A1315" s="1">
        <v>1342.0</v>
      </c>
      <c r="B1315" s="1" t="s">
        <v>29</v>
      </c>
      <c r="C1315" s="1" t="s">
        <v>30</v>
      </c>
      <c r="D1315" s="1" t="s">
        <v>30</v>
      </c>
      <c r="E1315" s="1" t="s">
        <v>31</v>
      </c>
      <c r="F1315" s="1" t="s">
        <v>31</v>
      </c>
      <c r="H1315" s="1" t="s">
        <v>2661</v>
      </c>
      <c r="I1315" s="1" t="s">
        <v>2662</v>
      </c>
      <c r="J1315" s="1" t="s">
        <v>34</v>
      </c>
      <c r="K1315" s="1" t="s">
        <v>34</v>
      </c>
      <c r="L1315" s="1">
        <v>0.0</v>
      </c>
      <c r="M1315" s="1">
        <v>0.0</v>
      </c>
      <c r="N1315" s="1">
        <v>0.0</v>
      </c>
      <c r="O1315" s="1" t="s">
        <v>35</v>
      </c>
      <c r="P1315" s="3">
        <v>0.21</v>
      </c>
      <c r="Q1315" s="1" t="s">
        <v>36</v>
      </c>
      <c r="R1315" s="1">
        <v>0.0</v>
      </c>
      <c r="S1315" s="1">
        <v>0.0</v>
      </c>
      <c r="T1315" s="4">
        <f t="shared" si="4"/>
        <v>12297.52066</v>
      </c>
      <c r="U1315" s="5">
        <v>14880.990613499998</v>
      </c>
      <c r="W1315" s="1">
        <f t="shared" si="34"/>
        <v>14880</v>
      </c>
      <c r="X1315" s="7">
        <f t="shared" si="15"/>
        <v>14880</v>
      </c>
      <c r="Y1315" s="1" t="s">
        <v>30</v>
      </c>
      <c r="Z1315" s="1" t="s">
        <v>30</v>
      </c>
      <c r="AA1315" s="1" t="s">
        <v>31</v>
      </c>
      <c r="AB1315" s="1">
        <v>0.0</v>
      </c>
      <c r="AC1315" s="1">
        <v>0.0</v>
      </c>
    </row>
    <row r="1316" ht="15.75" customHeight="1">
      <c r="A1316" s="1">
        <v>1343.0</v>
      </c>
      <c r="B1316" s="1" t="s">
        <v>29</v>
      </c>
      <c r="C1316" s="1" t="s">
        <v>30</v>
      </c>
      <c r="D1316" s="1" t="s">
        <v>30</v>
      </c>
      <c r="E1316" s="1" t="s">
        <v>31</v>
      </c>
      <c r="F1316" s="1" t="s">
        <v>31</v>
      </c>
      <c r="H1316" s="1" t="s">
        <v>2663</v>
      </c>
      <c r="I1316" s="1" t="s">
        <v>2664</v>
      </c>
      <c r="J1316" s="1" t="s">
        <v>34</v>
      </c>
      <c r="K1316" s="1" t="s">
        <v>34</v>
      </c>
      <c r="L1316" s="1">
        <v>0.0</v>
      </c>
      <c r="M1316" s="1">
        <v>0.0</v>
      </c>
      <c r="N1316" s="1">
        <v>0.0</v>
      </c>
      <c r="O1316" s="1" t="s">
        <v>35</v>
      </c>
      <c r="P1316" s="3">
        <v>0.21</v>
      </c>
      <c r="Q1316" s="1" t="s">
        <v>36</v>
      </c>
      <c r="R1316" s="1">
        <v>0.0</v>
      </c>
      <c r="S1316" s="1">
        <v>0.0</v>
      </c>
      <c r="T1316" s="4">
        <f t="shared" si="4"/>
        <v>1107.438017</v>
      </c>
      <c r="U1316" s="5">
        <v>1340.9082967499999</v>
      </c>
      <c r="W1316" s="1">
        <f t="shared" si="34"/>
        <v>1340</v>
      </c>
      <c r="X1316" s="7">
        <f t="shared" si="15"/>
        <v>1340</v>
      </c>
      <c r="Y1316" s="1" t="s">
        <v>30</v>
      </c>
      <c r="Z1316" s="1" t="s">
        <v>30</v>
      </c>
      <c r="AA1316" s="1" t="s">
        <v>31</v>
      </c>
      <c r="AB1316" s="1">
        <v>0.0</v>
      </c>
      <c r="AC1316" s="1">
        <v>0.0</v>
      </c>
    </row>
    <row r="1317" ht="15.75" customHeight="1">
      <c r="A1317" s="1">
        <v>1344.0</v>
      </c>
      <c r="B1317" s="1" t="s">
        <v>29</v>
      </c>
      <c r="C1317" s="1" t="s">
        <v>30</v>
      </c>
      <c r="D1317" s="1" t="s">
        <v>30</v>
      </c>
      <c r="E1317" s="1" t="s">
        <v>31</v>
      </c>
      <c r="F1317" s="1" t="s">
        <v>31</v>
      </c>
      <c r="H1317" s="1" t="s">
        <v>2665</v>
      </c>
      <c r="I1317" s="1" t="s">
        <v>2666</v>
      </c>
      <c r="J1317" s="1" t="s">
        <v>34</v>
      </c>
      <c r="K1317" s="1" t="s">
        <v>34</v>
      </c>
      <c r="L1317" s="1">
        <v>0.0</v>
      </c>
      <c r="M1317" s="1">
        <v>0.0</v>
      </c>
      <c r="N1317" s="1">
        <v>0.0</v>
      </c>
      <c r="O1317" s="1" t="s">
        <v>35</v>
      </c>
      <c r="P1317" s="3">
        <v>0.21</v>
      </c>
      <c r="Q1317" s="1" t="s">
        <v>36</v>
      </c>
      <c r="R1317" s="1">
        <v>0.0</v>
      </c>
      <c r="S1317" s="1">
        <v>0.0</v>
      </c>
      <c r="T1317" s="4">
        <f t="shared" si="4"/>
        <v>1884.297521</v>
      </c>
      <c r="U1317" s="5">
        <v>2284.4971215</v>
      </c>
      <c r="W1317" s="1">
        <f t="shared" si="34"/>
        <v>2280</v>
      </c>
      <c r="X1317" s="7">
        <f t="shared" si="15"/>
        <v>2280</v>
      </c>
      <c r="Y1317" s="1" t="s">
        <v>30</v>
      </c>
      <c r="Z1317" s="1" t="s">
        <v>30</v>
      </c>
      <c r="AA1317" s="1" t="s">
        <v>31</v>
      </c>
      <c r="AB1317" s="1">
        <v>0.0</v>
      </c>
      <c r="AC1317" s="1">
        <v>0.0</v>
      </c>
    </row>
    <row r="1318" ht="15.75" customHeight="1">
      <c r="A1318" s="1">
        <v>1345.0</v>
      </c>
      <c r="B1318" s="1" t="s">
        <v>29</v>
      </c>
      <c r="C1318" s="1" t="s">
        <v>30</v>
      </c>
      <c r="D1318" s="1" t="s">
        <v>30</v>
      </c>
      <c r="E1318" s="1" t="s">
        <v>31</v>
      </c>
      <c r="F1318" s="1" t="s">
        <v>31</v>
      </c>
      <c r="H1318" s="1" t="s">
        <v>2667</v>
      </c>
      <c r="I1318" s="1" t="s">
        <v>2668</v>
      </c>
      <c r="J1318" s="1" t="s">
        <v>34</v>
      </c>
      <c r="K1318" s="1" t="s">
        <v>34</v>
      </c>
      <c r="L1318" s="1">
        <v>0.0</v>
      </c>
      <c r="M1318" s="1">
        <v>0.0</v>
      </c>
      <c r="N1318" s="1">
        <v>0.0</v>
      </c>
      <c r="O1318" s="1" t="s">
        <v>35</v>
      </c>
      <c r="P1318" s="3">
        <v>0.21</v>
      </c>
      <c r="Q1318" s="1" t="s">
        <v>36</v>
      </c>
      <c r="R1318" s="1">
        <v>0.0</v>
      </c>
      <c r="S1318" s="1">
        <v>0.0</v>
      </c>
      <c r="T1318" s="4">
        <f t="shared" si="4"/>
        <v>3314.049587</v>
      </c>
      <c r="U1318" s="5">
        <v>4008.448917</v>
      </c>
      <c r="W1318" s="1">
        <f t="shared" si="34"/>
        <v>4010</v>
      </c>
      <c r="X1318" s="7">
        <f t="shared" si="15"/>
        <v>4010</v>
      </c>
      <c r="Y1318" s="1" t="s">
        <v>30</v>
      </c>
      <c r="Z1318" s="1" t="s">
        <v>30</v>
      </c>
      <c r="AA1318" s="1" t="s">
        <v>31</v>
      </c>
      <c r="AB1318" s="1">
        <v>0.0</v>
      </c>
      <c r="AC1318" s="1">
        <v>0.0</v>
      </c>
    </row>
    <row r="1319" ht="15.75" customHeight="1">
      <c r="A1319" s="1">
        <v>1346.0</v>
      </c>
      <c r="B1319" s="1" t="s">
        <v>29</v>
      </c>
      <c r="C1319" s="1" t="s">
        <v>30</v>
      </c>
      <c r="D1319" s="1" t="s">
        <v>30</v>
      </c>
      <c r="E1319" s="1" t="s">
        <v>31</v>
      </c>
      <c r="F1319" s="1" t="s">
        <v>31</v>
      </c>
      <c r="H1319" s="1" t="s">
        <v>2669</v>
      </c>
      <c r="I1319" s="1" t="s">
        <v>2670</v>
      </c>
      <c r="J1319" s="1" t="s">
        <v>34</v>
      </c>
      <c r="K1319" s="1" t="s">
        <v>34</v>
      </c>
      <c r="L1319" s="1">
        <v>0.0</v>
      </c>
      <c r="M1319" s="1">
        <v>0.0</v>
      </c>
      <c r="N1319" s="1">
        <v>0.0</v>
      </c>
      <c r="O1319" s="1" t="s">
        <v>35</v>
      </c>
      <c r="P1319" s="3">
        <v>0.21</v>
      </c>
      <c r="Q1319" s="1" t="s">
        <v>36</v>
      </c>
      <c r="R1319" s="1">
        <v>0.0</v>
      </c>
      <c r="S1319" s="1">
        <v>0.0</v>
      </c>
      <c r="T1319" s="4">
        <f t="shared" si="4"/>
        <v>1338.842975</v>
      </c>
      <c r="U1319" s="5">
        <v>1616.8056299999998</v>
      </c>
      <c r="W1319" s="1">
        <f t="shared" si="34"/>
        <v>1620</v>
      </c>
      <c r="X1319" s="7">
        <f t="shared" si="15"/>
        <v>1620</v>
      </c>
      <c r="Y1319" s="1" t="s">
        <v>30</v>
      </c>
      <c r="Z1319" s="1" t="s">
        <v>30</v>
      </c>
      <c r="AA1319" s="1" t="s">
        <v>31</v>
      </c>
      <c r="AB1319" s="1">
        <v>0.0</v>
      </c>
      <c r="AC1319" s="1">
        <v>0.0</v>
      </c>
    </row>
    <row r="1320" ht="15.75" customHeight="1">
      <c r="A1320" s="1">
        <v>1347.0</v>
      </c>
      <c r="B1320" s="1" t="s">
        <v>29</v>
      </c>
      <c r="C1320" s="1" t="s">
        <v>30</v>
      </c>
      <c r="D1320" s="1" t="s">
        <v>30</v>
      </c>
      <c r="E1320" s="1" t="s">
        <v>31</v>
      </c>
      <c r="F1320" s="1" t="s">
        <v>31</v>
      </c>
      <c r="H1320" s="1" t="s">
        <v>2671</v>
      </c>
      <c r="I1320" s="1" t="s">
        <v>2672</v>
      </c>
      <c r="J1320" s="1" t="s">
        <v>34</v>
      </c>
      <c r="K1320" s="1" t="s">
        <v>34</v>
      </c>
      <c r="L1320" s="1">
        <v>0.0</v>
      </c>
      <c r="M1320" s="1">
        <v>0.0</v>
      </c>
      <c r="N1320" s="1">
        <v>0.0</v>
      </c>
      <c r="O1320" s="1" t="s">
        <v>35</v>
      </c>
      <c r="P1320" s="3">
        <v>0.21</v>
      </c>
      <c r="Q1320" s="1" t="s">
        <v>36</v>
      </c>
      <c r="R1320" s="1">
        <v>0.0</v>
      </c>
      <c r="S1320" s="1">
        <v>0.0</v>
      </c>
      <c r="T1320" s="4">
        <f t="shared" si="4"/>
        <v>2347.107438</v>
      </c>
      <c r="U1320" s="5">
        <v>2836.3097565</v>
      </c>
      <c r="W1320" s="1">
        <f t="shared" si="34"/>
        <v>2840</v>
      </c>
      <c r="X1320" s="7">
        <f t="shared" si="15"/>
        <v>2840</v>
      </c>
      <c r="Y1320" s="1" t="s">
        <v>30</v>
      </c>
      <c r="Z1320" s="1" t="s">
        <v>30</v>
      </c>
      <c r="AA1320" s="1" t="s">
        <v>31</v>
      </c>
      <c r="AB1320" s="1">
        <v>0.0</v>
      </c>
      <c r="AC1320" s="1">
        <v>0.0</v>
      </c>
    </row>
    <row r="1321" ht="15.75" customHeight="1">
      <c r="A1321" s="1">
        <v>1348.0</v>
      </c>
      <c r="B1321" s="1" t="s">
        <v>29</v>
      </c>
      <c r="C1321" s="1" t="s">
        <v>30</v>
      </c>
      <c r="D1321" s="1" t="s">
        <v>30</v>
      </c>
      <c r="E1321" s="1" t="s">
        <v>31</v>
      </c>
      <c r="F1321" s="1" t="s">
        <v>31</v>
      </c>
      <c r="H1321" s="1" t="s">
        <v>2673</v>
      </c>
      <c r="I1321" s="1" t="s">
        <v>2674</v>
      </c>
      <c r="J1321" s="1" t="s">
        <v>34</v>
      </c>
      <c r="K1321" s="1" t="s">
        <v>34</v>
      </c>
      <c r="L1321" s="1">
        <v>0.0</v>
      </c>
      <c r="M1321" s="1">
        <v>0.0</v>
      </c>
      <c r="N1321" s="1">
        <v>0.0</v>
      </c>
      <c r="O1321" s="1" t="s">
        <v>35</v>
      </c>
      <c r="P1321" s="3">
        <v>0.21</v>
      </c>
      <c r="Q1321" s="1" t="s">
        <v>36</v>
      </c>
      <c r="R1321" s="1">
        <v>0.0</v>
      </c>
      <c r="S1321" s="1">
        <v>0.0</v>
      </c>
      <c r="T1321" s="4">
        <f t="shared" si="4"/>
        <v>4099.173554</v>
      </c>
      <c r="U1321" s="5">
        <v>4955.95487475</v>
      </c>
      <c r="W1321" s="1">
        <f t="shared" si="34"/>
        <v>4960</v>
      </c>
      <c r="X1321" s="7">
        <f t="shared" si="15"/>
        <v>4960</v>
      </c>
      <c r="Y1321" s="1" t="s">
        <v>30</v>
      </c>
      <c r="Z1321" s="1" t="s">
        <v>30</v>
      </c>
      <c r="AA1321" s="1" t="s">
        <v>31</v>
      </c>
      <c r="AB1321" s="1">
        <v>0.0</v>
      </c>
      <c r="AC1321" s="1">
        <v>0.0</v>
      </c>
    </row>
    <row r="1322" ht="15.75" customHeight="1">
      <c r="A1322" s="1">
        <v>1349.0</v>
      </c>
      <c r="B1322" s="1" t="s">
        <v>29</v>
      </c>
      <c r="C1322" s="1" t="s">
        <v>30</v>
      </c>
      <c r="D1322" s="1" t="s">
        <v>30</v>
      </c>
      <c r="E1322" s="1" t="s">
        <v>31</v>
      </c>
      <c r="F1322" s="1" t="s">
        <v>31</v>
      </c>
      <c r="H1322" s="1" t="s">
        <v>2675</v>
      </c>
      <c r="I1322" s="1" t="s">
        <v>2676</v>
      </c>
      <c r="J1322" s="1" t="s">
        <v>34</v>
      </c>
      <c r="K1322" s="1" t="s">
        <v>34</v>
      </c>
      <c r="L1322" s="1">
        <v>0.0</v>
      </c>
      <c r="M1322" s="1">
        <v>0.0</v>
      </c>
      <c r="N1322" s="1">
        <v>0.0</v>
      </c>
      <c r="O1322" s="1" t="s">
        <v>35</v>
      </c>
      <c r="P1322" s="3">
        <v>0.21</v>
      </c>
      <c r="Q1322" s="1" t="s">
        <v>36</v>
      </c>
      <c r="R1322" s="1">
        <v>0.0</v>
      </c>
      <c r="S1322" s="1">
        <v>0.0</v>
      </c>
      <c r="T1322" s="4">
        <f t="shared" si="4"/>
        <v>851.2396694</v>
      </c>
      <c r="U1322" s="5">
        <v>1029.3614595</v>
      </c>
      <c r="W1322" s="1">
        <f t="shared" si="34"/>
        <v>1030</v>
      </c>
      <c r="X1322" s="7">
        <f t="shared" si="15"/>
        <v>1030</v>
      </c>
      <c r="Y1322" s="1" t="s">
        <v>30</v>
      </c>
      <c r="Z1322" s="1" t="s">
        <v>30</v>
      </c>
      <c r="AA1322" s="1" t="s">
        <v>31</v>
      </c>
      <c r="AB1322" s="1">
        <v>0.0</v>
      </c>
      <c r="AC1322" s="1">
        <v>0.0</v>
      </c>
    </row>
    <row r="1323" ht="15.75" customHeight="1">
      <c r="A1323" s="1">
        <v>1350.0</v>
      </c>
      <c r="B1323" s="1" t="s">
        <v>29</v>
      </c>
      <c r="C1323" s="1" t="s">
        <v>30</v>
      </c>
      <c r="D1323" s="1" t="s">
        <v>30</v>
      </c>
      <c r="E1323" s="1" t="s">
        <v>31</v>
      </c>
      <c r="F1323" s="1" t="s">
        <v>31</v>
      </c>
      <c r="H1323" s="1" t="s">
        <v>2677</v>
      </c>
      <c r="I1323" s="1" t="s">
        <v>2678</v>
      </c>
      <c r="J1323" s="1" t="s">
        <v>34</v>
      </c>
      <c r="K1323" s="1" t="s">
        <v>34</v>
      </c>
      <c r="L1323" s="1">
        <v>0.0</v>
      </c>
      <c r="M1323" s="1">
        <v>0.0</v>
      </c>
      <c r="N1323" s="1">
        <v>0.0</v>
      </c>
      <c r="O1323" s="1" t="s">
        <v>35</v>
      </c>
      <c r="P1323" s="3">
        <v>0.21</v>
      </c>
      <c r="Q1323" s="1" t="s">
        <v>36</v>
      </c>
      <c r="R1323" s="1">
        <v>0.0</v>
      </c>
      <c r="S1323" s="1">
        <v>0.0</v>
      </c>
      <c r="T1323" s="4">
        <f t="shared" si="4"/>
        <v>1363.636364</v>
      </c>
      <c r="U1323" s="5">
        <v>1650.370788</v>
      </c>
      <c r="W1323" s="1">
        <f t="shared" si="34"/>
        <v>1650</v>
      </c>
      <c r="X1323" s="7">
        <f t="shared" si="15"/>
        <v>1650</v>
      </c>
      <c r="Y1323" s="1" t="s">
        <v>30</v>
      </c>
      <c r="Z1323" s="1" t="s">
        <v>30</v>
      </c>
      <c r="AA1323" s="1" t="s">
        <v>31</v>
      </c>
      <c r="AB1323" s="1">
        <v>0.0</v>
      </c>
      <c r="AC1323" s="1">
        <v>0.0</v>
      </c>
    </row>
    <row r="1324" ht="15.75" customHeight="1">
      <c r="A1324" s="1">
        <v>1351.0</v>
      </c>
      <c r="B1324" s="1" t="s">
        <v>29</v>
      </c>
      <c r="C1324" s="1" t="s">
        <v>30</v>
      </c>
      <c r="D1324" s="1" t="s">
        <v>30</v>
      </c>
      <c r="E1324" s="1" t="s">
        <v>31</v>
      </c>
      <c r="F1324" s="1" t="s">
        <v>31</v>
      </c>
      <c r="H1324" s="1" t="s">
        <v>2679</v>
      </c>
      <c r="I1324" s="1" t="s">
        <v>2680</v>
      </c>
      <c r="J1324" s="1" t="s">
        <v>34</v>
      </c>
      <c r="K1324" s="1" t="s">
        <v>34</v>
      </c>
      <c r="L1324" s="1">
        <v>0.0</v>
      </c>
      <c r="M1324" s="1">
        <v>0.0</v>
      </c>
      <c r="N1324" s="1">
        <v>0.0</v>
      </c>
      <c r="O1324" s="1" t="s">
        <v>35</v>
      </c>
      <c r="P1324" s="3">
        <v>0.21</v>
      </c>
      <c r="Q1324" s="1" t="s">
        <v>36</v>
      </c>
      <c r="R1324" s="1">
        <v>0.0</v>
      </c>
      <c r="S1324" s="1">
        <v>0.0</v>
      </c>
      <c r="T1324" s="4">
        <f t="shared" si="4"/>
        <v>2322.31405</v>
      </c>
      <c r="U1324" s="5">
        <v>2805.6554954999997</v>
      </c>
      <c r="W1324" s="1">
        <f t="shared" si="34"/>
        <v>2810</v>
      </c>
      <c r="X1324" s="7">
        <f t="shared" si="15"/>
        <v>2810</v>
      </c>
      <c r="Y1324" s="1" t="s">
        <v>30</v>
      </c>
      <c r="Z1324" s="1" t="s">
        <v>30</v>
      </c>
      <c r="AA1324" s="1" t="s">
        <v>31</v>
      </c>
      <c r="AB1324" s="1">
        <v>0.0</v>
      </c>
      <c r="AC1324" s="1">
        <v>0.0</v>
      </c>
    </row>
    <row r="1325" ht="15.75" customHeight="1">
      <c r="A1325" s="1">
        <v>1352.0</v>
      </c>
      <c r="B1325" s="1" t="s">
        <v>29</v>
      </c>
      <c r="C1325" s="1" t="s">
        <v>30</v>
      </c>
      <c r="D1325" s="1" t="s">
        <v>30</v>
      </c>
      <c r="E1325" s="1" t="s">
        <v>31</v>
      </c>
      <c r="F1325" s="1" t="s">
        <v>31</v>
      </c>
      <c r="H1325" s="1" t="s">
        <v>2681</v>
      </c>
      <c r="I1325" s="1" t="s">
        <v>2682</v>
      </c>
      <c r="J1325" s="1" t="s">
        <v>34</v>
      </c>
      <c r="K1325" s="1" t="s">
        <v>34</v>
      </c>
      <c r="L1325" s="1">
        <v>0.0</v>
      </c>
      <c r="M1325" s="1">
        <v>0.0</v>
      </c>
      <c r="N1325" s="1">
        <v>0.0</v>
      </c>
      <c r="O1325" s="1" t="s">
        <v>35</v>
      </c>
      <c r="P1325" s="3">
        <v>0.21</v>
      </c>
      <c r="Q1325" s="1" t="s">
        <v>36</v>
      </c>
      <c r="R1325" s="1">
        <v>0.0</v>
      </c>
      <c r="S1325" s="1">
        <v>0.0</v>
      </c>
      <c r="T1325" s="4">
        <f t="shared" si="4"/>
        <v>8289.256198</v>
      </c>
      <c r="U1325" s="5">
        <v>10028.031180749998</v>
      </c>
      <c r="W1325" s="1">
        <f t="shared" si="34"/>
        <v>10030</v>
      </c>
      <c r="X1325" s="7">
        <f t="shared" si="15"/>
        <v>10030</v>
      </c>
      <c r="Y1325" s="1" t="s">
        <v>30</v>
      </c>
      <c r="Z1325" s="1" t="s">
        <v>30</v>
      </c>
      <c r="AA1325" s="1" t="s">
        <v>31</v>
      </c>
      <c r="AB1325" s="1">
        <v>0.0</v>
      </c>
      <c r="AC1325" s="1">
        <v>0.0</v>
      </c>
    </row>
    <row r="1326" ht="15.75" customHeight="1">
      <c r="A1326" s="1">
        <v>1353.0</v>
      </c>
      <c r="B1326" s="1" t="s">
        <v>29</v>
      </c>
      <c r="C1326" s="1" t="s">
        <v>30</v>
      </c>
      <c r="D1326" s="1" t="s">
        <v>30</v>
      </c>
      <c r="E1326" s="1" t="s">
        <v>31</v>
      </c>
      <c r="F1326" s="1" t="s">
        <v>31</v>
      </c>
      <c r="H1326" s="1" t="s">
        <v>2683</v>
      </c>
      <c r="I1326" s="1" t="s">
        <v>2684</v>
      </c>
      <c r="J1326" s="1" t="s">
        <v>34</v>
      </c>
      <c r="K1326" s="1" t="s">
        <v>34</v>
      </c>
      <c r="L1326" s="1">
        <v>0.0</v>
      </c>
      <c r="M1326" s="1">
        <v>0.0</v>
      </c>
      <c r="N1326" s="1">
        <v>0.0</v>
      </c>
      <c r="O1326" s="1" t="s">
        <v>35</v>
      </c>
      <c r="P1326" s="3">
        <v>0.21</v>
      </c>
      <c r="Q1326" s="1" t="s">
        <v>36</v>
      </c>
      <c r="R1326" s="1">
        <v>0.0</v>
      </c>
      <c r="S1326" s="1">
        <v>0.0</v>
      </c>
      <c r="T1326" s="4">
        <f t="shared" si="4"/>
        <v>1024.793388</v>
      </c>
      <c r="U1326" s="5">
        <v>1236.3675637499998</v>
      </c>
      <c r="W1326" s="1">
        <f t="shared" si="34"/>
        <v>1240</v>
      </c>
      <c r="X1326" s="7">
        <f t="shared" si="15"/>
        <v>1240</v>
      </c>
      <c r="Y1326" s="1" t="s">
        <v>30</v>
      </c>
      <c r="Z1326" s="1" t="s">
        <v>30</v>
      </c>
      <c r="AA1326" s="1" t="s">
        <v>31</v>
      </c>
      <c r="AB1326" s="1">
        <v>0.0</v>
      </c>
      <c r="AC1326" s="1">
        <v>0.0</v>
      </c>
    </row>
    <row r="1327" ht="15.75" customHeight="1">
      <c r="A1327" s="1">
        <v>1354.0</v>
      </c>
      <c r="B1327" s="1" t="s">
        <v>29</v>
      </c>
      <c r="C1327" s="1" t="s">
        <v>30</v>
      </c>
      <c r="D1327" s="1" t="s">
        <v>30</v>
      </c>
      <c r="E1327" s="1" t="s">
        <v>31</v>
      </c>
      <c r="F1327" s="1" t="s">
        <v>31</v>
      </c>
      <c r="H1327" s="1" t="s">
        <v>2685</v>
      </c>
      <c r="I1327" s="1" t="s">
        <v>2686</v>
      </c>
      <c r="J1327" s="1" t="s">
        <v>34</v>
      </c>
      <c r="K1327" s="1" t="s">
        <v>34</v>
      </c>
      <c r="L1327" s="1">
        <v>0.0</v>
      </c>
      <c r="M1327" s="1">
        <v>0.0</v>
      </c>
      <c r="N1327" s="1">
        <v>0.0</v>
      </c>
      <c r="O1327" s="1" t="s">
        <v>35</v>
      </c>
      <c r="P1327" s="3">
        <v>0.21</v>
      </c>
      <c r="Q1327" s="1" t="s">
        <v>36</v>
      </c>
      <c r="R1327" s="1">
        <v>0.0</v>
      </c>
      <c r="S1327" s="1">
        <v>0.0</v>
      </c>
      <c r="T1327" s="4">
        <f t="shared" si="4"/>
        <v>1702.479339</v>
      </c>
      <c r="U1327" s="5">
        <v>2064.3829965000004</v>
      </c>
      <c r="W1327" s="1">
        <f t="shared" si="34"/>
        <v>2060</v>
      </c>
      <c r="X1327" s="7">
        <f t="shared" si="15"/>
        <v>2060</v>
      </c>
      <c r="Y1327" s="1" t="s">
        <v>30</v>
      </c>
      <c r="Z1327" s="1" t="s">
        <v>30</v>
      </c>
      <c r="AA1327" s="1" t="s">
        <v>31</v>
      </c>
      <c r="AB1327" s="1">
        <v>0.0</v>
      </c>
      <c r="AC1327" s="1">
        <v>0.0</v>
      </c>
    </row>
    <row r="1328" ht="15.75" customHeight="1">
      <c r="A1328" s="1">
        <v>1355.0</v>
      </c>
      <c r="B1328" s="1" t="s">
        <v>29</v>
      </c>
      <c r="C1328" s="1" t="s">
        <v>30</v>
      </c>
      <c r="D1328" s="1" t="s">
        <v>30</v>
      </c>
      <c r="E1328" s="1" t="s">
        <v>31</v>
      </c>
      <c r="F1328" s="1" t="s">
        <v>31</v>
      </c>
      <c r="H1328" s="1" t="s">
        <v>2687</v>
      </c>
      <c r="I1328" s="1" t="s">
        <v>2688</v>
      </c>
      <c r="J1328" s="1" t="s">
        <v>34</v>
      </c>
      <c r="K1328" s="1" t="s">
        <v>34</v>
      </c>
      <c r="L1328" s="1">
        <v>0.0</v>
      </c>
      <c r="M1328" s="1">
        <v>0.0</v>
      </c>
      <c r="N1328" s="1">
        <v>0.0</v>
      </c>
      <c r="O1328" s="1" t="s">
        <v>35</v>
      </c>
      <c r="P1328" s="3">
        <v>0.21</v>
      </c>
      <c r="Q1328" s="1" t="s">
        <v>36</v>
      </c>
      <c r="R1328" s="1">
        <v>0.0</v>
      </c>
      <c r="S1328" s="1">
        <v>0.0</v>
      </c>
      <c r="T1328" s="4">
        <f t="shared" si="4"/>
        <v>2983.471074</v>
      </c>
      <c r="U1328" s="5">
        <v>3605.702958</v>
      </c>
      <c r="W1328" s="1">
        <f t="shared" si="34"/>
        <v>3610</v>
      </c>
      <c r="X1328" s="7">
        <f t="shared" si="15"/>
        <v>3610</v>
      </c>
      <c r="Y1328" s="1" t="s">
        <v>30</v>
      </c>
      <c r="Z1328" s="1" t="s">
        <v>30</v>
      </c>
      <c r="AA1328" s="1" t="s">
        <v>31</v>
      </c>
      <c r="AB1328" s="1">
        <v>0.0</v>
      </c>
      <c r="AC1328" s="1">
        <v>0.0</v>
      </c>
    </row>
    <row r="1329" ht="15.75" customHeight="1">
      <c r="A1329" s="1">
        <v>1356.0</v>
      </c>
      <c r="B1329" s="1" t="s">
        <v>29</v>
      </c>
      <c r="C1329" s="1" t="s">
        <v>30</v>
      </c>
      <c r="D1329" s="1" t="s">
        <v>30</v>
      </c>
      <c r="E1329" s="1" t="s">
        <v>31</v>
      </c>
      <c r="F1329" s="1" t="s">
        <v>31</v>
      </c>
      <c r="H1329" s="1" t="s">
        <v>2689</v>
      </c>
      <c r="I1329" s="1" t="s">
        <v>2690</v>
      </c>
      <c r="J1329" s="1" t="s">
        <v>34</v>
      </c>
      <c r="K1329" s="1" t="s">
        <v>34</v>
      </c>
      <c r="L1329" s="1">
        <v>0.0</v>
      </c>
      <c r="M1329" s="1">
        <v>0.0</v>
      </c>
      <c r="N1329" s="1">
        <v>0.0</v>
      </c>
      <c r="O1329" s="1" t="s">
        <v>35</v>
      </c>
      <c r="P1329" s="3">
        <v>0.21</v>
      </c>
      <c r="Q1329" s="1" t="s">
        <v>36</v>
      </c>
      <c r="R1329" s="1">
        <v>0.0</v>
      </c>
      <c r="S1329" s="1">
        <v>0.0</v>
      </c>
      <c r="T1329" s="4">
        <f t="shared" si="4"/>
        <v>10933.8843</v>
      </c>
      <c r="U1329" s="5">
        <v>13228.238999249998</v>
      </c>
      <c r="W1329" s="1">
        <f t="shared" si="34"/>
        <v>13230</v>
      </c>
      <c r="X1329" s="7">
        <f t="shared" si="15"/>
        <v>13230</v>
      </c>
      <c r="Y1329" s="1" t="s">
        <v>30</v>
      </c>
      <c r="Z1329" s="1" t="s">
        <v>30</v>
      </c>
      <c r="AA1329" s="1" t="s">
        <v>31</v>
      </c>
      <c r="AB1329" s="1">
        <v>0.0</v>
      </c>
      <c r="AC1329" s="1">
        <v>0.0</v>
      </c>
    </row>
    <row r="1330" ht="15.75" customHeight="1">
      <c r="A1330" s="1">
        <v>1357.0</v>
      </c>
      <c r="B1330" s="1" t="s">
        <v>29</v>
      </c>
      <c r="C1330" s="1" t="s">
        <v>30</v>
      </c>
      <c r="D1330" s="1" t="s">
        <v>30</v>
      </c>
      <c r="E1330" s="1" t="s">
        <v>31</v>
      </c>
      <c r="F1330" s="1" t="s">
        <v>31</v>
      </c>
      <c r="H1330" s="1" t="s">
        <v>2691</v>
      </c>
      <c r="I1330" s="1" t="s">
        <v>2692</v>
      </c>
      <c r="J1330" s="1" t="s">
        <v>34</v>
      </c>
      <c r="K1330" s="1" t="s">
        <v>34</v>
      </c>
      <c r="L1330" s="1">
        <v>0.0</v>
      </c>
      <c r="M1330" s="1">
        <v>0.0</v>
      </c>
      <c r="N1330" s="1">
        <v>0.0</v>
      </c>
      <c r="O1330" s="1" t="s">
        <v>35</v>
      </c>
      <c r="P1330" s="3">
        <v>0.21</v>
      </c>
      <c r="Q1330" s="1" t="s">
        <v>36</v>
      </c>
      <c r="R1330" s="1">
        <v>0.0</v>
      </c>
      <c r="S1330" s="1">
        <v>0.0</v>
      </c>
      <c r="T1330" s="4">
        <f t="shared" si="4"/>
        <v>1107.438017</v>
      </c>
      <c r="U1330" s="5">
        <v>1340.9082967499999</v>
      </c>
      <c r="W1330" s="1">
        <f t="shared" si="34"/>
        <v>1340</v>
      </c>
      <c r="X1330" s="7">
        <f t="shared" si="15"/>
        <v>1340</v>
      </c>
      <c r="Y1330" s="1" t="s">
        <v>30</v>
      </c>
      <c r="Z1330" s="1" t="s">
        <v>30</v>
      </c>
      <c r="AA1330" s="1" t="s">
        <v>31</v>
      </c>
      <c r="AB1330" s="1">
        <v>0.0</v>
      </c>
      <c r="AC1330" s="1">
        <v>0.0</v>
      </c>
    </row>
    <row r="1331" ht="15.75" customHeight="1">
      <c r="A1331" s="1">
        <v>1358.0</v>
      </c>
      <c r="B1331" s="1" t="s">
        <v>29</v>
      </c>
      <c r="C1331" s="1" t="s">
        <v>30</v>
      </c>
      <c r="D1331" s="1" t="s">
        <v>30</v>
      </c>
      <c r="E1331" s="1" t="s">
        <v>31</v>
      </c>
      <c r="F1331" s="1" t="s">
        <v>31</v>
      </c>
      <c r="H1331" s="1" t="s">
        <v>2693</v>
      </c>
      <c r="I1331" s="1" t="s">
        <v>2694</v>
      </c>
      <c r="J1331" s="1" t="s">
        <v>34</v>
      </c>
      <c r="K1331" s="1" t="s">
        <v>34</v>
      </c>
      <c r="L1331" s="1">
        <v>0.0</v>
      </c>
      <c r="M1331" s="1">
        <v>0.0</v>
      </c>
      <c r="N1331" s="1">
        <v>0.0</v>
      </c>
      <c r="O1331" s="1" t="s">
        <v>35</v>
      </c>
      <c r="P1331" s="3">
        <v>0.21</v>
      </c>
      <c r="Q1331" s="1" t="s">
        <v>36</v>
      </c>
      <c r="R1331" s="1">
        <v>0.0</v>
      </c>
      <c r="S1331" s="1">
        <v>0.0</v>
      </c>
      <c r="T1331" s="4">
        <f t="shared" si="4"/>
        <v>1884.297521</v>
      </c>
      <c r="U1331" s="5">
        <v>2284.4971215</v>
      </c>
      <c r="W1331" s="1">
        <f t="shared" si="34"/>
        <v>2280</v>
      </c>
      <c r="X1331" s="7">
        <f t="shared" si="15"/>
        <v>2280</v>
      </c>
      <c r="Y1331" s="1" t="s">
        <v>30</v>
      </c>
      <c r="Z1331" s="1" t="s">
        <v>30</v>
      </c>
      <c r="AA1331" s="1" t="s">
        <v>31</v>
      </c>
      <c r="AB1331" s="1">
        <v>0.0</v>
      </c>
      <c r="AC1331" s="1">
        <v>0.0</v>
      </c>
    </row>
    <row r="1332" ht="15.75" customHeight="1">
      <c r="A1332" s="1">
        <v>1359.0</v>
      </c>
      <c r="B1332" s="1" t="s">
        <v>29</v>
      </c>
      <c r="C1332" s="1" t="s">
        <v>30</v>
      </c>
      <c r="D1332" s="1" t="s">
        <v>30</v>
      </c>
      <c r="E1332" s="1" t="s">
        <v>31</v>
      </c>
      <c r="F1332" s="1" t="s">
        <v>31</v>
      </c>
      <c r="H1332" s="1" t="s">
        <v>2695</v>
      </c>
      <c r="I1332" s="1" t="s">
        <v>2696</v>
      </c>
      <c r="J1332" s="1" t="s">
        <v>34</v>
      </c>
      <c r="K1332" s="1" t="s">
        <v>34</v>
      </c>
      <c r="L1332" s="1">
        <v>0.0</v>
      </c>
      <c r="M1332" s="1">
        <v>0.0</v>
      </c>
      <c r="N1332" s="1">
        <v>0.0</v>
      </c>
      <c r="O1332" s="1" t="s">
        <v>35</v>
      </c>
      <c r="P1332" s="3">
        <v>0.21</v>
      </c>
      <c r="Q1332" s="1" t="s">
        <v>36</v>
      </c>
      <c r="R1332" s="1">
        <v>0.0</v>
      </c>
      <c r="S1332" s="1">
        <v>0.0</v>
      </c>
      <c r="T1332" s="4">
        <f t="shared" si="4"/>
        <v>3314.049587</v>
      </c>
      <c r="U1332" s="5">
        <v>4008.448917</v>
      </c>
      <c r="W1332" s="1">
        <f t="shared" si="34"/>
        <v>4010</v>
      </c>
      <c r="X1332" s="7">
        <f t="shared" si="15"/>
        <v>4010</v>
      </c>
      <c r="Y1332" s="1" t="s">
        <v>30</v>
      </c>
      <c r="Z1332" s="1" t="s">
        <v>30</v>
      </c>
      <c r="AA1332" s="1" t="s">
        <v>31</v>
      </c>
      <c r="AB1332" s="1">
        <v>0.0</v>
      </c>
      <c r="AC1332" s="1">
        <v>0.0</v>
      </c>
    </row>
    <row r="1333" ht="15.75" customHeight="1">
      <c r="A1333" s="1">
        <v>1360.0</v>
      </c>
      <c r="B1333" s="1" t="s">
        <v>29</v>
      </c>
      <c r="C1333" s="1" t="s">
        <v>30</v>
      </c>
      <c r="D1333" s="1" t="s">
        <v>30</v>
      </c>
      <c r="E1333" s="1" t="s">
        <v>31</v>
      </c>
      <c r="F1333" s="1" t="s">
        <v>31</v>
      </c>
      <c r="H1333" s="1" t="s">
        <v>2697</v>
      </c>
      <c r="I1333" s="1" t="s">
        <v>2698</v>
      </c>
      <c r="J1333" s="1" t="s">
        <v>34</v>
      </c>
      <c r="K1333" s="1" t="s">
        <v>34</v>
      </c>
      <c r="L1333" s="1">
        <v>0.0</v>
      </c>
      <c r="M1333" s="1">
        <v>0.0</v>
      </c>
      <c r="N1333" s="1">
        <v>0.0</v>
      </c>
      <c r="O1333" s="1" t="s">
        <v>35</v>
      </c>
      <c r="P1333" s="3">
        <v>0.21</v>
      </c>
      <c r="Q1333" s="1" t="s">
        <v>36</v>
      </c>
      <c r="R1333" s="1">
        <v>0.0</v>
      </c>
      <c r="S1333" s="1">
        <v>0.0</v>
      </c>
      <c r="T1333" s="4">
        <f t="shared" si="4"/>
        <v>12297.52066</v>
      </c>
      <c r="U1333" s="5">
        <v>14880.990613499998</v>
      </c>
      <c r="W1333" s="1">
        <f t="shared" si="34"/>
        <v>14880</v>
      </c>
      <c r="X1333" s="7">
        <f t="shared" si="15"/>
        <v>14880</v>
      </c>
      <c r="Y1333" s="1" t="s">
        <v>30</v>
      </c>
      <c r="Z1333" s="1" t="s">
        <v>30</v>
      </c>
      <c r="AA1333" s="1" t="s">
        <v>31</v>
      </c>
      <c r="AB1333" s="1">
        <v>0.0</v>
      </c>
      <c r="AC1333" s="1">
        <v>0.0</v>
      </c>
    </row>
    <row r="1334" ht="15.75" customHeight="1">
      <c r="A1334" s="1">
        <v>1361.0</v>
      </c>
      <c r="B1334" s="1" t="s">
        <v>29</v>
      </c>
      <c r="C1334" s="1" t="s">
        <v>30</v>
      </c>
      <c r="D1334" s="1" t="s">
        <v>30</v>
      </c>
      <c r="E1334" s="1" t="s">
        <v>31</v>
      </c>
      <c r="F1334" s="1" t="s">
        <v>31</v>
      </c>
      <c r="H1334" s="1" t="s">
        <v>2699</v>
      </c>
      <c r="I1334" s="1" t="s">
        <v>2700</v>
      </c>
      <c r="J1334" s="1" t="s">
        <v>34</v>
      </c>
      <c r="K1334" s="1" t="s">
        <v>34</v>
      </c>
      <c r="L1334" s="1">
        <v>0.0</v>
      </c>
      <c r="M1334" s="1">
        <v>0.0</v>
      </c>
      <c r="N1334" s="1">
        <v>0.0</v>
      </c>
      <c r="O1334" s="1" t="s">
        <v>35</v>
      </c>
      <c r="P1334" s="3">
        <v>0.21</v>
      </c>
      <c r="Q1334" s="1" t="s">
        <v>36</v>
      </c>
      <c r="R1334" s="1">
        <v>0.0</v>
      </c>
      <c r="S1334" s="1">
        <v>0.0</v>
      </c>
      <c r="T1334" s="4">
        <f t="shared" si="4"/>
        <v>1107.438017</v>
      </c>
      <c r="U1334" s="5">
        <v>1340.9082967499999</v>
      </c>
      <c r="W1334" s="1">
        <f t="shared" si="34"/>
        <v>1340</v>
      </c>
      <c r="X1334" s="7">
        <f t="shared" si="15"/>
        <v>1340</v>
      </c>
      <c r="Y1334" s="1" t="s">
        <v>30</v>
      </c>
      <c r="Z1334" s="1" t="s">
        <v>30</v>
      </c>
      <c r="AA1334" s="1" t="s">
        <v>31</v>
      </c>
      <c r="AB1334" s="1">
        <v>0.0</v>
      </c>
      <c r="AC1334" s="1">
        <v>0.0</v>
      </c>
    </row>
    <row r="1335" ht="15.75" customHeight="1">
      <c r="A1335" s="1">
        <v>1362.0</v>
      </c>
      <c r="B1335" s="1" t="s">
        <v>29</v>
      </c>
      <c r="C1335" s="1" t="s">
        <v>30</v>
      </c>
      <c r="D1335" s="1" t="s">
        <v>30</v>
      </c>
      <c r="E1335" s="1" t="s">
        <v>31</v>
      </c>
      <c r="F1335" s="1" t="s">
        <v>31</v>
      </c>
      <c r="H1335" s="1" t="s">
        <v>2701</v>
      </c>
      <c r="I1335" s="1" t="s">
        <v>2702</v>
      </c>
      <c r="J1335" s="1" t="s">
        <v>34</v>
      </c>
      <c r="K1335" s="1" t="s">
        <v>34</v>
      </c>
      <c r="L1335" s="1">
        <v>0.0</v>
      </c>
      <c r="M1335" s="1">
        <v>0.0</v>
      </c>
      <c r="N1335" s="1">
        <v>0.0</v>
      </c>
      <c r="O1335" s="1" t="s">
        <v>35</v>
      </c>
      <c r="P1335" s="3">
        <v>0.21</v>
      </c>
      <c r="Q1335" s="1" t="s">
        <v>36</v>
      </c>
      <c r="R1335" s="1">
        <v>0.0</v>
      </c>
      <c r="S1335" s="1">
        <v>0.0</v>
      </c>
      <c r="T1335" s="4">
        <f t="shared" si="4"/>
        <v>1884.297521</v>
      </c>
      <c r="U1335" s="5">
        <v>2284.4971215</v>
      </c>
      <c r="W1335" s="1">
        <f t="shared" si="34"/>
        <v>2280</v>
      </c>
      <c r="X1335" s="7">
        <f t="shared" si="15"/>
        <v>2280</v>
      </c>
      <c r="Y1335" s="1" t="s">
        <v>30</v>
      </c>
      <c r="Z1335" s="1" t="s">
        <v>30</v>
      </c>
      <c r="AA1335" s="1" t="s">
        <v>31</v>
      </c>
      <c r="AB1335" s="1">
        <v>0.0</v>
      </c>
      <c r="AC1335" s="1">
        <v>0.0</v>
      </c>
    </row>
    <row r="1336" ht="15.75" customHeight="1">
      <c r="A1336" s="1">
        <v>1363.0</v>
      </c>
      <c r="B1336" s="1" t="s">
        <v>29</v>
      </c>
      <c r="C1336" s="1" t="s">
        <v>30</v>
      </c>
      <c r="D1336" s="1" t="s">
        <v>30</v>
      </c>
      <c r="E1336" s="1" t="s">
        <v>31</v>
      </c>
      <c r="F1336" s="1" t="s">
        <v>31</v>
      </c>
      <c r="H1336" s="1" t="s">
        <v>2703</v>
      </c>
      <c r="I1336" s="1" t="s">
        <v>2704</v>
      </c>
      <c r="J1336" s="1" t="s">
        <v>34</v>
      </c>
      <c r="K1336" s="1" t="s">
        <v>34</v>
      </c>
      <c r="L1336" s="1">
        <v>0.0</v>
      </c>
      <c r="M1336" s="1">
        <v>0.0</v>
      </c>
      <c r="N1336" s="1">
        <v>0.0</v>
      </c>
      <c r="O1336" s="1" t="s">
        <v>35</v>
      </c>
      <c r="P1336" s="3">
        <v>0.21</v>
      </c>
      <c r="Q1336" s="1" t="s">
        <v>36</v>
      </c>
      <c r="R1336" s="1">
        <v>0.0</v>
      </c>
      <c r="S1336" s="1">
        <v>0.0</v>
      </c>
      <c r="T1336" s="4">
        <f t="shared" si="4"/>
        <v>3314.049587</v>
      </c>
      <c r="U1336" s="5">
        <v>4008.448917</v>
      </c>
      <c r="W1336" s="1">
        <f t="shared" si="34"/>
        <v>4010</v>
      </c>
      <c r="X1336" s="7">
        <f t="shared" si="15"/>
        <v>4010</v>
      </c>
      <c r="Y1336" s="1" t="s">
        <v>30</v>
      </c>
      <c r="Z1336" s="1" t="s">
        <v>30</v>
      </c>
      <c r="AA1336" s="1" t="s">
        <v>31</v>
      </c>
      <c r="AB1336" s="1">
        <v>0.0</v>
      </c>
      <c r="AC1336" s="1">
        <v>0.0</v>
      </c>
    </row>
    <row r="1337" ht="15.75" customHeight="1">
      <c r="A1337" s="1">
        <v>1364.0</v>
      </c>
      <c r="B1337" s="1" t="s">
        <v>29</v>
      </c>
      <c r="C1337" s="1" t="s">
        <v>30</v>
      </c>
      <c r="D1337" s="1" t="s">
        <v>30</v>
      </c>
      <c r="E1337" s="1" t="s">
        <v>31</v>
      </c>
      <c r="F1337" s="1" t="s">
        <v>31</v>
      </c>
      <c r="H1337" s="1" t="s">
        <v>2705</v>
      </c>
      <c r="I1337" s="1" t="s">
        <v>2706</v>
      </c>
      <c r="J1337" s="1" t="s">
        <v>34</v>
      </c>
      <c r="K1337" s="1" t="s">
        <v>34</v>
      </c>
      <c r="L1337" s="1">
        <v>0.0</v>
      </c>
      <c r="M1337" s="1">
        <v>0.0</v>
      </c>
      <c r="N1337" s="1">
        <v>0.0</v>
      </c>
      <c r="O1337" s="1" t="s">
        <v>35</v>
      </c>
      <c r="P1337" s="3">
        <v>0.21</v>
      </c>
      <c r="Q1337" s="1" t="s">
        <v>36</v>
      </c>
      <c r="R1337" s="1">
        <v>0.0</v>
      </c>
      <c r="S1337" s="1">
        <v>0.0</v>
      </c>
      <c r="T1337" s="4">
        <f t="shared" si="4"/>
        <v>1107.438017</v>
      </c>
      <c r="U1337" s="5">
        <v>1340.9082967499999</v>
      </c>
      <c r="W1337" s="1">
        <f t="shared" si="34"/>
        <v>1340</v>
      </c>
      <c r="X1337" s="7">
        <f t="shared" si="15"/>
        <v>1340</v>
      </c>
      <c r="Y1337" s="1" t="s">
        <v>30</v>
      </c>
      <c r="Z1337" s="1" t="s">
        <v>30</v>
      </c>
      <c r="AA1337" s="1" t="s">
        <v>31</v>
      </c>
      <c r="AB1337" s="1">
        <v>0.0</v>
      </c>
      <c r="AC1337" s="1">
        <v>0.0</v>
      </c>
    </row>
    <row r="1338" ht="15.75" customHeight="1">
      <c r="A1338" s="1">
        <v>1365.0</v>
      </c>
      <c r="B1338" s="1" t="s">
        <v>29</v>
      </c>
      <c r="C1338" s="1" t="s">
        <v>30</v>
      </c>
      <c r="D1338" s="1" t="s">
        <v>30</v>
      </c>
      <c r="E1338" s="1" t="s">
        <v>31</v>
      </c>
      <c r="F1338" s="1" t="s">
        <v>31</v>
      </c>
      <c r="H1338" s="1" t="s">
        <v>2707</v>
      </c>
      <c r="I1338" s="1" t="s">
        <v>2708</v>
      </c>
      <c r="J1338" s="1" t="s">
        <v>34</v>
      </c>
      <c r="K1338" s="1" t="s">
        <v>34</v>
      </c>
      <c r="L1338" s="1">
        <v>0.0</v>
      </c>
      <c r="M1338" s="1">
        <v>0.0</v>
      </c>
      <c r="N1338" s="1">
        <v>0.0</v>
      </c>
      <c r="O1338" s="1" t="s">
        <v>35</v>
      </c>
      <c r="P1338" s="3">
        <v>0.21</v>
      </c>
      <c r="Q1338" s="1" t="s">
        <v>36</v>
      </c>
      <c r="R1338" s="1">
        <v>0.0</v>
      </c>
      <c r="S1338" s="1">
        <v>0.0</v>
      </c>
      <c r="T1338" s="4">
        <f t="shared" si="4"/>
        <v>1884.297521</v>
      </c>
      <c r="U1338" s="5">
        <v>2284.4971215</v>
      </c>
      <c r="W1338" s="1">
        <f t="shared" si="34"/>
        <v>2280</v>
      </c>
      <c r="X1338" s="7">
        <f t="shared" si="15"/>
        <v>2280</v>
      </c>
      <c r="Y1338" s="1" t="s">
        <v>30</v>
      </c>
      <c r="Z1338" s="1" t="s">
        <v>30</v>
      </c>
      <c r="AA1338" s="1" t="s">
        <v>31</v>
      </c>
      <c r="AB1338" s="1">
        <v>0.0</v>
      </c>
      <c r="AC1338" s="1">
        <v>0.0</v>
      </c>
    </row>
    <row r="1339" ht="15.75" customHeight="1">
      <c r="A1339" s="1">
        <v>1366.0</v>
      </c>
      <c r="B1339" s="1" t="s">
        <v>29</v>
      </c>
      <c r="C1339" s="1" t="s">
        <v>30</v>
      </c>
      <c r="D1339" s="1" t="s">
        <v>30</v>
      </c>
      <c r="E1339" s="1" t="s">
        <v>31</v>
      </c>
      <c r="F1339" s="1" t="s">
        <v>31</v>
      </c>
      <c r="H1339" s="1" t="s">
        <v>2709</v>
      </c>
      <c r="I1339" s="1" t="s">
        <v>2710</v>
      </c>
      <c r="J1339" s="1" t="s">
        <v>34</v>
      </c>
      <c r="K1339" s="1" t="s">
        <v>34</v>
      </c>
      <c r="L1339" s="1">
        <v>0.0</v>
      </c>
      <c r="M1339" s="1">
        <v>0.0</v>
      </c>
      <c r="N1339" s="1">
        <v>0.0</v>
      </c>
      <c r="O1339" s="1" t="s">
        <v>35</v>
      </c>
      <c r="P1339" s="3">
        <v>0.21</v>
      </c>
      <c r="Q1339" s="1" t="s">
        <v>36</v>
      </c>
      <c r="R1339" s="1">
        <v>0.0</v>
      </c>
      <c r="S1339" s="1">
        <v>0.0</v>
      </c>
      <c r="T1339" s="4">
        <f t="shared" si="4"/>
        <v>1107.438017</v>
      </c>
      <c r="U1339" s="5">
        <v>1340.9082967499999</v>
      </c>
      <c r="W1339" s="1">
        <f t="shared" si="34"/>
        <v>1340</v>
      </c>
      <c r="X1339" s="7">
        <f t="shared" si="15"/>
        <v>1340</v>
      </c>
      <c r="Y1339" s="1" t="s">
        <v>30</v>
      </c>
      <c r="Z1339" s="1" t="s">
        <v>30</v>
      </c>
      <c r="AA1339" s="1" t="s">
        <v>31</v>
      </c>
      <c r="AB1339" s="1">
        <v>0.0</v>
      </c>
      <c r="AC1339" s="1">
        <v>0.0</v>
      </c>
    </row>
    <row r="1340" ht="15.75" customHeight="1">
      <c r="A1340" s="1">
        <v>1367.0</v>
      </c>
      <c r="B1340" s="1" t="s">
        <v>29</v>
      </c>
      <c r="C1340" s="1" t="s">
        <v>30</v>
      </c>
      <c r="D1340" s="1" t="s">
        <v>30</v>
      </c>
      <c r="E1340" s="1" t="s">
        <v>31</v>
      </c>
      <c r="F1340" s="1" t="s">
        <v>31</v>
      </c>
      <c r="H1340" s="1" t="s">
        <v>2711</v>
      </c>
      <c r="I1340" s="1" t="s">
        <v>2712</v>
      </c>
      <c r="J1340" s="1" t="s">
        <v>34</v>
      </c>
      <c r="K1340" s="1" t="s">
        <v>34</v>
      </c>
      <c r="L1340" s="1">
        <v>0.0</v>
      </c>
      <c r="M1340" s="1">
        <v>0.0</v>
      </c>
      <c r="N1340" s="1">
        <v>0.0</v>
      </c>
      <c r="O1340" s="1" t="s">
        <v>35</v>
      </c>
      <c r="P1340" s="3">
        <v>0.21</v>
      </c>
      <c r="Q1340" s="1" t="s">
        <v>36</v>
      </c>
      <c r="R1340" s="1">
        <v>0.0</v>
      </c>
      <c r="S1340" s="1">
        <v>0.0</v>
      </c>
      <c r="T1340" s="4">
        <f t="shared" si="4"/>
        <v>1884.297521</v>
      </c>
      <c r="U1340" s="5">
        <v>2284.4971215</v>
      </c>
      <c r="W1340" s="1">
        <f t="shared" si="34"/>
        <v>2280</v>
      </c>
      <c r="X1340" s="7">
        <f t="shared" si="15"/>
        <v>2280</v>
      </c>
      <c r="Y1340" s="1" t="s">
        <v>30</v>
      </c>
      <c r="Z1340" s="1" t="s">
        <v>30</v>
      </c>
      <c r="AA1340" s="1" t="s">
        <v>31</v>
      </c>
      <c r="AB1340" s="1">
        <v>0.0</v>
      </c>
      <c r="AC1340" s="1">
        <v>0.0</v>
      </c>
    </row>
    <row r="1341" ht="15.75" customHeight="1">
      <c r="A1341" s="1">
        <v>1368.0</v>
      </c>
      <c r="B1341" s="1" t="s">
        <v>29</v>
      </c>
      <c r="C1341" s="1" t="s">
        <v>30</v>
      </c>
      <c r="D1341" s="1" t="s">
        <v>30</v>
      </c>
      <c r="E1341" s="1" t="s">
        <v>31</v>
      </c>
      <c r="F1341" s="1" t="s">
        <v>31</v>
      </c>
      <c r="H1341" s="1" t="s">
        <v>2713</v>
      </c>
      <c r="I1341" s="1" t="s">
        <v>2714</v>
      </c>
      <c r="J1341" s="1" t="s">
        <v>34</v>
      </c>
      <c r="K1341" s="1" t="s">
        <v>34</v>
      </c>
      <c r="L1341" s="1">
        <v>0.0</v>
      </c>
      <c r="M1341" s="1">
        <v>0.0</v>
      </c>
      <c r="N1341" s="1">
        <v>0.0</v>
      </c>
      <c r="O1341" s="1" t="s">
        <v>35</v>
      </c>
      <c r="P1341" s="3">
        <v>0.21</v>
      </c>
      <c r="Q1341" s="1" t="s">
        <v>36</v>
      </c>
      <c r="R1341" s="1">
        <v>0.0</v>
      </c>
      <c r="S1341" s="1">
        <v>0.0</v>
      </c>
      <c r="T1341" s="4">
        <f t="shared" si="4"/>
        <v>3314.049587</v>
      </c>
      <c r="U1341" s="5">
        <v>4008.448917</v>
      </c>
      <c r="W1341" s="1">
        <f t="shared" si="34"/>
        <v>4010</v>
      </c>
      <c r="X1341" s="7">
        <f t="shared" si="15"/>
        <v>4010</v>
      </c>
      <c r="Y1341" s="1" t="s">
        <v>30</v>
      </c>
      <c r="Z1341" s="1" t="s">
        <v>30</v>
      </c>
      <c r="AA1341" s="1" t="s">
        <v>31</v>
      </c>
      <c r="AB1341" s="1">
        <v>0.0</v>
      </c>
      <c r="AC1341" s="1">
        <v>0.0</v>
      </c>
    </row>
    <row r="1342" ht="15.75" customHeight="1">
      <c r="A1342" s="1">
        <v>1369.0</v>
      </c>
      <c r="B1342" s="1" t="s">
        <v>29</v>
      </c>
      <c r="C1342" s="1" t="s">
        <v>30</v>
      </c>
      <c r="D1342" s="1" t="s">
        <v>30</v>
      </c>
      <c r="E1342" s="1" t="s">
        <v>31</v>
      </c>
      <c r="F1342" s="1" t="s">
        <v>31</v>
      </c>
      <c r="H1342" s="1" t="s">
        <v>2715</v>
      </c>
      <c r="I1342" s="1" t="s">
        <v>2716</v>
      </c>
      <c r="J1342" s="1" t="s">
        <v>34</v>
      </c>
      <c r="K1342" s="1" t="s">
        <v>34</v>
      </c>
      <c r="L1342" s="1">
        <v>0.0</v>
      </c>
      <c r="M1342" s="1">
        <v>0.0</v>
      </c>
      <c r="N1342" s="1">
        <v>0.0</v>
      </c>
      <c r="O1342" s="1" t="s">
        <v>35</v>
      </c>
      <c r="P1342" s="3">
        <v>0.21</v>
      </c>
      <c r="Q1342" s="1" t="s">
        <v>36</v>
      </c>
      <c r="R1342" s="1">
        <v>0.0</v>
      </c>
      <c r="S1342" s="1">
        <v>0.0</v>
      </c>
      <c r="T1342" s="4">
        <f t="shared" si="4"/>
        <v>12297.52066</v>
      </c>
      <c r="U1342" s="5">
        <v>14880.990613499998</v>
      </c>
      <c r="W1342" s="1">
        <f t="shared" si="34"/>
        <v>14880</v>
      </c>
      <c r="X1342" s="7">
        <f t="shared" si="15"/>
        <v>14880</v>
      </c>
      <c r="Y1342" s="1" t="s">
        <v>30</v>
      </c>
      <c r="Z1342" s="1" t="s">
        <v>30</v>
      </c>
      <c r="AA1342" s="1" t="s">
        <v>31</v>
      </c>
      <c r="AB1342" s="1">
        <v>0.0</v>
      </c>
      <c r="AC1342" s="1">
        <v>0.0</v>
      </c>
    </row>
    <row r="1343" ht="15.75" customHeight="1">
      <c r="A1343" s="1">
        <v>1370.0</v>
      </c>
      <c r="B1343" s="1" t="s">
        <v>29</v>
      </c>
      <c r="C1343" s="1" t="s">
        <v>30</v>
      </c>
      <c r="D1343" s="1" t="s">
        <v>30</v>
      </c>
      <c r="E1343" s="1" t="s">
        <v>31</v>
      </c>
      <c r="F1343" s="1" t="s">
        <v>31</v>
      </c>
      <c r="H1343" s="1" t="s">
        <v>2717</v>
      </c>
      <c r="I1343" s="1" t="s">
        <v>2718</v>
      </c>
      <c r="J1343" s="1" t="s">
        <v>34</v>
      </c>
      <c r="K1343" s="1" t="s">
        <v>34</v>
      </c>
      <c r="L1343" s="1">
        <v>0.0</v>
      </c>
      <c r="M1343" s="1">
        <v>0.0</v>
      </c>
      <c r="N1343" s="1">
        <v>0.0</v>
      </c>
      <c r="O1343" s="1" t="s">
        <v>35</v>
      </c>
      <c r="P1343" s="3">
        <v>0.21</v>
      </c>
      <c r="Q1343" s="1" t="s">
        <v>36</v>
      </c>
      <c r="R1343" s="1">
        <v>0.0</v>
      </c>
      <c r="S1343" s="1">
        <v>0.0</v>
      </c>
      <c r="T1343" s="4">
        <f t="shared" si="4"/>
        <v>1429.752066</v>
      </c>
      <c r="U1343" s="5">
        <v>1727.168157</v>
      </c>
      <c r="W1343" s="1">
        <f t="shared" si="34"/>
        <v>1730</v>
      </c>
      <c r="X1343" s="7">
        <f t="shared" si="15"/>
        <v>1730</v>
      </c>
      <c r="Y1343" s="1" t="s">
        <v>30</v>
      </c>
      <c r="Z1343" s="1" t="s">
        <v>30</v>
      </c>
      <c r="AA1343" s="1" t="s">
        <v>31</v>
      </c>
      <c r="AB1343" s="1">
        <v>0.0</v>
      </c>
      <c r="AC1343" s="1">
        <v>0.0</v>
      </c>
    </row>
    <row r="1344" ht="15.75" customHeight="1">
      <c r="A1344" s="1">
        <v>1371.0</v>
      </c>
      <c r="B1344" s="1" t="s">
        <v>29</v>
      </c>
      <c r="C1344" s="1" t="s">
        <v>30</v>
      </c>
      <c r="D1344" s="1" t="s">
        <v>30</v>
      </c>
      <c r="E1344" s="1" t="s">
        <v>31</v>
      </c>
      <c r="F1344" s="1" t="s">
        <v>31</v>
      </c>
      <c r="H1344" s="1" t="s">
        <v>2719</v>
      </c>
      <c r="I1344" s="1" t="s">
        <v>2720</v>
      </c>
      <c r="J1344" s="1" t="s">
        <v>34</v>
      </c>
      <c r="K1344" s="1" t="s">
        <v>34</v>
      </c>
      <c r="L1344" s="1">
        <v>0.0</v>
      </c>
      <c r="M1344" s="1">
        <v>0.0</v>
      </c>
      <c r="N1344" s="1">
        <v>0.0</v>
      </c>
      <c r="O1344" s="1" t="s">
        <v>35</v>
      </c>
      <c r="P1344" s="3">
        <v>0.21</v>
      </c>
      <c r="Q1344" s="1" t="s">
        <v>36</v>
      </c>
      <c r="R1344" s="1">
        <v>0.0</v>
      </c>
      <c r="S1344" s="1">
        <v>0.0</v>
      </c>
      <c r="T1344" s="4">
        <f t="shared" si="4"/>
        <v>2528.92562</v>
      </c>
      <c r="U1344" s="5">
        <v>3057.04379475</v>
      </c>
      <c r="W1344" s="1">
        <f t="shared" si="34"/>
        <v>3060</v>
      </c>
      <c r="X1344" s="7">
        <f t="shared" si="15"/>
        <v>3060</v>
      </c>
      <c r="Y1344" s="1" t="s">
        <v>30</v>
      </c>
      <c r="Z1344" s="1" t="s">
        <v>30</v>
      </c>
      <c r="AA1344" s="1" t="s">
        <v>31</v>
      </c>
      <c r="AB1344" s="1">
        <v>0.0</v>
      </c>
      <c r="AC1344" s="1">
        <v>0.0</v>
      </c>
    </row>
    <row r="1345" ht="15.75" customHeight="1">
      <c r="A1345" s="1">
        <v>1372.0</v>
      </c>
      <c r="B1345" s="1" t="s">
        <v>29</v>
      </c>
      <c r="C1345" s="1" t="s">
        <v>30</v>
      </c>
      <c r="D1345" s="1" t="s">
        <v>30</v>
      </c>
      <c r="E1345" s="1" t="s">
        <v>31</v>
      </c>
      <c r="F1345" s="1" t="s">
        <v>31</v>
      </c>
      <c r="H1345" s="1" t="s">
        <v>2721</v>
      </c>
      <c r="I1345" s="1" t="s">
        <v>2722</v>
      </c>
      <c r="J1345" s="1" t="s">
        <v>34</v>
      </c>
      <c r="K1345" s="1" t="s">
        <v>34</v>
      </c>
      <c r="L1345" s="1">
        <v>0.0</v>
      </c>
      <c r="M1345" s="1">
        <v>0.0</v>
      </c>
      <c r="N1345" s="1">
        <v>0.0</v>
      </c>
      <c r="O1345" s="1" t="s">
        <v>35</v>
      </c>
      <c r="P1345" s="3">
        <v>0.21</v>
      </c>
      <c r="Q1345" s="1" t="s">
        <v>36</v>
      </c>
      <c r="R1345" s="1">
        <v>0.0</v>
      </c>
      <c r="S1345" s="1">
        <v>0.0</v>
      </c>
      <c r="T1345" s="4">
        <f t="shared" si="4"/>
        <v>4537.190083</v>
      </c>
      <c r="U1345" s="5">
        <v>5489.1521437500005</v>
      </c>
      <c r="W1345" s="1">
        <f t="shared" si="34"/>
        <v>5490</v>
      </c>
      <c r="X1345" s="7">
        <f t="shared" si="15"/>
        <v>5490</v>
      </c>
      <c r="Y1345" s="1" t="s">
        <v>30</v>
      </c>
      <c r="Z1345" s="1" t="s">
        <v>30</v>
      </c>
      <c r="AA1345" s="1" t="s">
        <v>31</v>
      </c>
      <c r="AB1345" s="1">
        <v>0.0</v>
      </c>
      <c r="AC1345" s="1">
        <v>0.0</v>
      </c>
    </row>
    <row r="1346" ht="15.75" customHeight="1">
      <c r="A1346" s="1">
        <v>1373.0</v>
      </c>
      <c r="B1346" s="1" t="s">
        <v>29</v>
      </c>
      <c r="C1346" s="1" t="s">
        <v>30</v>
      </c>
      <c r="D1346" s="1" t="s">
        <v>30</v>
      </c>
      <c r="E1346" s="1" t="s">
        <v>31</v>
      </c>
      <c r="F1346" s="1" t="s">
        <v>31</v>
      </c>
      <c r="H1346" s="1" t="s">
        <v>2723</v>
      </c>
      <c r="I1346" s="1" t="s">
        <v>2724</v>
      </c>
      <c r="J1346" s="1" t="s">
        <v>34</v>
      </c>
      <c r="K1346" s="1" t="s">
        <v>34</v>
      </c>
      <c r="L1346" s="1">
        <v>0.0</v>
      </c>
      <c r="M1346" s="1">
        <v>0.0</v>
      </c>
      <c r="N1346" s="1">
        <v>0.0</v>
      </c>
      <c r="O1346" s="1" t="s">
        <v>35</v>
      </c>
      <c r="P1346" s="3">
        <v>0.21</v>
      </c>
      <c r="Q1346" s="1" t="s">
        <v>36</v>
      </c>
      <c r="R1346" s="1">
        <v>0.0</v>
      </c>
      <c r="S1346" s="1">
        <v>0.0</v>
      </c>
      <c r="T1346" s="4">
        <f t="shared" si="4"/>
        <v>1570.247934</v>
      </c>
      <c r="U1346" s="5">
        <v>1896.0091672499996</v>
      </c>
      <c r="W1346" s="1">
        <f t="shared" si="34"/>
        <v>1900</v>
      </c>
      <c r="X1346" s="7">
        <f t="shared" si="15"/>
        <v>1900</v>
      </c>
      <c r="Y1346" s="1" t="s">
        <v>30</v>
      </c>
      <c r="Z1346" s="1" t="s">
        <v>30</v>
      </c>
      <c r="AA1346" s="1" t="s">
        <v>31</v>
      </c>
      <c r="AB1346" s="1">
        <v>0.0</v>
      </c>
      <c r="AC1346" s="1">
        <v>0.0</v>
      </c>
    </row>
    <row r="1347" ht="15.75" customHeight="1">
      <c r="A1347" s="1">
        <v>1374.0</v>
      </c>
      <c r="B1347" s="1" t="s">
        <v>29</v>
      </c>
      <c r="C1347" s="1" t="s">
        <v>30</v>
      </c>
      <c r="D1347" s="1" t="s">
        <v>30</v>
      </c>
      <c r="E1347" s="1" t="s">
        <v>31</v>
      </c>
      <c r="F1347" s="1" t="s">
        <v>31</v>
      </c>
      <c r="H1347" s="1" t="s">
        <v>2725</v>
      </c>
      <c r="I1347" s="1" t="s">
        <v>2726</v>
      </c>
      <c r="J1347" s="1" t="s">
        <v>34</v>
      </c>
      <c r="K1347" s="1" t="s">
        <v>34</v>
      </c>
      <c r="L1347" s="1">
        <v>0.0</v>
      </c>
      <c r="M1347" s="1">
        <v>0.0</v>
      </c>
      <c r="N1347" s="1">
        <v>0.0</v>
      </c>
      <c r="O1347" s="1" t="s">
        <v>35</v>
      </c>
      <c r="P1347" s="3">
        <v>0.21</v>
      </c>
      <c r="Q1347" s="1" t="s">
        <v>36</v>
      </c>
      <c r="R1347" s="1">
        <v>0.0</v>
      </c>
      <c r="S1347" s="1">
        <v>0.0</v>
      </c>
      <c r="T1347" s="4">
        <f t="shared" si="4"/>
        <v>2818.181818</v>
      </c>
      <c r="U1347" s="5">
        <v>3408.43578075</v>
      </c>
      <c r="W1347" s="1">
        <f t="shared" si="34"/>
        <v>3410</v>
      </c>
      <c r="X1347" s="7">
        <f t="shared" si="15"/>
        <v>3410</v>
      </c>
      <c r="Y1347" s="1" t="s">
        <v>30</v>
      </c>
      <c r="Z1347" s="1" t="s">
        <v>30</v>
      </c>
      <c r="AA1347" s="1" t="s">
        <v>31</v>
      </c>
      <c r="AB1347" s="1">
        <v>0.0</v>
      </c>
      <c r="AC1347" s="1">
        <v>0.0</v>
      </c>
    </row>
    <row r="1348" ht="15.75" customHeight="1">
      <c r="A1348" s="1">
        <v>1375.0</v>
      </c>
      <c r="B1348" s="1" t="s">
        <v>29</v>
      </c>
      <c r="C1348" s="1" t="s">
        <v>30</v>
      </c>
      <c r="D1348" s="1" t="s">
        <v>30</v>
      </c>
      <c r="E1348" s="1" t="s">
        <v>31</v>
      </c>
      <c r="F1348" s="1" t="s">
        <v>31</v>
      </c>
      <c r="H1348" s="1" t="s">
        <v>2727</v>
      </c>
      <c r="I1348" s="1" t="s">
        <v>2728</v>
      </c>
      <c r="J1348" s="1" t="s">
        <v>34</v>
      </c>
      <c r="K1348" s="1" t="s">
        <v>34</v>
      </c>
      <c r="L1348" s="1">
        <v>0.0</v>
      </c>
      <c r="M1348" s="1">
        <v>0.0</v>
      </c>
      <c r="N1348" s="1">
        <v>0.0</v>
      </c>
      <c r="O1348" s="1" t="s">
        <v>35</v>
      </c>
      <c r="P1348" s="3">
        <v>0.21</v>
      </c>
      <c r="Q1348" s="1" t="s">
        <v>36</v>
      </c>
      <c r="R1348" s="1">
        <v>0.0</v>
      </c>
      <c r="S1348" s="1">
        <v>0.0</v>
      </c>
      <c r="T1348" s="4">
        <f t="shared" si="4"/>
        <v>1884.297521</v>
      </c>
      <c r="U1348" s="5">
        <v>2280.1397602499997</v>
      </c>
      <c r="W1348" s="1">
        <f t="shared" si="34"/>
        <v>2280</v>
      </c>
      <c r="X1348" s="7">
        <f t="shared" si="15"/>
        <v>2280</v>
      </c>
      <c r="Y1348" s="1" t="s">
        <v>30</v>
      </c>
      <c r="Z1348" s="1" t="s">
        <v>30</v>
      </c>
      <c r="AA1348" s="1" t="s">
        <v>31</v>
      </c>
      <c r="AB1348" s="1">
        <v>0.0</v>
      </c>
      <c r="AC1348" s="1">
        <v>0.0</v>
      </c>
    </row>
    <row r="1349" ht="15.75" customHeight="1">
      <c r="A1349" s="1">
        <v>1376.0</v>
      </c>
      <c r="B1349" s="1" t="s">
        <v>29</v>
      </c>
      <c r="C1349" s="1" t="s">
        <v>30</v>
      </c>
      <c r="D1349" s="1" t="s">
        <v>30</v>
      </c>
      <c r="E1349" s="1" t="s">
        <v>31</v>
      </c>
      <c r="F1349" s="1" t="s">
        <v>31</v>
      </c>
      <c r="H1349" s="1" t="s">
        <v>2729</v>
      </c>
      <c r="I1349" s="1" t="s">
        <v>2730</v>
      </c>
      <c r="J1349" s="1" t="s">
        <v>34</v>
      </c>
      <c r="K1349" s="1" t="s">
        <v>34</v>
      </c>
      <c r="L1349" s="1">
        <v>0.0</v>
      </c>
      <c r="M1349" s="1">
        <v>0.0</v>
      </c>
      <c r="N1349" s="1">
        <v>0.0</v>
      </c>
      <c r="O1349" s="1" t="s">
        <v>35</v>
      </c>
      <c r="P1349" s="3">
        <v>0.21</v>
      </c>
      <c r="Q1349" s="1" t="s">
        <v>36</v>
      </c>
      <c r="R1349" s="1">
        <v>0.0</v>
      </c>
      <c r="S1349" s="1">
        <v>0.0</v>
      </c>
      <c r="T1349" s="4">
        <f t="shared" si="4"/>
        <v>5909.090909</v>
      </c>
      <c r="U1349" s="5">
        <v>7147.57281975</v>
      </c>
      <c r="W1349" s="1">
        <f t="shared" si="34"/>
        <v>7150</v>
      </c>
      <c r="X1349" s="7">
        <f t="shared" si="15"/>
        <v>7150</v>
      </c>
      <c r="Y1349" s="1" t="s">
        <v>30</v>
      </c>
      <c r="Z1349" s="1" t="s">
        <v>30</v>
      </c>
      <c r="AA1349" s="1" t="s">
        <v>31</v>
      </c>
      <c r="AB1349" s="1">
        <v>0.0</v>
      </c>
      <c r="AC1349" s="1">
        <v>0.0</v>
      </c>
    </row>
    <row r="1350" ht="15.75" customHeight="1">
      <c r="A1350" s="1">
        <v>1377.0</v>
      </c>
      <c r="B1350" s="1" t="s">
        <v>29</v>
      </c>
      <c r="C1350" s="1" t="s">
        <v>30</v>
      </c>
      <c r="D1350" s="1" t="s">
        <v>30</v>
      </c>
      <c r="E1350" s="1" t="s">
        <v>31</v>
      </c>
      <c r="F1350" s="1" t="s">
        <v>31</v>
      </c>
      <c r="H1350" s="1" t="s">
        <v>2731</v>
      </c>
      <c r="I1350" s="1" t="s">
        <v>2732</v>
      </c>
      <c r="J1350" s="1" t="s">
        <v>34</v>
      </c>
      <c r="K1350" s="1" t="s">
        <v>34</v>
      </c>
      <c r="L1350" s="1">
        <v>0.0</v>
      </c>
      <c r="M1350" s="1">
        <v>0.0</v>
      </c>
      <c r="N1350" s="1">
        <v>0.0</v>
      </c>
      <c r="O1350" s="1" t="s">
        <v>35</v>
      </c>
      <c r="P1350" s="3">
        <v>0.21</v>
      </c>
      <c r="Q1350" s="1" t="s">
        <v>36</v>
      </c>
      <c r="R1350" s="1">
        <v>0.0</v>
      </c>
      <c r="S1350" s="1">
        <v>0.0</v>
      </c>
      <c r="T1350" s="4">
        <f t="shared" si="4"/>
        <v>14016.52893</v>
      </c>
      <c r="U1350" s="5">
        <v>16960.350354749997</v>
      </c>
      <c r="W1350" s="1">
        <f t="shared" si="34"/>
        <v>16960</v>
      </c>
      <c r="X1350" s="7">
        <f t="shared" si="15"/>
        <v>16960</v>
      </c>
      <c r="Y1350" s="1" t="s">
        <v>30</v>
      </c>
      <c r="Z1350" s="1" t="s">
        <v>30</v>
      </c>
      <c r="AA1350" s="1" t="s">
        <v>31</v>
      </c>
      <c r="AB1350" s="1">
        <v>0.0</v>
      </c>
      <c r="AC1350" s="1">
        <v>0.0</v>
      </c>
    </row>
    <row r="1351" ht="15.75" customHeight="1">
      <c r="A1351" s="1">
        <v>1378.0</v>
      </c>
      <c r="B1351" s="1" t="s">
        <v>29</v>
      </c>
      <c r="C1351" s="1" t="s">
        <v>30</v>
      </c>
      <c r="D1351" s="1" t="s">
        <v>30</v>
      </c>
      <c r="E1351" s="1" t="s">
        <v>31</v>
      </c>
      <c r="F1351" s="1" t="s">
        <v>31</v>
      </c>
      <c r="H1351" s="1" t="s">
        <v>2733</v>
      </c>
      <c r="I1351" s="1" t="s">
        <v>2734</v>
      </c>
      <c r="J1351" s="1" t="s">
        <v>34</v>
      </c>
      <c r="K1351" s="1" t="s">
        <v>34</v>
      </c>
      <c r="L1351" s="1">
        <v>0.0</v>
      </c>
      <c r="M1351" s="1">
        <v>0.0</v>
      </c>
      <c r="N1351" s="1">
        <v>0.0</v>
      </c>
      <c r="O1351" s="1" t="s">
        <v>35</v>
      </c>
      <c r="P1351" s="3">
        <v>0.21</v>
      </c>
      <c r="Q1351" s="1" t="s">
        <v>36</v>
      </c>
      <c r="R1351" s="1">
        <v>0.0</v>
      </c>
      <c r="S1351" s="1">
        <v>0.0</v>
      </c>
      <c r="T1351" s="4">
        <f t="shared" si="4"/>
        <v>26413.22314</v>
      </c>
      <c r="U1351" s="5">
        <v>31962.86193375</v>
      </c>
      <c r="W1351" s="1">
        <f t="shared" si="34"/>
        <v>31960</v>
      </c>
      <c r="X1351" s="7">
        <f t="shared" si="15"/>
        <v>31960</v>
      </c>
      <c r="Y1351" s="1" t="s">
        <v>30</v>
      </c>
      <c r="Z1351" s="1" t="s">
        <v>30</v>
      </c>
      <c r="AA1351" s="1" t="s">
        <v>31</v>
      </c>
      <c r="AB1351" s="1">
        <v>0.0</v>
      </c>
      <c r="AC1351" s="1">
        <v>0.0</v>
      </c>
    </row>
    <row r="1352" ht="15.75" customHeight="1">
      <c r="A1352" s="1">
        <v>1379.0</v>
      </c>
      <c r="B1352" s="1" t="s">
        <v>29</v>
      </c>
      <c r="C1352" s="1" t="s">
        <v>30</v>
      </c>
      <c r="D1352" s="1" t="s">
        <v>30</v>
      </c>
      <c r="E1352" s="1" t="s">
        <v>31</v>
      </c>
      <c r="F1352" s="1" t="s">
        <v>31</v>
      </c>
      <c r="H1352" s="1" t="s">
        <v>2735</v>
      </c>
      <c r="I1352" s="1" t="s">
        <v>2736</v>
      </c>
      <c r="J1352" s="1" t="s">
        <v>34</v>
      </c>
      <c r="K1352" s="1" t="s">
        <v>34</v>
      </c>
      <c r="L1352" s="1">
        <v>0.0</v>
      </c>
      <c r="M1352" s="1">
        <v>0.0</v>
      </c>
      <c r="N1352" s="1">
        <v>0.0</v>
      </c>
      <c r="O1352" s="1" t="s">
        <v>35</v>
      </c>
      <c r="P1352" s="3">
        <v>0.21</v>
      </c>
      <c r="Q1352" s="1" t="s">
        <v>36</v>
      </c>
      <c r="R1352" s="1">
        <v>0.0</v>
      </c>
      <c r="S1352" s="1">
        <v>0.0</v>
      </c>
      <c r="T1352" s="4">
        <f t="shared" si="4"/>
        <v>1793.38843</v>
      </c>
      <c r="U1352" s="5">
        <v>2169.4627845</v>
      </c>
      <c r="W1352" s="1">
        <f t="shared" si="34"/>
        <v>2170</v>
      </c>
      <c r="X1352" s="7">
        <f t="shared" si="15"/>
        <v>2170</v>
      </c>
      <c r="Y1352" s="1" t="s">
        <v>30</v>
      </c>
      <c r="Z1352" s="1" t="s">
        <v>30</v>
      </c>
      <c r="AA1352" s="1" t="s">
        <v>31</v>
      </c>
      <c r="AB1352" s="1">
        <v>0.0</v>
      </c>
      <c r="AC1352" s="1">
        <v>0.0</v>
      </c>
    </row>
    <row r="1353" ht="15.75" customHeight="1">
      <c r="A1353" s="1">
        <v>1380.0</v>
      </c>
      <c r="B1353" s="1" t="s">
        <v>29</v>
      </c>
      <c r="C1353" s="1" t="s">
        <v>30</v>
      </c>
      <c r="D1353" s="1" t="s">
        <v>30</v>
      </c>
      <c r="E1353" s="1" t="s">
        <v>31</v>
      </c>
      <c r="F1353" s="1" t="s">
        <v>31</v>
      </c>
      <c r="H1353" s="1" t="s">
        <v>2737</v>
      </c>
      <c r="I1353" s="1" t="s">
        <v>2738</v>
      </c>
      <c r="J1353" s="1" t="s">
        <v>34</v>
      </c>
      <c r="K1353" s="1" t="s">
        <v>34</v>
      </c>
      <c r="L1353" s="1">
        <v>0.0</v>
      </c>
      <c r="M1353" s="1">
        <v>0.0</v>
      </c>
      <c r="N1353" s="1">
        <v>0.0</v>
      </c>
      <c r="O1353" s="1" t="s">
        <v>35</v>
      </c>
      <c r="P1353" s="3">
        <v>0.21</v>
      </c>
      <c r="Q1353" s="1" t="s">
        <v>36</v>
      </c>
      <c r="R1353" s="1">
        <v>0.0</v>
      </c>
      <c r="S1353" s="1">
        <v>0.0</v>
      </c>
      <c r="T1353" s="4">
        <f t="shared" si="4"/>
        <v>1247.933884</v>
      </c>
      <c r="U1353" s="5">
        <v>1506.0567802499997</v>
      </c>
      <c r="W1353" s="1">
        <f t="shared" si="34"/>
        <v>1510</v>
      </c>
      <c r="X1353" s="7">
        <f t="shared" si="15"/>
        <v>1510</v>
      </c>
      <c r="Y1353" s="1" t="s">
        <v>30</v>
      </c>
      <c r="Z1353" s="1" t="s">
        <v>30</v>
      </c>
      <c r="AA1353" s="1" t="s">
        <v>31</v>
      </c>
      <c r="AB1353" s="1">
        <v>0.0</v>
      </c>
      <c r="AC1353" s="1">
        <v>0.0</v>
      </c>
    </row>
    <row r="1354" ht="15.75" customHeight="1">
      <c r="A1354" s="1">
        <v>1381.0</v>
      </c>
      <c r="B1354" s="1" t="s">
        <v>29</v>
      </c>
      <c r="C1354" s="1" t="s">
        <v>30</v>
      </c>
      <c r="D1354" s="1" t="s">
        <v>30</v>
      </c>
      <c r="E1354" s="1" t="s">
        <v>31</v>
      </c>
      <c r="F1354" s="1" t="s">
        <v>31</v>
      </c>
      <c r="H1354" s="1" t="s">
        <v>2739</v>
      </c>
      <c r="I1354" s="1" t="s">
        <v>2740</v>
      </c>
      <c r="J1354" s="1" t="s">
        <v>34</v>
      </c>
      <c r="K1354" s="1" t="s">
        <v>34</v>
      </c>
      <c r="L1354" s="1">
        <v>0.0</v>
      </c>
      <c r="M1354" s="1">
        <v>0.0</v>
      </c>
      <c r="N1354" s="1">
        <v>0.0</v>
      </c>
      <c r="O1354" s="1" t="s">
        <v>35</v>
      </c>
      <c r="P1354" s="3">
        <v>0.21</v>
      </c>
      <c r="Q1354" s="1" t="s">
        <v>36</v>
      </c>
      <c r="R1354" s="1">
        <v>0.0</v>
      </c>
      <c r="S1354" s="1">
        <v>0.0</v>
      </c>
      <c r="T1354" s="4">
        <f t="shared" si="4"/>
        <v>1247.933884</v>
      </c>
      <c r="U1354" s="5">
        <v>1506.0567802499997</v>
      </c>
      <c r="W1354" s="1">
        <f t="shared" si="34"/>
        <v>1510</v>
      </c>
      <c r="X1354" s="7">
        <f t="shared" si="15"/>
        <v>1510</v>
      </c>
      <c r="Y1354" s="1" t="s">
        <v>30</v>
      </c>
      <c r="Z1354" s="1" t="s">
        <v>30</v>
      </c>
      <c r="AA1354" s="1" t="s">
        <v>31</v>
      </c>
      <c r="AB1354" s="1">
        <v>0.0</v>
      </c>
      <c r="AC1354" s="1">
        <v>0.0</v>
      </c>
    </row>
    <row r="1355" ht="15.75" customHeight="1">
      <c r="A1355" s="1">
        <v>1382.0</v>
      </c>
      <c r="B1355" s="1" t="s">
        <v>29</v>
      </c>
      <c r="C1355" s="1" t="s">
        <v>30</v>
      </c>
      <c r="D1355" s="1" t="s">
        <v>30</v>
      </c>
      <c r="E1355" s="1" t="s">
        <v>31</v>
      </c>
      <c r="F1355" s="1" t="s">
        <v>31</v>
      </c>
      <c r="H1355" s="1" t="s">
        <v>2741</v>
      </c>
      <c r="I1355" s="1" t="s">
        <v>2742</v>
      </c>
      <c r="J1355" s="1" t="s">
        <v>34</v>
      </c>
      <c r="K1355" s="1" t="s">
        <v>34</v>
      </c>
      <c r="L1355" s="1">
        <v>0.0</v>
      </c>
      <c r="M1355" s="1">
        <v>0.0</v>
      </c>
      <c r="N1355" s="1">
        <v>0.0</v>
      </c>
      <c r="O1355" s="1" t="s">
        <v>35</v>
      </c>
      <c r="P1355" s="3">
        <v>0.21</v>
      </c>
      <c r="Q1355" s="1" t="s">
        <v>36</v>
      </c>
      <c r="R1355" s="1">
        <v>0.0</v>
      </c>
      <c r="S1355" s="1">
        <v>0.0</v>
      </c>
      <c r="T1355" s="4">
        <f t="shared" si="4"/>
        <v>1247.933884</v>
      </c>
      <c r="U1355" s="5">
        <v>1506.0477959999998</v>
      </c>
      <c r="W1355" s="1">
        <f t="shared" si="34"/>
        <v>1510</v>
      </c>
      <c r="X1355" s="7">
        <f t="shared" si="15"/>
        <v>1510</v>
      </c>
      <c r="Y1355" s="1" t="s">
        <v>30</v>
      </c>
      <c r="Z1355" s="1" t="s">
        <v>30</v>
      </c>
      <c r="AA1355" s="1" t="s">
        <v>31</v>
      </c>
      <c r="AB1355" s="1">
        <v>0.0</v>
      </c>
      <c r="AC1355" s="1">
        <v>0.0</v>
      </c>
    </row>
    <row r="1356" ht="15.75" customHeight="1">
      <c r="A1356" s="1">
        <v>1383.0</v>
      </c>
      <c r="B1356" s="1" t="s">
        <v>29</v>
      </c>
      <c r="C1356" s="1" t="s">
        <v>30</v>
      </c>
      <c r="D1356" s="1" t="s">
        <v>30</v>
      </c>
      <c r="E1356" s="1" t="s">
        <v>31</v>
      </c>
      <c r="F1356" s="1" t="s">
        <v>31</v>
      </c>
      <c r="H1356" s="1" t="s">
        <v>2743</v>
      </c>
      <c r="I1356" s="1" t="s">
        <v>2744</v>
      </c>
      <c r="J1356" s="1" t="s">
        <v>34</v>
      </c>
      <c r="K1356" s="1" t="s">
        <v>34</v>
      </c>
      <c r="L1356" s="1">
        <v>0.0</v>
      </c>
      <c r="M1356" s="1">
        <v>0.0</v>
      </c>
      <c r="N1356" s="1">
        <v>0.0</v>
      </c>
      <c r="O1356" s="1" t="s">
        <v>35</v>
      </c>
      <c r="P1356" s="3">
        <v>0.21</v>
      </c>
      <c r="Q1356" s="1" t="s">
        <v>36</v>
      </c>
      <c r="R1356" s="1">
        <v>0.0</v>
      </c>
      <c r="S1356" s="1">
        <v>0.0</v>
      </c>
      <c r="T1356" s="4">
        <f t="shared" si="4"/>
        <v>1247.933884</v>
      </c>
      <c r="U1356" s="5">
        <v>1506.0477959999998</v>
      </c>
      <c r="W1356" s="1">
        <f t="shared" si="34"/>
        <v>1510</v>
      </c>
      <c r="X1356" s="7">
        <f t="shared" si="15"/>
        <v>1510</v>
      </c>
      <c r="Y1356" s="1" t="s">
        <v>30</v>
      </c>
      <c r="Z1356" s="1" t="s">
        <v>30</v>
      </c>
      <c r="AA1356" s="1" t="s">
        <v>31</v>
      </c>
      <c r="AB1356" s="1">
        <v>0.0</v>
      </c>
      <c r="AC1356" s="1">
        <v>0.0</v>
      </c>
    </row>
    <row r="1357" ht="15.75" customHeight="1">
      <c r="A1357" s="1">
        <v>1384.0</v>
      </c>
      <c r="B1357" s="1" t="s">
        <v>29</v>
      </c>
      <c r="C1357" s="1" t="s">
        <v>30</v>
      </c>
      <c r="D1357" s="1" t="s">
        <v>30</v>
      </c>
      <c r="E1357" s="1" t="s">
        <v>31</v>
      </c>
      <c r="F1357" s="1" t="s">
        <v>31</v>
      </c>
      <c r="H1357" s="1" t="s">
        <v>2745</v>
      </c>
      <c r="I1357" s="1" t="s">
        <v>2746</v>
      </c>
      <c r="J1357" s="1" t="s">
        <v>34</v>
      </c>
      <c r="K1357" s="1" t="s">
        <v>34</v>
      </c>
      <c r="L1357" s="1">
        <v>0.0</v>
      </c>
      <c r="M1357" s="1">
        <v>0.0</v>
      </c>
      <c r="N1357" s="1">
        <v>0.0</v>
      </c>
      <c r="O1357" s="1" t="s">
        <v>35</v>
      </c>
      <c r="P1357" s="3">
        <v>0.21</v>
      </c>
      <c r="Q1357" s="1" t="s">
        <v>36</v>
      </c>
      <c r="R1357" s="1">
        <v>0.0</v>
      </c>
      <c r="S1357" s="1">
        <v>0.0</v>
      </c>
      <c r="T1357" s="4">
        <f t="shared" si="4"/>
        <v>1247.933884</v>
      </c>
      <c r="U1357" s="5">
        <v>1506.0567802499997</v>
      </c>
      <c r="W1357" s="1">
        <f t="shared" si="34"/>
        <v>1510</v>
      </c>
      <c r="X1357" s="7">
        <f t="shared" si="15"/>
        <v>1510</v>
      </c>
      <c r="Y1357" s="1" t="s">
        <v>30</v>
      </c>
      <c r="Z1357" s="1" t="s">
        <v>30</v>
      </c>
      <c r="AA1357" s="1" t="s">
        <v>31</v>
      </c>
      <c r="AB1357" s="1">
        <v>0.0</v>
      </c>
      <c r="AC1357" s="1">
        <v>0.0</v>
      </c>
    </row>
    <row r="1358" ht="15.75" customHeight="1">
      <c r="A1358" s="1">
        <v>1385.0</v>
      </c>
      <c r="B1358" s="1" t="s">
        <v>29</v>
      </c>
      <c r="C1358" s="1" t="s">
        <v>30</v>
      </c>
      <c r="D1358" s="1" t="s">
        <v>30</v>
      </c>
      <c r="E1358" s="1" t="s">
        <v>31</v>
      </c>
      <c r="F1358" s="1" t="s">
        <v>31</v>
      </c>
      <c r="H1358" s="1" t="s">
        <v>2747</v>
      </c>
      <c r="I1358" s="1" t="s">
        <v>2748</v>
      </c>
      <c r="J1358" s="1" t="s">
        <v>34</v>
      </c>
      <c r="K1358" s="1" t="s">
        <v>34</v>
      </c>
      <c r="L1358" s="1">
        <v>0.0</v>
      </c>
      <c r="M1358" s="1">
        <v>0.0</v>
      </c>
      <c r="N1358" s="1">
        <v>0.0</v>
      </c>
      <c r="O1358" s="1" t="s">
        <v>35</v>
      </c>
      <c r="P1358" s="3">
        <v>0.21</v>
      </c>
      <c r="Q1358" s="1" t="s">
        <v>36</v>
      </c>
      <c r="R1358" s="1">
        <v>0.0</v>
      </c>
      <c r="S1358" s="1">
        <v>0.0</v>
      </c>
      <c r="T1358" s="4">
        <f t="shared" si="4"/>
        <v>1247.933884</v>
      </c>
      <c r="U1358" s="5">
        <v>1506.0567802499997</v>
      </c>
      <c r="W1358" s="1">
        <f t="shared" si="34"/>
        <v>1510</v>
      </c>
      <c r="X1358" s="7">
        <f t="shared" si="15"/>
        <v>1510</v>
      </c>
      <c r="Y1358" s="1" t="s">
        <v>30</v>
      </c>
      <c r="Z1358" s="1" t="s">
        <v>30</v>
      </c>
      <c r="AA1358" s="1" t="s">
        <v>31</v>
      </c>
      <c r="AB1358" s="1">
        <v>0.0</v>
      </c>
      <c r="AC1358" s="1">
        <v>0.0</v>
      </c>
    </row>
    <row r="1359" ht="15.75" customHeight="1">
      <c r="A1359" s="1">
        <v>1386.0</v>
      </c>
      <c r="B1359" s="1" t="s">
        <v>29</v>
      </c>
      <c r="C1359" s="1" t="s">
        <v>30</v>
      </c>
      <c r="D1359" s="1" t="s">
        <v>30</v>
      </c>
      <c r="E1359" s="1" t="s">
        <v>31</v>
      </c>
      <c r="F1359" s="1" t="s">
        <v>31</v>
      </c>
      <c r="H1359" s="1" t="s">
        <v>2749</v>
      </c>
      <c r="I1359" s="1" t="s">
        <v>2750</v>
      </c>
      <c r="J1359" s="1" t="s">
        <v>34</v>
      </c>
      <c r="K1359" s="1" t="s">
        <v>34</v>
      </c>
      <c r="L1359" s="1">
        <v>0.0</v>
      </c>
      <c r="M1359" s="1">
        <v>0.0</v>
      </c>
      <c r="N1359" s="1">
        <v>0.0</v>
      </c>
      <c r="O1359" s="1" t="s">
        <v>35</v>
      </c>
      <c r="P1359" s="3">
        <v>0.21</v>
      </c>
      <c r="Q1359" s="1" t="s">
        <v>36</v>
      </c>
      <c r="R1359" s="1">
        <v>0.0</v>
      </c>
      <c r="S1359" s="1">
        <v>0.0</v>
      </c>
      <c r="T1359" s="4">
        <f t="shared" si="4"/>
        <v>1438.016529</v>
      </c>
      <c r="U1359" s="5">
        <v>1736.9250524999998</v>
      </c>
      <c r="W1359" s="1">
        <f t="shared" si="34"/>
        <v>1740</v>
      </c>
      <c r="X1359" s="7">
        <f t="shared" si="15"/>
        <v>1740</v>
      </c>
      <c r="Y1359" s="1" t="s">
        <v>30</v>
      </c>
      <c r="Z1359" s="1" t="s">
        <v>30</v>
      </c>
      <c r="AA1359" s="1" t="s">
        <v>31</v>
      </c>
      <c r="AB1359" s="1">
        <v>0.0</v>
      </c>
      <c r="AC1359" s="1">
        <v>0.0</v>
      </c>
    </row>
    <row r="1360" ht="15.75" customHeight="1">
      <c r="A1360" s="1">
        <v>1387.0</v>
      </c>
      <c r="B1360" s="1" t="s">
        <v>29</v>
      </c>
      <c r="C1360" s="1" t="s">
        <v>30</v>
      </c>
      <c r="D1360" s="1" t="s">
        <v>30</v>
      </c>
      <c r="E1360" s="1" t="s">
        <v>31</v>
      </c>
      <c r="F1360" s="1" t="s">
        <v>31</v>
      </c>
      <c r="H1360" s="1" t="s">
        <v>2751</v>
      </c>
      <c r="I1360" s="1" t="s">
        <v>2752</v>
      </c>
      <c r="J1360" s="1" t="s">
        <v>34</v>
      </c>
      <c r="K1360" s="1" t="s">
        <v>34</v>
      </c>
      <c r="L1360" s="1">
        <v>0.0</v>
      </c>
      <c r="M1360" s="1">
        <v>0.0</v>
      </c>
      <c r="N1360" s="1">
        <v>0.0</v>
      </c>
      <c r="O1360" s="1" t="s">
        <v>35</v>
      </c>
      <c r="P1360" s="3">
        <v>0.21</v>
      </c>
      <c r="Q1360" s="1" t="s">
        <v>36</v>
      </c>
      <c r="R1360" s="1">
        <v>0.0</v>
      </c>
      <c r="S1360" s="1">
        <v>0.0</v>
      </c>
      <c r="T1360" s="4">
        <f t="shared" si="4"/>
        <v>1247.933884</v>
      </c>
      <c r="U1360" s="5">
        <v>1506.0567802499997</v>
      </c>
      <c r="W1360" s="1">
        <f t="shared" si="34"/>
        <v>1510</v>
      </c>
      <c r="X1360" s="7">
        <f t="shared" si="15"/>
        <v>1510</v>
      </c>
      <c r="Y1360" s="1" t="s">
        <v>30</v>
      </c>
      <c r="Z1360" s="1" t="s">
        <v>30</v>
      </c>
      <c r="AA1360" s="1" t="s">
        <v>31</v>
      </c>
      <c r="AB1360" s="1">
        <v>0.0</v>
      </c>
      <c r="AC1360" s="1">
        <v>0.0</v>
      </c>
    </row>
    <row r="1361" ht="15.75" customHeight="1">
      <c r="A1361" s="1">
        <v>1388.0</v>
      </c>
      <c r="B1361" s="1" t="s">
        <v>29</v>
      </c>
      <c r="C1361" s="1" t="s">
        <v>30</v>
      </c>
      <c r="D1361" s="1" t="s">
        <v>30</v>
      </c>
      <c r="E1361" s="1" t="s">
        <v>31</v>
      </c>
      <c r="F1361" s="1" t="s">
        <v>31</v>
      </c>
      <c r="H1361" s="1" t="s">
        <v>2753</v>
      </c>
      <c r="I1361" s="1" t="s">
        <v>2754</v>
      </c>
      <c r="J1361" s="1" t="s">
        <v>34</v>
      </c>
      <c r="K1361" s="1" t="s">
        <v>34</v>
      </c>
      <c r="L1361" s="1">
        <v>0.0</v>
      </c>
      <c r="M1361" s="1">
        <v>0.0</v>
      </c>
      <c r="N1361" s="1">
        <v>0.0</v>
      </c>
      <c r="O1361" s="1" t="s">
        <v>35</v>
      </c>
      <c r="P1361" s="3">
        <v>0.21</v>
      </c>
      <c r="Q1361" s="1" t="s">
        <v>36</v>
      </c>
      <c r="R1361" s="1">
        <v>0.0</v>
      </c>
      <c r="S1361" s="1">
        <v>0.0</v>
      </c>
      <c r="T1361" s="4">
        <f t="shared" si="4"/>
        <v>1247.933884</v>
      </c>
      <c r="U1361" s="5">
        <v>1508.8958032499997</v>
      </c>
      <c r="W1361" s="1">
        <f t="shared" si="34"/>
        <v>1510</v>
      </c>
      <c r="X1361" s="7">
        <f t="shared" si="15"/>
        <v>1510</v>
      </c>
      <c r="Y1361" s="1" t="s">
        <v>30</v>
      </c>
      <c r="Z1361" s="1" t="s">
        <v>30</v>
      </c>
      <c r="AA1361" s="1" t="s">
        <v>31</v>
      </c>
      <c r="AB1361" s="1">
        <v>0.0</v>
      </c>
      <c r="AC1361" s="1">
        <v>0.0</v>
      </c>
    </row>
    <row r="1362" ht="15.75" customHeight="1">
      <c r="A1362" s="1">
        <v>1389.0</v>
      </c>
      <c r="B1362" s="1" t="s">
        <v>29</v>
      </c>
      <c r="C1362" s="1" t="s">
        <v>30</v>
      </c>
      <c r="D1362" s="1" t="s">
        <v>30</v>
      </c>
      <c r="E1362" s="1" t="s">
        <v>31</v>
      </c>
      <c r="F1362" s="1" t="s">
        <v>31</v>
      </c>
      <c r="H1362" s="1" t="s">
        <v>2755</v>
      </c>
      <c r="I1362" s="1" t="s">
        <v>2756</v>
      </c>
      <c r="J1362" s="1" t="s">
        <v>34</v>
      </c>
      <c r="K1362" s="1" t="s">
        <v>34</v>
      </c>
      <c r="L1362" s="1">
        <v>0.0</v>
      </c>
      <c r="M1362" s="1">
        <v>0.0</v>
      </c>
      <c r="N1362" s="1">
        <v>0.0</v>
      </c>
      <c r="O1362" s="1" t="s">
        <v>35</v>
      </c>
      <c r="P1362" s="3">
        <v>0.21</v>
      </c>
      <c r="Q1362" s="1" t="s">
        <v>36</v>
      </c>
      <c r="R1362" s="1">
        <v>0.0</v>
      </c>
      <c r="S1362" s="1">
        <v>0.0</v>
      </c>
      <c r="T1362" s="4">
        <f t="shared" si="4"/>
        <v>1247.933884</v>
      </c>
      <c r="U1362" s="5">
        <v>1506.0567802499997</v>
      </c>
      <c r="W1362" s="1">
        <f t="shared" si="34"/>
        <v>1510</v>
      </c>
      <c r="X1362" s="7">
        <f t="shared" si="15"/>
        <v>1510</v>
      </c>
      <c r="Y1362" s="1" t="s">
        <v>30</v>
      </c>
      <c r="Z1362" s="1" t="s">
        <v>30</v>
      </c>
      <c r="AA1362" s="1" t="s">
        <v>31</v>
      </c>
      <c r="AB1362" s="1">
        <v>0.0</v>
      </c>
      <c r="AC1362" s="1">
        <v>0.0</v>
      </c>
    </row>
    <row r="1363" ht="15.75" customHeight="1">
      <c r="A1363" s="1">
        <v>1390.0</v>
      </c>
      <c r="B1363" s="1" t="s">
        <v>29</v>
      </c>
      <c r="C1363" s="1" t="s">
        <v>30</v>
      </c>
      <c r="D1363" s="1" t="s">
        <v>30</v>
      </c>
      <c r="E1363" s="1" t="s">
        <v>31</v>
      </c>
      <c r="F1363" s="1" t="s">
        <v>31</v>
      </c>
      <c r="H1363" s="1" t="s">
        <v>2757</v>
      </c>
      <c r="I1363" s="1" t="s">
        <v>2758</v>
      </c>
      <c r="J1363" s="1" t="s">
        <v>34</v>
      </c>
      <c r="K1363" s="1" t="s">
        <v>34</v>
      </c>
      <c r="L1363" s="1">
        <v>0.0</v>
      </c>
      <c r="M1363" s="1">
        <v>0.0</v>
      </c>
      <c r="N1363" s="1">
        <v>0.0</v>
      </c>
      <c r="O1363" s="1" t="s">
        <v>35</v>
      </c>
      <c r="P1363" s="3">
        <v>0.21</v>
      </c>
      <c r="Q1363" s="1" t="s">
        <v>36</v>
      </c>
      <c r="R1363" s="1">
        <v>0.0</v>
      </c>
      <c r="S1363" s="1">
        <v>0.0</v>
      </c>
      <c r="T1363" s="4">
        <f t="shared" si="4"/>
        <v>1247.933884</v>
      </c>
      <c r="U1363" s="5">
        <v>1506.0567802499997</v>
      </c>
      <c r="W1363" s="1">
        <f t="shared" si="34"/>
        <v>1510</v>
      </c>
      <c r="X1363" s="7">
        <f t="shared" si="15"/>
        <v>1510</v>
      </c>
      <c r="Y1363" s="1" t="s">
        <v>30</v>
      </c>
      <c r="Z1363" s="1" t="s">
        <v>30</v>
      </c>
      <c r="AA1363" s="1" t="s">
        <v>31</v>
      </c>
      <c r="AB1363" s="1">
        <v>0.0</v>
      </c>
      <c r="AC1363" s="1">
        <v>0.0</v>
      </c>
    </row>
    <row r="1364" ht="15.75" customHeight="1">
      <c r="A1364" s="1">
        <v>1391.0</v>
      </c>
      <c r="B1364" s="1" t="s">
        <v>29</v>
      </c>
      <c r="C1364" s="1" t="s">
        <v>30</v>
      </c>
      <c r="D1364" s="1" t="s">
        <v>30</v>
      </c>
      <c r="E1364" s="1" t="s">
        <v>31</v>
      </c>
      <c r="F1364" s="1" t="s">
        <v>31</v>
      </c>
      <c r="H1364" s="1" t="s">
        <v>2759</v>
      </c>
      <c r="I1364" s="1" t="s">
        <v>2760</v>
      </c>
      <c r="J1364" s="1" t="s">
        <v>34</v>
      </c>
      <c r="K1364" s="1" t="s">
        <v>34</v>
      </c>
      <c r="L1364" s="1">
        <v>0.0</v>
      </c>
      <c r="M1364" s="1">
        <v>0.0</v>
      </c>
      <c r="N1364" s="1">
        <v>0.0</v>
      </c>
      <c r="O1364" s="1" t="s">
        <v>35</v>
      </c>
      <c r="P1364" s="3">
        <v>0.21</v>
      </c>
      <c r="Q1364" s="1" t="s">
        <v>36</v>
      </c>
      <c r="R1364" s="1">
        <v>0.0</v>
      </c>
      <c r="S1364" s="1">
        <v>0.0</v>
      </c>
      <c r="T1364" s="4">
        <f t="shared" si="4"/>
        <v>1247.933884</v>
      </c>
      <c r="U1364" s="5">
        <v>1506.0567802499997</v>
      </c>
      <c r="W1364" s="1">
        <f t="shared" si="34"/>
        <v>1510</v>
      </c>
      <c r="X1364" s="7">
        <f t="shared" si="15"/>
        <v>1510</v>
      </c>
      <c r="Y1364" s="1" t="s">
        <v>30</v>
      </c>
      <c r="Z1364" s="1" t="s">
        <v>30</v>
      </c>
      <c r="AA1364" s="1" t="s">
        <v>31</v>
      </c>
      <c r="AB1364" s="1">
        <v>0.0</v>
      </c>
      <c r="AC1364" s="1">
        <v>0.0</v>
      </c>
    </row>
    <row r="1365" ht="15.75" customHeight="1">
      <c r="A1365" s="1">
        <v>1392.0</v>
      </c>
      <c r="B1365" s="1" t="s">
        <v>29</v>
      </c>
      <c r="C1365" s="1" t="s">
        <v>30</v>
      </c>
      <c r="D1365" s="1" t="s">
        <v>30</v>
      </c>
      <c r="E1365" s="1" t="s">
        <v>31</v>
      </c>
      <c r="F1365" s="1" t="s">
        <v>31</v>
      </c>
      <c r="H1365" s="1" t="s">
        <v>2761</v>
      </c>
      <c r="I1365" s="1" t="s">
        <v>2762</v>
      </c>
      <c r="J1365" s="1" t="s">
        <v>34</v>
      </c>
      <c r="K1365" s="1" t="s">
        <v>34</v>
      </c>
      <c r="L1365" s="1">
        <v>0.0</v>
      </c>
      <c r="M1365" s="1">
        <v>0.0</v>
      </c>
      <c r="N1365" s="1">
        <v>0.0</v>
      </c>
      <c r="O1365" s="1" t="s">
        <v>35</v>
      </c>
      <c r="P1365" s="3">
        <v>0.21</v>
      </c>
      <c r="Q1365" s="1" t="s">
        <v>36</v>
      </c>
      <c r="R1365" s="1">
        <v>0.0</v>
      </c>
      <c r="S1365" s="1">
        <v>0.0</v>
      </c>
      <c r="T1365" s="4">
        <f t="shared" si="4"/>
        <v>1247.933884</v>
      </c>
      <c r="U1365" s="5">
        <v>1505.93100075</v>
      </c>
      <c r="W1365" s="1">
        <f t="shared" si="34"/>
        <v>1510</v>
      </c>
      <c r="X1365" s="7">
        <f t="shared" si="15"/>
        <v>1510</v>
      </c>
      <c r="Y1365" s="1" t="s">
        <v>30</v>
      </c>
      <c r="Z1365" s="1" t="s">
        <v>30</v>
      </c>
      <c r="AA1365" s="1" t="s">
        <v>31</v>
      </c>
      <c r="AB1365" s="1">
        <v>0.0</v>
      </c>
      <c r="AC1365" s="1">
        <v>0.0</v>
      </c>
    </row>
    <row r="1366" ht="15.75" customHeight="1">
      <c r="A1366" s="1">
        <v>1393.0</v>
      </c>
      <c r="B1366" s="1" t="s">
        <v>29</v>
      </c>
      <c r="C1366" s="1" t="s">
        <v>30</v>
      </c>
      <c r="D1366" s="1" t="s">
        <v>30</v>
      </c>
      <c r="E1366" s="1" t="s">
        <v>31</v>
      </c>
      <c r="F1366" s="1" t="s">
        <v>31</v>
      </c>
      <c r="H1366" s="1" t="s">
        <v>2763</v>
      </c>
      <c r="I1366" s="1" t="s">
        <v>2764</v>
      </c>
      <c r="J1366" s="1" t="s">
        <v>34</v>
      </c>
      <c r="K1366" s="1" t="s">
        <v>34</v>
      </c>
      <c r="L1366" s="1">
        <v>0.0</v>
      </c>
      <c r="M1366" s="1">
        <v>0.0</v>
      </c>
      <c r="N1366" s="1">
        <v>0.0</v>
      </c>
      <c r="O1366" s="1" t="s">
        <v>35</v>
      </c>
      <c r="P1366" s="3">
        <v>0.21</v>
      </c>
      <c r="Q1366" s="1" t="s">
        <v>36</v>
      </c>
      <c r="R1366" s="1">
        <v>0.0</v>
      </c>
      <c r="S1366" s="1">
        <v>0.0</v>
      </c>
      <c r="T1366" s="4">
        <f t="shared" si="4"/>
        <v>1247.933884</v>
      </c>
      <c r="U1366" s="5">
        <v>1506.0567802499997</v>
      </c>
      <c r="W1366" s="1">
        <f t="shared" si="34"/>
        <v>1510</v>
      </c>
      <c r="X1366" s="7">
        <f t="shared" si="15"/>
        <v>1510</v>
      </c>
      <c r="Y1366" s="1" t="s">
        <v>30</v>
      </c>
      <c r="Z1366" s="1" t="s">
        <v>30</v>
      </c>
      <c r="AA1366" s="1" t="s">
        <v>31</v>
      </c>
      <c r="AB1366" s="1">
        <v>0.0</v>
      </c>
      <c r="AC1366" s="1">
        <v>0.0</v>
      </c>
    </row>
    <row r="1367" ht="15.75" customHeight="1">
      <c r="A1367" s="1">
        <v>1394.0</v>
      </c>
      <c r="B1367" s="1" t="s">
        <v>29</v>
      </c>
      <c r="C1367" s="1" t="s">
        <v>30</v>
      </c>
      <c r="D1367" s="1" t="s">
        <v>30</v>
      </c>
      <c r="E1367" s="1" t="s">
        <v>31</v>
      </c>
      <c r="F1367" s="1" t="s">
        <v>31</v>
      </c>
      <c r="H1367" s="1" t="s">
        <v>2765</v>
      </c>
      <c r="I1367" s="1" t="s">
        <v>2766</v>
      </c>
      <c r="J1367" s="1" t="s">
        <v>34</v>
      </c>
      <c r="K1367" s="1" t="s">
        <v>34</v>
      </c>
      <c r="L1367" s="1">
        <v>0.0</v>
      </c>
      <c r="M1367" s="1">
        <v>0.0</v>
      </c>
      <c r="N1367" s="1">
        <v>0.0</v>
      </c>
      <c r="O1367" s="1" t="s">
        <v>35</v>
      </c>
      <c r="P1367" s="3">
        <v>0.21</v>
      </c>
      <c r="Q1367" s="1" t="s">
        <v>36</v>
      </c>
      <c r="R1367" s="1">
        <v>0.0</v>
      </c>
      <c r="S1367" s="1">
        <v>0.0</v>
      </c>
      <c r="T1367" s="4">
        <f t="shared" si="4"/>
        <v>1446.280992</v>
      </c>
      <c r="U1367" s="5">
        <v>1754.5880879999997</v>
      </c>
      <c r="W1367" s="1">
        <f t="shared" si="34"/>
        <v>1750</v>
      </c>
      <c r="X1367" s="7">
        <f t="shared" si="15"/>
        <v>1750</v>
      </c>
      <c r="Y1367" s="1" t="s">
        <v>30</v>
      </c>
      <c r="Z1367" s="1" t="s">
        <v>30</v>
      </c>
      <c r="AA1367" s="1" t="s">
        <v>31</v>
      </c>
      <c r="AB1367" s="1">
        <v>0.0</v>
      </c>
      <c r="AC1367" s="1">
        <v>0.0</v>
      </c>
    </row>
    <row r="1368" ht="15.75" customHeight="1">
      <c r="A1368" s="1">
        <v>1395.0</v>
      </c>
      <c r="B1368" s="1" t="s">
        <v>29</v>
      </c>
      <c r="C1368" s="1" t="s">
        <v>30</v>
      </c>
      <c r="D1368" s="1" t="s">
        <v>30</v>
      </c>
      <c r="E1368" s="1" t="s">
        <v>31</v>
      </c>
      <c r="F1368" s="1" t="s">
        <v>31</v>
      </c>
      <c r="H1368" s="1" t="s">
        <v>2767</v>
      </c>
      <c r="I1368" s="1" t="s">
        <v>2768</v>
      </c>
      <c r="J1368" s="1" t="s">
        <v>34</v>
      </c>
      <c r="K1368" s="1" t="s">
        <v>34</v>
      </c>
      <c r="L1368" s="1">
        <v>0.0</v>
      </c>
      <c r="M1368" s="1">
        <v>0.0</v>
      </c>
      <c r="N1368" s="1">
        <v>0.0</v>
      </c>
      <c r="O1368" s="1" t="s">
        <v>35</v>
      </c>
      <c r="P1368" s="3">
        <v>0.21</v>
      </c>
      <c r="Q1368" s="1" t="s">
        <v>36</v>
      </c>
      <c r="R1368" s="1">
        <v>0.0</v>
      </c>
      <c r="S1368" s="1">
        <v>0.0</v>
      </c>
      <c r="T1368" s="4">
        <f t="shared" si="4"/>
        <v>1446.280992</v>
      </c>
      <c r="U1368" s="5">
        <v>1754.5880879999997</v>
      </c>
      <c r="W1368" s="1">
        <f t="shared" si="34"/>
        <v>1750</v>
      </c>
      <c r="X1368" s="7">
        <f t="shared" si="15"/>
        <v>1750</v>
      </c>
      <c r="Y1368" s="1" t="s">
        <v>30</v>
      </c>
      <c r="Z1368" s="1" t="s">
        <v>30</v>
      </c>
      <c r="AA1368" s="1" t="s">
        <v>31</v>
      </c>
      <c r="AB1368" s="1">
        <v>0.0</v>
      </c>
      <c r="AC1368" s="1">
        <v>0.0</v>
      </c>
    </row>
    <row r="1369" ht="15.75" customHeight="1">
      <c r="A1369" s="1">
        <v>1396.0</v>
      </c>
      <c r="B1369" s="1" t="s">
        <v>29</v>
      </c>
      <c r="C1369" s="1" t="s">
        <v>30</v>
      </c>
      <c r="D1369" s="1" t="s">
        <v>30</v>
      </c>
      <c r="E1369" s="1" t="s">
        <v>31</v>
      </c>
      <c r="F1369" s="1" t="s">
        <v>31</v>
      </c>
      <c r="H1369" s="1" t="s">
        <v>2769</v>
      </c>
      <c r="I1369" s="1" t="s">
        <v>2770</v>
      </c>
      <c r="J1369" s="1" t="s">
        <v>34</v>
      </c>
      <c r="K1369" s="1" t="s">
        <v>34</v>
      </c>
      <c r="L1369" s="1">
        <v>0.0</v>
      </c>
      <c r="M1369" s="1">
        <v>0.0</v>
      </c>
      <c r="N1369" s="1">
        <v>0.0</v>
      </c>
      <c r="O1369" s="1" t="s">
        <v>35</v>
      </c>
      <c r="P1369" s="3">
        <v>0.21</v>
      </c>
      <c r="Q1369" s="1" t="s">
        <v>36</v>
      </c>
      <c r="R1369" s="1">
        <v>0.0</v>
      </c>
      <c r="S1369" s="1">
        <v>0.0</v>
      </c>
      <c r="T1369" s="4">
        <f t="shared" si="4"/>
        <v>1446.280992</v>
      </c>
      <c r="U1369" s="5">
        <v>1754.5880879999997</v>
      </c>
      <c r="W1369" s="1">
        <f t="shared" si="34"/>
        <v>1750</v>
      </c>
      <c r="X1369" s="7">
        <f t="shared" si="15"/>
        <v>1750</v>
      </c>
      <c r="Y1369" s="1" t="s">
        <v>30</v>
      </c>
      <c r="Z1369" s="1" t="s">
        <v>30</v>
      </c>
      <c r="AA1369" s="1" t="s">
        <v>31</v>
      </c>
      <c r="AB1369" s="1">
        <v>0.0</v>
      </c>
      <c r="AC1369" s="1">
        <v>0.0</v>
      </c>
    </row>
    <row r="1370" ht="15.75" customHeight="1">
      <c r="A1370" s="1">
        <v>1397.0</v>
      </c>
      <c r="B1370" s="1" t="s">
        <v>29</v>
      </c>
      <c r="C1370" s="1" t="s">
        <v>30</v>
      </c>
      <c r="D1370" s="1" t="s">
        <v>30</v>
      </c>
      <c r="E1370" s="1" t="s">
        <v>31</v>
      </c>
      <c r="F1370" s="1" t="s">
        <v>31</v>
      </c>
      <c r="H1370" s="1" t="s">
        <v>2771</v>
      </c>
      <c r="I1370" s="1" t="s">
        <v>2772</v>
      </c>
      <c r="J1370" s="1" t="s">
        <v>34</v>
      </c>
      <c r="K1370" s="1" t="s">
        <v>34</v>
      </c>
      <c r="L1370" s="1">
        <v>0.0</v>
      </c>
      <c r="M1370" s="1">
        <v>0.0</v>
      </c>
      <c r="N1370" s="1">
        <v>0.0</v>
      </c>
      <c r="O1370" s="1" t="s">
        <v>35</v>
      </c>
      <c r="P1370" s="3">
        <v>0.21</v>
      </c>
      <c r="Q1370" s="1" t="s">
        <v>36</v>
      </c>
      <c r="R1370" s="1">
        <v>0.0</v>
      </c>
      <c r="S1370" s="1">
        <v>0.0</v>
      </c>
      <c r="T1370" s="4">
        <f t="shared" si="4"/>
        <v>1446.280992</v>
      </c>
      <c r="U1370" s="5">
        <v>1754.5880879999997</v>
      </c>
      <c r="W1370" s="1">
        <f t="shared" si="34"/>
        <v>1750</v>
      </c>
      <c r="X1370" s="7">
        <f t="shared" si="15"/>
        <v>1750</v>
      </c>
      <c r="Y1370" s="1" t="s">
        <v>30</v>
      </c>
      <c r="Z1370" s="1" t="s">
        <v>30</v>
      </c>
      <c r="AA1370" s="1" t="s">
        <v>31</v>
      </c>
      <c r="AB1370" s="1">
        <v>0.0</v>
      </c>
      <c r="AC1370" s="1">
        <v>0.0</v>
      </c>
    </row>
    <row r="1371" ht="15.75" customHeight="1">
      <c r="A1371" s="1">
        <v>1398.0</v>
      </c>
      <c r="B1371" s="1" t="s">
        <v>29</v>
      </c>
      <c r="C1371" s="1" t="s">
        <v>30</v>
      </c>
      <c r="D1371" s="1" t="s">
        <v>30</v>
      </c>
      <c r="E1371" s="1" t="s">
        <v>31</v>
      </c>
      <c r="F1371" s="1" t="s">
        <v>31</v>
      </c>
      <c r="H1371" s="1" t="s">
        <v>2773</v>
      </c>
      <c r="I1371" s="1" t="s">
        <v>2774</v>
      </c>
      <c r="J1371" s="1" t="s">
        <v>34</v>
      </c>
      <c r="K1371" s="1" t="s">
        <v>34</v>
      </c>
      <c r="L1371" s="1">
        <v>0.0</v>
      </c>
      <c r="M1371" s="1">
        <v>0.0</v>
      </c>
      <c r="N1371" s="1">
        <v>0.0</v>
      </c>
      <c r="O1371" s="1" t="s">
        <v>35</v>
      </c>
      <c r="P1371" s="3">
        <v>0.21</v>
      </c>
      <c r="Q1371" s="1" t="s">
        <v>36</v>
      </c>
      <c r="R1371" s="1">
        <v>0.0</v>
      </c>
      <c r="S1371" s="1">
        <v>0.0</v>
      </c>
      <c r="T1371" s="4">
        <f t="shared" si="4"/>
        <v>2148.760331</v>
      </c>
      <c r="U1371" s="5">
        <v>2596.0349745</v>
      </c>
      <c r="W1371" s="1">
        <f t="shared" si="34"/>
        <v>2600</v>
      </c>
      <c r="X1371" s="7">
        <f t="shared" si="15"/>
        <v>2600</v>
      </c>
      <c r="Y1371" s="1" t="s">
        <v>30</v>
      </c>
      <c r="Z1371" s="1" t="s">
        <v>30</v>
      </c>
      <c r="AA1371" s="1" t="s">
        <v>31</v>
      </c>
      <c r="AB1371" s="1">
        <v>0.0</v>
      </c>
      <c r="AC1371" s="1">
        <v>0.0</v>
      </c>
    </row>
    <row r="1372" ht="15.75" customHeight="1">
      <c r="A1372" s="1">
        <v>1399.0</v>
      </c>
      <c r="B1372" s="1" t="s">
        <v>29</v>
      </c>
      <c r="C1372" s="1" t="s">
        <v>30</v>
      </c>
      <c r="D1372" s="1" t="s">
        <v>30</v>
      </c>
      <c r="E1372" s="1" t="s">
        <v>31</v>
      </c>
      <c r="F1372" s="1" t="s">
        <v>31</v>
      </c>
      <c r="H1372" s="1" t="s">
        <v>2775</v>
      </c>
      <c r="I1372" s="1" t="s">
        <v>2776</v>
      </c>
      <c r="J1372" s="1" t="s">
        <v>34</v>
      </c>
      <c r="K1372" s="1" t="s">
        <v>34</v>
      </c>
      <c r="L1372" s="1">
        <v>0.0</v>
      </c>
      <c r="M1372" s="1">
        <v>0.0</v>
      </c>
      <c r="N1372" s="1">
        <v>0.0</v>
      </c>
      <c r="O1372" s="1" t="s">
        <v>35</v>
      </c>
      <c r="P1372" s="3">
        <v>0.21</v>
      </c>
      <c r="Q1372" s="1" t="s">
        <v>36</v>
      </c>
      <c r="R1372" s="1">
        <v>0.0</v>
      </c>
      <c r="S1372" s="1">
        <v>0.0</v>
      </c>
      <c r="T1372" s="4">
        <f t="shared" si="4"/>
        <v>2148.760331</v>
      </c>
      <c r="U1372" s="5">
        <v>2596.0349745</v>
      </c>
      <c r="W1372" s="1">
        <f t="shared" si="34"/>
        <v>2600</v>
      </c>
      <c r="X1372" s="7">
        <f t="shared" si="15"/>
        <v>2600</v>
      </c>
      <c r="Y1372" s="1" t="s">
        <v>30</v>
      </c>
      <c r="Z1372" s="1" t="s">
        <v>30</v>
      </c>
      <c r="AA1372" s="1" t="s">
        <v>31</v>
      </c>
      <c r="AB1372" s="1">
        <v>0.0</v>
      </c>
      <c r="AC1372" s="1">
        <v>0.0</v>
      </c>
    </row>
    <row r="1373" ht="15.75" customHeight="1">
      <c r="A1373" s="1">
        <v>1400.0</v>
      </c>
      <c r="B1373" s="1" t="s">
        <v>29</v>
      </c>
      <c r="C1373" s="1" t="s">
        <v>30</v>
      </c>
      <c r="D1373" s="1" t="s">
        <v>30</v>
      </c>
      <c r="E1373" s="1" t="s">
        <v>31</v>
      </c>
      <c r="F1373" s="1" t="s">
        <v>31</v>
      </c>
      <c r="H1373" s="1" t="s">
        <v>2777</v>
      </c>
      <c r="I1373" s="1" t="s">
        <v>2778</v>
      </c>
      <c r="J1373" s="1" t="s">
        <v>34</v>
      </c>
      <c r="K1373" s="1" t="s">
        <v>34</v>
      </c>
      <c r="L1373" s="1">
        <v>0.0</v>
      </c>
      <c r="M1373" s="1">
        <v>0.0</v>
      </c>
      <c r="N1373" s="1">
        <v>0.0</v>
      </c>
      <c r="O1373" s="1" t="s">
        <v>35</v>
      </c>
      <c r="P1373" s="3">
        <v>0.21</v>
      </c>
      <c r="Q1373" s="1" t="s">
        <v>36</v>
      </c>
      <c r="R1373" s="1">
        <v>0.0</v>
      </c>
      <c r="S1373" s="1">
        <v>0.0</v>
      </c>
      <c r="T1373" s="4">
        <f t="shared" si="4"/>
        <v>2148.760331</v>
      </c>
      <c r="U1373" s="5">
        <v>2596.0349745</v>
      </c>
      <c r="W1373" s="1">
        <f t="shared" si="34"/>
        <v>2600</v>
      </c>
      <c r="X1373" s="7">
        <f t="shared" si="15"/>
        <v>2600</v>
      </c>
      <c r="Y1373" s="1" t="s">
        <v>30</v>
      </c>
      <c r="Z1373" s="1" t="s">
        <v>30</v>
      </c>
      <c r="AA1373" s="1" t="s">
        <v>31</v>
      </c>
      <c r="AB1373" s="1">
        <v>0.0</v>
      </c>
      <c r="AC1373" s="1">
        <v>0.0</v>
      </c>
    </row>
    <row r="1374" ht="15.75" customHeight="1">
      <c r="A1374" s="1">
        <v>1401.0</v>
      </c>
      <c r="B1374" s="1" t="s">
        <v>29</v>
      </c>
      <c r="C1374" s="1" t="s">
        <v>30</v>
      </c>
      <c r="D1374" s="1" t="s">
        <v>30</v>
      </c>
      <c r="E1374" s="1" t="s">
        <v>31</v>
      </c>
      <c r="F1374" s="1" t="s">
        <v>31</v>
      </c>
      <c r="H1374" s="1" t="s">
        <v>2779</v>
      </c>
      <c r="I1374" s="1" t="s">
        <v>2780</v>
      </c>
      <c r="J1374" s="1" t="s">
        <v>34</v>
      </c>
      <c r="K1374" s="1" t="s">
        <v>34</v>
      </c>
      <c r="L1374" s="1">
        <v>0.0</v>
      </c>
      <c r="M1374" s="1">
        <v>0.0</v>
      </c>
      <c r="N1374" s="1">
        <v>0.0</v>
      </c>
      <c r="O1374" s="1" t="s">
        <v>35</v>
      </c>
      <c r="P1374" s="3">
        <v>0.21</v>
      </c>
      <c r="Q1374" s="1" t="s">
        <v>36</v>
      </c>
      <c r="R1374" s="1">
        <v>0.0</v>
      </c>
      <c r="S1374" s="1">
        <v>0.0</v>
      </c>
      <c r="T1374" s="4">
        <f t="shared" si="4"/>
        <v>2148.760331</v>
      </c>
      <c r="U1374" s="5">
        <v>2596.0349745</v>
      </c>
      <c r="W1374" s="1">
        <f t="shared" si="34"/>
        <v>2600</v>
      </c>
      <c r="X1374" s="7">
        <f t="shared" si="15"/>
        <v>2600</v>
      </c>
      <c r="Y1374" s="1" t="s">
        <v>30</v>
      </c>
      <c r="Z1374" s="1" t="s">
        <v>30</v>
      </c>
      <c r="AA1374" s="1" t="s">
        <v>31</v>
      </c>
      <c r="AB1374" s="1">
        <v>0.0</v>
      </c>
      <c r="AC1374" s="1">
        <v>0.0</v>
      </c>
    </row>
    <row r="1375" ht="15.75" customHeight="1">
      <c r="A1375" s="1">
        <v>1402.0</v>
      </c>
      <c r="B1375" s="1" t="s">
        <v>29</v>
      </c>
      <c r="C1375" s="1" t="s">
        <v>30</v>
      </c>
      <c r="D1375" s="1" t="s">
        <v>30</v>
      </c>
      <c r="E1375" s="1" t="s">
        <v>31</v>
      </c>
      <c r="F1375" s="1" t="s">
        <v>31</v>
      </c>
      <c r="H1375" s="1" t="s">
        <v>2781</v>
      </c>
      <c r="I1375" s="1" t="s">
        <v>2782</v>
      </c>
      <c r="J1375" s="1" t="s">
        <v>34</v>
      </c>
      <c r="K1375" s="1" t="s">
        <v>34</v>
      </c>
      <c r="L1375" s="1">
        <v>0.0</v>
      </c>
      <c r="M1375" s="1">
        <v>0.0</v>
      </c>
      <c r="N1375" s="1">
        <v>0.0</v>
      </c>
      <c r="O1375" s="1" t="s">
        <v>35</v>
      </c>
      <c r="P1375" s="3">
        <v>0.21</v>
      </c>
      <c r="Q1375" s="1" t="s">
        <v>36</v>
      </c>
      <c r="R1375" s="1">
        <v>0.0</v>
      </c>
      <c r="S1375" s="1">
        <v>0.0</v>
      </c>
      <c r="T1375" s="4">
        <f t="shared" si="4"/>
        <v>2148.760331</v>
      </c>
      <c r="U1375" s="5">
        <v>2596.0349745</v>
      </c>
      <c r="W1375" s="1">
        <f t="shared" si="34"/>
        <v>2600</v>
      </c>
      <c r="X1375" s="7">
        <f t="shared" si="15"/>
        <v>2600</v>
      </c>
      <c r="Y1375" s="1" t="s">
        <v>30</v>
      </c>
      <c r="Z1375" s="1" t="s">
        <v>30</v>
      </c>
      <c r="AA1375" s="1" t="s">
        <v>31</v>
      </c>
      <c r="AB1375" s="1">
        <v>0.0</v>
      </c>
      <c r="AC1375" s="1">
        <v>0.0</v>
      </c>
    </row>
    <row r="1376" ht="15.75" customHeight="1">
      <c r="A1376" s="1">
        <v>1403.0</v>
      </c>
      <c r="B1376" s="1" t="s">
        <v>29</v>
      </c>
      <c r="C1376" s="1" t="s">
        <v>30</v>
      </c>
      <c r="D1376" s="1" t="s">
        <v>30</v>
      </c>
      <c r="E1376" s="1" t="s">
        <v>31</v>
      </c>
      <c r="F1376" s="1" t="s">
        <v>31</v>
      </c>
      <c r="H1376" s="1" t="s">
        <v>2783</v>
      </c>
      <c r="I1376" s="1" t="s">
        <v>2784</v>
      </c>
      <c r="J1376" s="1" t="s">
        <v>34</v>
      </c>
      <c r="K1376" s="1" t="s">
        <v>34</v>
      </c>
      <c r="L1376" s="1">
        <v>0.0</v>
      </c>
      <c r="M1376" s="1">
        <v>0.0</v>
      </c>
      <c r="N1376" s="1">
        <v>0.0</v>
      </c>
      <c r="O1376" s="1" t="s">
        <v>35</v>
      </c>
      <c r="P1376" s="3">
        <v>0.21</v>
      </c>
      <c r="Q1376" s="1" t="s">
        <v>36</v>
      </c>
      <c r="R1376" s="1">
        <v>0.0</v>
      </c>
      <c r="S1376" s="1">
        <v>0.0</v>
      </c>
      <c r="T1376" s="4">
        <f t="shared" si="4"/>
        <v>1247.933884</v>
      </c>
      <c r="U1376" s="5">
        <v>1506.0567802499997</v>
      </c>
      <c r="W1376" s="1">
        <f t="shared" si="34"/>
        <v>1510</v>
      </c>
      <c r="X1376" s="7">
        <f t="shared" si="15"/>
        <v>1510</v>
      </c>
      <c r="Y1376" s="1" t="s">
        <v>30</v>
      </c>
      <c r="Z1376" s="1" t="s">
        <v>30</v>
      </c>
      <c r="AA1376" s="1" t="s">
        <v>31</v>
      </c>
      <c r="AB1376" s="1">
        <v>0.0</v>
      </c>
      <c r="AC1376" s="1">
        <v>0.0</v>
      </c>
    </row>
    <row r="1377" ht="15.75" customHeight="1">
      <c r="A1377" s="1">
        <v>1404.0</v>
      </c>
      <c r="B1377" s="1" t="s">
        <v>29</v>
      </c>
      <c r="C1377" s="1" t="s">
        <v>30</v>
      </c>
      <c r="D1377" s="1" t="s">
        <v>30</v>
      </c>
      <c r="E1377" s="1" t="s">
        <v>31</v>
      </c>
      <c r="F1377" s="1" t="s">
        <v>31</v>
      </c>
      <c r="H1377" s="1" t="s">
        <v>2785</v>
      </c>
      <c r="I1377" s="1" t="s">
        <v>2786</v>
      </c>
      <c r="J1377" s="1" t="s">
        <v>34</v>
      </c>
      <c r="K1377" s="1" t="s">
        <v>34</v>
      </c>
      <c r="L1377" s="1">
        <v>0.0</v>
      </c>
      <c r="M1377" s="1">
        <v>0.0</v>
      </c>
      <c r="N1377" s="1">
        <v>0.0</v>
      </c>
      <c r="O1377" s="1" t="s">
        <v>35</v>
      </c>
      <c r="P1377" s="3">
        <v>0.21</v>
      </c>
      <c r="Q1377" s="1" t="s">
        <v>36</v>
      </c>
      <c r="R1377" s="1">
        <v>0.0</v>
      </c>
      <c r="S1377" s="1">
        <v>0.0</v>
      </c>
      <c r="T1377" s="4">
        <f t="shared" si="4"/>
        <v>1247.933884</v>
      </c>
      <c r="U1377" s="5">
        <v>1506.0477959999998</v>
      </c>
      <c r="W1377" s="1">
        <f t="shared" si="34"/>
        <v>1510</v>
      </c>
      <c r="X1377" s="7">
        <f t="shared" si="15"/>
        <v>1510</v>
      </c>
      <c r="Y1377" s="1" t="s">
        <v>30</v>
      </c>
      <c r="Z1377" s="1" t="s">
        <v>30</v>
      </c>
      <c r="AA1377" s="1" t="s">
        <v>31</v>
      </c>
      <c r="AB1377" s="1">
        <v>0.0</v>
      </c>
      <c r="AC1377" s="1">
        <v>0.0</v>
      </c>
    </row>
    <row r="1378" ht="15.75" customHeight="1">
      <c r="A1378" s="1">
        <v>1405.0</v>
      </c>
      <c r="B1378" s="1" t="s">
        <v>29</v>
      </c>
      <c r="C1378" s="1" t="s">
        <v>30</v>
      </c>
      <c r="D1378" s="1" t="s">
        <v>30</v>
      </c>
      <c r="E1378" s="1" t="s">
        <v>31</v>
      </c>
      <c r="F1378" s="1" t="s">
        <v>31</v>
      </c>
      <c r="H1378" s="1" t="s">
        <v>2787</v>
      </c>
      <c r="I1378" s="1" t="s">
        <v>2788</v>
      </c>
      <c r="J1378" s="1" t="s">
        <v>34</v>
      </c>
      <c r="K1378" s="1" t="s">
        <v>34</v>
      </c>
      <c r="L1378" s="1">
        <v>0.0</v>
      </c>
      <c r="M1378" s="1">
        <v>0.0</v>
      </c>
      <c r="N1378" s="1">
        <v>0.0</v>
      </c>
      <c r="O1378" s="1" t="s">
        <v>35</v>
      </c>
      <c r="P1378" s="3">
        <v>0.21</v>
      </c>
      <c r="Q1378" s="1" t="s">
        <v>36</v>
      </c>
      <c r="R1378" s="1">
        <v>0.0</v>
      </c>
      <c r="S1378" s="1">
        <v>0.0</v>
      </c>
      <c r="T1378" s="4">
        <f t="shared" si="4"/>
        <v>1247.933884</v>
      </c>
      <c r="U1378" s="5">
        <v>1506.0567802499997</v>
      </c>
      <c r="W1378" s="1">
        <f t="shared" si="34"/>
        <v>1510</v>
      </c>
      <c r="X1378" s="7">
        <f t="shared" si="15"/>
        <v>1510</v>
      </c>
      <c r="Y1378" s="1" t="s">
        <v>30</v>
      </c>
      <c r="Z1378" s="1" t="s">
        <v>30</v>
      </c>
      <c r="AA1378" s="1" t="s">
        <v>31</v>
      </c>
      <c r="AB1378" s="1">
        <v>0.0</v>
      </c>
      <c r="AC1378" s="1">
        <v>0.0</v>
      </c>
    </row>
    <row r="1379" ht="15.75" customHeight="1">
      <c r="A1379" s="1">
        <v>1406.0</v>
      </c>
      <c r="B1379" s="1" t="s">
        <v>29</v>
      </c>
      <c r="C1379" s="1" t="s">
        <v>30</v>
      </c>
      <c r="D1379" s="1" t="s">
        <v>30</v>
      </c>
      <c r="E1379" s="1" t="s">
        <v>31</v>
      </c>
      <c r="F1379" s="1" t="s">
        <v>31</v>
      </c>
      <c r="H1379" s="1" t="s">
        <v>2789</v>
      </c>
      <c r="I1379" s="1" t="s">
        <v>2790</v>
      </c>
      <c r="J1379" s="1" t="s">
        <v>34</v>
      </c>
      <c r="K1379" s="1" t="s">
        <v>34</v>
      </c>
      <c r="L1379" s="1">
        <v>0.0</v>
      </c>
      <c r="M1379" s="1">
        <v>0.0</v>
      </c>
      <c r="N1379" s="1">
        <v>0.0</v>
      </c>
      <c r="O1379" s="1" t="s">
        <v>35</v>
      </c>
      <c r="P1379" s="3">
        <v>0.21</v>
      </c>
      <c r="Q1379" s="1" t="s">
        <v>36</v>
      </c>
      <c r="R1379" s="1">
        <v>0.0</v>
      </c>
      <c r="S1379" s="1">
        <v>0.0</v>
      </c>
      <c r="T1379" s="4">
        <f t="shared" si="4"/>
        <v>1247.933884</v>
      </c>
      <c r="U1379" s="5">
        <v>1506.0477959999998</v>
      </c>
      <c r="W1379" s="1">
        <f t="shared" si="34"/>
        <v>1510</v>
      </c>
      <c r="X1379" s="7">
        <f t="shared" si="15"/>
        <v>1510</v>
      </c>
      <c r="Y1379" s="1" t="s">
        <v>30</v>
      </c>
      <c r="Z1379" s="1" t="s">
        <v>30</v>
      </c>
      <c r="AA1379" s="1" t="s">
        <v>31</v>
      </c>
      <c r="AB1379" s="1">
        <v>0.0</v>
      </c>
      <c r="AC1379" s="1">
        <v>0.0</v>
      </c>
    </row>
    <row r="1380" ht="15.75" customHeight="1">
      <c r="A1380" s="1">
        <v>1407.0</v>
      </c>
      <c r="B1380" s="1" t="s">
        <v>29</v>
      </c>
      <c r="C1380" s="1" t="s">
        <v>30</v>
      </c>
      <c r="D1380" s="1" t="s">
        <v>30</v>
      </c>
      <c r="E1380" s="1" t="s">
        <v>31</v>
      </c>
      <c r="F1380" s="1" t="s">
        <v>31</v>
      </c>
      <c r="H1380" s="1" t="s">
        <v>2791</v>
      </c>
      <c r="I1380" s="1" t="s">
        <v>2792</v>
      </c>
      <c r="J1380" s="1" t="s">
        <v>34</v>
      </c>
      <c r="K1380" s="1" t="s">
        <v>34</v>
      </c>
      <c r="L1380" s="1">
        <v>0.0</v>
      </c>
      <c r="M1380" s="1">
        <v>0.0</v>
      </c>
      <c r="N1380" s="1">
        <v>0.0</v>
      </c>
      <c r="O1380" s="1" t="s">
        <v>35</v>
      </c>
      <c r="P1380" s="3">
        <v>0.21</v>
      </c>
      <c r="Q1380" s="1" t="s">
        <v>36</v>
      </c>
      <c r="R1380" s="1">
        <v>0.0</v>
      </c>
      <c r="S1380" s="1">
        <v>0.0</v>
      </c>
      <c r="T1380" s="4">
        <f t="shared" si="4"/>
        <v>1247.933884</v>
      </c>
      <c r="U1380" s="5">
        <v>1506.0567802499997</v>
      </c>
      <c r="W1380" s="1">
        <f t="shared" si="34"/>
        <v>1510</v>
      </c>
      <c r="X1380" s="7">
        <f t="shared" si="15"/>
        <v>1510</v>
      </c>
      <c r="Y1380" s="1" t="s">
        <v>30</v>
      </c>
      <c r="Z1380" s="1" t="s">
        <v>30</v>
      </c>
      <c r="AA1380" s="1" t="s">
        <v>31</v>
      </c>
      <c r="AB1380" s="1">
        <v>0.0</v>
      </c>
      <c r="AC1380" s="1">
        <v>0.0</v>
      </c>
    </row>
    <row r="1381" ht="15.75" customHeight="1">
      <c r="A1381" s="1">
        <v>1408.0</v>
      </c>
      <c r="B1381" s="1" t="s">
        <v>29</v>
      </c>
      <c r="C1381" s="1" t="s">
        <v>30</v>
      </c>
      <c r="D1381" s="1" t="s">
        <v>30</v>
      </c>
      <c r="E1381" s="1" t="s">
        <v>31</v>
      </c>
      <c r="F1381" s="1" t="s">
        <v>31</v>
      </c>
      <c r="H1381" s="1" t="s">
        <v>2793</v>
      </c>
      <c r="I1381" s="1" t="s">
        <v>2794</v>
      </c>
      <c r="J1381" s="1" t="s">
        <v>34</v>
      </c>
      <c r="K1381" s="1" t="s">
        <v>34</v>
      </c>
      <c r="L1381" s="1">
        <v>0.0</v>
      </c>
      <c r="M1381" s="1">
        <v>0.0</v>
      </c>
      <c r="N1381" s="1">
        <v>0.0</v>
      </c>
      <c r="O1381" s="1" t="s">
        <v>35</v>
      </c>
      <c r="P1381" s="3">
        <v>0.21</v>
      </c>
      <c r="Q1381" s="1" t="s">
        <v>36</v>
      </c>
      <c r="R1381" s="1">
        <v>0.0</v>
      </c>
      <c r="S1381" s="1">
        <v>0.0</v>
      </c>
      <c r="T1381" s="4">
        <f t="shared" si="4"/>
        <v>1719.008264</v>
      </c>
      <c r="U1381" s="5">
        <v>2082.5850869999995</v>
      </c>
      <c r="W1381" s="1">
        <f t="shared" si="34"/>
        <v>2080</v>
      </c>
      <c r="X1381" s="7">
        <f t="shared" si="15"/>
        <v>2080</v>
      </c>
      <c r="Y1381" s="1" t="s">
        <v>30</v>
      </c>
      <c r="Z1381" s="1" t="s">
        <v>30</v>
      </c>
      <c r="AA1381" s="1" t="s">
        <v>31</v>
      </c>
      <c r="AB1381" s="1">
        <v>0.0</v>
      </c>
      <c r="AC1381" s="1">
        <v>0.0</v>
      </c>
    </row>
    <row r="1382" ht="15.75" customHeight="1">
      <c r="A1382" s="1">
        <v>1409.0</v>
      </c>
      <c r="B1382" s="1" t="s">
        <v>29</v>
      </c>
      <c r="C1382" s="1" t="s">
        <v>30</v>
      </c>
      <c r="D1382" s="1" t="s">
        <v>30</v>
      </c>
      <c r="E1382" s="1" t="s">
        <v>31</v>
      </c>
      <c r="F1382" s="1" t="s">
        <v>31</v>
      </c>
      <c r="H1382" s="1" t="s">
        <v>2795</v>
      </c>
      <c r="I1382" s="1" t="s">
        <v>2796</v>
      </c>
      <c r="J1382" s="1" t="s">
        <v>34</v>
      </c>
      <c r="K1382" s="1" t="s">
        <v>34</v>
      </c>
      <c r="L1382" s="1">
        <v>0.0</v>
      </c>
      <c r="M1382" s="1">
        <v>0.0</v>
      </c>
      <c r="N1382" s="1">
        <v>0.0</v>
      </c>
      <c r="O1382" s="1" t="s">
        <v>35</v>
      </c>
      <c r="P1382" s="3">
        <v>0.21</v>
      </c>
      <c r="Q1382" s="1" t="s">
        <v>36</v>
      </c>
      <c r="R1382" s="1">
        <v>0.0</v>
      </c>
      <c r="S1382" s="1">
        <v>0.0</v>
      </c>
      <c r="T1382" s="4">
        <f t="shared" si="4"/>
        <v>1719.008264</v>
      </c>
      <c r="U1382" s="5">
        <v>2082.6749295</v>
      </c>
      <c r="W1382" s="1">
        <f t="shared" si="34"/>
        <v>2080</v>
      </c>
      <c r="X1382" s="7">
        <f t="shared" si="15"/>
        <v>2080</v>
      </c>
      <c r="Y1382" s="1" t="s">
        <v>30</v>
      </c>
      <c r="Z1382" s="1" t="s">
        <v>30</v>
      </c>
      <c r="AA1382" s="1" t="s">
        <v>31</v>
      </c>
      <c r="AB1382" s="1">
        <v>0.0</v>
      </c>
      <c r="AC1382" s="1">
        <v>0.0</v>
      </c>
    </row>
    <row r="1383" ht="15.75" customHeight="1">
      <c r="A1383" s="1">
        <v>1410.0</v>
      </c>
      <c r="B1383" s="1" t="s">
        <v>29</v>
      </c>
      <c r="C1383" s="1" t="s">
        <v>30</v>
      </c>
      <c r="D1383" s="1" t="s">
        <v>30</v>
      </c>
      <c r="E1383" s="1" t="s">
        <v>31</v>
      </c>
      <c r="F1383" s="1" t="s">
        <v>31</v>
      </c>
      <c r="H1383" s="1" t="s">
        <v>2797</v>
      </c>
      <c r="I1383" s="1" t="s">
        <v>2798</v>
      </c>
      <c r="J1383" s="1" t="s">
        <v>34</v>
      </c>
      <c r="K1383" s="1" t="s">
        <v>34</v>
      </c>
      <c r="L1383" s="1">
        <v>0.0</v>
      </c>
      <c r="M1383" s="1">
        <v>0.0</v>
      </c>
      <c r="N1383" s="1">
        <v>0.0</v>
      </c>
      <c r="O1383" s="1" t="s">
        <v>35</v>
      </c>
      <c r="P1383" s="3">
        <v>0.21</v>
      </c>
      <c r="Q1383" s="1" t="s">
        <v>36</v>
      </c>
      <c r="R1383" s="1">
        <v>0.0</v>
      </c>
      <c r="S1383" s="1">
        <v>0.0</v>
      </c>
      <c r="T1383" s="4">
        <f t="shared" si="4"/>
        <v>1719.008264</v>
      </c>
      <c r="U1383" s="5">
        <v>2082.5761027500002</v>
      </c>
      <c r="W1383" s="1">
        <f t="shared" si="34"/>
        <v>2080</v>
      </c>
      <c r="X1383" s="7">
        <f t="shared" si="15"/>
        <v>2080</v>
      </c>
      <c r="Y1383" s="1" t="s">
        <v>30</v>
      </c>
      <c r="Z1383" s="1" t="s">
        <v>30</v>
      </c>
      <c r="AA1383" s="1" t="s">
        <v>31</v>
      </c>
      <c r="AB1383" s="1">
        <v>0.0</v>
      </c>
      <c r="AC1383" s="1">
        <v>0.0</v>
      </c>
    </row>
    <row r="1384" ht="15.75" customHeight="1">
      <c r="A1384" s="1">
        <v>1411.0</v>
      </c>
      <c r="B1384" s="1" t="s">
        <v>29</v>
      </c>
      <c r="C1384" s="1" t="s">
        <v>30</v>
      </c>
      <c r="D1384" s="1" t="s">
        <v>30</v>
      </c>
      <c r="E1384" s="1" t="s">
        <v>31</v>
      </c>
      <c r="F1384" s="1" t="s">
        <v>31</v>
      </c>
      <c r="H1384" s="1" t="s">
        <v>2799</v>
      </c>
      <c r="I1384" s="1" t="s">
        <v>2800</v>
      </c>
      <c r="J1384" s="1" t="s">
        <v>34</v>
      </c>
      <c r="K1384" s="1" t="s">
        <v>34</v>
      </c>
      <c r="L1384" s="1">
        <v>0.0</v>
      </c>
      <c r="M1384" s="1">
        <v>0.0</v>
      </c>
      <c r="N1384" s="1">
        <v>0.0</v>
      </c>
      <c r="O1384" s="1" t="s">
        <v>35</v>
      </c>
      <c r="P1384" s="3">
        <v>0.21</v>
      </c>
      <c r="Q1384" s="1" t="s">
        <v>36</v>
      </c>
      <c r="R1384" s="1">
        <v>0.0</v>
      </c>
      <c r="S1384" s="1">
        <v>0.0</v>
      </c>
      <c r="T1384" s="4">
        <f t="shared" si="4"/>
        <v>1719.008264</v>
      </c>
      <c r="U1384" s="5">
        <v>2082.5761027500002</v>
      </c>
      <c r="W1384" s="1">
        <f t="shared" si="34"/>
        <v>2080</v>
      </c>
      <c r="X1384" s="7">
        <f t="shared" si="15"/>
        <v>2080</v>
      </c>
      <c r="Y1384" s="1" t="s">
        <v>30</v>
      </c>
      <c r="Z1384" s="1" t="s">
        <v>30</v>
      </c>
      <c r="AA1384" s="1" t="s">
        <v>31</v>
      </c>
      <c r="AB1384" s="1">
        <v>0.0</v>
      </c>
      <c r="AC1384" s="1">
        <v>0.0</v>
      </c>
    </row>
    <row r="1385" ht="15.75" customHeight="1">
      <c r="A1385" s="1">
        <v>1412.0</v>
      </c>
      <c r="B1385" s="1" t="s">
        <v>29</v>
      </c>
      <c r="C1385" s="1" t="s">
        <v>30</v>
      </c>
      <c r="D1385" s="1" t="s">
        <v>30</v>
      </c>
      <c r="E1385" s="1" t="s">
        <v>31</v>
      </c>
      <c r="F1385" s="1" t="s">
        <v>31</v>
      </c>
      <c r="H1385" s="1" t="s">
        <v>2801</v>
      </c>
      <c r="I1385" s="1" t="s">
        <v>2802</v>
      </c>
      <c r="J1385" s="1" t="s">
        <v>34</v>
      </c>
      <c r="K1385" s="1" t="s">
        <v>34</v>
      </c>
      <c r="L1385" s="1">
        <v>0.0</v>
      </c>
      <c r="M1385" s="1">
        <v>0.0</v>
      </c>
      <c r="N1385" s="1">
        <v>0.0</v>
      </c>
      <c r="O1385" s="1" t="s">
        <v>35</v>
      </c>
      <c r="P1385" s="3">
        <v>0.21</v>
      </c>
      <c r="Q1385" s="1" t="s">
        <v>36</v>
      </c>
      <c r="R1385" s="1">
        <v>0.0</v>
      </c>
      <c r="S1385" s="1">
        <v>0.0</v>
      </c>
      <c r="T1385" s="4">
        <f t="shared" si="4"/>
        <v>1719.008264</v>
      </c>
      <c r="U1385" s="5">
        <v>2082.5761027500002</v>
      </c>
      <c r="W1385" s="1">
        <f t="shared" si="34"/>
        <v>2080</v>
      </c>
      <c r="X1385" s="7">
        <f t="shared" si="15"/>
        <v>2080</v>
      </c>
      <c r="Y1385" s="1" t="s">
        <v>30</v>
      </c>
      <c r="Z1385" s="1" t="s">
        <v>30</v>
      </c>
      <c r="AA1385" s="1" t="s">
        <v>31</v>
      </c>
      <c r="AB1385" s="1">
        <v>0.0</v>
      </c>
      <c r="AC1385" s="1">
        <v>0.0</v>
      </c>
    </row>
    <row r="1386" ht="15.75" customHeight="1">
      <c r="A1386" s="1">
        <v>1413.0</v>
      </c>
      <c r="B1386" s="1" t="s">
        <v>29</v>
      </c>
      <c r="C1386" s="1" t="s">
        <v>30</v>
      </c>
      <c r="D1386" s="1" t="s">
        <v>30</v>
      </c>
      <c r="E1386" s="1" t="s">
        <v>31</v>
      </c>
      <c r="F1386" s="1" t="s">
        <v>31</v>
      </c>
      <c r="H1386" s="1" t="s">
        <v>2803</v>
      </c>
      <c r="I1386" s="1" t="s">
        <v>2804</v>
      </c>
      <c r="J1386" s="1" t="s">
        <v>34</v>
      </c>
      <c r="K1386" s="1" t="s">
        <v>34</v>
      </c>
      <c r="L1386" s="1">
        <v>0.0</v>
      </c>
      <c r="M1386" s="1">
        <v>0.0</v>
      </c>
      <c r="N1386" s="1">
        <v>0.0</v>
      </c>
      <c r="O1386" s="1" t="s">
        <v>35</v>
      </c>
      <c r="P1386" s="3">
        <v>0.21</v>
      </c>
      <c r="Q1386" s="1" t="s">
        <v>36</v>
      </c>
      <c r="R1386" s="1">
        <v>0.0</v>
      </c>
      <c r="S1386" s="1">
        <v>0.0</v>
      </c>
      <c r="T1386" s="4">
        <f t="shared" si="4"/>
        <v>1719.008264</v>
      </c>
      <c r="U1386" s="5">
        <v>2082.5761027500002</v>
      </c>
      <c r="W1386" s="1">
        <f t="shared" si="34"/>
        <v>2080</v>
      </c>
      <c r="X1386" s="7">
        <f t="shared" si="15"/>
        <v>2080</v>
      </c>
      <c r="Y1386" s="1" t="s">
        <v>30</v>
      </c>
      <c r="Z1386" s="1" t="s">
        <v>30</v>
      </c>
      <c r="AA1386" s="1" t="s">
        <v>31</v>
      </c>
      <c r="AB1386" s="1">
        <v>0.0</v>
      </c>
      <c r="AC1386" s="1">
        <v>0.0</v>
      </c>
    </row>
    <row r="1387" ht="15.75" customHeight="1">
      <c r="A1387" s="1">
        <v>1414.0</v>
      </c>
      <c r="B1387" s="1" t="s">
        <v>29</v>
      </c>
      <c r="C1387" s="1" t="s">
        <v>30</v>
      </c>
      <c r="D1387" s="1" t="s">
        <v>30</v>
      </c>
      <c r="E1387" s="1" t="s">
        <v>31</v>
      </c>
      <c r="F1387" s="1" t="s">
        <v>31</v>
      </c>
      <c r="H1387" s="1" t="s">
        <v>2805</v>
      </c>
      <c r="I1387" s="1" t="s">
        <v>2806</v>
      </c>
      <c r="J1387" s="1" t="s">
        <v>34</v>
      </c>
      <c r="K1387" s="1" t="s">
        <v>34</v>
      </c>
      <c r="L1387" s="1">
        <v>0.0</v>
      </c>
      <c r="M1387" s="1">
        <v>0.0</v>
      </c>
      <c r="N1387" s="1">
        <v>0.0</v>
      </c>
      <c r="O1387" s="1" t="s">
        <v>35</v>
      </c>
      <c r="P1387" s="3">
        <v>0.21</v>
      </c>
      <c r="Q1387" s="1" t="s">
        <v>36</v>
      </c>
      <c r="R1387" s="1">
        <v>0.0</v>
      </c>
      <c r="S1387" s="1">
        <v>0.0</v>
      </c>
      <c r="T1387" s="4">
        <f t="shared" si="4"/>
        <v>1247.933884</v>
      </c>
      <c r="U1387" s="5">
        <v>1506.0567802499997</v>
      </c>
      <c r="W1387" s="1">
        <f t="shared" si="34"/>
        <v>1510</v>
      </c>
      <c r="X1387" s="7">
        <f t="shared" si="15"/>
        <v>1510</v>
      </c>
      <c r="Y1387" s="1" t="s">
        <v>30</v>
      </c>
      <c r="Z1387" s="1" t="s">
        <v>30</v>
      </c>
      <c r="AA1387" s="1" t="s">
        <v>31</v>
      </c>
      <c r="AB1387" s="1">
        <v>0.0</v>
      </c>
      <c r="AC1387" s="1">
        <v>0.0</v>
      </c>
    </row>
    <row r="1388" ht="15.75" customHeight="1">
      <c r="A1388" s="1">
        <v>1415.0</v>
      </c>
      <c r="B1388" s="1" t="s">
        <v>29</v>
      </c>
      <c r="C1388" s="1" t="s">
        <v>30</v>
      </c>
      <c r="D1388" s="1" t="s">
        <v>30</v>
      </c>
      <c r="E1388" s="1" t="s">
        <v>31</v>
      </c>
      <c r="F1388" s="1" t="s">
        <v>31</v>
      </c>
      <c r="H1388" s="1" t="s">
        <v>2807</v>
      </c>
      <c r="I1388" s="1" t="s">
        <v>2808</v>
      </c>
      <c r="J1388" s="1" t="s">
        <v>34</v>
      </c>
      <c r="K1388" s="1" t="s">
        <v>34</v>
      </c>
      <c r="L1388" s="1">
        <v>0.0</v>
      </c>
      <c r="M1388" s="1">
        <v>0.0</v>
      </c>
      <c r="N1388" s="1">
        <v>0.0</v>
      </c>
      <c r="O1388" s="1" t="s">
        <v>35</v>
      </c>
      <c r="P1388" s="3">
        <v>0.21</v>
      </c>
      <c r="Q1388" s="1" t="s">
        <v>36</v>
      </c>
      <c r="R1388" s="1">
        <v>0.0</v>
      </c>
      <c r="S1388" s="1">
        <v>0.0</v>
      </c>
      <c r="T1388" s="4">
        <f t="shared" si="4"/>
        <v>1966.942149</v>
      </c>
      <c r="U1388" s="5">
        <v>2377.8794159999993</v>
      </c>
      <c r="W1388" s="1">
        <f t="shared" si="34"/>
        <v>2380</v>
      </c>
      <c r="X1388" s="7">
        <f t="shared" si="15"/>
        <v>2380</v>
      </c>
      <c r="Y1388" s="1" t="s">
        <v>30</v>
      </c>
      <c r="Z1388" s="1" t="s">
        <v>30</v>
      </c>
      <c r="AA1388" s="1" t="s">
        <v>31</v>
      </c>
      <c r="AB1388" s="1">
        <v>0.0</v>
      </c>
      <c r="AC1388" s="1">
        <v>0.0</v>
      </c>
    </row>
    <row r="1389" ht="15.75" customHeight="1">
      <c r="A1389" s="1">
        <v>1416.0</v>
      </c>
      <c r="B1389" s="1" t="s">
        <v>29</v>
      </c>
      <c r="C1389" s="1" t="s">
        <v>30</v>
      </c>
      <c r="D1389" s="1" t="s">
        <v>30</v>
      </c>
      <c r="E1389" s="1" t="s">
        <v>31</v>
      </c>
      <c r="F1389" s="1" t="s">
        <v>31</v>
      </c>
      <c r="H1389" s="1" t="s">
        <v>2809</v>
      </c>
      <c r="I1389" s="1" t="s">
        <v>2810</v>
      </c>
      <c r="J1389" s="1" t="s">
        <v>34</v>
      </c>
      <c r="K1389" s="1" t="s">
        <v>34</v>
      </c>
      <c r="L1389" s="1">
        <v>0.0</v>
      </c>
      <c r="M1389" s="1">
        <v>0.0</v>
      </c>
      <c r="N1389" s="1">
        <v>0.0</v>
      </c>
      <c r="O1389" s="1" t="s">
        <v>35</v>
      </c>
      <c r="P1389" s="3">
        <v>0.21</v>
      </c>
      <c r="Q1389" s="1" t="s">
        <v>36</v>
      </c>
      <c r="R1389" s="1">
        <v>0.0</v>
      </c>
      <c r="S1389" s="1">
        <v>0.0</v>
      </c>
      <c r="T1389" s="4">
        <f t="shared" si="4"/>
        <v>1247.933884</v>
      </c>
      <c r="U1389" s="5">
        <v>1506.0567802499997</v>
      </c>
      <c r="W1389" s="1">
        <f t="shared" si="34"/>
        <v>1510</v>
      </c>
      <c r="X1389" s="7">
        <f t="shared" si="15"/>
        <v>1510</v>
      </c>
      <c r="Y1389" s="1" t="s">
        <v>30</v>
      </c>
      <c r="Z1389" s="1" t="s">
        <v>30</v>
      </c>
      <c r="AA1389" s="1" t="s">
        <v>31</v>
      </c>
      <c r="AB1389" s="1">
        <v>0.0</v>
      </c>
      <c r="AC1389" s="1">
        <v>0.0</v>
      </c>
    </row>
    <row r="1390" ht="15.75" customHeight="1">
      <c r="A1390" s="1">
        <v>1417.0</v>
      </c>
      <c r="B1390" s="1" t="s">
        <v>29</v>
      </c>
      <c r="C1390" s="1" t="s">
        <v>30</v>
      </c>
      <c r="D1390" s="1" t="s">
        <v>30</v>
      </c>
      <c r="E1390" s="1" t="s">
        <v>31</v>
      </c>
      <c r="F1390" s="1" t="s">
        <v>31</v>
      </c>
      <c r="H1390" s="1" t="s">
        <v>2811</v>
      </c>
      <c r="I1390" s="1" t="s">
        <v>2812</v>
      </c>
      <c r="J1390" s="1" t="s">
        <v>34</v>
      </c>
      <c r="K1390" s="1" t="s">
        <v>34</v>
      </c>
      <c r="L1390" s="1">
        <v>0.0</v>
      </c>
      <c r="M1390" s="1">
        <v>0.0</v>
      </c>
      <c r="N1390" s="1">
        <v>0.0</v>
      </c>
      <c r="O1390" s="1" t="s">
        <v>35</v>
      </c>
      <c r="P1390" s="3">
        <v>0.21</v>
      </c>
      <c r="Q1390" s="1" t="s">
        <v>36</v>
      </c>
      <c r="R1390" s="1">
        <v>0.0</v>
      </c>
      <c r="S1390" s="1">
        <v>0.0</v>
      </c>
      <c r="T1390" s="4">
        <f t="shared" si="4"/>
        <v>1247.933884</v>
      </c>
      <c r="U1390" s="5">
        <v>1506.0567802499997</v>
      </c>
      <c r="W1390" s="1">
        <f t="shared" si="34"/>
        <v>1510</v>
      </c>
      <c r="X1390" s="7">
        <f t="shared" si="15"/>
        <v>1510</v>
      </c>
      <c r="Y1390" s="1" t="s">
        <v>30</v>
      </c>
      <c r="Z1390" s="1" t="s">
        <v>30</v>
      </c>
      <c r="AA1390" s="1" t="s">
        <v>31</v>
      </c>
      <c r="AB1390" s="1">
        <v>0.0</v>
      </c>
      <c r="AC1390" s="1">
        <v>0.0</v>
      </c>
    </row>
    <row r="1391" ht="15.75" customHeight="1">
      <c r="A1391" s="1">
        <v>1418.0</v>
      </c>
      <c r="B1391" s="1" t="s">
        <v>29</v>
      </c>
      <c r="C1391" s="1" t="s">
        <v>30</v>
      </c>
      <c r="D1391" s="1" t="s">
        <v>30</v>
      </c>
      <c r="E1391" s="1" t="s">
        <v>31</v>
      </c>
      <c r="F1391" s="1" t="s">
        <v>31</v>
      </c>
      <c r="H1391" s="1" t="s">
        <v>2813</v>
      </c>
      <c r="I1391" s="1" t="s">
        <v>2814</v>
      </c>
      <c r="J1391" s="1" t="s">
        <v>34</v>
      </c>
      <c r="K1391" s="1" t="s">
        <v>34</v>
      </c>
      <c r="L1391" s="1">
        <v>0.0</v>
      </c>
      <c r="M1391" s="1">
        <v>0.0</v>
      </c>
      <c r="N1391" s="1">
        <v>0.0</v>
      </c>
      <c r="O1391" s="1" t="s">
        <v>35</v>
      </c>
      <c r="P1391" s="3">
        <v>0.21</v>
      </c>
      <c r="Q1391" s="1" t="s">
        <v>36</v>
      </c>
      <c r="R1391" s="1">
        <v>0.0</v>
      </c>
      <c r="S1391" s="1">
        <v>0.0</v>
      </c>
      <c r="T1391" s="4">
        <f t="shared" si="4"/>
        <v>1247.933884</v>
      </c>
      <c r="U1391" s="5">
        <v>1505.98490625</v>
      </c>
      <c r="W1391" s="1">
        <f t="shared" si="34"/>
        <v>1510</v>
      </c>
      <c r="X1391" s="7">
        <f t="shared" si="15"/>
        <v>1510</v>
      </c>
      <c r="Y1391" s="1" t="s">
        <v>30</v>
      </c>
      <c r="Z1391" s="1" t="s">
        <v>30</v>
      </c>
      <c r="AA1391" s="1" t="s">
        <v>31</v>
      </c>
      <c r="AB1391" s="1">
        <v>0.0</v>
      </c>
      <c r="AC1391" s="1">
        <v>0.0</v>
      </c>
    </row>
    <row r="1392" ht="15.75" customHeight="1">
      <c r="A1392" s="1">
        <v>1419.0</v>
      </c>
      <c r="B1392" s="1" t="s">
        <v>29</v>
      </c>
      <c r="C1392" s="1" t="s">
        <v>30</v>
      </c>
      <c r="D1392" s="1" t="s">
        <v>30</v>
      </c>
      <c r="E1392" s="1" t="s">
        <v>31</v>
      </c>
      <c r="F1392" s="1" t="s">
        <v>31</v>
      </c>
      <c r="H1392" s="1" t="s">
        <v>2815</v>
      </c>
      <c r="I1392" s="1" t="s">
        <v>2816</v>
      </c>
      <c r="J1392" s="1" t="s">
        <v>34</v>
      </c>
      <c r="K1392" s="1" t="s">
        <v>34</v>
      </c>
      <c r="L1392" s="1">
        <v>0.0</v>
      </c>
      <c r="M1392" s="1">
        <v>0.0</v>
      </c>
      <c r="N1392" s="1">
        <v>0.0</v>
      </c>
      <c r="O1392" s="1" t="s">
        <v>35</v>
      </c>
      <c r="P1392" s="3">
        <v>0.21</v>
      </c>
      <c r="Q1392" s="1" t="s">
        <v>36</v>
      </c>
      <c r="R1392" s="1">
        <v>0.0</v>
      </c>
      <c r="S1392" s="1">
        <v>0.0</v>
      </c>
      <c r="T1392" s="4">
        <f t="shared" si="4"/>
        <v>1363.636364</v>
      </c>
      <c r="U1392" s="5">
        <v>1648.97822925</v>
      </c>
      <c r="W1392" s="1">
        <f t="shared" si="34"/>
        <v>1650</v>
      </c>
      <c r="X1392" s="7">
        <f t="shared" si="15"/>
        <v>1650</v>
      </c>
      <c r="Y1392" s="1" t="s">
        <v>30</v>
      </c>
      <c r="Z1392" s="1" t="s">
        <v>30</v>
      </c>
      <c r="AA1392" s="1" t="s">
        <v>31</v>
      </c>
      <c r="AB1392" s="1">
        <v>0.0</v>
      </c>
      <c r="AC1392" s="1">
        <v>0.0</v>
      </c>
    </row>
    <row r="1393" ht="15.75" customHeight="1">
      <c r="A1393" s="1">
        <v>1420.0</v>
      </c>
      <c r="B1393" s="1" t="s">
        <v>29</v>
      </c>
      <c r="C1393" s="1" t="s">
        <v>30</v>
      </c>
      <c r="D1393" s="1" t="s">
        <v>30</v>
      </c>
      <c r="E1393" s="1" t="s">
        <v>31</v>
      </c>
      <c r="F1393" s="1" t="s">
        <v>31</v>
      </c>
      <c r="H1393" s="1" t="s">
        <v>2817</v>
      </c>
      <c r="I1393" s="1" t="s">
        <v>2818</v>
      </c>
      <c r="J1393" s="1" t="s">
        <v>34</v>
      </c>
      <c r="K1393" s="1" t="s">
        <v>34</v>
      </c>
      <c r="L1393" s="1">
        <v>0.0</v>
      </c>
      <c r="M1393" s="1">
        <v>0.0</v>
      </c>
      <c r="N1393" s="1">
        <v>0.0</v>
      </c>
      <c r="O1393" s="1" t="s">
        <v>35</v>
      </c>
      <c r="P1393" s="3">
        <v>0.21</v>
      </c>
      <c r="Q1393" s="1" t="s">
        <v>36</v>
      </c>
      <c r="R1393" s="1">
        <v>0.0</v>
      </c>
      <c r="S1393" s="1">
        <v>0.0</v>
      </c>
      <c r="T1393" s="4">
        <f t="shared" si="4"/>
        <v>1363.636364</v>
      </c>
      <c r="U1393" s="5">
        <v>1648.97822925</v>
      </c>
      <c r="W1393" s="1">
        <f t="shared" si="34"/>
        <v>1650</v>
      </c>
      <c r="X1393" s="7">
        <f t="shared" si="15"/>
        <v>1650</v>
      </c>
      <c r="Y1393" s="1" t="s">
        <v>30</v>
      </c>
      <c r="Z1393" s="1" t="s">
        <v>30</v>
      </c>
      <c r="AA1393" s="1" t="s">
        <v>31</v>
      </c>
      <c r="AB1393" s="1">
        <v>0.0</v>
      </c>
      <c r="AC1393" s="1">
        <v>0.0</v>
      </c>
    </row>
    <row r="1394" ht="15.75" customHeight="1">
      <c r="A1394" s="1">
        <v>1421.0</v>
      </c>
      <c r="B1394" s="1" t="s">
        <v>29</v>
      </c>
      <c r="C1394" s="1" t="s">
        <v>30</v>
      </c>
      <c r="D1394" s="1" t="s">
        <v>30</v>
      </c>
      <c r="E1394" s="1" t="s">
        <v>31</v>
      </c>
      <c r="F1394" s="1" t="s">
        <v>31</v>
      </c>
      <c r="H1394" s="1" t="s">
        <v>2819</v>
      </c>
      <c r="I1394" s="1" t="s">
        <v>2820</v>
      </c>
      <c r="J1394" s="1" t="s">
        <v>34</v>
      </c>
      <c r="K1394" s="1" t="s">
        <v>34</v>
      </c>
      <c r="L1394" s="1">
        <v>0.0</v>
      </c>
      <c r="M1394" s="1">
        <v>0.0</v>
      </c>
      <c r="N1394" s="1">
        <v>0.0</v>
      </c>
      <c r="O1394" s="1" t="s">
        <v>35</v>
      </c>
      <c r="P1394" s="3">
        <v>0.21</v>
      </c>
      <c r="Q1394" s="1" t="s">
        <v>36</v>
      </c>
      <c r="R1394" s="1">
        <v>0.0</v>
      </c>
      <c r="S1394" s="1">
        <v>0.0</v>
      </c>
      <c r="T1394" s="4">
        <f t="shared" si="4"/>
        <v>1363.636364</v>
      </c>
      <c r="U1394" s="5">
        <v>1648.97822925</v>
      </c>
      <c r="W1394" s="1">
        <f t="shared" si="34"/>
        <v>1650</v>
      </c>
      <c r="X1394" s="7">
        <f t="shared" si="15"/>
        <v>1650</v>
      </c>
      <c r="Y1394" s="1" t="s">
        <v>30</v>
      </c>
      <c r="Z1394" s="1" t="s">
        <v>30</v>
      </c>
      <c r="AA1394" s="1" t="s">
        <v>31</v>
      </c>
      <c r="AB1394" s="1">
        <v>0.0</v>
      </c>
      <c r="AC1394" s="1">
        <v>0.0</v>
      </c>
    </row>
    <row r="1395" ht="15.75" customHeight="1">
      <c r="A1395" s="1">
        <v>1422.0</v>
      </c>
      <c r="B1395" s="1" t="s">
        <v>29</v>
      </c>
      <c r="C1395" s="1" t="s">
        <v>30</v>
      </c>
      <c r="D1395" s="1" t="s">
        <v>30</v>
      </c>
      <c r="E1395" s="1" t="s">
        <v>31</v>
      </c>
      <c r="F1395" s="1" t="s">
        <v>31</v>
      </c>
      <c r="H1395" s="1" t="s">
        <v>2821</v>
      </c>
      <c r="I1395" s="1" t="s">
        <v>2822</v>
      </c>
      <c r="J1395" s="1" t="s">
        <v>34</v>
      </c>
      <c r="K1395" s="1" t="s">
        <v>34</v>
      </c>
      <c r="L1395" s="1">
        <v>0.0</v>
      </c>
      <c r="M1395" s="1">
        <v>0.0</v>
      </c>
      <c r="N1395" s="1">
        <v>0.0</v>
      </c>
      <c r="O1395" s="1" t="s">
        <v>35</v>
      </c>
      <c r="P1395" s="3">
        <v>0.21</v>
      </c>
      <c r="Q1395" s="1" t="s">
        <v>36</v>
      </c>
      <c r="R1395" s="1">
        <v>0.0</v>
      </c>
      <c r="S1395" s="1">
        <v>0.0</v>
      </c>
      <c r="T1395" s="4">
        <f t="shared" si="4"/>
        <v>1363.636364</v>
      </c>
      <c r="U1395" s="5">
        <v>1648.97822925</v>
      </c>
      <c r="W1395" s="1">
        <f t="shared" si="34"/>
        <v>1650</v>
      </c>
      <c r="X1395" s="7">
        <f t="shared" si="15"/>
        <v>1650</v>
      </c>
      <c r="Y1395" s="1" t="s">
        <v>30</v>
      </c>
      <c r="Z1395" s="1" t="s">
        <v>30</v>
      </c>
      <c r="AA1395" s="1" t="s">
        <v>31</v>
      </c>
      <c r="AB1395" s="1">
        <v>0.0</v>
      </c>
      <c r="AC1395" s="1">
        <v>0.0</v>
      </c>
    </row>
    <row r="1396" ht="15.75" customHeight="1">
      <c r="A1396" s="1">
        <v>1423.0</v>
      </c>
      <c r="B1396" s="1" t="s">
        <v>29</v>
      </c>
      <c r="C1396" s="1" t="s">
        <v>30</v>
      </c>
      <c r="D1396" s="1" t="s">
        <v>30</v>
      </c>
      <c r="E1396" s="1" t="s">
        <v>31</v>
      </c>
      <c r="F1396" s="1" t="s">
        <v>31</v>
      </c>
      <c r="H1396" s="1" t="s">
        <v>2823</v>
      </c>
      <c r="I1396" s="1" t="s">
        <v>2824</v>
      </c>
      <c r="J1396" s="1" t="s">
        <v>34</v>
      </c>
      <c r="K1396" s="1" t="s">
        <v>34</v>
      </c>
      <c r="L1396" s="1">
        <v>0.0</v>
      </c>
      <c r="M1396" s="1">
        <v>0.0</v>
      </c>
      <c r="N1396" s="1">
        <v>0.0</v>
      </c>
      <c r="O1396" s="1" t="s">
        <v>35</v>
      </c>
      <c r="P1396" s="3">
        <v>0.21</v>
      </c>
      <c r="Q1396" s="1" t="s">
        <v>36</v>
      </c>
      <c r="R1396" s="1">
        <v>0.0</v>
      </c>
      <c r="S1396" s="1">
        <v>0.0</v>
      </c>
      <c r="T1396" s="4">
        <f t="shared" si="4"/>
        <v>1363.636364</v>
      </c>
      <c r="U1396" s="5">
        <v>1648.97822925</v>
      </c>
      <c r="W1396" s="1">
        <f t="shared" si="34"/>
        <v>1650</v>
      </c>
      <c r="X1396" s="7">
        <f t="shared" si="15"/>
        <v>1650</v>
      </c>
      <c r="Y1396" s="1" t="s">
        <v>30</v>
      </c>
      <c r="Z1396" s="1" t="s">
        <v>30</v>
      </c>
      <c r="AA1396" s="1" t="s">
        <v>31</v>
      </c>
      <c r="AB1396" s="1">
        <v>0.0</v>
      </c>
      <c r="AC1396" s="1">
        <v>0.0</v>
      </c>
    </row>
    <row r="1397" ht="15.75" customHeight="1">
      <c r="A1397" s="1">
        <v>1424.0</v>
      </c>
      <c r="B1397" s="1" t="s">
        <v>29</v>
      </c>
      <c r="C1397" s="1" t="s">
        <v>30</v>
      </c>
      <c r="D1397" s="1" t="s">
        <v>30</v>
      </c>
      <c r="E1397" s="1" t="s">
        <v>31</v>
      </c>
      <c r="F1397" s="1" t="s">
        <v>31</v>
      </c>
      <c r="H1397" s="1" t="s">
        <v>2825</v>
      </c>
      <c r="I1397" s="1" t="s">
        <v>2826</v>
      </c>
      <c r="J1397" s="1" t="s">
        <v>34</v>
      </c>
      <c r="K1397" s="1" t="s">
        <v>34</v>
      </c>
      <c r="L1397" s="1">
        <v>0.0</v>
      </c>
      <c r="M1397" s="1">
        <v>0.0</v>
      </c>
      <c r="N1397" s="1">
        <v>0.0</v>
      </c>
      <c r="O1397" s="1" t="s">
        <v>35</v>
      </c>
      <c r="P1397" s="3">
        <v>0.21</v>
      </c>
      <c r="Q1397" s="1" t="s">
        <v>36</v>
      </c>
      <c r="R1397" s="1">
        <v>0.0</v>
      </c>
      <c r="S1397" s="1">
        <v>0.0</v>
      </c>
      <c r="T1397" s="4">
        <f t="shared" si="4"/>
        <v>1363.636364</v>
      </c>
      <c r="U1397" s="5">
        <v>1648.97822925</v>
      </c>
      <c r="W1397" s="1">
        <f t="shared" si="34"/>
        <v>1650</v>
      </c>
      <c r="X1397" s="7">
        <f t="shared" si="15"/>
        <v>1650</v>
      </c>
      <c r="Y1397" s="1" t="s">
        <v>30</v>
      </c>
      <c r="Z1397" s="1" t="s">
        <v>30</v>
      </c>
      <c r="AA1397" s="1" t="s">
        <v>31</v>
      </c>
      <c r="AB1397" s="1">
        <v>0.0</v>
      </c>
      <c r="AC1397" s="1">
        <v>0.0</v>
      </c>
    </row>
    <row r="1398" ht="15.75" customHeight="1">
      <c r="A1398" s="1">
        <v>1425.0</v>
      </c>
      <c r="B1398" s="1" t="s">
        <v>29</v>
      </c>
      <c r="C1398" s="1" t="s">
        <v>30</v>
      </c>
      <c r="D1398" s="1" t="s">
        <v>30</v>
      </c>
      <c r="E1398" s="1" t="s">
        <v>31</v>
      </c>
      <c r="F1398" s="1" t="s">
        <v>31</v>
      </c>
      <c r="H1398" s="1" t="s">
        <v>2827</v>
      </c>
      <c r="I1398" s="1" t="s">
        <v>2828</v>
      </c>
      <c r="J1398" s="1" t="s">
        <v>34</v>
      </c>
      <c r="K1398" s="1" t="s">
        <v>34</v>
      </c>
      <c r="L1398" s="1">
        <v>0.0</v>
      </c>
      <c r="M1398" s="1">
        <v>0.0</v>
      </c>
      <c r="N1398" s="1">
        <v>0.0</v>
      </c>
      <c r="O1398" s="1" t="s">
        <v>35</v>
      </c>
      <c r="P1398" s="3">
        <v>0.21</v>
      </c>
      <c r="Q1398" s="1" t="s">
        <v>36</v>
      </c>
      <c r="R1398" s="1">
        <v>0.0</v>
      </c>
      <c r="S1398" s="1">
        <v>0.0</v>
      </c>
      <c r="T1398" s="4">
        <f t="shared" si="4"/>
        <v>1247.933884</v>
      </c>
      <c r="U1398" s="5">
        <v>1505.98490625</v>
      </c>
      <c r="W1398" s="1">
        <f t="shared" si="34"/>
        <v>1510</v>
      </c>
      <c r="X1398" s="7">
        <f t="shared" si="15"/>
        <v>1510</v>
      </c>
      <c r="Y1398" s="1" t="s">
        <v>30</v>
      </c>
      <c r="Z1398" s="1" t="s">
        <v>30</v>
      </c>
      <c r="AA1398" s="1" t="s">
        <v>31</v>
      </c>
      <c r="AB1398" s="1">
        <v>0.0</v>
      </c>
      <c r="AC1398" s="1">
        <v>0.0</v>
      </c>
    </row>
    <row r="1399" ht="15.75" customHeight="1">
      <c r="A1399" s="1">
        <v>1426.0</v>
      </c>
      <c r="B1399" s="1" t="s">
        <v>29</v>
      </c>
      <c r="C1399" s="1" t="s">
        <v>30</v>
      </c>
      <c r="D1399" s="1" t="s">
        <v>30</v>
      </c>
      <c r="E1399" s="1" t="s">
        <v>31</v>
      </c>
      <c r="F1399" s="1" t="s">
        <v>31</v>
      </c>
      <c r="H1399" s="1" t="s">
        <v>2829</v>
      </c>
      <c r="I1399" s="1" t="s">
        <v>2830</v>
      </c>
      <c r="J1399" s="1" t="s">
        <v>34</v>
      </c>
      <c r="K1399" s="1" t="s">
        <v>34</v>
      </c>
      <c r="L1399" s="1">
        <v>0.0</v>
      </c>
      <c r="M1399" s="1">
        <v>0.0</v>
      </c>
      <c r="N1399" s="1">
        <v>0.0</v>
      </c>
      <c r="O1399" s="1" t="s">
        <v>35</v>
      </c>
      <c r="P1399" s="3">
        <v>0.21</v>
      </c>
      <c r="Q1399" s="1" t="s">
        <v>36</v>
      </c>
      <c r="R1399" s="1">
        <v>0.0</v>
      </c>
      <c r="S1399" s="1">
        <v>0.0</v>
      </c>
      <c r="T1399" s="4">
        <f t="shared" si="4"/>
        <v>1247.933884</v>
      </c>
      <c r="U1399" s="5">
        <v>1506.0567802499997</v>
      </c>
      <c r="W1399" s="1">
        <f t="shared" si="34"/>
        <v>1510</v>
      </c>
      <c r="X1399" s="7">
        <f t="shared" si="15"/>
        <v>1510</v>
      </c>
      <c r="Y1399" s="1" t="s">
        <v>30</v>
      </c>
      <c r="Z1399" s="1" t="s">
        <v>30</v>
      </c>
      <c r="AA1399" s="1" t="s">
        <v>31</v>
      </c>
      <c r="AB1399" s="1">
        <v>0.0</v>
      </c>
      <c r="AC1399" s="1">
        <v>0.0</v>
      </c>
    </row>
    <row r="1400" ht="15.75" customHeight="1">
      <c r="A1400" s="1">
        <v>1427.0</v>
      </c>
      <c r="B1400" s="1" t="s">
        <v>29</v>
      </c>
      <c r="C1400" s="1" t="s">
        <v>30</v>
      </c>
      <c r="D1400" s="1" t="s">
        <v>30</v>
      </c>
      <c r="E1400" s="1" t="s">
        <v>31</v>
      </c>
      <c r="F1400" s="1" t="s">
        <v>31</v>
      </c>
      <c r="H1400" s="1" t="s">
        <v>2831</v>
      </c>
      <c r="I1400" s="1" t="s">
        <v>2832</v>
      </c>
      <c r="J1400" s="1" t="s">
        <v>34</v>
      </c>
      <c r="K1400" s="1" t="s">
        <v>34</v>
      </c>
      <c r="L1400" s="1">
        <v>0.0</v>
      </c>
      <c r="M1400" s="1">
        <v>0.0</v>
      </c>
      <c r="N1400" s="1">
        <v>0.0</v>
      </c>
      <c r="O1400" s="1" t="s">
        <v>35</v>
      </c>
      <c r="P1400" s="3">
        <v>0.21</v>
      </c>
      <c r="Q1400" s="1" t="s">
        <v>36</v>
      </c>
      <c r="R1400" s="1">
        <v>0.0</v>
      </c>
      <c r="S1400" s="1">
        <v>0.0</v>
      </c>
      <c r="T1400" s="4">
        <f t="shared" si="4"/>
        <v>1247.933884</v>
      </c>
      <c r="U1400" s="5">
        <v>1506.0477959999998</v>
      </c>
      <c r="W1400" s="1">
        <f t="shared" si="34"/>
        <v>1510</v>
      </c>
      <c r="X1400" s="7">
        <f t="shared" si="15"/>
        <v>1510</v>
      </c>
      <c r="Y1400" s="1" t="s">
        <v>30</v>
      </c>
      <c r="Z1400" s="1" t="s">
        <v>30</v>
      </c>
      <c r="AA1400" s="1" t="s">
        <v>31</v>
      </c>
      <c r="AB1400" s="1">
        <v>0.0</v>
      </c>
      <c r="AC1400" s="1">
        <v>0.0</v>
      </c>
    </row>
    <row r="1401" ht="15.75" customHeight="1">
      <c r="A1401" s="1">
        <v>1428.0</v>
      </c>
      <c r="B1401" s="1" t="s">
        <v>29</v>
      </c>
      <c r="C1401" s="1" t="s">
        <v>30</v>
      </c>
      <c r="D1401" s="1" t="s">
        <v>30</v>
      </c>
      <c r="E1401" s="1" t="s">
        <v>31</v>
      </c>
      <c r="F1401" s="1" t="s">
        <v>31</v>
      </c>
      <c r="H1401" s="1" t="s">
        <v>2833</v>
      </c>
      <c r="I1401" s="1" t="s">
        <v>2834</v>
      </c>
      <c r="J1401" s="1" t="s">
        <v>34</v>
      </c>
      <c r="K1401" s="1" t="s">
        <v>34</v>
      </c>
      <c r="L1401" s="1">
        <v>0.0</v>
      </c>
      <c r="M1401" s="1">
        <v>0.0</v>
      </c>
      <c r="N1401" s="1">
        <v>0.0</v>
      </c>
      <c r="O1401" s="1" t="s">
        <v>35</v>
      </c>
      <c r="P1401" s="3">
        <v>0.21</v>
      </c>
      <c r="Q1401" s="1" t="s">
        <v>36</v>
      </c>
      <c r="R1401" s="1">
        <v>0.0</v>
      </c>
      <c r="S1401" s="1">
        <v>0.0</v>
      </c>
      <c r="T1401" s="4">
        <f t="shared" si="4"/>
        <v>1247.933884</v>
      </c>
      <c r="U1401" s="5">
        <v>1506.0477959999998</v>
      </c>
      <c r="W1401" s="1">
        <f t="shared" si="34"/>
        <v>1510</v>
      </c>
      <c r="X1401" s="7">
        <f t="shared" si="15"/>
        <v>1510</v>
      </c>
      <c r="Y1401" s="1" t="s">
        <v>30</v>
      </c>
      <c r="Z1401" s="1" t="s">
        <v>30</v>
      </c>
      <c r="AA1401" s="1" t="s">
        <v>31</v>
      </c>
      <c r="AB1401" s="1">
        <v>0.0</v>
      </c>
      <c r="AC1401" s="1">
        <v>0.0</v>
      </c>
    </row>
    <row r="1402" ht="15.75" customHeight="1">
      <c r="A1402" s="1">
        <v>1429.0</v>
      </c>
      <c r="B1402" s="1" t="s">
        <v>29</v>
      </c>
      <c r="C1402" s="1" t="s">
        <v>30</v>
      </c>
      <c r="D1402" s="1" t="s">
        <v>30</v>
      </c>
      <c r="E1402" s="1" t="s">
        <v>31</v>
      </c>
      <c r="F1402" s="1" t="s">
        <v>31</v>
      </c>
      <c r="H1402" s="1" t="s">
        <v>2835</v>
      </c>
      <c r="I1402" s="1" t="s">
        <v>2836</v>
      </c>
      <c r="J1402" s="1" t="s">
        <v>34</v>
      </c>
      <c r="K1402" s="1" t="s">
        <v>34</v>
      </c>
      <c r="L1402" s="1">
        <v>0.0</v>
      </c>
      <c r="M1402" s="1">
        <v>0.0</v>
      </c>
      <c r="N1402" s="1">
        <v>0.0</v>
      </c>
      <c r="O1402" s="1" t="s">
        <v>35</v>
      </c>
      <c r="P1402" s="3">
        <v>0.21</v>
      </c>
      <c r="Q1402" s="1" t="s">
        <v>36</v>
      </c>
      <c r="R1402" s="1">
        <v>0.0</v>
      </c>
      <c r="S1402" s="1">
        <v>0.0</v>
      </c>
      <c r="T1402" s="4">
        <f t="shared" si="4"/>
        <v>1247.933884</v>
      </c>
      <c r="U1402" s="5">
        <v>1506.0567802499997</v>
      </c>
      <c r="W1402" s="1">
        <f t="shared" si="34"/>
        <v>1510</v>
      </c>
      <c r="X1402" s="7">
        <f t="shared" si="15"/>
        <v>1510</v>
      </c>
      <c r="Y1402" s="1" t="s">
        <v>30</v>
      </c>
      <c r="Z1402" s="1" t="s">
        <v>30</v>
      </c>
      <c r="AA1402" s="1" t="s">
        <v>31</v>
      </c>
      <c r="AB1402" s="1">
        <v>0.0</v>
      </c>
      <c r="AC1402" s="1">
        <v>0.0</v>
      </c>
    </row>
    <row r="1403" ht="15.75" customHeight="1">
      <c r="A1403" s="1">
        <v>1430.0</v>
      </c>
      <c r="B1403" s="1" t="s">
        <v>29</v>
      </c>
      <c r="C1403" s="1" t="s">
        <v>30</v>
      </c>
      <c r="D1403" s="1" t="s">
        <v>30</v>
      </c>
      <c r="E1403" s="1" t="s">
        <v>31</v>
      </c>
      <c r="F1403" s="1" t="s">
        <v>31</v>
      </c>
      <c r="H1403" s="1" t="s">
        <v>2837</v>
      </c>
      <c r="I1403" s="1" t="s">
        <v>2838</v>
      </c>
      <c r="J1403" s="1" t="s">
        <v>34</v>
      </c>
      <c r="K1403" s="1" t="s">
        <v>34</v>
      </c>
      <c r="L1403" s="1">
        <v>0.0</v>
      </c>
      <c r="M1403" s="1">
        <v>0.0</v>
      </c>
      <c r="N1403" s="1">
        <v>0.0</v>
      </c>
      <c r="O1403" s="1" t="s">
        <v>35</v>
      </c>
      <c r="P1403" s="3">
        <v>0.21</v>
      </c>
      <c r="Q1403" s="1" t="s">
        <v>36</v>
      </c>
      <c r="R1403" s="1">
        <v>0.0</v>
      </c>
      <c r="S1403" s="1">
        <v>0.0</v>
      </c>
      <c r="T1403" s="4">
        <f t="shared" si="4"/>
        <v>1247.933884</v>
      </c>
      <c r="U1403" s="5">
        <v>1506.0567802499997</v>
      </c>
      <c r="W1403" s="1">
        <f t="shared" si="34"/>
        <v>1510</v>
      </c>
      <c r="X1403" s="7">
        <f t="shared" si="15"/>
        <v>1510</v>
      </c>
      <c r="Y1403" s="1" t="s">
        <v>30</v>
      </c>
      <c r="Z1403" s="1" t="s">
        <v>30</v>
      </c>
      <c r="AA1403" s="1" t="s">
        <v>31</v>
      </c>
      <c r="AB1403" s="1">
        <v>0.0</v>
      </c>
      <c r="AC1403" s="1">
        <v>0.0</v>
      </c>
    </row>
    <row r="1404" ht="15.75" customHeight="1">
      <c r="A1404" s="1">
        <v>1431.0</v>
      </c>
      <c r="B1404" s="1" t="s">
        <v>29</v>
      </c>
      <c r="C1404" s="1" t="s">
        <v>30</v>
      </c>
      <c r="D1404" s="1" t="s">
        <v>30</v>
      </c>
      <c r="E1404" s="1" t="s">
        <v>31</v>
      </c>
      <c r="F1404" s="1" t="s">
        <v>31</v>
      </c>
      <c r="H1404" s="1" t="s">
        <v>2839</v>
      </c>
      <c r="I1404" s="1" t="s">
        <v>2840</v>
      </c>
      <c r="J1404" s="1" t="s">
        <v>34</v>
      </c>
      <c r="K1404" s="1" t="s">
        <v>34</v>
      </c>
      <c r="L1404" s="1">
        <v>0.0</v>
      </c>
      <c r="M1404" s="1">
        <v>0.0</v>
      </c>
      <c r="N1404" s="1">
        <v>0.0</v>
      </c>
      <c r="O1404" s="1" t="s">
        <v>35</v>
      </c>
      <c r="P1404" s="3">
        <v>0.21</v>
      </c>
      <c r="Q1404" s="1" t="s">
        <v>36</v>
      </c>
      <c r="R1404" s="1">
        <v>0.0</v>
      </c>
      <c r="S1404" s="1">
        <v>0.0</v>
      </c>
      <c r="T1404" s="4">
        <f t="shared" si="4"/>
        <v>1247.933884</v>
      </c>
      <c r="U1404" s="5">
        <v>1506.0477959999998</v>
      </c>
      <c r="W1404" s="1">
        <f t="shared" si="34"/>
        <v>1510</v>
      </c>
      <c r="X1404" s="7">
        <f t="shared" si="15"/>
        <v>1510</v>
      </c>
      <c r="Y1404" s="1" t="s">
        <v>30</v>
      </c>
      <c r="Z1404" s="1" t="s">
        <v>30</v>
      </c>
      <c r="AA1404" s="1" t="s">
        <v>31</v>
      </c>
      <c r="AB1404" s="1">
        <v>0.0</v>
      </c>
      <c r="AC1404" s="1">
        <v>0.0</v>
      </c>
    </row>
    <row r="1405" ht="15.75" customHeight="1">
      <c r="A1405" s="1">
        <v>1432.0</v>
      </c>
      <c r="B1405" s="1" t="s">
        <v>29</v>
      </c>
      <c r="C1405" s="1" t="s">
        <v>30</v>
      </c>
      <c r="D1405" s="1" t="s">
        <v>30</v>
      </c>
      <c r="E1405" s="1" t="s">
        <v>31</v>
      </c>
      <c r="F1405" s="1" t="s">
        <v>31</v>
      </c>
      <c r="H1405" s="1" t="s">
        <v>2841</v>
      </c>
      <c r="I1405" s="1" t="s">
        <v>2842</v>
      </c>
      <c r="J1405" s="1" t="s">
        <v>34</v>
      </c>
      <c r="K1405" s="1" t="s">
        <v>34</v>
      </c>
      <c r="L1405" s="1">
        <v>0.0</v>
      </c>
      <c r="M1405" s="1">
        <v>0.0</v>
      </c>
      <c r="N1405" s="1">
        <v>0.0</v>
      </c>
      <c r="O1405" s="1" t="s">
        <v>35</v>
      </c>
      <c r="P1405" s="3">
        <v>0.21</v>
      </c>
      <c r="Q1405" s="1" t="s">
        <v>36</v>
      </c>
      <c r="R1405" s="1">
        <v>0.0</v>
      </c>
      <c r="S1405" s="1">
        <v>0.0</v>
      </c>
      <c r="T1405" s="4">
        <f t="shared" si="4"/>
        <v>1247.933884</v>
      </c>
      <c r="U1405" s="5">
        <v>1506.0567802499997</v>
      </c>
      <c r="W1405" s="1">
        <f t="shared" si="34"/>
        <v>1510</v>
      </c>
      <c r="X1405" s="7">
        <f t="shared" si="15"/>
        <v>1510</v>
      </c>
      <c r="Y1405" s="1" t="s">
        <v>30</v>
      </c>
      <c r="Z1405" s="1" t="s">
        <v>30</v>
      </c>
      <c r="AA1405" s="1" t="s">
        <v>31</v>
      </c>
      <c r="AB1405" s="1">
        <v>0.0</v>
      </c>
      <c r="AC1405" s="1">
        <v>0.0</v>
      </c>
    </row>
    <row r="1406" ht="15.75" customHeight="1">
      <c r="A1406" s="1">
        <v>1433.0</v>
      </c>
      <c r="B1406" s="1" t="s">
        <v>29</v>
      </c>
      <c r="C1406" s="1" t="s">
        <v>30</v>
      </c>
      <c r="D1406" s="1" t="s">
        <v>30</v>
      </c>
      <c r="E1406" s="1" t="s">
        <v>31</v>
      </c>
      <c r="F1406" s="1" t="s">
        <v>31</v>
      </c>
      <c r="H1406" s="1" t="s">
        <v>2843</v>
      </c>
      <c r="I1406" s="1" t="s">
        <v>2844</v>
      </c>
      <c r="J1406" s="1" t="s">
        <v>34</v>
      </c>
      <c r="K1406" s="1" t="s">
        <v>34</v>
      </c>
      <c r="L1406" s="1">
        <v>0.0</v>
      </c>
      <c r="M1406" s="1">
        <v>0.0</v>
      </c>
      <c r="N1406" s="1">
        <v>0.0</v>
      </c>
      <c r="O1406" s="1" t="s">
        <v>35</v>
      </c>
      <c r="P1406" s="3">
        <v>0.21</v>
      </c>
      <c r="Q1406" s="1" t="s">
        <v>36</v>
      </c>
      <c r="R1406" s="1">
        <v>0.0</v>
      </c>
      <c r="S1406" s="1">
        <v>0.0</v>
      </c>
      <c r="T1406" s="4">
        <f t="shared" si="4"/>
        <v>1743.801653</v>
      </c>
      <c r="U1406" s="5">
        <v>2114.1198045</v>
      </c>
      <c r="W1406" s="1">
        <f t="shared" si="34"/>
        <v>2110</v>
      </c>
      <c r="X1406" s="7">
        <f t="shared" si="15"/>
        <v>2110</v>
      </c>
      <c r="Y1406" s="1" t="s">
        <v>30</v>
      </c>
      <c r="Z1406" s="1" t="s">
        <v>30</v>
      </c>
      <c r="AA1406" s="1" t="s">
        <v>31</v>
      </c>
      <c r="AB1406" s="1">
        <v>0.0</v>
      </c>
      <c r="AC1406" s="1">
        <v>0.0</v>
      </c>
    </row>
    <row r="1407" ht="15.75" customHeight="1">
      <c r="A1407" s="1">
        <v>1434.0</v>
      </c>
      <c r="B1407" s="1" t="s">
        <v>29</v>
      </c>
      <c r="C1407" s="1" t="s">
        <v>30</v>
      </c>
      <c r="D1407" s="1" t="s">
        <v>30</v>
      </c>
      <c r="E1407" s="1" t="s">
        <v>31</v>
      </c>
      <c r="F1407" s="1" t="s">
        <v>31</v>
      </c>
      <c r="H1407" s="1" t="s">
        <v>2845</v>
      </c>
      <c r="I1407" s="1" t="s">
        <v>2846</v>
      </c>
      <c r="J1407" s="1" t="s">
        <v>34</v>
      </c>
      <c r="K1407" s="1" t="s">
        <v>34</v>
      </c>
      <c r="L1407" s="1">
        <v>0.0</v>
      </c>
      <c r="M1407" s="1">
        <v>0.0</v>
      </c>
      <c r="N1407" s="1">
        <v>0.0</v>
      </c>
      <c r="O1407" s="1" t="s">
        <v>35</v>
      </c>
      <c r="P1407" s="3">
        <v>0.21</v>
      </c>
      <c r="Q1407" s="1" t="s">
        <v>36</v>
      </c>
      <c r="R1407" s="1">
        <v>0.0</v>
      </c>
      <c r="S1407" s="1">
        <v>0.0</v>
      </c>
      <c r="T1407" s="4">
        <f t="shared" si="4"/>
        <v>1743.801653</v>
      </c>
      <c r="U1407" s="5">
        <v>2114.1198045</v>
      </c>
      <c r="W1407" s="1">
        <f t="shared" si="34"/>
        <v>2110</v>
      </c>
      <c r="X1407" s="7">
        <f t="shared" si="15"/>
        <v>2110</v>
      </c>
      <c r="Y1407" s="1" t="s">
        <v>30</v>
      </c>
      <c r="Z1407" s="1" t="s">
        <v>30</v>
      </c>
      <c r="AA1407" s="1" t="s">
        <v>31</v>
      </c>
      <c r="AB1407" s="1">
        <v>0.0</v>
      </c>
      <c r="AC1407" s="1">
        <v>0.0</v>
      </c>
    </row>
    <row r="1408" ht="15.75" customHeight="1">
      <c r="A1408" s="1">
        <v>1435.0</v>
      </c>
      <c r="B1408" s="1" t="s">
        <v>29</v>
      </c>
      <c r="C1408" s="1" t="s">
        <v>30</v>
      </c>
      <c r="D1408" s="1" t="s">
        <v>30</v>
      </c>
      <c r="E1408" s="1" t="s">
        <v>31</v>
      </c>
      <c r="F1408" s="1" t="s">
        <v>31</v>
      </c>
      <c r="H1408" s="1" t="s">
        <v>2847</v>
      </c>
      <c r="I1408" s="1" t="s">
        <v>2848</v>
      </c>
      <c r="J1408" s="1" t="s">
        <v>34</v>
      </c>
      <c r="K1408" s="1" t="s">
        <v>34</v>
      </c>
      <c r="L1408" s="1">
        <v>0.0</v>
      </c>
      <c r="M1408" s="1">
        <v>0.0</v>
      </c>
      <c r="N1408" s="1">
        <v>0.0</v>
      </c>
      <c r="O1408" s="1" t="s">
        <v>35</v>
      </c>
      <c r="P1408" s="3">
        <v>0.21</v>
      </c>
      <c r="Q1408" s="1" t="s">
        <v>36</v>
      </c>
      <c r="R1408" s="1">
        <v>0.0</v>
      </c>
      <c r="S1408" s="1">
        <v>0.0</v>
      </c>
      <c r="T1408" s="4">
        <f t="shared" si="4"/>
        <v>1685.950413</v>
      </c>
      <c r="U1408" s="5">
        <v>2037.484152</v>
      </c>
      <c r="W1408" s="1">
        <f t="shared" si="34"/>
        <v>2040</v>
      </c>
      <c r="X1408" s="7">
        <f t="shared" si="15"/>
        <v>2040</v>
      </c>
      <c r="Y1408" s="1" t="s">
        <v>30</v>
      </c>
      <c r="Z1408" s="1" t="s">
        <v>30</v>
      </c>
      <c r="AA1408" s="1" t="s">
        <v>31</v>
      </c>
      <c r="AB1408" s="1">
        <v>0.0</v>
      </c>
      <c r="AC1408" s="1">
        <v>0.0</v>
      </c>
    </row>
    <row r="1409" ht="15.75" customHeight="1">
      <c r="A1409" s="1">
        <v>1436.0</v>
      </c>
      <c r="B1409" s="1" t="s">
        <v>29</v>
      </c>
      <c r="C1409" s="1" t="s">
        <v>30</v>
      </c>
      <c r="D1409" s="1" t="s">
        <v>30</v>
      </c>
      <c r="E1409" s="1" t="s">
        <v>31</v>
      </c>
      <c r="F1409" s="1" t="s">
        <v>31</v>
      </c>
      <c r="H1409" s="1" t="s">
        <v>2849</v>
      </c>
      <c r="I1409" s="1" t="s">
        <v>2850</v>
      </c>
      <c r="J1409" s="1" t="s">
        <v>34</v>
      </c>
      <c r="K1409" s="1" t="s">
        <v>34</v>
      </c>
      <c r="L1409" s="1">
        <v>0.0</v>
      </c>
      <c r="M1409" s="1">
        <v>0.0</v>
      </c>
      <c r="N1409" s="1">
        <v>0.0</v>
      </c>
      <c r="O1409" s="1" t="s">
        <v>35</v>
      </c>
      <c r="P1409" s="3">
        <v>0.21</v>
      </c>
      <c r="Q1409" s="1" t="s">
        <v>36</v>
      </c>
      <c r="R1409" s="1">
        <v>0.0</v>
      </c>
      <c r="S1409" s="1">
        <v>0.0</v>
      </c>
      <c r="T1409" s="4">
        <f t="shared" si="4"/>
        <v>1826.446281</v>
      </c>
      <c r="U1409" s="5">
        <v>2214.6355934999997</v>
      </c>
      <c r="W1409" s="1">
        <f t="shared" si="34"/>
        <v>2210</v>
      </c>
      <c r="X1409" s="7">
        <f t="shared" si="15"/>
        <v>2210</v>
      </c>
      <c r="Y1409" s="1" t="s">
        <v>30</v>
      </c>
      <c r="Z1409" s="1" t="s">
        <v>30</v>
      </c>
      <c r="AA1409" s="1" t="s">
        <v>31</v>
      </c>
      <c r="AB1409" s="1">
        <v>0.0</v>
      </c>
      <c r="AC1409" s="1">
        <v>0.0</v>
      </c>
    </row>
    <row r="1410" ht="15.75" customHeight="1">
      <c r="A1410" s="1">
        <v>1437.0</v>
      </c>
      <c r="B1410" s="1" t="s">
        <v>29</v>
      </c>
      <c r="C1410" s="1" t="s">
        <v>30</v>
      </c>
      <c r="D1410" s="1" t="s">
        <v>30</v>
      </c>
      <c r="E1410" s="1" t="s">
        <v>31</v>
      </c>
      <c r="F1410" s="1" t="s">
        <v>31</v>
      </c>
      <c r="H1410" s="1" t="s">
        <v>2851</v>
      </c>
      <c r="I1410" s="1" t="s">
        <v>2852</v>
      </c>
      <c r="J1410" s="1" t="s">
        <v>34</v>
      </c>
      <c r="K1410" s="1" t="s">
        <v>34</v>
      </c>
      <c r="L1410" s="1">
        <v>0.0</v>
      </c>
      <c r="M1410" s="1">
        <v>0.0</v>
      </c>
      <c r="N1410" s="1">
        <v>0.0</v>
      </c>
      <c r="O1410" s="1" t="s">
        <v>35</v>
      </c>
      <c r="P1410" s="3">
        <v>0.21</v>
      </c>
      <c r="Q1410" s="1" t="s">
        <v>36</v>
      </c>
      <c r="R1410" s="1">
        <v>0.0</v>
      </c>
      <c r="S1410" s="1">
        <v>0.0</v>
      </c>
      <c r="T1410" s="4">
        <f t="shared" si="4"/>
        <v>3512.396694</v>
      </c>
      <c r="U1410" s="5">
        <v>4251.6525645</v>
      </c>
      <c r="W1410" s="1">
        <f t="shared" si="34"/>
        <v>4250</v>
      </c>
      <c r="X1410" s="7">
        <f t="shared" si="15"/>
        <v>4250</v>
      </c>
      <c r="Y1410" s="1" t="s">
        <v>30</v>
      </c>
      <c r="Z1410" s="1" t="s">
        <v>30</v>
      </c>
      <c r="AA1410" s="1" t="s">
        <v>31</v>
      </c>
      <c r="AB1410" s="1">
        <v>0.0</v>
      </c>
      <c r="AC1410" s="1">
        <v>0.0</v>
      </c>
    </row>
    <row r="1411" ht="15.75" customHeight="1">
      <c r="A1411" s="1">
        <v>1438.0</v>
      </c>
      <c r="B1411" s="1" t="s">
        <v>29</v>
      </c>
      <c r="C1411" s="1" t="s">
        <v>30</v>
      </c>
      <c r="D1411" s="1" t="s">
        <v>30</v>
      </c>
      <c r="E1411" s="1" t="s">
        <v>31</v>
      </c>
      <c r="F1411" s="1" t="s">
        <v>31</v>
      </c>
      <c r="H1411" s="1" t="s">
        <v>2853</v>
      </c>
      <c r="I1411" s="1" t="s">
        <v>2854</v>
      </c>
      <c r="J1411" s="1" t="s">
        <v>34</v>
      </c>
      <c r="K1411" s="1" t="s">
        <v>34</v>
      </c>
      <c r="L1411" s="1">
        <v>0.0</v>
      </c>
      <c r="M1411" s="1">
        <v>0.0</v>
      </c>
      <c r="N1411" s="1">
        <v>0.0</v>
      </c>
      <c r="O1411" s="1" t="s">
        <v>35</v>
      </c>
      <c r="P1411" s="3">
        <v>0.21</v>
      </c>
      <c r="Q1411" s="1" t="s">
        <v>36</v>
      </c>
      <c r="R1411" s="1">
        <v>0.0</v>
      </c>
      <c r="S1411" s="1">
        <v>0.0</v>
      </c>
      <c r="T1411" s="4">
        <f t="shared" si="4"/>
        <v>2297.520661</v>
      </c>
      <c r="U1411" s="5">
        <v>2777.16643875</v>
      </c>
      <c r="W1411" s="1">
        <f t="shared" si="34"/>
        <v>2780</v>
      </c>
      <c r="X1411" s="7">
        <f t="shared" si="15"/>
        <v>2780</v>
      </c>
      <c r="Y1411" s="1" t="s">
        <v>30</v>
      </c>
      <c r="Z1411" s="1" t="s">
        <v>30</v>
      </c>
      <c r="AA1411" s="1" t="s">
        <v>31</v>
      </c>
      <c r="AB1411" s="1">
        <v>0.0</v>
      </c>
      <c r="AC1411" s="1">
        <v>0.0</v>
      </c>
    </row>
    <row r="1412" ht="15.75" customHeight="1">
      <c r="A1412" s="1">
        <v>1439.0</v>
      </c>
      <c r="B1412" s="1" t="s">
        <v>29</v>
      </c>
      <c r="C1412" s="1" t="s">
        <v>30</v>
      </c>
      <c r="D1412" s="1" t="s">
        <v>30</v>
      </c>
      <c r="E1412" s="1" t="s">
        <v>31</v>
      </c>
      <c r="F1412" s="1" t="s">
        <v>31</v>
      </c>
      <c r="H1412" s="1" t="s">
        <v>2855</v>
      </c>
      <c r="I1412" s="1" t="s">
        <v>2856</v>
      </c>
      <c r="J1412" s="1" t="s">
        <v>34</v>
      </c>
      <c r="K1412" s="1" t="s">
        <v>34</v>
      </c>
      <c r="L1412" s="1">
        <v>0.0</v>
      </c>
      <c r="M1412" s="1">
        <v>0.0</v>
      </c>
      <c r="N1412" s="1">
        <v>0.0</v>
      </c>
      <c r="O1412" s="1" t="s">
        <v>35</v>
      </c>
      <c r="P1412" s="3">
        <v>0.21</v>
      </c>
      <c r="Q1412" s="1" t="s">
        <v>36</v>
      </c>
      <c r="R1412" s="1">
        <v>0.0</v>
      </c>
      <c r="S1412" s="1">
        <v>0.0</v>
      </c>
      <c r="T1412" s="4">
        <f t="shared" si="4"/>
        <v>1561.983471</v>
      </c>
      <c r="U1412" s="5">
        <v>1885.937823</v>
      </c>
      <c r="W1412" s="1">
        <f t="shared" si="34"/>
        <v>1890</v>
      </c>
      <c r="X1412" s="7">
        <f t="shared" si="15"/>
        <v>1890</v>
      </c>
      <c r="Y1412" s="1" t="s">
        <v>30</v>
      </c>
      <c r="Z1412" s="1" t="s">
        <v>30</v>
      </c>
      <c r="AA1412" s="1" t="s">
        <v>31</v>
      </c>
      <c r="AB1412" s="1">
        <v>0.0</v>
      </c>
      <c r="AC1412" s="1">
        <v>0.0</v>
      </c>
    </row>
    <row r="1413" ht="15.75" customHeight="1">
      <c r="A1413" s="1">
        <v>1440.0</v>
      </c>
      <c r="B1413" s="1" t="s">
        <v>29</v>
      </c>
      <c r="C1413" s="1" t="s">
        <v>30</v>
      </c>
      <c r="D1413" s="1" t="s">
        <v>30</v>
      </c>
      <c r="E1413" s="1" t="s">
        <v>31</v>
      </c>
      <c r="F1413" s="1" t="s">
        <v>31</v>
      </c>
      <c r="H1413" s="1" t="s">
        <v>2857</v>
      </c>
      <c r="I1413" s="1" t="s">
        <v>2858</v>
      </c>
      <c r="J1413" s="1" t="s">
        <v>34</v>
      </c>
      <c r="K1413" s="1" t="s">
        <v>34</v>
      </c>
      <c r="L1413" s="1">
        <v>0.0</v>
      </c>
      <c r="M1413" s="1">
        <v>0.0</v>
      </c>
      <c r="N1413" s="1">
        <v>0.0</v>
      </c>
      <c r="O1413" s="1" t="s">
        <v>35</v>
      </c>
      <c r="P1413" s="3">
        <v>0.21</v>
      </c>
      <c r="Q1413" s="1" t="s">
        <v>36</v>
      </c>
      <c r="R1413" s="1">
        <v>0.0</v>
      </c>
      <c r="S1413" s="1">
        <v>0.0</v>
      </c>
      <c r="T1413" s="4">
        <f t="shared" si="4"/>
        <v>2404.958678</v>
      </c>
      <c r="U1413" s="5">
        <v>2912.8375979999996</v>
      </c>
      <c r="W1413" s="1">
        <f t="shared" si="34"/>
        <v>2910</v>
      </c>
      <c r="X1413" s="7">
        <f t="shared" si="15"/>
        <v>2910</v>
      </c>
      <c r="Y1413" s="1" t="s">
        <v>30</v>
      </c>
      <c r="Z1413" s="1" t="s">
        <v>30</v>
      </c>
      <c r="AA1413" s="1" t="s">
        <v>31</v>
      </c>
      <c r="AB1413" s="1">
        <v>0.0</v>
      </c>
      <c r="AC1413" s="1">
        <v>0.0</v>
      </c>
    </row>
    <row r="1414" ht="15.75" customHeight="1">
      <c r="A1414" s="1">
        <v>1441.0</v>
      </c>
      <c r="B1414" s="1" t="s">
        <v>29</v>
      </c>
      <c r="C1414" s="1" t="s">
        <v>30</v>
      </c>
      <c r="D1414" s="1" t="s">
        <v>30</v>
      </c>
      <c r="E1414" s="1" t="s">
        <v>31</v>
      </c>
      <c r="F1414" s="1" t="s">
        <v>31</v>
      </c>
      <c r="H1414" s="1" t="s">
        <v>2859</v>
      </c>
      <c r="I1414" s="1" t="s">
        <v>2860</v>
      </c>
      <c r="J1414" s="1" t="s">
        <v>34</v>
      </c>
      <c r="K1414" s="1" t="s">
        <v>34</v>
      </c>
      <c r="L1414" s="1">
        <v>0.0</v>
      </c>
      <c r="M1414" s="1">
        <v>0.0</v>
      </c>
      <c r="N1414" s="1">
        <v>0.0</v>
      </c>
      <c r="O1414" s="1" t="s">
        <v>35</v>
      </c>
      <c r="P1414" s="3">
        <v>0.21</v>
      </c>
      <c r="Q1414" s="1" t="s">
        <v>36</v>
      </c>
      <c r="R1414" s="1">
        <v>0.0</v>
      </c>
      <c r="S1414" s="1">
        <v>0.0</v>
      </c>
      <c r="T1414" s="4">
        <f t="shared" si="4"/>
        <v>3132.231405</v>
      </c>
      <c r="U1414" s="5">
        <v>3789.125406</v>
      </c>
      <c r="W1414" s="1">
        <f t="shared" si="34"/>
        <v>3790</v>
      </c>
      <c r="X1414" s="7">
        <f t="shared" si="15"/>
        <v>3790</v>
      </c>
      <c r="Y1414" s="1" t="s">
        <v>30</v>
      </c>
      <c r="Z1414" s="1" t="s">
        <v>30</v>
      </c>
      <c r="AA1414" s="1" t="s">
        <v>31</v>
      </c>
      <c r="AB1414" s="1">
        <v>0.0</v>
      </c>
      <c r="AC1414" s="1">
        <v>0.0</v>
      </c>
    </row>
    <row r="1415" ht="15.75" customHeight="1">
      <c r="A1415" s="1">
        <v>1442.0</v>
      </c>
      <c r="B1415" s="1" t="s">
        <v>29</v>
      </c>
      <c r="C1415" s="1" t="s">
        <v>30</v>
      </c>
      <c r="D1415" s="1" t="s">
        <v>30</v>
      </c>
      <c r="E1415" s="1" t="s">
        <v>31</v>
      </c>
      <c r="F1415" s="1" t="s">
        <v>31</v>
      </c>
      <c r="H1415" s="1" t="s">
        <v>2861</v>
      </c>
      <c r="I1415" s="1" t="s">
        <v>2862</v>
      </c>
      <c r="J1415" s="1" t="s">
        <v>34</v>
      </c>
      <c r="K1415" s="1" t="s">
        <v>34</v>
      </c>
      <c r="L1415" s="1">
        <v>0.0</v>
      </c>
      <c r="M1415" s="1">
        <v>0.0</v>
      </c>
      <c r="N1415" s="1">
        <v>0.0</v>
      </c>
      <c r="O1415" s="1" t="s">
        <v>35</v>
      </c>
      <c r="P1415" s="3">
        <v>0.21</v>
      </c>
      <c r="Q1415" s="1" t="s">
        <v>36</v>
      </c>
      <c r="R1415" s="1">
        <v>0.0</v>
      </c>
      <c r="S1415" s="1">
        <v>0.0</v>
      </c>
      <c r="T1415" s="4">
        <f t="shared" si="4"/>
        <v>3570.247934</v>
      </c>
      <c r="U1415" s="5">
        <v>4318.12703025</v>
      </c>
      <c r="W1415" s="1">
        <f t="shared" si="34"/>
        <v>4320</v>
      </c>
      <c r="X1415" s="7">
        <f t="shared" si="15"/>
        <v>4320</v>
      </c>
      <c r="Y1415" s="1" t="s">
        <v>30</v>
      </c>
      <c r="Z1415" s="1" t="s">
        <v>30</v>
      </c>
      <c r="AA1415" s="1" t="s">
        <v>31</v>
      </c>
      <c r="AB1415" s="1">
        <v>0.0</v>
      </c>
      <c r="AC1415" s="1">
        <v>0.0</v>
      </c>
    </row>
    <row r="1416" ht="15.75" customHeight="1">
      <c r="A1416" s="1">
        <v>1443.0</v>
      </c>
      <c r="B1416" s="9" t="s">
        <v>29</v>
      </c>
      <c r="C1416" s="9" t="s">
        <v>30</v>
      </c>
      <c r="D1416" s="9" t="s">
        <v>30</v>
      </c>
      <c r="E1416" s="9" t="s">
        <v>31</v>
      </c>
      <c r="F1416" s="9" t="s">
        <v>31</v>
      </c>
      <c r="G1416" s="9"/>
      <c r="H1416" s="9" t="s">
        <v>2863</v>
      </c>
      <c r="I1416" s="9" t="s">
        <v>2864</v>
      </c>
      <c r="J1416" s="9" t="s">
        <v>34</v>
      </c>
      <c r="K1416" s="9" t="s">
        <v>34</v>
      </c>
      <c r="L1416" s="9">
        <v>0.0</v>
      </c>
      <c r="M1416" s="9">
        <v>0.0</v>
      </c>
      <c r="N1416" s="9">
        <v>0.0</v>
      </c>
      <c r="O1416" s="9" t="s">
        <v>35</v>
      </c>
      <c r="P1416" s="10">
        <v>0.21</v>
      </c>
      <c r="Q1416" s="9" t="s">
        <v>36</v>
      </c>
      <c r="R1416" s="9">
        <v>0.0</v>
      </c>
      <c r="S1416" s="9">
        <v>0.0</v>
      </c>
      <c r="T1416" s="4">
        <f t="shared" si="4"/>
        <v>33.05785124</v>
      </c>
      <c r="U1416" s="5">
        <v>2032.5697672499998</v>
      </c>
      <c r="V1416" s="9">
        <f t="shared" ref="V1416:V1418" si="35">U1416/50</f>
        <v>40.65139535</v>
      </c>
      <c r="W1416" s="9">
        <f t="shared" ref="W1416:W1439" si="36">MROUND(V1416,10)</f>
        <v>40</v>
      </c>
      <c r="X1416" s="7">
        <f t="shared" si="15"/>
        <v>40</v>
      </c>
      <c r="Y1416" s="9" t="s">
        <v>30</v>
      </c>
      <c r="Z1416" s="9" t="s">
        <v>30</v>
      </c>
      <c r="AA1416" s="9" t="s">
        <v>31</v>
      </c>
      <c r="AB1416" s="9">
        <v>0.0</v>
      </c>
      <c r="AC1416" s="9">
        <v>0.0</v>
      </c>
      <c r="AD1416" s="9"/>
      <c r="AE1416" s="9"/>
      <c r="AF1416" s="9"/>
    </row>
    <row r="1417" ht="15.75" customHeight="1">
      <c r="A1417" s="1">
        <v>1444.0</v>
      </c>
      <c r="B1417" s="9" t="s">
        <v>29</v>
      </c>
      <c r="C1417" s="9" t="s">
        <v>30</v>
      </c>
      <c r="D1417" s="9" t="s">
        <v>30</v>
      </c>
      <c r="E1417" s="9" t="s">
        <v>31</v>
      </c>
      <c r="F1417" s="9" t="s">
        <v>31</v>
      </c>
      <c r="G1417" s="9"/>
      <c r="H1417" s="9" t="s">
        <v>2865</v>
      </c>
      <c r="I1417" s="9" t="s">
        <v>2866</v>
      </c>
      <c r="J1417" s="9" t="s">
        <v>34</v>
      </c>
      <c r="K1417" s="9" t="s">
        <v>34</v>
      </c>
      <c r="L1417" s="9">
        <v>0.0</v>
      </c>
      <c r="M1417" s="9">
        <v>0.0</v>
      </c>
      <c r="N1417" s="9">
        <v>0.0</v>
      </c>
      <c r="O1417" s="9" t="s">
        <v>35</v>
      </c>
      <c r="P1417" s="10">
        <v>0.21</v>
      </c>
      <c r="Q1417" s="9" t="s">
        <v>36</v>
      </c>
      <c r="R1417" s="9">
        <v>0.0</v>
      </c>
      <c r="S1417" s="9">
        <v>0.0</v>
      </c>
      <c r="T1417" s="4">
        <f t="shared" si="4"/>
        <v>41.32231405</v>
      </c>
      <c r="U1417" s="5">
        <v>2343.0295102499995</v>
      </c>
      <c r="V1417" s="9">
        <f t="shared" si="35"/>
        <v>46.86059021</v>
      </c>
      <c r="W1417" s="9">
        <f t="shared" si="36"/>
        <v>50</v>
      </c>
      <c r="X1417" s="7">
        <f t="shared" si="15"/>
        <v>50</v>
      </c>
      <c r="Y1417" s="9" t="s">
        <v>30</v>
      </c>
      <c r="Z1417" s="9" t="s">
        <v>30</v>
      </c>
      <c r="AA1417" s="9" t="s">
        <v>31</v>
      </c>
      <c r="AB1417" s="9">
        <v>0.0</v>
      </c>
      <c r="AC1417" s="9">
        <v>0.0</v>
      </c>
      <c r="AD1417" s="9"/>
      <c r="AE1417" s="9"/>
      <c r="AF1417" s="9"/>
    </row>
    <row r="1418" ht="15.75" customHeight="1">
      <c r="A1418" s="1">
        <v>1445.0</v>
      </c>
      <c r="B1418" s="9" t="s">
        <v>29</v>
      </c>
      <c r="C1418" s="9" t="s">
        <v>30</v>
      </c>
      <c r="D1418" s="9" t="s">
        <v>30</v>
      </c>
      <c r="E1418" s="9" t="s">
        <v>31</v>
      </c>
      <c r="F1418" s="9" t="s">
        <v>31</v>
      </c>
      <c r="G1418" s="9"/>
      <c r="H1418" s="9" t="s">
        <v>2867</v>
      </c>
      <c r="I1418" s="9" t="s">
        <v>2868</v>
      </c>
      <c r="J1418" s="9" t="s">
        <v>34</v>
      </c>
      <c r="K1418" s="9" t="s">
        <v>34</v>
      </c>
      <c r="L1418" s="9">
        <v>0.0</v>
      </c>
      <c r="M1418" s="9">
        <v>0.0</v>
      </c>
      <c r="N1418" s="9">
        <v>0.0</v>
      </c>
      <c r="O1418" s="9" t="s">
        <v>35</v>
      </c>
      <c r="P1418" s="10">
        <v>0.21</v>
      </c>
      <c r="Q1418" s="9" t="s">
        <v>36</v>
      </c>
      <c r="R1418" s="9">
        <v>0.0</v>
      </c>
      <c r="S1418" s="9">
        <v>0.0</v>
      </c>
      <c r="T1418" s="4">
        <f t="shared" si="4"/>
        <v>66.11570248</v>
      </c>
      <c r="U1418" s="5">
        <v>3765.9011197499995</v>
      </c>
      <c r="V1418" s="9">
        <f t="shared" si="35"/>
        <v>75.3180224</v>
      </c>
      <c r="W1418" s="9">
        <f t="shared" si="36"/>
        <v>80</v>
      </c>
      <c r="X1418" s="7">
        <f t="shared" si="15"/>
        <v>80</v>
      </c>
      <c r="Y1418" s="9" t="s">
        <v>30</v>
      </c>
      <c r="Z1418" s="9" t="s">
        <v>30</v>
      </c>
      <c r="AA1418" s="9" t="s">
        <v>31</v>
      </c>
      <c r="AB1418" s="9">
        <v>0.0</v>
      </c>
      <c r="AC1418" s="9">
        <v>0.0</v>
      </c>
      <c r="AD1418" s="9"/>
      <c r="AE1418" s="9"/>
      <c r="AF1418" s="9"/>
    </row>
    <row r="1419" ht="15.75" customHeight="1">
      <c r="A1419" s="1">
        <v>1446.0</v>
      </c>
      <c r="B1419" s="11" t="s">
        <v>29</v>
      </c>
      <c r="C1419" s="11" t="s">
        <v>30</v>
      </c>
      <c r="D1419" s="11" t="s">
        <v>30</v>
      </c>
      <c r="E1419" s="11" t="s">
        <v>31</v>
      </c>
      <c r="F1419" s="11" t="s">
        <v>31</v>
      </c>
      <c r="G1419" s="11"/>
      <c r="H1419" s="11" t="s">
        <v>2869</v>
      </c>
      <c r="I1419" s="11" t="s">
        <v>2870</v>
      </c>
      <c r="J1419" s="11" t="s">
        <v>34</v>
      </c>
      <c r="K1419" s="11" t="s">
        <v>34</v>
      </c>
      <c r="L1419" s="11">
        <v>0.0</v>
      </c>
      <c r="M1419" s="11">
        <v>0.0</v>
      </c>
      <c r="N1419" s="11">
        <v>0.0</v>
      </c>
      <c r="O1419" s="11" t="s">
        <v>35</v>
      </c>
      <c r="P1419" s="12">
        <v>0.21</v>
      </c>
      <c r="Q1419" s="11" t="s">
        <v>36</v>
      </c>
      <c r="R1419" s="11">
        <v>0.0</v>
      </c>
      <c r="S1419" s="11">
        <v>0.0</v>
      </c>
      <c r="T1419" s="4">
        <f t="shared" si="4"/>
        <v>107.4380165</v>
      </c>
      <c r="U1419" s="5">
        <v>3270.5275432499993</v>
      </c>
      <c r="V1419" s="11">
        <f>U1419/25</f>
        <v>130.8211017</v>
      </c>
      <c r="W1419" s="11">
        <f t="shared" si="36"/>
        <v>130</v>
      </c>
      <c r="X1419" s="7">
        <f t="shared" si="15"/>
        <v>130</v>
      </c>
      <c r="Y1419" s="11" t="s">
        <v>30</v>
      </c>
      <c r="Z1419" s="11" t="s">
        <v>30</v>
      </c>
      <c r="AA1419" s="11" t="s">
        <v>31</v>
      </c>
      <c r="AB1419" s="11">
        <v>0.0</v>
      </c>
      <c r="AC1419" s="11">
        <v>0.0</v>
      </c>
      <c r="AD1419" s="11"/>
      <c r="AE1419" s="11"/>
      <c r="AF1419" s="11"/>
    </row>
    <row r="1420" ht="15.75" customHeight="1">
      <c r="A1420" s="1">
        <v>1447.0</v>
      </c>
      <c r="B1420" s="17" t="s">
        <v>29</v>
      </c>
      <c r="C1420" s="17" t="s">
        <v>30</v>
      </c>
      <c r="D1420" s="17" t="s">
        <v>30</v>
      </c>
      <c r="E1420" s="17" t="s">
        <v>31</v>
      </c>
      <c r="F1420" s="17" t="s">
        <v>31</v>
      </c>
      <c r="G1420" s="17"/>
      <c r="H1420" s="17" t="s">
        <v>2871</v>
      </c>
      <c r="I1420" s="17" t="s">
        <v>2872</v>
      </c>
      <c r="J1420" s="17" t="s">
        <v>34</v>
      </c>
      <c r="K1420" s="17" t="s">
        <v>34</v>
      </c>
      <c r="L1420" s="17">
        <v>0.0</v>
      </c>
      <c r="M1420" s="17">
        <v>0.0</v>
      </c>
      <c r="N1420" s="17">
        <v>0.0</v>
      </c>
      <c r="O1420" s="17" t="s">
        <v>35</v>
      </c>
      <c r="P1420" s="18">
        <v>0.21</v>
      </c>
      <c r="Q1420" s="17" t="s">
        <v>36</v>
      </c>
      <c r="R1420" s="17">
        <v>0.0</v>
      </c>
      <c r="S1420" s="17">
        <v>0.0</v>
      </c>
      <c r="T1420" s="4">
        <f t="shared" si="4"/>
        <v>16.52892562</v>
      </c>
      <c r="U1420" s="5">
        <v>2366.85574125</v>
      </c>
      <c r="V1420" s="17">
        <f t="shared" ref="V1420:V1422" si="37">U1420/100</f>
        <v>23.66855741</v>
      </c>
      <c r="W1420" s="17">
        <f t="shared" si="36"/>
        <v>20</v>
      </c>
      <c r="X1420" s="7">
        <f t="shared" si="15"/>
        <v>20</v>
      </c>
      <c r="Y1420" s="17" t="s">
        <v>30</v>
      </c>
      <c r="Z1420" s="17" t="s">
        <v>30</v>
      </c>
      <c r="AA1420" s="17" t="s">
        <v>31</v>
      </c>
      <c r="AB1420" s="17">
        <v>0.0</v>
      </c>
      <c r="AC1420" s="17">
        <v>0.0</v>
      </c>
      <c r="AD1420" s="17"/>
      <c r="AE1420" s="17"/>
      <c r="AF1420" s="17"/>
    </row>
    <row r="1421" ht="15.75" customHeight="1">
      <c r="A1421" s="1">
        <v>1448.0</v>
      </c>
      <c r="B1421" s="17" t="s">
        <v>29</v>
      </c>
      <c r="C1421" s="17" t="s">
        <v>30</v>
      </c>
      <c r="D1421" s="17" t="s">
        <v>30</v>
      </c>
      <c r="E1421" s="17" t="s">
        <v>31</v>
      </c>
      <c r="F1421" s="17" t="s">
        <v>31</v>
      </c>
      <c r="G1421" s="17"/>
      <c r="H1421" s="17" t="s">
        <v>2873</v>
      </c>
      <c r="I1421" s="17" t="s">
        <v>2874</v>
      </c>
      <c r="J1421" s="17" t="s">
        <v>34</v>
      </c>
      <c r="K1421" s="17" t="s">
        <v>34</v>
      </c>
      <c r="L1421" s="17">
        <v>0.0</v>
      </c>
      <c r="M1421" s="17">
        <v>0.0</v>
      </c>
      <c r="N1421" s="17">
        <v>0.0</v>
      </c>
      <c r="O1421" s="17" t="s">
        <v>35</v>
      </c>
      <c r="P1421" s="18">
        <v>0.21</v>
      </c>
      <c r="Q1421" s="17" t="s">
        <v>36</v>
      </c>
      <c r="R1421" s="17">
        <v>0.0</v>
      </c>
      <c r="S1421" s="17">
        <v>0.0</v>
      </c>
      <c r="T1421" s="4">
        <f t="shared" si="4"/>
        <v>24.79338843</v>
      </c>
      <c r="U1421" s="5">
        <v>2952.5030617499997</v>
      </c>
      <c r="V1421" s="17">
        <f t="shared" si="37"/>
        <v>29.52503062</v>
      </c>
      <c r="W1421" s="17">
        <f t="shared" si="36"/>
        <v>30</v>
      </c>
      <c r="X1421" s="7">
        <f t="shared" si="15"/>
        <v>30</v>
      </c>
      <c r="Y1421" s="17" t="s">
        <v>30</v>
      </c>
      <c r="Z1421" s="17" t="s">
        <v>30</v>
      </c>
      <c r="AA1421" s="17" t="s">
        <v>31</v>
      </c>
      <c r="AB1421" s="17">
        <v>0.0</v>
      </c>
      <c r="AC1421" s="17">
        <v>0.0</v>
      </c>
      <c r="AD1421" s="17"/>
      <c r="AE1421" s="17"/>
      <c r="AF1421" s="17"/>
    </row>
    <row r="1422" ht="15.75" customHeight="1">
      <c r="A1422" s="1">
        <v>1449.0</v>
      </c>
      <c r="B1422" s="17" t="s">
        <v>29</v>
      </c>
      <c r="C1422" s="17" t="s">
        <v>30</v>
      </c>
      <c r="D1422" s="17" t="s">
        <v>30</v>
      </c>
      <c r="E1422" s="17" t="s">
        <v>31</v>
      </c>
      <c r="F1422" s="17" t="s">
        <v>31</v>
      </c>
      <c r="G1422" s="17"/>
      <c r="H1422" s="17" t="s">
        <v>2875</v>
      </c>
      <c r="I1422" s="17" t="s">
        <v>2876</v>
      </c>
      <c r="J1422" s="17" t="s">
        <v>34</v>
      </c>
      <c r="K1422" s="17" t="s">
        <v>34</v>
      </c>
      <c r="L1422" s="17">
        <v>0.0</v>
      </c>
      <c r="M1422" s="17">
        <v>0.0</v>
      </c>
      <c r="N1422" s="17">
        <v>0.0</v>
      </c>
      <c r="O1422" s="17" t="s">
        <v>35</v>
      </c>
      <c r="P1422" s="18">
        <v>0.21</v>
      </c>
      <c r="Q1422" s="17" t="s">
        <v>36</v>
      </c>
      <c r="R1422" s="17">
        <v>0.0</v>
      </c>
      <c r="S1422" s="17">
        <v>0.0</v>
      </c>
      <c r="T1422" s="4">
        <f t="shared" si="4"/>
        <v>49.58677686</v>
      </c>
      <c r="U1422" s="5">
        <v>5777.6094585</v>
      </c>
      <c r="V1422" s="17">
        <f t="shared" si="37"/>
        <v>57.77609459</v>
      </c>
      <c r="W1422" s="17">
        <f t="shared" si="36"/>
        <v>60</v>
      </c>
      <c r="X1422" s="7">
        <f t="shared" si="15"/>
        <v>60</v>
      </c>
      <c r="Y1422" s="17" t="s">
        <v>30</v>
      </c>
      <c r="Z1422" s="17" t="s">
        <v>30</v>
      </c>
      <c r="AA1422" s="17" t="s">
        <v>31</v>
      </c>
      <c r="AB1422" s="17">
        <v>0.0</v>
      </c>
      <c r="AC1422" s="17">
        <v>0.0</v>
      </c>
      <c r="AD1422" s="17"/>
      <c r="AE1422" s="17"/>
      <c r="AF1422" s="17"/>
    </row>
    <row r="1423" ht="15.75" customHeight="1">
      <c r="A1423" s="1">
        <v>1450.0</v>
      </c>
      <c r="B1423" s="9" t="s">
        <v>29</v>
      </c>
      <c r="C1423" s="9" t="s">
        <v>30</v>
      </c>
      <c r="D1423" s="9" t="s">
        <v>30</v>
      </c>
      <c r="E1423" s="9" t="s">
        <v>31</v>
      </c>
      <c r="F1423" s="9" t="s">
        <v>31</v>
      </c>
      <c r="G1423" s="9"/>
      <c r="H1423" s="9" t="s">
        <v>2877</v>
      </c>
      <c r="I1423" s="9" t="s">
        <v>2878</v>
      </c>
      <c r="J1423" s="9" t="s">
        <v>34</v>
      </c>
      <c r="K1423" s="9" t="s">
        <v>34</v>
      </c>
      <c r="L1423" s="9">
        <v>0.0</v>
      </c>
      <c r="M1423" s="9">
        <v>0.0</v>
      </c>
      <c r="N1423" s="9">
        <v>0.0</v>
      </c>
      <c r="O1423" s="9" t="s">
        <v>35</v>
      </c>
      <c r="P1423" s="10">
        <v>0.21</v>
      </c>
      <c r="Q1423" s="9" t="s">
        <v>36</v>
      </c>
      <c r="R1423" s="9">
        <v>0.0</v>
      </c>
      <c r="S1423" s="9">
        <v>0.0</v>
      </c>
      <c r="T1423" s="4">
        <f t="shared" si="4"/>
        <v>74.38016529</v>
      </c>
      <c r="U1423" s="5">
        <v>4442.729593500001</v>
      </c>
      <c r="V1423" s="9">
        <f t="shared" ref="V1423:V1426" si="38">U1423/50</f>
        <v>88.85459187</v>
      </c>
      <c r="W1423" s="9">
        <f t="shared" si="36"/>
        <v>90</v>
      </c>
      <c r="X1423" s="7">
        <f t="shared" si="15"/>
        <v>90</v>
      </c>
      <c r="Y1423" s="9" t="s">
        <v>30</v>
      </c>
      <c r="Z1423" s="9" t="s">
        <v>30</v>
      </c>
      <c r="AA1423" s="9" t="s">
        <v>31</v>
      </c>
      <c r="AB1423" s="9">
        <v>0.0</v>
      </c>
      <c r="AC1423" s="9">
        <v>0.0</v>
      </c>
      <c r="AD1423" s="9"/>
      <c r="AE1423" s="9"/>
      <c r="AF1423" s="9"/>
    </row>
    <row r="1424" ht="15.75" customHeight="1">
      <c r="A1424" s="1">
        <v>1451.0</v>
      </c>
      <c r="B1424" s="9" t="s">
        <v>29</v>
      </c>
      <c r="C1424" s="9" t="s">
        <v>30</v>
      </c>
      <c r="D1424" s="9" t="s">
        <v>30</v>
      </c>
      <c r="E1424" s="9" t="s">
        <v>31</v>
      </c>
      <c r="F1424" s="9" t="s">
        <v>31</v>
      </c>
      <c r="G1424" s="9"/>
      <c r="H1424" s="9" t="s">
        <v>2879</v>
      </c>
      <c r="I1424" s="9" t="s">
        <v>2880</v>
      </c>
      <c r="J1424" s="9" t="s">
        <v>34</v>
      </c>
      <c r="K1424" s="9" t="s">
        <v>34</v>
      </c>
      <c r="L1424" s="9">
        <v>0.0</v>
      </c>
      <c r="M1424" s="9">
        <v>0.0</v>
      </c>
      <c r="N1424" s="9">
        <v>0.0</v>
      </c>
      <c r="O1424" s="9" t="s">
        <v>35</v>
      </c>
      <c r="P1424" s="10">
        <v>0.21</v>
      </c>
      <c r="Q1424" s="9" t="s">
        <v>36</v>
      </c>
      <c r="R1424" s="9">
        <v>0.0</v>
      </c>
      <c r="S1424" s="9">
        <v>0.0</v>
      </c>
      <c r="T1424" s="4">
        <f t="shared" si="4"/>
        <v>33.05785124</v>
      </c>
      <c r="U1424" s="5">
        <v>2032.7853892499998</v>
      </c>
      <c r="V1424" s="9">
        <f t="shared" si="38"/>
        <v>40.65570779</v>
      </c>
      <c r="W1424" s="9">
        <f t="shared" si="36"/>
        <v>40</v>
      </c>
      <c r="X1424" s="7">
        <f t="shared" si="15"/>
        <v>40</v>
      </c>
      <c r="Y1424" s="9" t="s">
        <v>30</v>
      </c>
      <c r="Z1424" s="9" t="s">
        <v>30</v>
      </c>
      <c r="AA1424" s="9" t="s">
        <v>31</v>
      </c>
      <c r="AB1424" s="9">
        <v>0.0</v>
      </c>
      <c r="AC1424" s="9">
        <v>0.0</v>
      </c>
      <c r="AD1424" s="9"/>
      <c r="AE1424" s="9"/>
      <c r="AF1424" s="9"/>
    </row>
    <row r="1425" ht="15.75" customHeight="1">
      <c r="A1425" s="1">
        <v>1452.0</v>
      </c>
      <c r="B1425" s="9" t="s">
        <v>29</v>
      </c>
      <c r="C1425" s="9" t="s">
        <v>30</v>
      </c>
      <c r="D1425" s="9" t="s">
        <v>30</v>
      </c>
      <c r="E1425" s="9" t="s">
        <v>31</v>
      </c>
      <c r="F1425" s="9" t="s">
        <v>31</v>
      </c>
      <c r="G1425" s="9"/>
      <c r="H1425" s="9" t="s">
        <v>2881</v>
      </c>
      <c r="I1425" s="9" t="s">
        <v>2882</v>
      </c>
      <c r="J1425" s="9" t="s">
        <v>34</v>
      </c>
      <c r="K1425" s="9" t="s">
        <v>34</v>
      </c>
      <c r="L1425" s="9">
        <v>0.0</v>
      </c>
      <c r="M1425" s="9">
        <v>0.0</v>
      </c>
      <c r="N1425" s="9">
        <v>0.0</v>
      </c>
      <c r="O1425" s="9" t="s">
        <v>35</v>
      </c>
      <c r="P1425" s="10">
        <v>0.21</v>
      </c>
      <c r="Q1425" s="9" t="s">
        <v>36</v>
      </c>
      <c r="R1425" s="9">
        <v>0.0</v>
      </c>
      <c r="S1425" s="9">
        <v>0.0</v>
      </c>
      <c r="T1425" s="4">
        <f t="shared" si="4"/>
        <v>41.32231405</v>
      </c>
      <c r="U1425" s="5">
        <v>2342.8857622499995</v>
      </c>
      <c r="V1425" s="9">
        <f t="shared" si="38"/>
        <v>46.85771525</v>
      </c>
      <c r="W1425" s="9">
        <f t="shared" si="36"/>
        <v>50</v>
      </c>
      <c r="X1425" s="7">
        <f t="shared" si="15"/>
        <v>50</v>
      </c>
      <c r="Y1425" s="9" t="s">
        <v>30</v>
      </c>
      <c r="Z1425" s="9" t="s">
        <v>30</v>
      </c>
      <c r="AA1425" s="9" t="s">
        <v>31</v>
      </c>
      <c r="AB1425" s="9">
        <v>0.0</v>
      </c>
      <c r="AC1425" s="9">
        <v>0.0</v>
      </c>
      <c r="AD1425" s="9"/>
      <c r="AE1425" s="9"/>
      <c r="AF1425" s="9"/>
    </row>
    <row r="1426" ht="15.75" customHeight="1">
      <c r="A1426" s="1">
        <v>1453.0</v>
      </c>
      <c r="B1426" s="9" t="s">
        <v>29</v>
      </c>
      <c r="C1426" s="9" t="s">
        <v>30</v>
      </c>
      <c r="D1426" s="9" t="s">
        <v>30</v>
      </c>
      <c r="E1426" s="9" t="s">
        <v>31</v>
      </c>
      <c r="F1426" s="9" t="s">
        <v>31</v>
      </c>
      <c r="G1426" s="9"/>
      <c r="H1426" s="9" t="s">
        <v>2883</v>
      </c>
      <c r="I1426" s="9" t="s">
        <v>2884</v>
      </c>
      <c r="J1426" s="9" t="s">
        <v>34</v>
      </c>
      <c r="K1426" s="9" t="s">
        <v>34</v>
      </c>
      <c r="L1426" s="9">
        <v>0.0</v>
      </c>
      <c r="M1426" s="9">
        <v>0.0</v>
      </c>
      <c r="N1426" s="9">
        <v>0.0</v>
      </c>
      <c r="O1426" s="9" t="s">
        <v>35</v>
      </c>
      <c r="P1426" s="10">
        <v>0.21</v>
      </c>
      <c r="Q1426" s="9" t="s">
        <v>36</v>
      </c>
      <c r="R1426" s="9">
        <v>0.0</v>
      </c>
      <c r="S1426" s="9">
        <v>0.0</v>
      </c>
      <c r="T1426" s="4">
        <f t="shared" si="4"/>
        <v>66.11570248</v>
      </c>
      <c r="U1426" s="5">
        <v>3765.8831512499996</v>
      </c>
      <c r="V1426" s="9">
        <f t="shared" si="38"/>
        <v>75.31766303</v>
      </c>
      <c r="W1426" s="9">
        <f t="shared" si="36"/>
        <v>80</v>
      </c>
      <c r="X1426" s="7">
        <f t="shared" si="15"/>
        <v>80</v>
      </c>
      <c r="Y1426" s="9" t="s">
        <v>30</v>
      </c>
      <c r="Z1426" s="9" t="s">
        <v>30</v>
      </c>
      <c r="AA1426" s="9" t="s">
        <v>31</v>
      </c>
      <c r="AB1426" s="9">
        <v>0.0</v>
      </c>
      <c r="AC1426" s="9">
        <v>0.0</v>
      </c>
      <c r="AD1426" s="9"/>
      <c r="AE1426" s="9"/>
      <c r="AF1426" s="9"/>
    </row>
    <row r="1427" ht="15.75" customHeight="1">
      <c r="A1427" s="1">
        <v>1454.0</v>
      </c>
      <c r="B1427" s="11" t="s">
        <v>29</v>
      </c>
      <c r="C1427" s="11" t="s">
        <v>30</v>
      </c>
      <c r="D1427" s="11" t="s">
        <v>30</v>
      </c>
      <c r="E1427" s="11" t="s">
        <v>31</v>
      </c>
      <c r="F1427" s="11" t="s">
        <v>31</v>
      </c>
      <c r="G1427" s="11"/>
      <c r="H1427" s="11" t="s">
        <v>2885</v>
      </c>
      <c r="I1427" s="11" t="s">
        <v>2886</v>
      </c>
      <c r="J1427" s="11" t="s">
        <v>34</v>
      </c>
      <c r="K1427" s="11" t="s">
        <v>34</v>
      </c>
      <c r="L1427" s="11">
        <v>0.0</v>
      </c>
      <c r="M1427" s="11">
        <v>0.0</v>
      </c>
      <c r="N1427" s="11">
        <v>0.0</v>
      </c>
      <c r="O1427" s="11" t="s">
        <v>35</v>
      </c>
      <c r="P1427" s="12">
        <v>0.21</v>
      </c>
      <c r="Q1427" s="11" t="s">
        <v>36</v>
      </c>
      <c r="R1427" s="11">
        <v>0.0</v>
      </c>
      <c r="S1427" s="11">
        <v>0.0</v>
      </c>
      <c r="T1427" s="4">
        <f t="shared" si="4"/>
        <v>107.4380165</v>
      </c>
      <c r="U1427" s="5">
        <v>3270.5275432499993</v>
      </c>
      <c r="V1427" s="11">
        <f>U1427/25</f>
        <v>130.8211017</v>
      </c>
      <c r="W1427" s="11">
        <f t="shared" si="36"/>
        <v>130</v>
      </c>
      <c r="X1427" s="7">
        <f t="shared" si="15"/>
        <v>130</v>
      </c>
      <c r="Y1427" s="11" t="s">
        <v>30</v>
      </c>
      <c r="Z1427" s="11" t="s">
        <v>30</v>
      </c>
      <c r="AA1427" s="11" t="s">
        <v>31</v>
      </c>
      <c r="AB1427" s="11">
        <v>0.0</v>
      </c>
      <c r="AC1427" s="11">
        <v>0.0</v>
      </c>
      <c r="AD1427" s="11"/>
      <c r="AE1427" s="11"/>
      <c r="AF1427" s="11"/>
    </row>
    <row r="1428" ht="15.75" customHeight="1">
      <c r="A1428" s="1">
        <v>1455.0</v>
      </c>
      <c r="B1428" s="17" t="s">
        <v>29</v>
      </c>
      <c r="C1428" s="17" t="s">
        <v>30</v>
      </c>
      <c r="D1428" s="17" t="s">
        <v>30</v>
      </c>
      <c r="E1428" s="17" t="s">
        <v>31</v>
      </c>
      <c r="F1428" s="17" t="s">
        <v>31</v>
      </c>
      <c r="G1428" s="17"/>
      <c r="H1428" s="17" t="s">
        <v>2887</v>
      </c>
      <c r="I1428" s="17" t="s">
        <v>2888</v>
      </c>
      <c r="J1428" s="17" t="s">
        <v>34</v>
      </c>
      <c r="K1428" s="17" t="s">
        <v>34</v>
      </c>
      <c r="L1428" s="17">
        <v>0.0</v>
      </c>
      <c r="M1428" s="17">
        <v>0.0</v>
      </c>
      <c r="N1428" s="17">
        <v>0.0</v>
      </c>
      <c r="O1428" s="17" t="s">
        <v>35</v>
      </c>
      <c r="P1428" s="18">
        <v>0.21</v>
      </c>
      <c r="Q1428" s="17" t="s">
        <v>36</v>
      </c>
      <c r="R1428" s="17">
        <v>0.0</v>
      </c>
      <c r="S1428" s="17">
        <v>0.0</v>
      </c>
      <c r="T1428" s="4">
        <f t="shared" si="4"/>
        <v>16.52892562</v>
      </c>
      <c r="U1428" s="5">
        <v>2366.85574125</v>
      </c>
      <c r="V1428" s="17">
        <f t="shared" ref="V1428:V1430" si="39">U1428/100</f>
        <v>23.66855741</v>
      </c>
      <c r="W1428" s="17">
        <f t="shared" si="36"/>
        <v>20</v>
      </c>
      <c r="X1428" s="7">
        <f t="shared" si="15"/>
        <v>20</v>
      </c>
      <c r="Y1428" s="17" t="s">
        <v>30</v>
      </c>
      <c r="Z1428" s="17" t="s">
        <v>30</v>
      </c>
      <c r="AA1428" s="17" t="s">
        <v>31</v>
      </c>
      <c r="AB1428" s="17">
        <v>0.0</v>
      </c>
      <c r="AC1428" s="17">
        <v>0.0</v>
      </c>
      <c r="AD1428" s="17"/>
      <c r="AE1428" s="17"/>
      <c r="AF1428" s="17"/>
    </row>
    <row r="1429" ht="15.75" customHeight="1">
      <c r="A1429" s="1">
        <v>1456.0</v>
      </c>
      <c r="B1429" s="17" t="s">
        <v>29</v>
      </c>
      <c r="C1429" s="17" t="s">
        <v>30</v>
      </c>
      <c r="D1429" s="17" t="s">
        <v>30</v>
      </c>
      <c r="E1429" s="17" t="s">
        <v>31</v>
      </c>
      <c r="F1429" s="17" t="s">
        <v>31</v>
      </c>
      <c r="G1429" s="17"/>
      <c r="H1429" s="17" t="s">
        <v>2889</v>
      </c>
      <c r="I1429" s="17" t="s">
        <v>2890</v>
      </c>
      <c r="J1429" s="17" t="s">
        <v>34</v>
      </c>
      <c r="K1429" s="17" t="s">
        <v>34</v>
      </c>
      <c r="L1429" s="17">
        <v>0.0</v>
      </c>
      <c r="M1429" s="17">
        <v>0.0</v>
      </c>
      <c r="N1429" s="17">
        <v>0.0</v>
      </c>
      <c r="O1429" s="17" t="s">
        <v>35</v>
      </c>
      <c r="P1429" s="18">
        <v>0.21</v>
      </c>
      <c r="Q1429" s="17" t="s">
        <v>36</v>
      </c>
      <c r="R1429" s="17">
        <v>0.0</v>
      </c>
      <c r="S1429" s="17">
        <v>0.0</v>
      </c>
      <c r="T1429" s="4">
        <f t="shared" si="4"/>
        <v>24.79338843</v>
      </c>
      <c r="U1429" s="5">
        <v>2952.5030617499997</v>
      </c>
      <c r="V1429" s="17">
        <f t="shared" si="39"/>
        <v>29.52503062</v>
      </c>
      <c r="W1429" s="17">
        <f t="shared" si="36"/>
        <v>30</v>
      </c>
      <c r="X1429" s="7">
        <f t="shared" si="15"/>
        <v>30</v>
      </c>
      <c r="Y1429" s="17" t="s">
        <v>30</v>
      </c>
      <c r="Z1429" s="17" t="s">
        <v>30</v>
      </c>
      <c r="AA1429" s="17" t="s">
        <v>31</v>
      </c>
      <c r="AB1429" s="17">
        <v>0.0</v>
      </c>
      <c r="AC1429" s="17">
        <v>0.0</v>
      </c>
      <c r="AD1429" s="17"/>
      <c r="AE1429" s="17"/>
      <c r="AF1429" s="17"/>
    </row>
    <row r="1430" ht="15.75" customHeight="1">
      <c r="A1430" s="1">
        <v>1457.0</v>
      </c>
      <c r="B1430" s="17" t="s">
        <v>29</v>
      </c>
      <c r="C1430" s="17" t="s">
        <v>30</v>
      </c>
      <c r="D1430" s="17" t="s">
        <v>30</v>
      </c>
      <c r="E1430" s="17" t="s">
        <v>31</v>
      </c>
      <c r="F1430" s="17" t="s">
        <v>31</v>
      </c>
      <c r="G1430" s="17"/>
      <c r="H1430" s="17" t="s">
        <v>2891</v>
      </c>
      <c r="I1430" s="17" t="s">
        <v>2892</v>
      </c>
      <c r="J1430" s="17" t="s">
        <v>34</v>
      </c>
      <c r="K1430" s="17" t="s">
        <v>34</v>
      </c>
      <c r="L1430" s="17">
        <v>0.0</v>
      </c>
      <c r="M1430" s="17">
        <v>0.0</v>
      </c>
      <c r="N1430" s="17">
        <v>0.0</v>
      </c>
      <c r="O1430" s="17" t="s">
        <v>35</v>
      </c>
      <c r="P1430" s="18">
        <v>0.21</v>
      </c>
      <c r="Q1430" s="17" t="s">
        <v>36</v>
      </c>
      <c r="R1430" s="17">
        <v>0.0</v>
      </c>
      <c r="S1430" s="17">
        <v>0.0</v>
      </c>
      <c r="T1430" s="4">
        <f t="shared" si="4"/>
        <v>49.58677686</v>
      </c>
      <c r="U1430" s="5">
        <v>5777.6094585</v>
      </c>
      <c r="V1430" s="17">
        <f t="shared" si="39"/>
        <v>57.77609459</v>
      </c>
      <c r="W1430" s="17">
        <f t="shared" si="36"/>
        <v>60</v>
      </c>
      <c r="X1430" s="7">
        <f t="shared" si="15"/>
        <v>60</v>
      </c>
      <c r="Y1430" s="17" t="s">
        <v>30</v>
      </c>
      <c r="Z1430" s="17" t="s">
        <v>30</v>
      </c>
      <c r="AA1430" s="17" t="s">
        <v>31</v>
      </c>
      <c r="AB1430" s="17">
        <v>0.0</v>
      </c>
      <c r="AC1430" s="17">
        <v>0.0</v>
      </c>
      <c r="AD1430" s="17"/>
      <c r="AE1430" s="17"/>
      <c r="AF1430" s="17"/>
    </row>
    <row r="1431" ht="15.75" customHeight="1">
      <c r="A1431" s="1">
        <v>1458.0</v>
      </c>
      <c r="B1431" s="9" t="s">
        <v>29</v>
      </c>
      <c r="C1431" s="9" t="s">
        <v>30</v>
      </c>
      <c r="D1431" s="9" t="s">
        <v>30</v>
      </c>
      <c r="E1431" s="9" t="s">
        <v>31</v>
      </c>
      <c r="F1431" s="9" t="s">
        <v>31</v>
      </c>
      <c r="G1431" s="9"/>
      <c r="H1431" s="9" t="s">
        <v>2893</v>
      </c>
      <c r="I1431" s="9" t="s">
        <v>2894</v>
      </c>
      <c r="J1431" s="9" t="s">
        <v>34</v>
      </c>
      <c r="K1431" s="9" t="s">
        <v>34</v>
      </c>
      <c r="L1431" s="9">
        <v>0.0</v>
      </c>
      <c r="M1431" s="9">
        <v>0.0</v>
      </c>
      <c r="N1431" s="9">
        <v>0.0</v>
      </c>
      <c r="O1431" s="9" t="s">
        <v>35</v>
      </c>
      <c r="P1431" s="10">
        <v>0.21</v>
      </c>
      <c r="Q1431" s="9" t="s">
        <v>36</v>
      </c>
      <c r="R1431" s="9">
        <v>0.0</v>
      </c>
      <c r="S1431" s="9">
        <v>0.0</v>
      </c>
      <c r="T1431" s="4">
        <f t="shared" si="4"/>
        <v>74.38016529</v>
      </c>
      <c r="U1431" s="5">
        <v>4442.729593500001</v>
      </c>
      <c r="V1431" s="9">
        <f t="shared" ref="V1431:V1434" si="40">U1431/50</f>
        <v>88.85459187</v>
      </c>
      <c r="W1431" s="9">
        <f t="shared" si="36"/>
        <v>90</v>
      </c>
      <c r="X1431" s="7">
        <f t="shared" si="15"/>
        <v>90</v>
      </c>
      <c r="Y1431" s="9" t="s">
        <v>30</v>
      </c>
      <c r="Z1431" s="9" t="s">
        <v>30</v>
      </c>
      <c r="AA1431" s="9" t="s">
        <v>31</v>
      </c>
      <c r="AB1431" s="9">
        <v>0.0</v>
      </c>
      <c r="AC1431" s="9">
        <v>0.0</v>
      </c>
      <c r="AD1431" s="9"/>
      <c r="AE1431" s="9"/>
      <c r="AF1431" s="9"/>
    </row>
    <row r="1432" ht="15.75" customHeight="1">
      <c r="A1432" s="1">
        <v>1459.0</v>
      </c>
      <c r="B1432" s="9" t="s">
        <v>29</v>
      </c>
      <c r="C1432" s="9" t="s">
        <v>30</v>
      </c>
      <c r="D1432" s="9" t="s">
        <v>30</v>
      </c>
      <c r="E1432" s="9" t="s">
        <v>31</v>
      </c>
      <c r="F1432" s="9" t="s">
        <v>31</v>
      </c>
      <c r="G1432" s="9"/>
      <c r="H1432" s="9" t="s">
        <v>2895</v>
      </c>
      <c r="I1432" s="9" t="s">
        <v>2896</v>
      </c>
      <c r="J1432" s="9" t="s">
        <v>34</v>
      </c>
      <c r="K1432" s="9" t="s">
        <v>34</v>
      </c>
      <c r="L1432" s="9">
        <v>0.0</v>
      </c>
      <c r="M1432" s="9">
        <v>0.0</v>
      </c>
      <c r="N1432" s="9">
        <v>0.0</v>
      </c>
      <c r="O1432" s="9" t="s">
        <v>35</v>
      </c>
      <c r="P1432" s="10">
        <v>0.21</v>
      </c>
      <c r="Q1432" s="9" t="s">
        <v>36</v>
      </c>
      <c r="R1432" s="9">
        <v>0.0</v>
      </c>
      <c r="S1432" s="9">
        <v>0.0</v>
      </c>
      <c r="T1432" s="4">
        <f t="shared" si="4"/>
        <v>33.05785124</v>
      </c>
      <c r="U1432" s="5">
        <v>2032.812342</v>
      </c>
      <c r="V1432" s="9">
        <f t="shared" si="40"/>
        <v>40.65624684</v>
      </c>
      <c r="W1432" s="9">
        <f t="shared" si="36"/>
        <v>40</v>
      </c>
      <c r="X1432" s="7">
        <f t="shared" si="15"/>
        <v>40</v>
      </c>
      <c r="Y1432" s="9" t="s">
        <v>30</v>
      </c>
      <c r="Z1432" s="9" t="s">
        <v>30</v>
      </c>
      <c r="AA1432" s="9" t="s">
        <v>31</v>
      </c>
      <c r="AB1432" s="9">
        <v>0.0</v>
      </c>
      <c r="AC1432" s="9">
        <v>0.0</v>
      </c>
      <c r="AD1432" s="9"/>
      <c r="AE1432" s="9"/>
      <c r="AF1432" s="9"/>
    </row>
    <row r="1433" ht="15.75" customHeight="1">
      <c r="A1433" s="1">
        <v>1460.0</v>
      </c>
      <c r="B1433" s="9" t="s">
        <v>29</v>
      </c>
      <c r="C1433" s="9" t="s">
        <v>30</v>
      </c>
      <c r="D1433" s="9" t="s">
        <v>30</v>
      </c>
      <c r="E1433" s="9" t="s">
        <v>31</v>
      </c>
      <c r="F1433" s="9" t="s">
        <v>31</v>
      </c>
      <c r="G1433" s="9"/>
      <c r="H1433" s="9" t="s">
        <v>2897</v>
      </c>
      <c r="I1433" s="9" t="s">
        <v>2898</v>
      </c>
      <c r="J1433" s="9" t="s">
        <v>34</v>
      </c>
      <c r="K1433" s="9" t="s">
        <v>34</v>
      </c>
      <c r="L1433" s="9">
        <v>0.0</v>
      </c>
      <c r="M1433" s="9">
        <v>0.0</v>
      </c>
      <c r="N1433" s="9">
        <v>0.0</v>
      </c>
      <c r="O1433" s="9" t="s">
        <v>35</v>
      </c>
      <c r="P1433" s="10">
        <v>0.21</v>
      </c>
      <c r="Q1433" s="9" t="s">
        <v>36</v>
      </c>
      <c r="R1433" s="9">
        <v>0.0</v>
      </c>
      <c r="S1433" s="9">
        <v>0.0</v>
      </c>
      <c r="T1433" s="4">
        <f t="shared" si="4"/>
        <v>41.32231405</v>
      </c>
      <c r="U1433" s="5">
        <v>2343.020526</v>
      </c>
      <c r="V1433" s="9">
        <f t="shared" si="40"/>
        <v>46.86041052</v>
      </c>
      <c r="W1433" s="9">
        <f t="shared" si="36"/>
        <v>50</v>
      </c>
      <c r="X1433" s="7">
        <f t="shared" si="15"/>
        <v>50</v>
      </c>
      <c r="Y1433" s="9" t="s">
        <v>30</v>
      </c>
      <c r="Z1433" s="9" t="s">
        <v>30</v>
      </c>
      <c r="AA1433" s="9" t="s">
        <v>31</v>
      </c>
      <c r="AB1433" s="9">
        <v>0.0</v>
      </c>
      <c r="AC1433" s="9">
        <v>0.0</v>
      </c>
      <c r="AD1433" s="9"/>
      <c r="AE1433" s="9"/>
      <c r="AF1433" s="9"/>
    </row>
    <row r="1434" ht="15.75" customHeight="1">
      <c r="A1434" s="1">
        <v>1461.0</v>
      </c>
      <c r="B1434" s="9" t="s">
        <v>29</v>
      </c>
      <c r="C1434" s="9" t="s">
        <v>30</v>
      </c>
      <c r="D1434" s="9" t="s">
        <v>30</v>
      </c>
      <c r="E1434" s="9" t="s">
        <v>31</v>
      </c>
      <c r="F1434" s="9" t="s">
        <v>31</v>
      </c>
      <c r="G1434" s="9"/>
      <c r="H1434" s="9" t="s">
        <v>2899</v>
      </c>
      <c r="I1434" s="9" t="s">
        <v>2900</v>
      </c>
      <c r="J1434" s="9" t="s">
        <v>34</v>
      </c>
      <c r="K1434" s="9" t="s">
        <v>34</v>
      </c>
      <c r="L1434" s="9">
        <v>0.0</v>
      </c>
      <c r="M1434" s="9">
        <v>0.0</v>
      </c>
      <c r="N1434" s="9">
        <v>0.0</v>
      </c>
      <c r="O1434" s="9" t="s">
        <v>35</v>
      </c>
      <c r="P1434" s="10">
        <v>0.21</v>
      </c>
      <c r="Q1434" s="9" t="s">
        <v>36</v>
      </c>
      <c r="R1434" s="9">
        <v>0.0</v>
      </c>
      <c r="S1434" s="9">
        <v>0.0</v>
      </c>
      <c r="T1434" s="4">
        <f t="shared" si="4"/>
        <v>66.11570248</v>
      </c>
      <c r="U1434" s="5">
        <v>3765.9011197499995</v>
      </c>
      <c r="V1434" s="9">
        <f t="shared" si="40"/>
        <v>75.3180224</v>
      </c>
      <c r="W1434" s="9">
        <f t="shared" si="36"/>
        <v>80</v>
      </c>
      <c r="X1434" s="7">
        <f t="shared" si="15"/>
        <v>80</v>
      </c>
      <c r="Y1434" s="9" t="s">
        <v>30</v>
      </c>
      <c r="Z1434" s="9" t="s">
        <v>30</v>
      </c>
      <c r="AA1434" s="9" t="s">
        <v>31</v>
      </c>
      <c r="AB1434" s="9">
        <v>0.0</v>
      </c>
      <c r="AC1434" s="9">
        <v>0.0</v>
      </c>
      <c r="AD1434" s="9"/>
      <c r="AE1434" s="9"/>
      <c r="AF1434" s="9"/>
    </row>
    <row r="1435" ht="15.75" customHeight="1">
      <c r="A1435" s="1">
        <v>1462.0</v>
      </c>
      <c r="B1435" s="17" t="s">
        <v>29</v>
      </c>
      <c r="C1435" s="17" t="s">
        <v>30</v>
      </c>
      <c r="D1435" s="17" t="s">
        <v>30</v>
      </c>
      <c r="E1435" s="17" t="s">
        <v>31</v>
      </c>
      <c r="F1435" s="17" t="s">
        <v>31</v>
      </c>
      <c r="G1435" s="17"/>
      <c r="H1435" s="17" t="s">
        <v>2901</v>
      </c>
      <c r="I1435" s="17" t="s">
        <v>2902</v>
      </c>
      <c r="J1435" s="17" t="s">
        <v>34</v>
      </c>
      <c r="K1435" s="17" t="s">
        <v>34</v>
      </c>
      <c r="L1435" s="17">
        <v>0.0</v>
      </c>
      <c r="M1435" s="17">
        <v>0.0</v>
      </c>
      <c r="N1435" s="17">
        <v>0.0</v>
      </c>
      <c r="O1435" s="17" t="s">
        <v>35</v>
      </c>
      <c r="P1435" s="18">
        <v>0.21</v>
      </c>
      <c r="Q1435" s="17" t="s">
        <v>36</v>
      </c>
      <c r="R1435" s="17">
        <v>0.0</v>
      </c>
      <c r="S1435" s="17">
        <v>0.0</v>
      </c>
      <c r="T1435" s="4">
        <f t="shared" si="4"/>
        <v>107.4380165</v>
      </c>
      <c r="U1435" s="5">
        <v>13082.110172999997</v>
      </c>
      <c r="V1435" s="17">
        <f t="shared" ref="V1435:V1438" si="41">U1435/100</f>
        <v>130.8211017</v>
      </c>
      <c r="W1435" s="17">
        <f t="shared" si="36"/>
        <v>130</v>
      </c>
      <c r="X1435" s="7">
        <f t="shared" si="15"/>
        <v>130</v>
      </c>
      <c r="Y1435" s="17" t="s">
        <v>30</v>
      </c>
      <c r="Z1435" s="17" t="s">
        <v>30</v>
      </c>
      <c r="AA1435" s="17" t="s">
        <v>31</v>
      </c>
      <c r="AB1435" s="17">
        <v>0.0</v>
      </c>
      <c r="AC1435" s="17">
        <v>0.0</v>
      </c>
      <c r="AD1435" s="17"/>
      <c r="AE1435" s="17"/>
      <c r="AF1435" s="17"/>
    </row>
    <row r="1436" ht="15.75" customHeight="1">
      <c r="A1436" s="1">
        <v>1463.0</v>
      </c>
      <c r="B1436" s="17" t="s">
        <v>29</v>
      </c>
      <c r="C1436" s="17" t="s">
        <v>30</v>
      </c>
      <c r="D1436" s="17" t="s">
        <v>30</v>
      </c>
      <c r="E1436" s="17" t="s">
        <v>31</v>
      </c>
      <c r="F1436" s="17" t="s">
        <v>31</v>
      </c>
      <c r="G1436" s="17"/>
      <c r="H1436" s="17" t="s">
        <v>2903</v>
      </c>
      <c r="I1436" s="17" t="s">
        <v>2904</v>
      </c>
      <c r="J1436" s="17" t="s">
        <v>34</v>
      </c>
      <c r="K1436" s="17" t="s">
        <v>34</v>
      </c>
      <c r="L1436" s="17">
        <v>0.0</v>
      </c>
      <c r="M1436" s="17">
        <v>0.0</v>
      </c>
      <c r="N1436" s="17">
        <v>0.0</v>
      </c>
      <c r="O1436" s="17" t="s">
        <v>35</v>
      </c>
      <c r="P1436" s="18">
        <v>0.21</v>
      </c>
      <c r="Q1436" s="17" t="s">
        <v>36</v>
      </c>
      <c r="R1436" s="17">
        <v>0.0</v>
      </c>
      <c r="S1436" s="17">
        <v>0.0</v>
      </c>
      <c r="T1436" s="4">
        <f t="shared" si="4"/>
        <v>16.52892562</v>
      </c>
      <c r="U1436" s="5">
        <v>2366.85574125</v>
      </c>
      <c r="V1436" s="17">
        <f t="shared" si="41"/>
        <v>23.66855741</v>
      </c>
      <c r="W1436" s="17">
        <f t="shared" si="36"/>
        <v>20</v>
      </c>
      <c r="X1436" s="7">
        <f t="shared" si="15"/>
        <v>20</v>
      </c>
      <c r="Y1436" s="17" t="s">
        <v>30</v>
      </c>
      <c r="Z1436" s="17" t="s">
        <v>30</v>
      </c>
      <c r="AA1436" s="17" t="s">
        <v>31</v>
      </c>
      <c r="AB1436" s="17">
        <v>0.0</v>
      </c>
      <c r="AC1436" s="17">
        <v>0.0</v>
      </c>
      <c r="AD1436" s="17"/>
      <c r="AE1436" s="17"/>
      <c r="AF1436" s="17"/>
    </row>
    <row r="1437" ht="15.75" customHeight="1">
      <c r="A1437" s="1">
        <v>1464.0</v>
      </c>
      <c r="B1437" s="17" t="s">
        <v>29</v>
      </c>
      <c r="C1437" s="17" t="s">
        <v>30</v>
      </c>
      <c r="D1437" s="17" t="s">
        <v>30</v>
      </c>
      <c r="E1437" s="17" t="s">
        <v>31</v>
      </c>
      <c r="F1437" s="17" t="s">
        <v>31</v>
      </c>
      <c r="G1437" s="17"/>
      <c r="H1437" s="17" t="s">
        <v>2905</v>
      </c>
      <c r="I1437" s="17" t="s">
        <v>2906</v>
      </c>
      <c r="J1437" s="17" t="s">
        <v>34</v>
      </c>
      <c r="K1437" s="17" t="s">
        <v>34</v>
      </c>
      <c r="L1437" s="17">
        <v>0.0</v>
      </c>
      <c r="M1437" s="17">
        <v>0.0</v>
      </c>
      <c r="N1437" s="17">
        <v>0.0</v>
      </c>
      <c r="O1437" s="17" t="s">
        <v>35</v>
      </c>
      <c r="P1437" s="18">
        <v>0.21</v>
      </c>
      <c r="Q1437" s="17" t="s">
        <v>36</v>
      </c>
      <c r="R1437" s="17">
        <v>0.0</v>
      </c>
      <c r="S1437" s="17">
        <v>0.0</v>
      </c>
      <c r="T1437" s="4">
        <f t="shared" si="4"/>
        <v>24.79338843</v>
      </c>
      <c r="U1437" s="5">
        <v>2952.5030617499997</v>
      </c>
      <c r="V1437" s="17">
        <f t="shared" si="41"/>
        <v>29.52503062</v>
      </c>
      <c r="W1437" s="17">
        <f t="shared" si="36"/>
        <v>30</v>
      </c>
      <c r="X1437" s="7">
        <f t="shared" si="15"/>
        <v>30</v>
      </c>
      <c r="Y1437" s="17" t="s">
        <v>30</v>
      </c>
      <c r="Z1437" s="17" t="s">
        <v>30</v>
      </c>
      <c r="AA1437" s="17" t="s">
        <v>31</v>
      </c>
      <c r="AB1437" s="17">
        <v>0.0</v>
      </c>
      <c r="AC1437" s="17">
        <v>0.0</v>
      </c>
      <c r="AD1437" s="17"/>
      <c r="AE1437" s="17"/>
      <c r="AF1437" s="17"/>
    </row>
    <row r="1438" ht="15.75" customHeight="1">
      <c r="A1438" s="1">
        <v>1465.0</v>
      </c>
      <c r="B1438" s="17" t="s">
        <v>29</v>
      </c>
      <c r="C1438" s="17" t="s">
        <v>30</v>
      </c>
      <c r="D1438" s="17" t="s">
        <v>30</v>
      </c>
      <c r="E1438" s="17" t="s">
        <v>31</v>
      </c>
      <c r="F1438" s="17" t="s">
        <v>31</v>
      </c>
      <c r="G1438" s="17"/>
      <c r="H1438" s="17" t="s">
        <v>2907</v>
      </c>
      <c r="I1438" s="17" t="s">
        <v>2908</v>
      </c>
      <c r="J1438" s="17" t="s">
        <v>34</v>
      </c>
      <c r="K1438" s="17" t="s">
        <v>34</v>
      </c>
      <c r="L1438" s="17">
        <v>0.0</v>
      </c>
      <c r="M1438" s="17">
        <v>0.0</v>
      </c>
      <c r="N1438" s="17">
        <v>0.0</v>
      </c>
      <c r="O1438" s="17" t="s">
        <v>35</v>
      </c>
      <c r="P1438" s="18">
        <v>0.21</v>
      </c>
      <c r="Q1438" s="17" t="s">
        <v>36</v>
      </c>
      <c r="R1438" s="17">
        <v>0.0</v>
      </c>
      <c r="S1438" s="17">
        <v>0.0</v>
      </c>
      <c r="T1438" s="4">
        <f t="shared" si="4"/>
        <v>49.58677686</v>
      </c>
      <c r="U1438" s="5">
        <v>5777.6094585</v>
      </c>
      <c r="V1438" s="17">
        <f t="shared" si="41"/>
        <v>57.77609459</v>
      </c>
      <c r="W1438" s="17">
        <f t="shared" si="36"/>
        <v>60</v>
      </c>
      <c r="X1438" s="7">
        <f t="shared" si="15"/>
        <v>60</v>
      </c>
      <c r="Y1438" s="17" t="s">
        <v>30</v>
      </c>
      <c r="Z1438" s="17" t="s">
        <v>30</v>
      </c>
      <c r="AA1438" s="17" t="s">
        <v>31</v>
      </c>
      <c r="AB1438" s="17">
        <v>0.0</v>
      </c>
      <c r="AC1438" s="17">
        <v>0.0</v>
      </c>
      <c r="AD1438" s="17"/>
      <c r="AE1438" s="17"/>
      <c r="AF1438" s="17"/>
    </row>
    <row r="1439" ht="15.75" customHeight="1">
      <c r="A1439" s="1">
        <v>1466.0</v>
      </c>
      <c r="B1439" s="9" t="s">
        <v>29</v>
      </c>
      <c r="C1439" s="9" t="s">
        <v>30</v>
      </c>
      <c r="D1439" s="9" t="s">
        <v>30</v>
      </c>
      <c r="E1439" s="9" t="s">
        <v>31</v>
      </c>
      <c r="F1439" s="9" t="s">
        <v>31</v>
      </c>
      <c r="G1439" s="9"/>
      <c r="H1439" s="9" t="s">
        <v>2909</v>
      </c>
      <c r="I1439" s="9" t="s">
        <v>2910</v>
      </c>
      <c r="J1439" s="9" t="s">
        <v>34</v>
      </c>
      <c r="K1439" s="9" t="s">
        <v>34</v>
      </c>
      <c r="L1439" s="9">
        <v>0.0</v>
      </c>
      <c r="M1439" s="9">
        <v>0.0</v>
      </c>
      <c r="N1439" s="9">
        <v>0.0</v>
      </c>
      <c r="O1439" s="9" t="s">
        <v>35</v>
      </c>
      <c r="P1439" s="10">
        <v>0.21</v>
      </c>
      <c r="Q1439" s="9" t="s">
        <v>36</v>
      </c>
      <c r="R1439" s="9">
        <v>0.0</v>
      </c>
      <c r="S1439" s="9">
        <v>0.0</v>
      </c>
      <c r="T1439" s="4">
        <f t="shared" si="4"/>
        <v>74.38016529</v>
      </c>
      <c r="U1439" s="5">
        <v>4442.729593500001</v>
      </c>
      <c r="V1439" s="9">
        <f>U1439/50</f>
        <v>88.85459187</v>
      </c>
      <c r="W1439" s="9">
        <f t="shared" si="36"/>
        <v>90</v>
      </c>
      <c r="X1439" s="7">
        <f t="shared" si="15"/>
        <v>90</v>
      </c>
      <c r="Y1439" s="9" t="s">
        <v>30</v>
      </c>
      <c r="Z1439" s="9" t="s">
        <v>30</v>
      </c>
      <c r="AA1439" s="9" t="s">
        <v>31</v>
      </c>
      <c r="AB1439" s="9">
        <v>0.0</v>
      </c>
      <c r="AC1439" s="9">
        <v>0.0</v>
      </c>
      <c r="AD1439" s="9"/>
      <c r="AE1439" s="9"/>
      <c r="AF1439" s="9"/>
    </row>
    <row r="1440" ht="15.75" customHeight="1">
      <c r="A1440" s="1">
        <v>1467.0</v>
      </c>
      <c r="B1440" s="1" t="s">
        <v>29</v>
      </c>
      <c r="C1440" s="1" t="s">
        <v>30</v>
      </c>
      <c r="D1440" s="1" t="s">
        <v>30</v>
      </c>
      <c r="E1440" s="1" t="s">
        <v>31</v>
      </c>
      <c r="F1440" s="1" t="s">
        <v>31</v>
      </c>
      <c r="H1440" s="1" t="s">
        <v>2911</v>
      </c>
      <c r="I1440" s="17" t="s">
        <v>2912</v>
      </c>
      <c r="J1440" s="1" t="s">
        <v>34</v>
      </c>
      <c r="K1440" s="1" t="s">
        <v>34</v>
      </c>
      <c r="L1440" s="1">
        <v>0.0</v>
      </c>
      <c r="M1440" s="1">
        <v>0.0</v>
      </c>
      <c r="N1440" s="1">
        <v>0.0</v>
      </c>
      <c r="O1440" s="1" t="s">
        <v>35</v>
      </c>
      <c r="P1440" s="3">
        <v>0.21</v>
      </c>
      <c r="Q1440" s="1" t="s">
        <v>36</v>
      </c>
      <c r="R1440" s="1">
        <v>0.0</v>
      </c>
      <c r="S1440" s="1">
        <v>0.0</v>
      </c>
      <c r="T1440" s="4">
        <f t="shared" si="4"/>
        <v>7371.900826</v>
      </c>
      <c r="U1440" s="5">
        <v>8915.682203999999</v>
      </c>
      <c r="W1440" s="1">
        <f>MROUND(U1440,10)</f>
        <v>8920</v>
      </c>
      <c r="X1440" s="7">
        <f t="shared" si="15"/>
        <v>8920</v>
      </c>
      <c r="Y1440" s="1" t="s">
        <v>30</v>
      </c>
      <c r="Z1440" s="1" t="s">
        <v>30</v>
      </c>
      <c r="AA1440" s="1" t="s">
        <v>31</v>
      </c>
      <c r="AB1440" s="1">
        <v>0.0</v>
      </c>
      <c r="AC1440" s="1">
        <v>0.0</v>
      </c>
    </row>
    <row r="1441" ht="15.75" customHeight="1">
      <c r="A1441" s="1">
        <v>1468.0</v>
      </c>
      <c r="B1441" s="9" t="s">
        <v>29</v>
      </c>
      <c r="C1441" s="9" t="s">
        <v>30</v>
      </c>
      <c r="D1441" s="9" t="s">
        <v>30</v>
      </c>
      <c r="E1441" s="9" t="s">
        <v>31</v>
      </c>
      <c r="F1441" s="9" t="s">
        <v>31</v>
      </c>
      <c r="G1441" s="9"/>
      <c r="H1441" s="9" t="s">
        <v>2913</v>
      </c>
      <c r="I1441" s="9" t="s">
        <v>2914</v>
      </c>
      <c r="J1441" s="9" t="s">
        <v>34</v>
      </c>
      <c r="K1441" s="9" t="s">
        <v>34</v>
      </c>
      <c r="L1441" s="9">
        <v>0.0</v>
      </c>
      <c r="M1441" s="9">
        <v>0.0</v>
      </c>
      <c r="N1441" s="9">
        <v>0.0</v>
      </c>
      <c r="O1441" s="9" t="s">
        <v>35</v>
      </c>
      <c r="P1441" s="10">
        <v>0.21</v>
      </c>
      <c r="Q1441" s="9" t="s">
        <v>36</v>
      </c>
      <c r="R1441" s="9">
        <v>0.0</v>
      </c>
      <c r="S1441" s="9">
        <v>0.0</v>
      </c>
      <c r="T1441" s="4">
        <f t="shared" si="4"/>
        <v>57.85123967</v>
      </c>
      <c r="U1441" s="5">
        <v>3917.1869054999997</v>
      </c>
      <c r="V1441" s="9">
        <f t="shared" ref="V1441:V1447" si="42">U1441/60</f>
        <v>65.28644843</v>
      </c>
      <c r="W1441" s="9">
        <f t="shared" ref="W1441:W1447" si="43">MROUND(V1441,10)</f>
        <v>70</v>
      </c>
      <c r="X1441" s="7">
        <f t="shared" si="15"/>
        <v>70</v>
      </c>
      <c r="Y1441" s="9" t="s">
        <v>30</v>
      </c>
      <c r="Z1441" s="9" t="s">
        <v>30</v>
      </c>
      <c r="AA1441" s="9" t="s">
        <v>31</v>
      </c>
      <c r="AB1441" s="9">
        <v>0.0</v>
      </c>
      <c r="AC1441" s="9">
        <v>0.0</v>
      </c>
      <c r="AD1441" s="9"/>
      <c r="AE1441" s="9"/>
      <c r="AF1441" s="9"/>
    </row>
    <row r="1442" ht="15.75" customHeight="1">
      <c r="A1442" s="1">
        <v>1469.0</v>
      </c>
      <c r="B1442" s="9" t="s">
        <v>29</v>
      </c>
      <c r="C1442" s="9" t="s">
        <v>30</v>
      </c>
      <c r="D1442" s="9" t="s">
        <v>30</v>
      </c>
      <c r="E1442" s="9" t="s">
        <v>31</v>
      </c>
      <c r="F1442" s="9" t="s">
        <v>31</v>
      </c>
      <c r="G1442" s="9"/>
      <c r="H1442" s="9" t="s">
        <v>2915</v>
      </c>
      <c r="I1442" s="9" t="s">
        <v>2916</v>
      </c>
      <c r="J1442" s="9" t="s">
        <v>34</v>
      </c>
      <c r="K1442" s="9" t="s">
        <v>34</v>
      </c>
      <c r="L1442" s="9">
        <v>0.0</v>
      </c>
      <c r="M1442" s="9">
        <v>0.0</v>
      </c>
      <c r="N1442" s="9">
        <v>0.0</v>
      </c>
      <c r="O1442" s="9" t="s">
        <v>35</v>
      </c>
      <c r="P1442" s="10">
        <v>0.21</v>
      </c>
      <c r="Q1442" s="9" t="s">
        <v>36</v>
      </c>
      <c r="R1442" s="9">
        <v>0.0</v>
      </c>
      <c r="S1442" s="9">
        <v>0.0</v>
      </c>
      <c r="T1442" s="4">
        <f t="shared" si="4"/>
        <v>74.38016529</v>
      </c>
      <c r="U1442" s="5">
        <v>5375.95059375</v>
      </c>
      <c r="V1442" s="9">
        <f t="shared" si="42"/>
        <v>89.59917656</v>
      </c>
      <c r="W1442" s="9">
        <f t="shared" si="43"/>
        <v>90</v>
      </c>
      <c r="X1442" s="7">
        <f t="shared" si="15"/>
        <v>90</v>
      </c>
      <c r="Y1442" s="9" t="s">
        <v>30</v>
      </c>
      <c r="Z1442" s="9" t="s">
        <v>30</v>
      </c>
      <c r="AA1442" s="9" t="s">
        <v>31</v>
      </c>
      <c r="AB1442" s="9">
        <v>0.0</v>
      </c>
      <c r="AC1442" s="9">
        <v>0.0</v>
      </c>
      <c r="AD1442" s="9"/>
      <c r="AE1442" s="9"/>
      <c r="AF1442" s="9"/>
    </row>
    <row r="1443" ht="15.75" customHeight="1">
      <c r="A1443" s="1">
        <v>1470.0</v>
      </c>
      <c r="B1443" s="9" t="s">
        <v>29</v>
      </c>
      <c r="C1443" s="9" t="s">
        <v>30</v>
      </c>
      <c r="D1443" s="9" t="s">
        <v>30</v>
      </c>
      <c r="E1443" s="9" t="s">
        <v>31</v>
      </c>
      <c r="F1443" s="9" t="s">
        <v>31</v>
      </c>
      <c r="G1443" s="9"/>
      <c r="H1443" s="9" t="s">
        <v>2917</v>
      </c>
      <c r="I1443" s="9" t="s">
        <v>2918</v>
      </c>
      <c r="J1443" s="9" t="s">
        <v>34</v>
      </c>
      <c r="K1443" s="9" t="s">
        <v>34</v>
      </c>
      <c r="L1443" s="9">
        <v>0.0</v>
      </c>
      <c r="M1443" s="9">
        <v>0.0</v>
      </c>
      <c r="N1443" s="9">
        <v>0.0</v>
      </c>
      <c r="O1443" s="9" t="s">
        <v>35</v>
      </c>
      <c r="P1443" s="10">
        <v>0.21</v>
      </c>
      <c r="Q1443" s="9" t="s">
        <v>36</v>
      </c>
      <c r="R1443" s="9">
        <v>0.0</v>
      </c>
      <c r="S1443" s="9">
        <v>0.0</v>
      </c>
      <c r="T1443" s="4">
        <f t="shared" si="4"/>
        <v>99.17355372</v>
      </c>
      <c r="U1443" s="5">
        <v>7157.895723</v>
      </c>
      <c r="V1443" s="9">
        <f t="shared" si="42"/>
        <v>119.2982621</v>
      </c>
      <c r="W1443" s="9">
        <f t="shared" si="43"/>
        <v>120</v>
      </c>
      <c r="X1443" s="7">
        <f t="shared" si="15"/>
        <v>120</v>
      </c>
      <c r="Y1443" s="9" t="s">
        <v>30</v>
      </c>
      <c r="Z1443" s="9" t="s">
        <v>30</v>
      </c>
      <c r="AA1443" s="9" t="s">
        <v>31</v>
      </c>
      <c r="AB1443" s="9">
        <v>0.0</v>
      </c>
      <c r="AC1443" s="9">
        <v>0.0</v>
      </c>
      <c r="AD1443" s="9"/>
      <c r="AE1443" s="9"/>
      <c r="AF1443" s="9"/>
    </row>
    <row r="1444" ht="15.75" customHeight="1">
      <c r="A1444" s="1">
        <v>1471.0</v>
      </c>
      <c r="B1444" s="9" t="s">
        <v>29</v>
      </c>
      <c r="C1444" s="9" t="s">
        <v>30</v>
      </c>
      <c r="D1444" s="9" t="s">
        <v>30</v>
      </c>
      <c r="E1444" s="9" t="s">
        <v>31</v>
      </c>
      <c r="F1444" s="9" t="s">
        <v>31</v>
      </c>
      <c r="G1444" s="9"/>
      <c r="H1444" s="9" t="s">
        <v>2919</v>
      </c>
      <c r="I1444" s="9" t="s">
        <v>2920</v>
      </c>
      <c r="J1444" s="9" t="s">
        <v>34</v>
      </c>
      <c r="K1444" s="9" t="s">
        <v>34</v>
      </c>
      <c r="L1444" s="9">
        <v>0.0</v>
      </c>
      <c r="M1444" s="9">
        <v>0.0</v>
      </c>
      <c r="N1444" s="9">
        <v>0.0</v>
      </c>
      <c r="O1444" s="9" t="s">
        <v>35</v>
      </c>
      <c r="P1444" s="10">
        <v>0.21</v>
      </c>
      <c r="Q1444" s="9" t="s">
        <v>36</v>
      </c>
      <c r="R1444" s="9">
        <v>0.0</v>
      </c>
      <c r="S1444" s="9">
        <v>0.0</v>
      </c>
      <c r="T1444" s="4">
        <f t="shared" si="4"/>
        <v>132.231405</v>
      </c>
      <c r="U1444" s="5">
        <v>9742.88905425</v>
      </c>
      <c r="V1444" s="9">
        <f t="shared" si="42"/>
        <v>162.3814842</v>
      </c>
      <c r="W1444" s="9">
        <f t="shared" si="43"/>
        <v>160</v>
      </c>
      <c r="X1444" s="7">
        <f t="shared" si="15"/>
        <v>160</v>
      </c>
      <c r="Y1444" s="9" t="s">
        <v>30</v>
      </c>
      <c r="Z1444" s="9" t="s">
        <v>30</v>
      </c>
      <c r="AA1444" s="9" t="s">
        <v>31</v>
      </c>
      <c r="AB1444" s="9">
        <v>0.0</v>
      </c>
      <c r="AC1444" s="9">
        <v>0.0</v>
      </c>
      <c r="AD1444" s="9"/>
      <c r="AE1444" s="9"/>
      <c r="AF1444" s="9"/>
    </row>
    <row r="1445" ht="15.75" customHeight="1">
      <c r="A1445" s="1">
        <v>1472.0</v>
      </c>
      <c r="B1445" s="9" t="s">
        <v>29</v>
      </c>
      <c r="C1445" s="9" t="s">
        <v>30</v>
      </c>
      <c r="D1445" s="9" t="s">
        <v>30</v>
      </c>
      <c r="E1445" s="9" t="s">
        <v>31</v>
      </c>
      <c r="F1445" s="9" t="s">
        <v>31</v>
      </c>
      <c r="G1445" s="9"/>
      <c r="H1445" s="9" t="s">
        <v>2921</v>
      </c>
      <c r="I1445" s="9" t="s">
        <v>2922</v>
      </c>
      <c r="J1445" s="9" t="s">
        <v>34</v>
      </c>
      <c r="K1445" s="9" t="s">
        <v>34</v>
      </c>
      <c r="L1445" s="9">
        <v>0.0</v>
      </c>
      <c r="M1445" s="9">
        <v>0.0</v>
      </c>
      <c r="N1445" s="9">
        <v>0.0</v>
      </c>
      <c r="O1445" s="9" t="s">
        <v>35</v>
      </c>
      <c r="P1445" s="10">
        <v>0.21</v>
      </c>
      <c r="Q1445" s="9" t="s">
        <v>36</v>
      </c>
      <c r="R1445" s="9">
        <v>0.0</v>
      </c>
      <c r="S1445" s="9">
        <v>0.0</v>
      </c>
      <c r="T1445" s="4">
        <f t="shared" si="4"/>
        <v>157.0247934</v>
      </c>
      <c r="U1445" s="5">
        <v>11609.65448775</v>
      </c>
      <c r="V1445" s="9">
        <f t="shared" si="42"/>
        <v>193.4942415</v>
      </c>
      <c r="W1445" s="9">
        <f t="shared" si="43"/>
        <v>190</v>
      </c>
      <c r="X1445" s="7">
        <f t="shared" si="15"/>
        <v>190</v>
      </c>
      <c r="Y1445" s="9" t="s">
        <v>30</v>
      </c>
      <c r="Z1445" s="9" t="s">
        <v>30</v>
      </c>
      <c r="AA1445" s="9" t="s">
        <v>31</v>
      </c>
      <c r="AB1445" s="9">
        <v>0.0</v>
      </c>
      <c r="AC1445" s="9">
        <v>0.0</v>
      </c>
      <c r="AD1445" s="9"/>
      <c r="AE1445" s="9"/>
      <c r="AF1445" s="9"/>
    </row>
    <row r="1446" ht="15.75" customHeight="1">
      <c r="A1446" s="1">
        <v>1473.0</v>
      </c>
      <c r="B1446" s="9" t="s">
        <v>29</v>
      </c>
      <c r="C1446" s="9" t="s">
        <v>30</v>
      </c>
      <c r="D1446" s="9" t="s">
        <v>30</v>
      </c>
      <c r="E1446" s="9" t="s">
        <v>31</v>
      </c>
      <c r="F1446" s="9" t="s">
        <v>31</v>
      </c>
      <c r="G1446" s="9"/>
      <c r="H1446" s="9" t="s">
        <v>2923</v>
      </c>
      <c r="I1446" s="9" t="s">
        <v>2924</v>
      </c>
      <c r="J1446" s="9" t="s">
        <v>34</v>
      </c>
      <c r="K1446" s="9" t="s">
        <v>34</v>
      </c>
      <c r="L1446" s="9">
        <v>0.0</v>
      </c>
      <c r="M1446" s="9">
        <v>0.0</v>
      </c>
      <c r="N1446" s="9">
        <v>0.0</v>
      </c>
      <c r="O1446" s="9" t="s">
        <v>35</v>
      </c>
      <c r="P1446" s="10">
        <v>0.21</v>
      </c>
      <c r="Q1446" s="9" t="s">
        <v>36</v>
      </c>
      <c r="R1446" s="9">
        <v>0.0</v>
      </c>
      <c r="S1446" s="9">
        <v>0.0</v>
      </c>
      <c r="T1446" s="4">
        <f t="shared" si="4"/>
        <v>272.7272727</v>
      </c>
      <c r="U1446" s="5">
        <v>19611.3060495</v>
      </c>
      <c r="V1446" s="9">
        <f t="shared" si="42"/>
        <v>326.8551008</v>
      </c>
      <c r="W1446" s="9">
        <f t="shared" si="43"/>
        <v>330</v>
      </c>
      <c r="X1446" s="7">
        <f t="shared" si="15"/>
        <v>330</v>
      </c>
      <c r="Y1446" s="9" t="s">
        <v>30</v>
      </c>
      <c r="Z1446" s="9" t="s">
        <v>30</v>
      </c>
      <c r="AA1446" s="9" t="s">
        <v>31</v>
      </c>
      <c r="AB1446" s="9">
        <v>0.0</v>
      </c>
      <c r="AC1446" s="9">
        <v>0.0</v>
      </c>
      <c r="AD1446" s="9"/>
      <c r="AE1446" s="9"/>
      <c r="AF1446" s="9"/>
    </row>
    <row r="1447" ht="15.75" customHeight="1">
      <c r="A1447" s="1">
        <v>1474.0</v>
      </c>
      <c r="B1447" s="9" t="s">
        <v>29</v>
      </c>
      <c r="C1447" s="9" t="s">
        <v>30</v>
      </c>
      <c r="D1447" s="9" t="s">
        <v>30</v>
      </c>
      <c r="E1447" s="9" t="s">
        <v>31</v>
      </c>
      <c r="F1447" s="9" t="s">
        <v>31</v>
      </c>
      <c r="G1447" s="9"/>
      <c r="H1447" s="9" t="s">
        <v>2925</v>
      </c>
      <c r="I1447" s="9" t="s">
        <v>2926</v>
      </c>
      <c r="J1447" s="9" t="s">
        <v>34</v>
      </c>
      <c r="K1447" s="9" t="s">
        <v>34</v>
      </c>
      <c r="L1447" s="9">
        <v>0.0</v>
      </c>
      <c r="M1447" s="9">
        <v>0.0</v>
      </c>
      <c r="N1447" s="9">
        <v>0.0</v>
      </c>
      <c r="O1447" s="9" t="s">
        <v>35</v>
      </c>
      <c r="P1447" s="10">
        <v>0.21</v>
      </c>
      <c r="Q1447" s="9" t="s">
        <v>36</v>
      </c>
      <c r="R1447" s="9">
        <v>0.0</v>
      </c>
      <c r="S1447" s="9">
        <v>0.0</v>
      </c>
      <c r="T1447" s="4">
        <f t="shared" si="4"/>
        <v>305.785124</v>
      </c>
      <c r="U1447" s="5">
        <v>21983.44452975</v>
      </c>
      <c r="V1447" s="9">
        <f t="shared" si="42"/>
        <v>366.3907422</v>
      </c>
      <c r="W1447" s="9">
        <f t="shared" si="43"/>
        <v>370</v>
      </c>
      <c r="X1447" s="7">
        <f t="shared" si="15"/>
        <v>370</v>
      </c>
      <c r="Y1447" s="9" t="s">
        <v>30</v>
      </c>
      <c r="Z1447" s="9" t="s">
        <v>30</v>
      </c>
      <c r="AA1447" s="9" t="s">
        <v>31</v>
      </c>
      <c r="AB1447" s="9">
        <v>0.0</v>
      </c>
      <c r="AC1447" s="9">
        <v>0.0</v>
      </c>
      <c r="AD1447" s="9"/>
      <c r="AE1447" s="9"/>
      <c r="AF1447" s="9"/>
    </row>
    <row r="1448" ht="15.75" customHeight="1">
      <c r="A1448" s="1">
        <v>1475.0</v>
      </c>
      <c r="B1448" s="1" t="s">
        <v>29</v>
      </c>
      <c r="C1448" s="1" t="s">
        <v>30</v>
      </c>
      <c r="D1448" s="1" t="s">
        <v>30</v>
      </c>
      <c r="E1448" s="1" t="s">
        <v>31</v>
      </c>
      <c r="F1448" s="1" t="s">
        <v>31</v>
      </c>
      <c r="H1448" s="1" t="s">
        <v>2927</v>
      </c>
      <c r="I1448" s="1" t="s">
        <v>2928</v>
      </c>
      <c r="J1448" s="1" t="s">
        <v>34</v>
      </c>
      <c r="K1448" s="1" t="s">
        <v>34</v>
      </c>
      <c r="L1448" s="1">
        <v>0.0</v>
      </c>
      <c r="M1448" s="1">
        <v>0.0</v>
      </c>
      <c r="N1448" s="1">
        <v>0.0</v>
      </c>
      <c r="O1448" s="1" t="s">
        <v>35</v>
      </c>
      <c r="P1448" s="3">
        <v>0.21</v>
      </c>
      <c r="Q1448" s="1" t="s">
        <v>36</v>
      </c>
      <c r="R1448" s="1">
        <v>0.0</v>
      </c>
      <c r="S1448" s="1">
        <v>0.0</v>
      </c>
      <c r="T1448" s="4">
        <f t="shared" si="4"/>
        <v>900.8264463</v>
      </c>
      <c r="U1448" s="5">
        <v>1085.43216375</v>
      </c>
      <c r="W1448" s="1">
        <f t="shared" ref="W1448:W1452" si="44">MROUND(U1448,10)</f>
        <v>1090</v>
      </c>
      <c r="X1448" s="7">
        <f t="shared" si="15"/>
        <v>1090</v>
      </c>
      <c r="Y1448" s="1" t="s">
        <v>30</v>
      </c>
      <c r="Z1448" s="1" t="s">
        <v>30</v>
      </c>
      <c r="AA1448" s="1" t="s">
        <v>31</v>
      </c>
      <c r="AB1448" s="1">
        <v>0.0</v>
      </c>
      <c r="AC1448" s="1">
        <v>0.0</v>
      </c>
    </row>
    <row r="1449" ht="15.75" customHeight="1">
      <c r="A1449" s="1">
        <v>1476.0</v>
      </c>
      <c r="B1449" s="1" t="s">
        <v>29</v>
      </c>
      <c r="C1449" s="1" t="s">
        <v>30</v>
      </c>
      <c r="D1449" s="1" t="s">
        <v>30</v>
      </c>
      <c r="E1449" s="1" t="s">
        <v>31</v>
      </c>
      <c r="F1449" s="1" t="s">
        <v>31</v>
      </c>
      <c r="H1449" s="1" t="s">
        <v>2929</v>
      </c>
      <c r="I1449" s="1" t="s">
        <v>2930</v>
      </c>
      <c r="J1449" s="1" t="s">
        <v>34</v>
      </c>
      <c r="K1449" s="1" t="s">
        <v>34</v>
      </c>
      <c r="L1449" s="1">
        <v>0.0</v>
      </c>
      <c r="M1449" s="1">
        <v>0.0</v>
      </c>
      <c r="N1449" s="1">
        <v>0.0</v>
      </c>
      <c r="O1449" s="1" t="s">
        <v>35</v>
      </c>
      <c r="P1449" s="3">
        <v>0.21</v>
      </c>
      <c r="Q1449" s="1" t="s">
        <v>36</v>
      </c>
      <c r="R1449" s="1">
        <v>0.0</v>
      </c>
      <c r="S1449" s="1">
        <v>0.0</v>
      </c>
      <c r="T1449" s="4">
        <f t="shared" si="4"/>
        <v>1082.644628</v>
      </c>
      <c r="U1449" s="5">
        <v>1310.334894</v>
      </c>
      <c r="W1449" s="1">
        <f t="shared" si="44"/>
        <v>1310</v>
      </c>
      <c r="X1449" s="7">
        <f t="shared" si="15"/>
        <v>1310</v>
      </c>
      <c r="Y1449" s="1" t="s">
        <v>30</v>
      </c>
      <c r="Z1449" s="1" t="s">
        <v>30</v>
      </c>
      <c r="AA1449" s="1" t="s">
        <v>31</v>
      </c>
      <c r="AB1449" s="1">
        <v>0.0</v>
      </c>
      <c r="AC1449" s="1">
        <v>0.0</v>
      </c>
    </row>
    <row r="1450" ht="15.75" customHeight="1">
      <c r="A1450" s="1">
        <v>1477.0</v>
      </c>
      <c r="B1450" s="1" t="s">
        <v>29</v>
      </c>
      <c r="C1450" s="1" t="s">
        <v>30</v>
      </c>
      <c r="D1450" s="1" t="s">
        <v>30</v>
      </c>
      <c r="E1450" s="1" t="s">
        <v>31</v>
      </c>
      <c r="F1450" s="1" t="s">
        <v>31</v>
      </c>
      <c r="H1450" s="1" t="s">
        <v>2931</v>
      </c>
      <c r="I1450" s="1" t="s">
        <v>2932</v>
      </c>
      <c r="J1450" s="1" t="s">
        <v>34</v>
      </c>
      <c r="K1450" s="1" t="s">
        <v>34</v>
      </c>
      <c r="L1450" s="1">
        <v>0.0</v>
      </c>
      <c r="M1450" s="1">
        <v>0.0</v>
      </c>
      <c r="N1450" s="1">
        <v>0.0</v>
      </c>
      <c r="O1450" s="1" t="s">
        <v>35</v>
      </c>
      <c r="P1450" s="3">
        <v>0.21</v>
      </c>
      <c r="Q1450" s="1" t="s">
        <v>36</v>
      </c>
      <c r="R1450" s="1">
        <v>0.0</v>
      </c>
      <c r="S1450" s="1">
        <v>0.0</v>
      </c>
      <c r="T1450" s="4">
        <f t="shared" si="4"/>
        <v>1322.31405</v>
      </c>
      <c r="U1450" s="5">
        <v>1595.315304</v>
      </c>
      <c r="W1450" s="1">
        <f t="shared" si="44"/>
        <v>1600</v>
      </c>
      <c r="X1450" s="7">
        <f t="shared" si="15"/>
        <v>1600</v>
      </c>
      <c r="Y1450" s="1" t="s">
        <v>30</v>
      </c>
      <c r="Z1450" s="1" t="s">
        <v>30</v>
      </c>
      <c r="AA1450" s="1" t="s">
        <v>31</v>
      </c>
      <c r="AB1450" s="1">
        <v>0.0</v>
      </c>
      <c r="AC1450" s="1">
        <v>0.0</v>
      </c>
    </row>
    <row r="1451" ht="15.75" customHeight="1">
      <c r="A1451" s="1">
        <v>1478.0</v>
      </c>
      <c r="B1451" s="1" t="s">
        <v>29</v>
      </c>
      <c r="C1451" s="1" t="s">
        <v>30</v>
      </c>
      <c r="D1451" s="1" t="s">
        <v>30</v>
      </c>
      <c r="E1451" s="1" t="s">
        <v>31</v>
      </c>
      <c r="F1451" s="1" t="s">
        <v>31</v>
      </c>
      <c r="H1451" s="1" t="s">
        <v>2933</v>
      </c>
      <c r="I1451" s="1" t="s">
        <v>2934</v>
      </c>
      <c r="J1451" s="1" t="s">
        <v>34</v>
      </c>
      <c r="K1451" s="1" t="s">
        <v>34</v>
      </c>
      <c r="L1451" s="1">
        <v>0.0</v>
      </c>
      <c r="M1451" s="1">
        <v>0.0</v>
      </c>
      <c r="N1451" s="1">
        <v>0.0</v>
      </c>
      <c r="O1451" s="1" t="s">
        <v>35</v>
      </c>
      <c r="P1451" s="3">
        <v>0.21</v>
      </c>
      <c r="Q1451" s="1" t="s">
        <v>36</v>
      </c>
      <c r="R1451" s="1">
        <v>0.0</v>
      </c>
      <c r="S1451" s="1">
        <v>0.0</v>
      </c>
      <c r="T1451" s="4">
        <f t="shared" si="4"/>
        <v>1586.77686</v>
      </c>
      <c r="U1451" s="5">
        <v>1916.0889659999998</v>
      </c>
      <c r="W1451" s="1">
        <f t="shared" si="44"/>
        <v>1920</v>
      </c>
      <c r="X1451" s="7">
        <f t="shared" si="15"/>
        <v>1920</v>
      </c>
      <c r="Y1451" s="1" t="s">
        <v>30</v>
      </c>
      <c r="Z1451" s="1" t="s">
        <v>30</v>
      </c>
      <c r="AA1451" s="1" t="s">
        <v>31</v>
      </c>
      <c r="AB1451" s="1">
        <v>0.0</v>
      </c>
      <c r="AC1451" s="1">
        <v>0.0</v>
      </c>
    </row>
    <row r="1452" ht="15.75" customHeight="1">
      <c r="A1452" s="1">
        <v>1479.0</v>
      </c>
      <c r="B1452" s="1" t="s">
        <v>29</v>
      </c>
      <c r="C1452" s="1" t="s">
        <v>30</v>
      </c>
      <c r="D1452" s="1" t="s">
        <v>30</v>
      </c>
      <c r="E1452" s="1" t="s">
        <v>31</v>
      </c>
      <c r="F1452" s="1" t="s">
        <v>31</v>
      </c>
      <c r="H1452" s="1" t="s">
        <v>2935</v>
      </c>
      <c r="I1452" s="1" t="s">
        <v>2936</v>
      </c>
      <c r="J1452" s="1" t="s">
        <v>34</v>
      </c>
      <c r="K1452" s="1" t="s">
        <v>34</v>
      </c>
      <c r="L1452" s="1">
        <v>0.0</v>
      </c>
      <c r="M1452" s="1">
        <v>0.0</v>
      </c>
      <c r="N1452" s="1">
        <v>0.0</v>
      </c>
      <c r="O1452" s="1" t="s">
        <v>35</v>
      </c>
      <c r="P1452" s="3">
        <v>0.21</v>
      </c>
      <c r="Q1452" s="1" t="s">
        <v>36</v>
      </c>
      <c r="R1452" s="1">
        <v>0.0</v>
      </c>
      <c r="S1452" s="1">
        <v>0.0</v>
      </c>
      <c r="T1452" s="4">
        <f t="shared" si="4"/>
        <v>2330.578512</v>
      </c>
      <c r="U1452" s="5">
        <v>2819.9584215</v>
      </c>
      <c r="W1452" s="1">
        <f t="shared" si="44"/>
        <v>2820</v>
      </c>
      <c r="X1452" s="7">
        <f t="shared" si="15"/>
        <v>2820</v>
      </c>
      <c r="Y1452" s="1" t="s">
        <v>30</v>
      </c>
      <c r="Z1452" s="1" t="s">
        <v>30</v>
      </c>
      <c r="AA1452" s="1" t="s">
        <v>31</v>
      </c>
      <c r="AB1452" s="1">
        <v>0.0</v>
      </c>
      <c r="AC1452" s="1">
        <v>0.0</v>
      </c>
    </row>
    <row r="1453" ht="15.75" customHeight="1">
      <c r="A1453" s="1">
        <v>1481.0</v>
      </c>
      <c r="B1453" s="9" t="s">
        <v>29</v>
      </c>
      <c r="C1453" s="9" t="s">
        <v>30</v>
      </c>
      <c r="D1453" s="9" t="s">
        <v>30</v>
      </c>
      <c r="E1453" s="9" t="s">
        <v>31</v>
      </c>
      <c r="F1453" s="9" t="s">
        <v>31</v>
      </c>
      <c r="G1453" s="9"/>
      <c r="H1453" s="9" t="s">
        <v>2937</v>
      </c>
      <c r="I1453" s="9" t="s">
        <v>2938</v>
      </c>
      <c r="J1453" s="9" t="s">
        <v>34</v>
      </c>
      <c r="K1453" s="9" t="s">
        <v>34</v>
      </c>
      <c r="L1453" s="9">
        <v>0.0</v>
      </c>
      <c r="M1453" s="9">
        <v>0.0</v>
      </c>
      <c r="N1453" s="9">
        <v>0.0</v>
      </c>
      <c r="O1453" s="9" t="s">
        <v>35</v>
      </c>
      <c r="P1453" s="10">
        <v>0.21</v>
      </c>
      <c r="Q1453" s="9" t="s">
        <v>36</v>
      </c>
      <c r="R1453" s="9">
        <v>0.0</v>
      </c>
      <c r="S1453" s="9">
        <v>0.0</v>
      </c>
      <c r="T1453" s="4">
        <f t="shared" si="4"/>
        <v>132.231405</v>
      </c>
      <c r="U1453" s="5">
        <v>15996.690715499995</v>
      </c>
      <c r="V1453" s="9">
        <f>U1453/100</f>
        <v>159.9669072</v>
      </c>
      <c r="W1453" s="9">
        <f t="shared" ref="W1453:W1465" si="45">MROUND(V1453,10)</f>
        <v>160</v>
      </c>
      <c r="X1453" s="7">
        <f t="shared" si="15"/>
        <v>160</v>
      </c>
      <c r="Y1453" s="9" t="s">
        <v>30</v>
      </c>
      <c r="Z1453" s="9" t="s">
        <v>30</v>
      </c>
      <c r="AA1453" s="9" t="s">
        <v>31</v>
      </c>
      <c r="AB1453" s="9">
        <v>0.0</v>
      </c>
      <c r="AC1453" s="9">
        <v>0.0</v>
      </c>
      <c r="AD1453" s="9"/>
      <c r="AE1453" s="9"/>
      <c r="AF1453" s="9"/>
    </row>
    <row r="1454" ht="15.75" customHeight="1">
      <c r="A1454" s="1">
        <v>1482.0</v>
      </c>
      <c r="B1454" s="17" t="s">
        <v>29</v>
      </c>
      <c r="C1454" s="17" t="s">
        <v>30</v>
      </c>
      <c r="D1454" s="17" t="s">
        <v>30</v>
      </c>
      <c r="E1454" s="17" t="s">
        <v>31</v>
      </c>
      <c r="F1454" s="17" t="s">
        <v>31</v>
      </c>
      <c r="G1454" s="17"/>
      <c r="H1454" s="17" t="s">
        <v>2939</v>
      </c>
      <c r="I1454" s="17" t="s">
        <v>2940</v>
      </c>
      <c r="J1454" s="17" t="s">
        <v>34</v>
      </c>
      <c r="K1454" s="17" t="s">
        <v>34</v>
      </c>
      <c r="L1454" s="17">
        <v>0.0</v>
      </c>
      <c r="M1454" s="17">
        <v>0.0</v>
      </c>
      <c r="N1454" s="17">
        <v>0.0</v>
      </c>
      <c r="O1454" s="17" t="s">
        <v>35</v>
      </c>
      <c r="P1454" s="18">
        <v>0.21</v>
      </c>
      <c r="Q1454" s="17" t="s">
        <v>36</v>
      </c>
      <c r="R1454" s="17">
        <v>0.0</v>
      </c>
      <c r="S1454" s="17">
        <v>0.0</v>
      </c>
      <c r="T1454" s="4">
        <f t="shared" si="4"/>
        <v>264.4628099</v>
      </c>
      <c r="U1454" s="5">
        <v>15996.690715499995</v>
      </c>
      <c r="V1454" s="17">
        <f>U1454/50</f>
        <v>319.9338143</v>
      </c>
      <c r="W1454" s="17">
        <f t="shared" si="45"/>
        <v>320</v>
      </c>
      <c r="X1454" s="7">
        <f t="shared" si="15"/>
        <v>320</v>
      </c>
      <c r="Y1454" s="17" t="s">
        <v>30</v>
      </c>
      <c r="Z1454" s="17" t="s">
        <v>30</v>
      </c>
      <c r="AA1454" s="17" t="s">
        <v>31</v>
      </c>
      <c r="AB1454" s="17">
        <v>0.0</v>
      </c>
      <c r="AC1454" s="17">
        <v>0.0</v>
      </c>
      <c r="AD1454" s="17"/>
      <c r="AE1454" s="17"/>
      <c r="AF1454" s="17"/>
    </row>
    <row r="1455" ht="15.75" customHeight="1">
      <c r="A1455" s="1">
        <v>1483.0</v>
      </c>
      <c r="B1455" s="9" t="s">
        <v>29</v>
      </c>
      <c r="C1455" s="9" t="s">
        <v>30</v>
      </c>
      <c r="D1455" s="9" t="s">
        <v>30</v>
      </c>
      <c r="E1455" s="9" t="s">
        <v>31</v>
      </c>
      <c r="F1455" s="9" t="s">
        <v>31</v>
      </c>
      <c r="G1455" s="9"/>
      <c r="H1455" s="9" t="s">
        <v>2941</v>
      </c>
      <c r="I1455" s="9" t="s">
        <v>2942</v>
      </c>
      <c r="J1455" s="9" t="s">
        <v>34</v>
      </c>
      <c r="K1455" s="9" t="s">
        <v>34</v>
      </c>
      <c r="L1455" s="9">
        <v>0.0</v>
      </c>
      <c r="M1455" s="9">
        <v>0.0</v>
      </c>
      <c r="N1455" s="9">
        <v>0.0</v>
      </c>
      <c r="O1455" s="9" t="s">
        <v>35</v>
      </c>
      <c r="P1455" s="10">
        <v>0.21</v>
      </c>
      <c r="Q1455" s="9" t="s">
        <v>36</v>
      </c>
      <c r="R1455" s="9">
        <v>0.0</v>
      </c>
      <c r="S1455" s="9">
        <v>0.0</v>
      </c>
      <c r="T1455" s="4">
        <f t="shared" si="4"/>
        <v>190.0826446</v>
      </c>
      <c r="U1455" s="5">
        <v>23309.456939999996</v>
      </c>
      <c r="V1455" s="9">
        <f>U1455/100</f>
        <v>233.0945694</v>
      </c>
      <c r="W1455" s="9">
        <f t="shared" si="45"/>
        <v>230</v>
      </c>
      <c r="X1455" s="7">
        <f t="shared" si="15"/>
        <v>230</v>
      </c>
      <c r="Y1455" s="9" t="s">
        <v>30</v>
      </c>
      <c r="Z1455" s="9" t="s">
        <v>30</v>
      </c>
      <c r="AA1455" s="9" t="s">
        <v>31</v>
      </c>
      <c r="AB1455" s="9">
        <v>0.0</v>
      </c>
      <c r="AC1455" s="9">
        <v>0.0</v>
      </c>
      <c r="AD1455" s="9"/>
      <c r="AE1455" s="9"/>
      <c r="AF1455" s="9"/>
    </row>
    <row r="1456" ht="15.75" customHeight="1">
      <c r="A1456" s="1">
        <v>1484.0</v>
      </c>
      <c r="B1456" s="17" t="s">
        <v>29</v>
      </c>
      <c r="C1456" s="17" t="s">
        <v>30</v>
      </c>
      <c r="D1456" s="17" t="s">
        <v>30</v>
      </c>
      <c r="E1456" s="17" t="s">
        <v>31</v>
      </c>
      <c r="F1456" s="17" t="s">
        <v>31</v>
      </c>
      <c r="G1456" s="17"/>
      <c r="H1456" s="17" t="s">
        <v>2943</v>
      </c>
      <c r="I1456" s="17" t="s">
        <v>2944</v>
      </c>
      <c r="J1456" s="17" t="s">
        <v>34</v>
      </c>
      <c r="K1456" s="17" t="s">
        <v>34</v>
      </c>
      <c r="L1456" s="17">
        <v>0.0</v>
      </c>
      <c r="M1456" s="17">
        <v>0.0</v>
      </c>
      <c r="N1456" s="17">
        <v>0.0</v>
      </c>
      <c r="O1456" s="17" t="s">
        <v>35</v>
      </c>
      <c r="P1456" s="18">
        <v>0.21</v>
      </c>
      <c r="Q1456" s="17" t="s">
        <v>36</v>
      </c>
      <c r="R1456" s="17">
        <v>0.0</v>
      </c>
      <c r="S1456" s="17">
        <v>0.0</v>
      </c>
      <c r="T1456" s="4">
        <f t="shared" si="4"/>
        <v>388.4297521</v>
      </c>
      <c r="U1456" s="5">
        <v>23309.456939999996</v>
      </c>
      <c r="V1456" s="17">
        <f>U1456/50</f>
        <v>466.1891388</v>
      </c>
      <c r="W1456" s="17">
        <f t="shared" si="45"/>
        <v>470</v>
      </c>
      <c r="X1456" s="7">
        <f t="shared" si="15"/>
        <v>470</v>
      </c>
      <c r="Y1456" s="17" t="s">
        <v>30</v>
      </c>
      <c r="Z1456" s="17" t="s">
        <v>30</v>
      </c>
      <c r="AA1456" s="17" t="s">
        <v>31</v>
      </c>
      <c r="AB1456" s="17">
        <v>0.0</v>
      </c>
      <c r="AC1456" s="17">
        <v>0.0</v>
      </c>
      <c r="AD1456" s="17"/>
      <c r="AE1456" s="17"/>
      <c r="AF1456" s="17"/>
    </row>
    <row r="1457" ht="15.75" customHeight="1">
      <c r="A1457" s="1">
        <v>1485.0</v>
      </c>
      <c r="B1457" s="9" t="s">
        <v>29</v>
      </c>
      <c r="C1457" s="9" t="s">
        <v>30</v>
      </c>
      <c r="D1457" s="9" t="s">
        <v>30</v>
      </c>
      <c r="E1457" s="9" t="s">
        <v>31</v>
      </c>
      <c r="F1457" s="9" t="s">
        <v>31</v>
      </c>
      <c r="G1457" s="9"/>
      <c r="H1457" s="9" t="s">
        <v>2945</v>
      </c>
      <c r="I1457" s="9" t="s">
        <v>2946</v>
      </c>
      <c r="J1457" s="9" t="s">
        <v>34</v>
      </c>
      <c r="K1457" s="9" t="s">
        <v>34</v>
      </c>
      <c r="L1457" s="9">
        <v>0.0</v>
      </c>
      <c r="M1457" s="9">
        <v>0.0</v>
      </c>
      <c r="N1457" s="9">
        <v>0.0</v>
      </c>
      <c r="O1457" s="9" t="s">
        <v>35</v>
      </c>
      <c r="P1457" s="10">
        <v>0.21</v>
      </c>
      <c r="Q1457" s="9" t="s">
        <v>36</v>
      </c>
      <c r="R1457" s="9">
        <v>0.0</v>
      </c>
      <c r="S1457" s="9">
        <v>0.0</v>
      </c>
      <c r="T1457" s="4">
        <f t="shared" si="4"/>
        <v>247.9338843</v>
      </c>
      <c r="U1457" s="5">
        <v>29936.66199974999</v>
      </c>
      <c r="V1457" s="9">
        <f>U1457/100</f>
        <v>299.36662</v>
      </c>
      <c r="W1457" s="9">
        <f t="shared" si="45"/>
        <v>300</v>
      </c>
      <c r="X1457" s="7">
        <f t="shared" si="15"/>
        <v>300</v>
      </c>
      <c r="Y1457" s="9" t="s">
        <v>30</v>
      </c>
      <c r="Z1457" s="9" t="s">
        <v>30</v>
      </c>
      <c r="AA1457" s="9" t="s">
        <v>31</v>
      </c>
      <c r="AB1457" s="9">
        <v>0.0</v>
      </c>
      <c r="AC1457" s="9">
        <v>0.0</v>
      </c>
      <c r="AD1457" s="9"/>
      <c r="AE1457" s="9"/>
      <c r="AF1457" s="9"/>
    </row>
    <row r="1458" ht="15.75" customHeight="1">
      <c r="A1458" s="1">
        <v>1486.0</v>
      </c>
      <c r="B1458" s="17" t="s">
        <v>29</v>
      </c>
      <c r="C1458" s="17" t="s">
        <v>30</v>
      </c>
      <c r="D1458" s="17" t="s">
        <v>30</v>
      </c>
      <c r="E1458" s="17" t="s">
        <v>31</v>
      </c>
      <c r="F1458" s="17" t="s">
        <v>31</v>
      </c>
      <c r="G1458" s="17"/>
      <c r="H1458" s="17" t="s">
        <v>2947</v>
      </c>
      <c r="I1458" s="17" t="s">
        <v>2948</v>
      </c>
      <c r="J1458" s="17" t="s">
        <v>34</v>
      </c>
      <c r="K1458" s="17" t="s">
        <v>34</v>
      </c>
      <c r="L1458" s="17">
        <v>0.0</v>
      </c>
      <c r="M1458" s="17">
        <v>0.0</v>
      </c>
      <c r="N1458" s="17">
        <v>0.0</v>
      </c>
      <c r="O1458" s="17" t="s">
        <v>35</v>
      </c>
      <c r="P1458" s="18">
        <v>0.21</v>
      </c>
      <c r="Q1458" s="17" t="s">
        <v>36</v>
      </c>
      <c r="R1458" s="17">
        <v>0.0</v>
      </c>
      <c r="S1458" s="17">
        <v>0.0</v>
      </c>
      <c r="T1458" s="4">
        <f t="shared" si="4"/>
        <v>495.8677686</v>
      </c>
      <c r="U1458" s="5">
        <v>29936.66199974999</v>
      </c>
      <c r="V1458" s="17">
        <f t="shared" ref="V1458:V1459" si="46">U1458/50</f>
        <v>598.73324</v>
      </c>
      <c r="W1458" s="17">
        <f t="shared" si="45"/>
        <v>600</v>
      </c>
      <c r="X1458" s="7">
        <f t="shared" si="15"/>
        <v>600</v>
      </c>
      <c r="Y1458" s="17" t="s">
        <v>30</v>
      </c>
      <c r="Z1458" s="17" t="s">
        <v>30</v>
      </c>
      <c r="AA1458" s="17" t="s">
        <v>31</v>
      </c>
      <c r="AB1458" s="17">
        <v>0.0</v>
      </c>
      <c r="AC1458" s="17">
        <v>0.0</v>
      </c>
      <c r="AD1458" s="17"/>
      <c r="AE1458" s="17"/>
      <c r="AF1458" s="17"/>
    </row>
    <row r="1459" ht="15.75" customHeight="1">
      <c r="A1459" s="1">
        <v>1487.0</v>
      </c>
      <c r="B1459" s="17" t="s">
        <v>29</v>
      </c>
      <c r="C1459" s="17" t="s">
        <v>30</v>
      </c>
      <c r="D1459" s="17" t="s">
        <v>30</v>
      </c>
      <c r="E1459" s="17" t="s">
        <v>31</v>
      </c>
      <c r="F1459" s="17" t="s">
        <v>31</v>
      </c>
      <c r="G1459" s="17"/>
      <c r="H1459" s="17" t="s">
        <v>2949</v>
      </c>
      <c r="I1459" s="17" t="s">
        <v>2950</v>
      </c>
      <c r="J1459" s="17" t="s">
        <v>34</v>
      </c>
      <c r="K1459" s="17" t="s">
        <v>34</v>
      </c>
      <c r="L1459" s="17">
        <v>0.0</v>
      </c>
      <c r="M1459" s="17">
        <v>0.0</v>
      </c>
      <c r="N1459" s="17">
        <v>0.0</v>
      </c>
      <c r="O1459" s="17" t="s">
        <v>35</v>
      </c>
      <c r="P1459" s="18">
        <v>0.21</v>
      </c>
      <c r="Q1459" s="17" t="s">
        <v>36</v>
      </c>
      <c r="R1459" s="17">
        <v>0.0</v>
      </c>
      <c r="S1459" s="17">
        <v>0.0</v>
      </c>
      <c r="T1459" s="4">
        <f t="shared" si="4"/>
        <v>842.9752066</v>
      </c>
      <c r="U1459" s="5">
        <v>51189.3995085</v>
      </c>
      <c r="V1459" s="17">
        <f t="shared" si="46"/>
        <v>1023.78799</v>
      </c>
      <c r="W1459" s="17">
        <f t="shared" si="45"/>
        <v>1020</v>
      </c>
      <c r="X1459" s="7">
        <f t="shared" si="15"/>
        <v>1020</v>
      </c>
      <c r="Y1459" s="17" t="s">
        <v>30</v>
      </c>
      <c r="Z1459" s="17" t="s">
        <v>30</v>
      </c>
      <c r="AA1459" s="17" t="s">
        <v>31</v>
      </c>
      <c r="AB1459" s="17">
        <v>0.0</v>
      </c>
      <c r="AC1459" s="17">
        <v>0.0</v>
      </c>
      <c r="AD1459" s="17"/>
      <c r="AE1459" s="17"/>
      <c r="AF1459" s="17"/>
    </row>
    <row r="1460" ht="15.75" customHeight="1">
      <c r="A1460" s="1">
        <v>1488.0</v>
      </c>
      <c r="B1460" s="9" t="s">
        <v>29</v>
      </c>
      <c r="C1460" s="9" t="s">
        <v>30</v>
      </c>
      <c r="D1460" s="9" t="s">
        <v>30</v>
      </c>
      <c r="E1460" s="9" t="s">
        <v>31</v>
      </c>
      <c r="F1460" s="9" t="s">
        <v>31</v>
      </c>
      <c r="G1460" s="9"/>
      <c r="H1460" s="9" t="s">
        <v>2951</v>
      </c>
      <c r="I1460" s="9" t="s">
        <v>2952</v>
      </c>
      <c r="J1460" s="9" t="s">
        <v>34</v>
      </c>
      <c r="K1460" s="9" t="s">
        <v>34</v>
      </c>
      <c r="L1460" s="9">
        <v>0.0</v>
      </c>
      <c r="M1460" s="9">
        <v>0.0</v>
      </c>
      <c r="N1460" s="9">
        <v>0.0</v>
      </c>
      <c r="O1460" s="9" t="s">
        <v>35</v>
      </c>
      <c r="P1460" s="10">
        <v>0.21</v>
      </c>
      <c r="Q1460" s="9" t="s">
        <v>36</v>
      </c>
      <c r="R1460" s="9">
        <v>0.0</v>
      </c>
      <c r="S1460" s="9">
        <v>0.0</v>
      </c>
      <c r="T1460" s="4">
        <f t="shared" si="4"/>
        <v>239.6694215</v>
      </c>
      <c r="U1460" s="5">
        <v>28917.515632500003</v>
      </c>
      <c r="V1460" s="9">
        <f t="shared" ref="V1460:V1461" si="47">U1460/100</f>
        <v>289.1751563</v>
      </c>
      <c r="W1460" s="9">
        <f t="shared" si="45"/>
        <v>290</v>
      </c>
      <c r="X1460" s="7">
        <f t="shared" si="15"/>
        <v>290</v>
      </c>
      <c r="Y1460" s="9" t="s">
        <v>30</v>
      </c>
      <c r="Z1460" s="9" t="s">
        <v>30</v>
      </c>
      <c r="AA1460" s="9" t="s">
        <v>31</v>
      </c>
      <c r="AB1460" s="9">
        <v>0.0</v>
      </c>
      <c r="AC1460" s="9">
        <v>0.0</v>
      </c>
      <c r="AD1460" s="9"/>
      <c r="AE1460" s="9"/>
      <c r="AF1460" s="9"/>
    </row>
    <row r="1461" ht="15.75" customHeight="1">
      <c r="A1461" s="1">
        <v>1489.0</v>
      </c>
      <c r="B1461" s="9" t="s">
        <v>29</v>
      </c>
      <c r="C1461" s="9" t="s">
        <v>30</v>
      </c>
      <c r="D1461" s="9" t="s">
        <v>30</v>
      </c>
      <c r="E1461" s="9" t="s">
        <v>31</v>
      </c>
      <c r="F1461" s="9" t="s">
        <v>31</v>
      </c>
      <c r="G1461" s="9"/>
      <c r="H1461" s="9" t="s">
        <v>2953</v>
      </c>
      <c r="I1461" s="9" t="s">
        <v>2954</v>
      </c>
      <c r="J1461" s="9" t="s">
        <v>34</v>
      </c>
      <c r="K1461" s="9" t="s">
        <v>34</v>
      </c>
      <c r="L1461" s="9">
        <v>0.0</v>
      </c>
      <c r="M1461" s="9">
        <v>0.0</v>
      </c>
      <c r="N1461" s="9">
        <v>0.0</v>
      </c>
      <c r="O1461" s="9" t="s">
        <v>35</v>
      </c>
      <c r="P1461" s="10">
        <v>0.21</v>
      </c>
      <c r="Q1461" s="9" t="s">
        <v>36</v>
      </c>
      <c r="R1461" s="9">
        <v>0.0</v>
      </c>
      <c r="S1461" s="9">
        <v>0.0</v>
      </c>
      <c r="T1461" s="4">
        <f t="shared" si="4"/>
        <v>355.3719008</v>
      </c>
      <c r="U1461" s="5">
        <v>42807.255975</v>
      </c>
      <c r="V1461" s="9">
        <f t="shared" si="47"/>
        <v>428.0725598</v>
      </c>
      <c r="W1461" s="9">
        <f t="shared" si="45"/>
        <v>430</v>
      </c>
      <c r="X1461" s="7">
        <f t="shared" si="15"/>
        <v>430</v>
      </c>
      <c r="Y1461" s="9" t="s">
        <v>30</v>
      </c>
      <c r="Z1461" s="9" t="s">
        <v>30</v>
      </c>
      <c r="AA1461" s="9" t="s">
        <v>31</v>
      </c>
      <c r="AB1461" s="9">
        <v>0.0</v>
      </c>
      <c r="AC1461" s="9">
        <v>0.0</v>
      </c>
      <c r="AD1461" s="9"/>
      <c r="AE1461" s="9"/>
      <c r="AF1461" s="9"/>
    </row>
    <row r="1462" ht="15.75" customHeight="1">
      <c r="A1462" s="1">
        <v>1490.0</v>
      </c>
      <c r="B1462" s="17" t="s">
        <v>29</v>
      </c>
      <c r="C1462" s="17" t="s">
        <v>30</v>
      </c>
      <c r="D1462" s="17" t="s">
        <v>30</v>
      </c>
      <c r="E1462" s="17" t="s">
        <v>31</v>
      </c>
      <c r="F1462" s="17" t="s">
        <v>31</v>
      </c>
      <c r="G1462" s="17"/>
      <c r="H1462" s="17" t="s">
        <v>2955</v>
      </c>
      <c r="I1462" s="17" t="s">
        <v>2956</v>
      </c>
      <c r="J1462" s="17" t="s">
        <v>34</v>
      </c>
      <c r="K1462" s="17" t="s">
        <v>34</v>
      </c>
      <c r="L1462" s="17">
        <v>0.0</v>
      </c>
      <c r="M1462" s="17">
        <v>0.0</v>
      </c>
      <c r="N1462" s="17">
        <v>0.0</v>
      </c>
      <c r="O1462" s="17" t="s">
        <v>35</v>
      </c>
      <c r="P1462" s="18">
        <v>0.21</v>
      </c>
      <c r="Q1462" s="17" t="s">
        <v>36</v>
      </c>
      <c r="R1462" s="17">
        <v>0.0</v>
      </c>
      <c r="S1462" s="17">
        <v>0.0</v>
      </c>
      <c r="T1462" s="4">
        <f t="shared" si="4"/>
        <v>942.1487603</v>
      </c>
      <c r="U1462" s="5">
        <v>56925.55563749999</v>
      </c>
      <c r="V1462" s="17">
        <f>U1462/50</f>
        <v>1138.511113</v>
      </c>
      <c r="W1462" s="17">
        <f t="shared" si="45"/>
        <v>1140</v>
      </c>
      <c r="X1462" s="7">
        <f t="shared" si="15"/>
        <v>1140</v>
      </c>
      <c r="Y1462" s="17" t="s">
        <v>30</v>
      </c>
      <c r="Z1462" s="17" t="s">
        <v>30</v>
      </c>
      <c r="AA1462" s="17" t="s">
        <v>31</v>
      </c>
      <c r="AB1462" s="17">
        <v>0.0</v>
      </c>
      <c r="AC1462" s="17">
        <v>0.0</v>
      </c>
      <c r="AD1462" s="17"/>
      <c r="AE1462" s="17"/>
      <c r="AF1462" s="17"/>
    </row>
    <row r="1463" ht="15.75" customHeight="1">
      <c r="A1463" s="1">
        <v>1491.0</v>
      </c>
      <c r="B1463" s="9" t="s">
        <v>29</v>
      </c>
      <c r="C1463" s="9" t="s">
        <v>30</v>
      </c>
      <c r="D1463" s="9" t="s">
        <v>30</v>
      </c>
      <c r="E1463" s="9" t="s">
        <v>31</v>
      </c>
      <c r="F1463" s="9" t="s">
        <v>31</v>
      </c>
      <c r="G1463" s="9"/>
      <c r="H1463" s="9" t="s">
        <v>2957</v>
      </c>
      <c r="I1463" s="9" t="s">
        <v>2958</v>
      </c>
      <c r="J1463" s="9" t="s">
        <v>34</v>
      </c>
      <c r="K1463" s="9" t="s">
        <v>34</v>
      </c>
      <c r="L1463" s="9">
        <v>0.0</v>
      </c>
      <c r="M1463" s="9">
        <v>0.0</v>
      </c>
      <c r="N1463" s="9">
        <v>0.0</v>
      </c>
      <c r="O1463" s="9" t="s">
        <v>35</v>
      </c>
      <c r="P1463" s="10">
        <v>0.21</v>
      </c>
      <c r="Q1463" s="9" t="s">
        <v>36</v>
      </c>
      <c r="R1463" s="9">
        <v>0.0</v>
      </c>
      <c r="S1463" s="9">
        <v>0.0</v>
      </c>
      <c r="T1463" s="4">
        <f t="shared" si="4"/>
        <v>198.3471074</v>
      </c>
      <c r="U1463" s="5">
        <v>5830.760281499999</v>
      </c>
      <c r="V1463" s="9">
        <f t="shared" ref="V1463:V1464" si="48">U1463/24</f>
        <v>242.9483451</v>
      </c>
      <c r="W1463" s="9">
        <f t="shared" si="45"/>
        <v>240</v>
      </c>
      <c r="X1463" s="7">
        <f t="shared" si="15"/>
        <v>240</v>
      </c>
      <c r="Y1463" s="9" t="s">
        <v>30</v>
      </c>
      <c r="Z1463" s="9" t="s">
        <v>30</v>
      </c>
      <c r="AA1463" s="9" t="s">
        <v>31</v>
      </c>
      <c r="AB1463" s="9">
        <v>0.0</v>
      </c>
      <c r="AC1463" s="9">
        <v>0.0</v>
      </c>
      <c r="AD1463" s="9"/>
      <c r="AE1463" s="9"/>
      <c r="AF1463" s="9"/>
    </row>
    <row r="1464" ht="15.75" customHeight="1">
      <c r="A1464" s="1">
        <v>1492.0</v>
      </c>
      <c r="B1464" s="9" t="s">
        <v>29</v>
      </c>
      <c r="C1464" s="9" t="s">
        <v>30</v>
      </c>
      <c r="D1464" s="9" t="s">
        <v>30</v>
      </c>
      <c r="E1464" s="9" t="s">
        <v>31</v>
      </c>
      <c r="F1464" s="9" t="s">
        <v>31</v>
      </c>
      <c r="G1464" s="9"/>
      <c r="H1464" s="9" t="s">
        <v>2959</v>
      </c>
      <c r="I1464" s="9" t="s">
        <v>2960</v>
      </c>
      <c r="J1464" s="9" t="s">
        <v>34</v>
      </c>
      <c r="K1464" s="9" t="s">
        <v>34</v>
      </c>
      <c r="L1464" s="9">
        <v>0.0</v>
      </c>
      <c r="M1464" s="9">
        <v>0.0</v>
      </c>
      <c r="N1464" s="9">
        <v>0.0</v>
      </c>
      <c r="O1464" s="9" t="s">
        <v>35</v>
      </c>
      <c r="P1464" s="10">
        <v>0.21</v>
      </c>
      <c r="Q1464" s="9" t="s">
        <v>36</v>
      </c>
      <c r="R1464" s="9">
        <v>0.0</v>
      </c>
      <c r="S1464" s="9">
        <v>0.0</v>
      </c>
      <c r="T1464" s="4">
        <f t="shared" si="4"/>
        <v>206.6115702</v>
      </c>
      <c r="U1464" s="5">
        <v>5883.77634075</v>
      </c>
      <c r="V1464" s="9">
        <f t="shared" si="48"/>
        <v>245.1573475</v>
      </c>
      <c r="W1464" s="9">
        <f t="shared" si="45"/>
        <v>250</v>
      </c>
      <c r="X1464" s="7">
        <f t="shared" si="15"/>
        <v>250</v>
      </c>
      <c r="Y1464" s="9" t="s">
        <v>30</v>
      </c>
      <c r="Z1464" s="9" t="s">
        <v>30</v>
      </c>
      <c r="AA1464" s="9" t="s">
        <v>31</v>
      </c>
      <c r="AB1464" s="9">
        <v>0.0</v>
      </c>
      <c r="AC1464" s="9">
        <v>0.0</v>
      </c>
      <c r="AD1464" s="9"/>
      <c r="AE1464" s="9"/>
      <c r="AF1464" s="9"/>
    </row>
    <row r="1465" ht="15.75" customHeight="1">
      <c r="A1465" s="1">
        <v>1493.0</v>
      </c>
      <c r="B1465" s="9" t="s">
        <v>29</v>
      </c>
      <c r="C1465" s="9" t="s">
        <v>30</v>
      </c>
      <c r="D1465" s="9" t="s">
        <v>30</v>
      </c>
      <c r="E1465" s="9" t="s">
        <v>31</v>
      </c>
      <c r="F1465" s="9" t="s">
        <v>31</v>
      </c>
      <c r="G1465" s="9"/>
      <c r="H1465" s="9" t="s">
        <v>2961</v>
      </c>
      <c r="I1465" s="9" t="s">
        <v>2962</v>
      </c>
      <c r="J1465" s="9" t="s">
        <v>34</v>
      </c>
      <c r="K1465" s="9" t="s">
        <v>34</v>
      </c>
      <c r="L1465" s="9">
        <v>0.0</v>
      </c>
      <c r="M1465" s="9">
        <v>0.0</v>
      </c>
      <c r="N1465" s="9">
        <v>0.0</v>
      </c>
      <c r="O1465" s="9" t="s">
        <v>35</v>
      </c>
      <c r="P1465" s="10">
        <v>0.21</v>
      </c>
      <c r="Q1465" s="9" t="s">
        <v>36</v>
      </c>
      <c r="R1465" s="9">
        <v>0.0</v>
      </c>
      <c r="S1465" s="9">
        <v>0.0</v>
      </c>
      <c r="T1465" s="4">
        <f t="shared" si="4"/>
        <v>305.785124</v>
      </c>
      <c r="U1465" s="5">
        <v>4397.125540500001</v>
      </c>
      <c r="V1465" s="9">
        <f>U1465/12</f>
        <v>366.4271284</v>
      </c>
      <c r="W1465" s="9">
        <f t="shared" si="45"/>
        <v>370</v>
      </c>
      <c r="X1465" s="7">
        <f t="shared" si="15"/>
        <v>370</v>
      </c>
      <c r="Y1465" s="9" t="s">
        <v>30</v>
      </c>
      <c r="Z1465" s="9" t="s">
        <v>30</v>
      </c>
      <c r="AA1465" s="9" t="s">
        <v>31</v>
      </c>
      <c r="AB1465" s="9">
        <v>0.0</v>
      </c>
      <c r="AC1465" s="9">
        <v>0.0</v>
      </c>
      <c r="AD1465" s="9"/>
      <c r="AE1465" s="9"/>
      <c r="AF1465" s="9"/>
    </row>
    <row r="1466" ht="15.75" customHeight="1">
      <c r="A1466" s="1">
        <v>1494.0</v>
      </c>
      <c r="B1466" s="1" t="s">
        <v>29</v>
      </c>
      <c r="C1466" s="1" t="s">
        <v>30</v>
      </c>
      <c r="D1466" s="1" t="s">
        <v>30</v>
      </c>
      <c r="E1466" s="1" t="s">
        <v>31</v>
      </c>
      <c r="F1466" s="1" t="s">
        <v>31</v>
      </c>
      <c r="H1466" s="1" t="s">
        <v>2963</v>
      </c>
      <c r="I1466" s="1" t="s">
        <v>2964</v>
      </c>
      <c r="J1466" s="1" t="s">
        <v>34</v>
      </c>
      <c r="K1466" s="1" t="s">
        <v>34</v>
      </c>
      <c r="L1466" s="1">
        <v>0.0</v>
      </c>
      <c r="M1466" s="1">
        <v>0.0</v>
      </c>
      <c r="N1466" s="1">
        <v>0.0</v>
      </c>
      <c r="O1466" s="1" t="s">
        <v>35</v>
      </c>
      <c r="P1466" s="3">
        <v>0.21</v>
      </c>
      <c r="Q1466" s="1" t="s">
        <v>36</v>
      </c>
      <c r="R1466" s="1">
        <v>0.0</v>
      </c>
      <c r="S1466" s="1">
        <v>0.0</v>
      </c>
      <c r="T1466" s="4">
        <f t="shared" si="4"/>
        <v>3.305785124</v>
      </c>
      <c r="U1466" s="19">
        <v>3.8272905</v>
      </c>
      <c r="W1466" s="1">
        <f t="shared" ref="W1466:W1490" si="49">MROUND(U1466,1)</f>
        <v>4</v>
      </c>
      <c r="X1466" s="7">
        <f t="shared" si="15"/>
        <v>4</v>
      </c>
      <c r="Y1466" s="1" t="s">
        <v>30</v>
      </c>
      <c r="Z1466" s="1" t="s">
        <v>30</v>
      </c>
      <c r="AA1466" s="1" t="s">
        <v>31</v>
      </c>
      <c r="AB1466" s="1">
        <v>0.0</v>
      </c>
      <c r="AC1466" s="1">
        <v>0.0</v>
      </c>
    </row>
    <row r="1467" ht="15.75" customHeight="1">
      <c r="A1467" s="1">
        <v>1495.0</v>
      </c>
      <c r="B1467" s="1" t="s">
        <v>29</v>
      </c>
      <c r="C1467" s="1" t="s">
        <v>30</v>
      </c>
      <c r="D1467" s="1" t="s">
        <v>30</v>
      </c>
      <c r="E1467" s="1" t="s">
        <v>31</v>
      </c>
      <c r="F1467" s="1" t="s">
        <v>31</v>
      </c>
      <c r="H1467" s="1" t="s">
        <v>2965</v>
      </c>
      <c r="I1467" s="1" t="s">
        <v>2966</v>
      </c>
      <c r="J1467" s="1" t="s">
        <v>34</v>
      </c>
      <c r="K1467" s="1" t="s">
        <v>34</v>
      </c>
      <c r="L1467" s="1">
        <v>0.0</v>
      </c>
      <c r="M1467" s="1">
        <v>0.0</v>
      </c>
      <c r="N1467" s="1">
        <v>0.0</v>
      </c>
      <c r="O1467" s="1" t="s">
        <v>35</v>
      </c>
      <c r="P1467" s="3">
        <v>0.21</v>
      </c>
      <c r="Q1467" s="1" t="s">
        <v>36</v>
      </c>
      <c r="R1467" s="1">
        <v>0.0</v>
      </c>
      <c r="S1467" s="1">
        <v>0.0</v>
      </c>
      <c r="T1467" s="4">
        <f t="shared" si="4"/>
        <v>3.305785124</v>
      </c>
      <c r="U1467" s="19">
        <v>3.8272905</v>
      </c>
      <c r="W1467" s="1">
        <f t="shared" si="49"/>
        <v>4</v>
      </c>
      <c r="X1467" s="7">
        <f t="shared" si="15"/>
        <v>4</v>
      </c>
      <c r="Y1467" s="1" t="s">
        <v>30</v>
      </c>
      <c r="Z1467" s="1" t="s">
        <v>30</v>
      </c>
      <c r="AA1467" s="1" t="s">
        <v>31</v>
      </c>
      <c r="AB1467" s="1">
        <v>0.0</v>
      </c>
      <c r="AC1467" s="1">
        <v>0.0</v>
      </c>
    </row>
    <row r="1468" ht="15.75" customHeight="1">
      <c r="A1468" s="1">
        <v>1496.0</v>
      </c>
      <c r="B1468" s="1" t="s">
        <v>29</v>
      </c>
      <c r="C1468" s="1" t="s">
        <v>30</v>
      </c>
      <c r="D1468" s="1" t="s">
        <v>30</v>
      </c>
      <c r="E1468" s="1" t="s">
        <v>31</v>
      </c>
      <c r="F1468" s="1" t="s">
        <v>31</v>
      </c>
      <c r="H1468" s="1" t="s">
        <v>2967</v>
      </c>
      <c r="I1468" s="1" t="s">
        <v>2968</v>
      </c>
      <c r="J1468" s="1" t="s">
        <v>34</v>
      </c>
      <c r="K1468" s="1" t="s">
        <v>34</v>
      </c>
      <c r="L1468" s="1">
        <v>0.0</v>
      </c>
      <c r="M1468" s="1">
        <v>0.0</v>
      </c>
      <c r="N1468" s="1">
        <v>0.0</v>
      </c>
      <c r="O1468" s="1" t="s">
        <v>35</v>
      </c>
      <c r="P1468" s="3">
        <v>0.21</v>
      </c>
      <c r="Q1468" s="1" t="s">
        <v>36</v>
      </c>
      <c r="R1468" s="1">
        <v>0.0</v>
      </c>
      <c r="S1468" s="1">
        <v>0.0</v>
      </c>
      <c r="T1468" s="4">
        <f t="shared" si="4"/>
        <v>7.438016529</v>
      </c>
      <c r="U1468" s="19">
        <v>9.15495075</v>
      </c>
      <c r="W1468" s="1">
        <f t="shared" si="49"/>
        <v>9</v>
      </c>
      <c r="X1468" s="7">
        <f t="shared" si="15"/>
        <v>9</v>
      </c>
      <c r="Y1468" s="1" t="s">
        <v>30</v>
      </c>
      <c r="Z1468" s="1" t="s">
        <v>30</v>
      </c>
      <c r="AA1468" s="1" t="s">
        <v>31</v>
      </c>
      <c r="AB1468" s="1">
        <v>0.0</v>
      </c>
      <c r="AC1468" s="1">
        <v>0.0</v>
      </c>
    </row>
    <row r="1469" ht="15.75" customHeight="1">
      <c r="A1469" s="1">
        <v>1497.0</v>
      </c>
      <c r="B1469" s="1" t="s">
        <v>29</v>
      </c>
      <c r="C1469" s="1" t="s">
        <v>30</v>
      </c>
      <c r="D1469" s="1" t="s">
        <v>30</v>
      </c>
      <c r="E1469" s="1" t="s">
        <v>31</v>
      </c>
      <c r="F1469" s="1" t="s">
        <v>31</v>
      </c>
      <c r="H1469" s="1" t="s">
        <v>2969</v>
      </c>
      <c r="I1469" s="1" t="s">
        <v>2970</v>
      </c>
      <c r="J1469" s="1" t="s">
        <v>34</v>
      </c>
      <c r="K1469" s="1" t="s">
        <v>34</v>
      </c>
      <c r="L1469" s="1">
        <v>0.0</v>
      </c>
      <c r="M1469" s="1">
        <v>0.0</v>
      </c>
      <c r="N1469" s="1">
        <v>0.0</v>
      </c>
      <c r="O1469" s="1" t="s">
        <v>35</v>
      </c>
      <c r="P1469" s="3">
        <v>0.21</v>
      </c>
      <c r="Q1469" s="1" t="s">
        <v>36</v>
      </c>
      <c r="R1469" s="1">
        <v>0.0</v>
      </c>
      <c r="S1469" s="1">
        <v>0.0</v>
      </c>
      <c r="T1469" s="4">
        <f t="shared" si="4"/>
        <v>7.438016529</v>
      </c>
      <c r="U1469" s="19">
        <v>9.15495075</v>
      </c>
      <c r="W1469" s="1">
        <f t="shared" si="49"/>
        <v>9</v>
      </c>
      <c r="X1469" s="7">
        <f t="shared" si="15"/>
        <v>9</v>
      </c>
      <c r="Y1469" s="1" t="s">
        <v>30</v>
      </c>
      <c r="Z1469" s="1" t="s">
        <v>30</v>
      </c>
      <c r="AA1469" s="1" t="s">
        <v>31</v>
      </c>
      <c r="AB1469" s="1">
        <v>0.0</v>
      </c>
      <c r="AC1469" s="1">
        <v>0.0</v>
      </c>
    </row>
    <row r="1470" ht="15.75" customHeight="1">
      <c r="A1470" s="1">
        <v>1498.0</v>
      </c>
      <c r="B1470" s="1" t="s">
        <v>29</v>
      </c>
      <c r="C1470" s="1" t="s">
        <v>30</v>
      </c>
      <c r="D1470" s="1" t="s">
        <v>30</v>
      </c>
      <c r="E1470" s="1" t="s">
        <v>31</v>
      </c>
      <c r="F1470" s="1" t="s">
        <v>31</v>
      </c>
      <c r="H1470" s="1" t="s">
        <v>2971</v>
      </c>
      <c r="I1470" s="1" t="s">
        <v>2972</v>
      </c>
      <c r="J1470" s="1" t="s">
        <v>34</v>
      </c>
      <c r="K1470" s="1" t="s">
        <v>34</v>
      </c>
      <c r="L1470" s="1">
        <v>0.0</v>
      </c>
      <c r="M1470" s="1">
        <v>0.0</v>
      </c>
      <c r="N1470" s="1">
        <v>0.0</v>
      </c>
      <c r="O1470" s="1" t="s">
        <v>35</v>
      </c>
      <c r="P1470" s="3">
        <v>0.21</v>
      </c>
      <c r="Q1470" s="1" t="s">
        <v>36</v>
      </c>
      <c r="R1470" s="1">
        <v>0.0</v>
      </c>
      <c r="S1470" s="1">
        <v>0.0</v>
      </c>
      <c r="T1470" s="4">
        <f t="shared" si="4"/>
        <v>11.57024793</v>
      </c>
      <c r="U1470" s="19">
        <v>14.36581575</v>
      </c>
      <c r="W1470" s="1">
        <f t="shared" si="49"/>
        <v>14</v>
      </c>
      <c r="X1470" s="7">
        <f t="shared" si="15"/>
        <v>14</v>
      </c>
      <c r="Y1470" s="1" t="s">
        <v>30</v>
      </c>
      <c r="Z1470" s="1" t="s">
        <v>30</v>
      </c>
      <c r="AA1470" s="1" t="s">
        <v>31</v>
      </c>
      <c r="AB1470" s="1">
        <v>0.0</v>
      </c>
      <c r="AC1470" s="1">
        <v>0.0</v>
      </c>
    </row>
    <row r="1471" ht="15.75" customHeight="1">
      <c r="A1471" s="1">
        <v>1499.0</v>
      </c>
      <c r="B1471" s="1" t="s">
        <v>29</v>
      </c>
      <c r="C1471" s="1" t="s">
        <v>30</v>
      </c>
      <c r="D1471" s="1" t="s">
        <v>30</v>
      </c>
      <c r="E1471" s="1" t="s">
        <v>31</v>
      </c>
      <c r="F1471" s="1" t="s">
        <v>31</v>
      </c>
      <c r="H1471" s="1" t="s">
        <v>2973</v>
      </c>
      <c r="I1471" s="1" t="s">
        <v>2974</v>
      </c>
      <c r="J1471" s="1" t="s">
        <v>34</v>
      </c>
      <c r="K1471" s="1" t="s">
        <v>34</v>
      </c>
      <c r="L1471" s="1">
        <v>0.0</v>
      </c>
      <c r="M1471" s="1">
        <v>0.0</v>
      </c>
      <c r="N1471" s="1">
        <v>0.0</v>
      </c>
      <c r="O1471" s="1" t="s">
        <v>35</v>
      </c>
      <c r="P1471" s="3">
        <v>0.21</v>
      </c>
      <c r="Q1471" s="1" t="s">
        <v>36</v>
      </c>
      <c r="R1471" s="1">
        <v>0.0</v>
      </c>
      <c r="S1471" s="1">
        <v>0.0</v>
      </c>
      <c r="T1471" s="4">
        <f t="shared" si="4"/>
        <v>11.57024793</v>
      </c>
      <c r="U1471" s="19">
        <v>14.36581575</v>
      </c>
      <c r="W1471" s="1">
        <f t="shared" si="49"/>
        <v>14</v>
      </c>
      <c r="X1471" s="7">
        <f t="shared" si="15"/>
        <v>14</v>
      </c>
      <c r="Y1471" s="1" t="s">
        <v>30</v>
      </c>
      <c r="Z1471" s="1" t="s">
        <v>30</v>
      </c>
      <c r="AA1471" s="1" t="s">
        <v>31</v>
      </c>
      <c r="AB1471" s="1">
        <v>0.0</v>
      </c>
      <c r="AC1471" s="1">
        <v>0.0</v>
      </c>
    </row>
    <row r="1472" ht="15.75" customHeight="1">
      <c r="A1472" s="1">
        <v>1500.0</v>
      </c>
      <c r="B1472" s="1" t="s">
        <v>29</v>
      </c>
      <c r="C1472" s="1" t="s">
        <v>30</v>
      </c>
      <c r="D1472" s="1" t="s">
        <v>30</v>
      </c>
      <c r="E1472" s="1" t="s">
        <v>31</v>
      </c>
      <c r="F1472" s="1" t="s">
        <v>31</v>
      </c>
      <c r="H1472" s="1" t="s">
        <v>2975</v>
      </c>
      <c r="I1472" s="1" t="s">
        <v>2976</v>
      </c>
      <c r="J1472" s="1" t="s">
        <v>34</v>
      </c>
      <c r="K1472" s="1" t="s">
        <v>34</v>
      </c>
      <c r="L1472" s="1">
        <v>0.0</v>
      </c>
      <c r="M1472" s="1">
        <v>0.0</v>
      </c>
      <c r="N1472" s="1">
        <v>0.0</v>
      </c>
      <c r="O1472" s="1" t="s">
        <v>35</v>
      </c>
      <c r="P1472" s="3">
        <v>0.21</v>
      </c>
      <c r="Q1472" s="1" t="s">
        <v>36</v>
      </c>
      <c r="R1472" s="1">
        <v>0.0</v>
      </c>
      <c r="S1472" s="1">
        <v>0.0</v>
      </c>
      <c r="T1472" s="4">
        <f t="shared" si="4"/>
        <v>13.2231405</v>
      </c>
      <c r="U1472" s="19">
        <v>16.225555499999995</v>
      </c>
      <c r="W1472" s="1">
        <f t="shared" si="49"/>
        <v>16</v>
      </c>
      <c r="X1472" s="7">
        <f t="shared" si="15"/>
        <v>16</v>
      </c>
      <c r="Y1472" s="1" t="s">
        <v>30</v>
      </c>
      <c r="Z1472" s="1" t="s">
        <v>30</v>
      </c>
      <c r="AA1472" s="1" t="s">
        <v>31</v>
      </c>
      <c r="AB1472" s="1">
        <v>0.0</v>
      </c>
      <c r="AC1472" s="1">
        <v>0.0</v>
      </c>
    </row>
    <row r="1473" ht="15.75" customHeight="1">
      <c r="A1473" s="1">
        <v>1501.0</v>
      </c>
      <c r="B1473" s="1" t="s">
        <v>29</v>
      </c>
      <c r="C1473" s="1" t="s">
        <v>30</v>
      </c>
      <c r="D1473" s="1" t="s">
        <v>30</v>
      </c>
      <c r="E1473" s="1" t="s">
        <v>31</v>
      </c>
      <c r="F1473" s="1" t="s">
        <v>31</v>
      </c>
      <c r="H1473" s="1" t="s">
        <v>2977</v>
      </c>
      <c r="I1473" s="1" t="s">
        <v>2978</v>
      </c>
      <c r="J1473" s="1" t="s">
        <v>34</v>
      </c>
      <c r="K1473" s="1" t="s">
        <v>34</v>
      </c>
      <c r="L1473" s="1">
        <v>0.0</v>
      </c>
      <c r="M1473" s="1">
        <v>0.0</v>
      </c>
      <c r="N1473" s="1">
        <v>0.0</v>
      </c>
      <c r="O1473" s="1" t="s">
        <v>35</v>
      </c>
      <c r="P1473" s="3">
        <v>0.21</v>
      </c>
      <c r="Q1473" s="1" t="s">
        <v>36</v>
      </c>
      <c r="R1473" s="1">
        <v>0.0</v>
      </c>
      <c r="S1473" s="1">
        <v>0.0</v>
      </c>
      <c r="T1473" s="4">
        <f t="shared" si="4"/>
        <v>13.2231405</v>
      </c>
      <c r="U1473" s="19">
        <v>16.225555499999995</v>
      </c>
      <c r="W1473" s="1">
        <f t="shared" si="49"/>
        <v>16</v>
      </c>
      <c r="X1473" s="7">
        <f t="shared" si="15"/>
        <v>16</v>
      </c>
      <c r="Y1473" s="1" t="s">
        <v>30</v>
      </c>
      <c r="Z1473" s="1" t="s">
        <v>30</v>
      </c>
      <c r="AA1473" s="1" t="s">
        <v>31</v>
      </c>
      <c r="AB1473" s="1">
        <v>0.0</v>
      </c>
      <c r="AC1473" s="1">
        <v>0.0</v>
      </c>
    </row>
    <row r="1474" ht="15.75" customHeight="1">
      <c r="A1474" s="1">
        <v>1502.0</v>
      </c>
      <c r="B1474" s="1" t="s">
        <v>29</v>
      </c>
      <c r="C1474" s="1" t="s">
        <v>30</v>
      </c>
      <c r="D1474" s="1" t="s">
        <v>30</v>
      </c>
      <c r="E1474" s="1" t="s">
        <v>31</v>
      </c>
      <c r="F1474" s="1" t="s">
        <v>31</v>
      </c>
      <c r="H1474" s="1" t="s">
        <v>2979</v>
      </c>
      <c r="I1474" s="1" t="s">
        <v>2980</v>
      </c>
      <c r="J1474" s="1" t="s">
        <v>34</v>
      </c>
      <c r="K1474" s="1" t="s">
        <v>34</v>
      </c>
      <c r="L1474" s="1">
        <v>0.0</v>
      </c>
      <c r="M1474" s="1">
        <v>0.0</v>
      </c>
      <c r="N1474" s="1">
        <v>0.0</v>
      </c>
      <c r="O1474" s="1" t="s">
        <v>35</v>
      </c>
      <c r="P1474" s="3">
        <v>0.21</v>
      </c>
      <c r="Q1474" s="1" t="s">
        <v>36</v>
      </c>
      <c r="R1474" s="1">
        <v>0.0</v>
      </c>
      <c r="S1474" s="1">
        <v>0.0</v>
      </c>
      <c r="T1474" s="4">
        <f t="shared" si="4"/>
        <v>12.39669421</v>
      </c>
      <c r="U1474" s="19">
        <v>14.671280249999997</v>
      </c>
      <c r="W1474" s="1">
        <f t="shared" si="49"/>
        <v>15</v>
      </c>
      <c r="X1474" s="7">
        <f t="shared" si="15"/>
        <v>15</v>
      </c>
      <c r="Y1474" s="1" t="s">
        <v>30</v>
      </c>
      <c r="Z1474" s="1" t="s">
        <v>30</v>
      </c>
      <c r="AA1474" s="1" t="s">
        <v>31</v>
      </c>
      <c r="AB1474" s="1">
        <v>0.0</v>
      </c>
      <c r="AC1474" s="1">
        <v>0.0</v>
      </c>
    </row>
    <row r="1475" ht="15.75" customHeight="1">
      <c r="A1475" s="1">
        <v>1503.0</v>
      </c>
      <c r="B1475" s="1" t="s">
        <v>29</v>
      </c>
      <c r="C1475" s="1" t="s">
        <v>30</v>
      </c>
      <c r="D1475" s="1" t="s">
        <v>30</v>
      </c>
      <c r="E1475" s="1" t="s">
        <v>31</v>
      </c>
      <c r="F1475" s="1" t="s">
        <v>31</v>
      </c>
      <c r="H1475" s="1" t="s">
        <v>2981</v>
      </c>
      <c r="I1475" s="1" t="s">
        <v>2982</v>
      </c>
      <c r="J1475" s="1" t="s">
        <v>34</v>
      </c>
      <c r="K1475" s="1" t="s">
        <v>34</v>
      </c>
      <c r="L1475" s="1">
        <v>0.0</v>
      </c>
      <c r="M1475" s="1">
        <v>0.0</v>
      </c>
      <c r="N1475" s="1">
        <v>0.0</v>
      </c>
      <c r="O1475" s="1" t="s">
        <v>35</v>
      </c>
      <c r="P1475" s="3">
        <v>0.21</v>
      </c>
      <c r="Q1475" s="1" t="s">
        <v>36</v>
      </c>
      <c r="R1475" s="1">
        <v>0.0</v>
      </c>
      <c r="S1475" s="1">
        <v>0.0</v>
      </c>
      <c r="T1475" s="4">
        <f t="shared" si="4"/>
        <v>12.39669421</v>
      </c>
      <c r="U1475" s="19">
        <v>14.671280249999997</v>
      </c>
      <c r="W1475" s="1">
        <f t="shared" si="49"/>
        <v>15</v>
      </c>
      <c r="X1475" s="7">
        <f t="shared" si="15"/>
        <v>15</v>
      </c>
      <c r="Y1475" s="1" t="s">
        <v>30</v>
      </c>
      <c r="Z1475" s="1" t="s">
        <v>30</v>
      </c>
      <c r="AA1475" s="1" t="s">
        <v>31</v>
      </c>
      <c r="AB1475" s="1">
        <v>0.0</v>
      </c>
      <c r="AC1475" s="1">
        <v>0.0</v>
      </c>
    </row>
    <row r="1476" ht="15.75" customHeight="1">
      <c r="A1476" s="1">
        <v>1504.0</v>
      </c>
      <c r="B1476" s="1" t="s">
        <v>29</v>
      </c>
      <c r="C1476" s="1" t="s">
        <v>30</v>
      </c>
      <c r="D1476" s="1" t="s">
        <v>30</v>
      </c>
      <c r="E1476" s="1" t="s">
        <v>31</v>
      </c>
      <c r="F1476" s="1" t="s">
        <v>31</v>
      </c>
      <c r="H1476" s="1" t="s">
        <v>2983</v>
      </c>
      <c r="I1476" s="1" t="s">
        <v>2984</v>
      </c>
      <c r="J1476" s="1" t="s">
        <v>34</v>
      </c>
      <c r="K1476" s="1" t="s">
        <v>34</v>
      </c>
      <c r="L1476" s="1">
        <v>0.0</v>
      </c>
      <c r="M1476" s="1">
        <v>0.0</v>
      </c>
      <c r="N1476" s="1">
        <v>0.0</v>
      </c>
      <c r="O1476" s="1" t="s">
        <v>35</v>
      </c>
      <c r="P1476" s="3">
        <v>0.21</v>
      </c>
      <c r="Q1476" s="1" t="s">
        <v>36</v>
      </c>
      <c r="R1476" s="1">
        <v>0.0</v>
      </c>
      <c r="S1476" s="1">
        <v>0.0</v>
      </c>
      <c r="T1476" s="4">
        <f t="shared" si="4"/>
        <v>14.87603306</v>
      </c>
      <c r="U1476" s="19">
        <v>18.49857075</v>
      </c>
      <c r="W1476" s="1">
        <f t="shared" si="49"/>
        <v>18</v>
      </c>
      <c r="X1476" s="7">
        <f t="shared" si="15"/>
        <v>18</v>
      </c>
      <c r="Y1476" s="1" t="s">
        <v>30</v>
      </c>
      <c r="Z1476" s="1" t="s">
        <v>30</v>
      </c>
      <c r="AA1476" s="1" t="s">
        <v>31</v>
      </c>
      <c r="AB1476" s="1">
        <v>0.0</v>
      </c>
      <c r="AC1476" s="1">
        <v>0.0</v>
      </c>
    </row>
    <row r="1477" ht="15.75" customHeight="1">
      <c r="A1477" s="1">
        <v>1505.0</v>
      </c>
      <c r="B1477" s="1" t="s">
        <v>29</v>
      </c>
      <c r="C1477" s="1" t="s">
        <v>30</v>
      </c>
      <c r="D1477" s="1" t="s">
        <v>30</v>
      </c>
      <c r="E1477" s="1" t="s">
        <v>31</v>
      </c>
      <c r="F1477" s="1" t="s">
        <v>31</v>
      </c>
      <c r="H1477" s="1" t="s">
        <v>2985</v>
      </c>
      <c r="I1477" s="1" t="s">
        <v>2986</v>
      </c>
      <c r="J1477" s="1" t="s">
        <v>34</v>
      </c>
      <c r="K1477" s="1" t="s">
        <v>34</v>
      </c>
      <c r="L1477" s="1">
        <v>0.0</v>
      </c>
      <c r="M1477" s="1">
        <v>0.0</v>
      </c>
      <c r="N1477" s="1">
        <v>0.0</v>
      </c>
      <c r="O1477" s="1" t="s">
        <v>35</v>
      </c>
      <c r="P1477" s="3">
        <v>0.21</v>
      </c>
      <c r="Q1477" s="1" t="s">
        <v>36</v>
      </c>
      <c r="R1477" s="1">
        <v>0.0</v>
      </c>
      <c r="S1477" s="1">
        <v>0.0</v>
      </c>
      <c r="T1477" s="4">
        <f t="shared" si="4"/>
        <v>14.87603306</v>
      </c>
      <c r="U1477" s="19">
        <v>18.49857075</v>
      </c>
      <c r="W1477" s="1">
        <f t="shared" si="49"/>
        <v>18</v>
      </c>
      <c r="X1477" s="7">
        <f t="shared" si="15"/>
        <v>18</v>
      </c>
      <c r="Y1477" s="1" t="s">
        <v>30</v>
      </c>
      <c r="Z1477" s="1" t="s">
        <v>30</v>
      </c>
      <c r="AA1477" s="1" t="s">
        <v>31</v>
      </c>
      <c r="AB1477" s="1">
        <v>0.0</v>
      </c>
      <c r="AC1477" s="1">
        <v>0.0</v>
      </c>
    </row>
    <row r="1478" ht="15.75" customHeight="1">
      <c r="A1478" s="1">
        <v>1506.0</v>
      </c>
      <c r="B1478" s="1" t="s">
        <v>29</v>
      </c>
      <c r="C1478" s="1" t="s">
        <v>30</v>
      </c>
      <c r="D1478" s="1" t="s">
        <v>30</v>
      </c>
      <c r="E1478" s="1" t="s">
        <v>31</v>
      </c>
      <c r="F1478" s="1" t="s">
        <v>31</v>
      </c>
      <c r="H1478" s="1" t="s">
        <v>2987</v>
      </c>
      <c r="I1478" s="1" t="s">
        <v>2988</v>
      </c>
      <c r="J1478" s="1" t="s">
        <v>34</v>
      </c>
      <c r="K1478" s="1" t="s">
        <v>34</v>
      </c>
      <c r="L1478" s="1">
        <v>0.0</v>
      </c>
      <c r="M1478" s="1">
        <v>0.0</v>
      </c>
      <c r="N1478" s="1">
        <v>0.0</v>
      </c>
      <c r="O1478" s="1" t="s">
        <v>35</v>
      </c>
      <c r="P1478" s="3">
        <v>0.21</v>
      </c>
      <c r="Q1478" s="1" t="s">
        <v>36</v>
      </c>
      <c r="R1478" s="1">
        <v>0.0</v>
      </c>
      <c r="S1478" s="1">
        <v>0.0</v>
      </c>
      <c r="T1478" s="4">
        <f t="shared" si="4"/>
        <v>20.66115702</v>
      </c>
      <c r="U1478" s="19">
        <v>25.084026</v>
      </c>
      <c r="W1478" s="1">
        <f t="shared" si="49"/>
        <v>25</v>
      </c>
      <c r="X1478" s="7">
        <f t="shared" si="15"/>
        <v>25</v>
      </c>
    </row>
    <row r="1479" ht="15.75" customHeight="1">
      <c r="A1479" s="1">
        <v>1507.0</v>
      </c>
      <c r="B1479" s="1" t="s">
        <v>29</v>
      </c>
      <c r="C1479" s="1" t="s">
        <v>30</v>
      </c>
      <c r="D1479" s="1" t="s">
        <v>30</v>
      </c>
      <c r="E1479" s="1" t="s">
        <v>31</v>
      </c>
      <c r="F1479" s="1" t="s">
        <v>31</v>
      </c>
      <c r="H1479" s="1" t="s">
        <v>2989</v>
      </c>
      <c r="I1479" s="1" t="s">
        <v>2990</v>
      </c>
      <c r="J1479" s="1" t="s">
        <v>34</v>
      </c>
      <c r="K1479" s="1" t="s">
        <v>34</v>
      </c>
      <c r="L1479" s="1">
        <v>0.0</v>
      </c>
      <c r="M1479" s="1">
        <v>0.0</v>
      </c>
      <c r="N1479" s="1">
        <v>0.0</v>
      </c>
      <c r="O1479" s="1" t="s">
        <v>35</v>
      </c>
      <c r="P1479" s="3">
        <v>0.21</v>
      </c>
      <c r="Q1479" s="1" t="s">
        <v>36</v>
      </c>
      <c r="R1479" s="1">
        <v>0.0</v>
      </c>
      <c r="S1479" s="1">
        <v>0.0</v>
      </c>
      <c r="T1479" s="4">
        <f t="shared" si="4"/>
        <v>20.66115702</v>
      </c>
      <c r="U1479" s="19">
        <v>25.084026</v>
      </c>
      <c r="W1479" s="1">
        <f t="shared" si="49"/>
        <v>25</v>
      </c>
      <c r="X1479" s="7">
        <f t="shared" si="15"/>
        <v>25</v>
      </c>
      <c r="Y1479" s="1" t="s">
        <v>30</v>
      </c>
      <c r="Z1479" s="1" t="s">
        <v>30</v>
      </c>
      <c r="AA1479" s="1" t="s">
        <v>31</v>
      </c>
      <c r="AB1479" s="1">
        <v>0.0</v>
      </c>
      <c r="AC1479" s="1">
        <v>0.0</v>
      </c>
    </row>
    <row r="1480" ht="15.75" customHeight="1">
      <c r="A1480" s="1">
        <v>1508.0</v>
      </c>
      <c r="B1480" s="1" t="s">
        <v>29</v>
      </c>
      <c r="C1480" s="1" t="s">
        <v>30</v>
      </c>
      <c r="D1480" s="1" t="s">
        <v>30</v>
      </c>
      <c r="E1480" s="1" t="s">
        <v>31</v>
      </c>
      <c r="F1480" s="1" t="s">
        <v>31</v>
      </c>
      <c r="H1480" s="1" t="s">
        <v>2991</v>
      </c>
      <c r="I1480" s="1" t="s">
        <v>2992</v>
      </c>
      <c r="J1480" s="1" t="s">
        <v>34</v>
      </c>
      <c r="K1480" s="1" t="s">
        <v>34</v>
      </c>
      <c r="L1480" s="1">
        <v>0.0</v>
      </c>
      <c r="M1480" s="1">
        <v>0.0</v>
      </c>
      <c r="N1480" s="1">
        <v>0.0</v>
      </c>
      <c r="O1480" s="1" t="s">
        <v>35</v>
      </c>
      <c r="P1480" s="3">
        <v>0.21</v>
      </c>
      <c r="Q1480" s="1" t="s">
        <v>36</v>
      </c>
      <c r="R1480" s="1">
        <v>0.0</v>
      </c>
      <c r="S1480" s="1">
        <v>0.0</v>
      </c>
      <c r="T1480" s="4">
        <f t="shared" si="4"/>
        <v>28.09917355</v>
      </c>
      <c r="U1480" s="19">
        <v>34.068276</v>
      </c>
      <c r="W1480" s="1">
        <f t="shared" si="49"/>
        <v>34</v>
      </c>
      <c r="X1480" s="7">
        <f t="shared" si="15"/>
        <v>34</v>
      </c>
      <c r="Y1480" s="1" t="s">
        <v>30</v>
      </c>
      <c r="Z1480" s="1" t="s">
        <v>30</v>
      </c>
      <c r="AA1480" s="1" t="s">
        <v>31</v>
      </c>
      <c r="AB1480" s="1">
        <v>0.0</v>
      </c>
      <c r="AC1480" s="1">
        <v>0.0</v>
      </c>
    </row>
    <row r="1481" ht="15.75" customHeight="1">
      <c r="A1481" s="1">
        <v>1509.0</v>
      </c>
      <c r="B1481" s="1" t="s">
        <v>29</v>
      </c>
      <c r="C1481" s="1" t="s">
        <v>30</v>
      </c>
      <c r="D1481" s="1" t="s">
        <v>30</v>
      </c>
      <c r="E1481" s="1" t="s">
        <v>31</v>
      </c>
      <c r="F1481" s="1" t="s">
        <v>31</v>
      </c>
      <c r="H1481" s="1" t="s">
        <v>2993</v>
      </c>
      <c r="I1481" s="1" t="s">
        <v>2994</v>
      </c>
      <c r="J1481" s="1" t="s">
        <v>34</v>
      </c>
      <c r="K1481" s="1" t="s">
        <v>34</v>
      </c>
      <c r="L1481" s="1">
        <v>0.0</v>
      </c>
      <c r="M1481" s="1">
        <v>0.0</v>
      </c>
      <c r="N1481" s="1">
        <v>0.0</v>
      </c>
      <c r="O1481" s="1" t="s">
        <v>35</v>
      </c>
      <c r="P1481" s="3">
        <v>0.21</v>
      </c>
      <c r="Q1481" s="1" t="s">
        <v>36</v>
      </c>
      <c r="R1481" s="1">
        <v>0.0</v>
      </c>
      <c r="S1481" s="1">
        <v>0.0</v>
      </c>
      <c r="T1481" s="4">
        <f t="shared" si="4"/>
        <v>28.09917355</v>
      </c>
      <c r="U1481" s="19">
        <v>34.068276</v>
      </c>
      <c r="W1481" s="1">
        <f t="shared" si="49"/>
        <v>34</v>
      </c>
      <c r="X1481" s="7">
        <f t="shared" si="15"/>
        <v>34</v>
      </c>
      <c r="Y1481" s="1" t="s">
        <v>30</v>
      </c>
      <c r="Z1481" s="1" t="s">
        <v>30</v>
      </c>
      <c r="AA1481" s="1" t="s">
        <v>31</v>
      </c>
      <c r="AB1481" s="1">
        <v>0.0</v>
      </c>
      <c r="AC1481" s="1">
        <v>0.0</v>
      </c>
    </row>
    <row r="1482" ht="15.75" customHeight="1">
      <c r="A1482" s="1">
        <v>1510.0</v>
      </c>
      <c r="B1482" s="1" t="s">
        <v>29</v>
      </c>
      <c r="C1482" s="1" t="s">
        <v>30</v>
      </c>
      <c r="D1482" s="1" t="s">
        <v>30</v>
      </c>
      <c r="E1482" s="1" t="s">
        <v>31</v>
      </c>
      <c r="F1482" s="1" t="s">
        <v>31</v>
      </c>
      <c r="H1482" s="1" t="s">
        <v>2995</v>
      </c>
      <c r="I1482" s="1" t="s">
        <v>2996</v>
      </c>
      <c r="J1482" s="1" t="s">
        <v>34</v>
      </c>
      <c r="K1482" s="1" t="s">
        <v>34</v>
      </c>
      <c r="L1482" s="1">
        <v>0.0</v>
      </c>
      <c r="M1482" s="1">
        <v>0.0</v>
      </c>
      <c r="N1482" s="1">
        <v>0.0</v>
      </c>
      <c r="O1482" s="1" t="s">
        <v>35</v>
      </c>
      <c r="P1482" s="3">
        <v>0.21</v>
      </c>
      <c r="Q1482" s="1" t="s">
        <v>36</v>
      </c>
      <c r="R1482" s="1">
        <v>0.0</v>
      </c>
      <c r="S1482" s="1">
        <v>0.0</v>
      </c>
      <c r="T1482" s="4">
        <f t="shared" si="4"/>
        <v>27.27272727</v>
      </c>
      <c r="U1482" s="19">
        <v>33.19680375</v>
      </c>
      <c r="W1482" s="1">
        <f t="shared" si="49"/>
        <v>33</v>
      </c>
      <c r="X1482" s="7">
        <f t="shared" si="15"/>
        <v>33</v>
      </c>
      <c r="Y1482" s="1" t="s">
        <v>30</v>
      </c>
      <c r="Z1482" s="1" t="s">
        <v>30</v>
      </c>
      <c r="AA1482" s="1" t="s">
        <v>31</v>
      </c>
      <c r="AB1482" s="1">
        <v>0.0</v>
      </c>
      <c r="AC1482" s="1">
        <v>0.0</v>
      </c>
    </row>
    <row r="1483" ht="15.75" customHeight="1">
      <c r="A1483" s="1">
        <v>1511.0</v>
      </c>
      <c r="B1483" s="1" t="s">
        <v>29</v>
      </c>
      <c r="C1483" s="1" t="s">
        <v>30</v>
      </c>
      <c r="D1483" s="1" t="s">
        <v>30</v>
      </c>
      <c r="E1483" s="1" t="s">
        <v>31</v>
      </c>
      <c r="F1483" s="1" t="s">
        <v>31</v>
      </c>
      <c r="H1483" s="1" t="s">
        <v>2997</v>
      </c>
      <c r="I1483" s="1" t="s">
        <v>2998</v>
      </c>
      <c r="J1483" s="1" t="s">
        <v>34</v>
      </c>
      <c r="K1483" s="1" t="s">
        <v>34</v>
      </c>
      <c r="L1483" s="1">
        <v>0.0</v>
      </c>
      <c r="M1483" s="1">
        <v>0.0</v>
      </c>
      <c r="N1483" s="1">
        <v>0.0</v>
      </c>
      <c r="O1483" s="1" t="s">
        <v>35</v>
      </c>
      <c r="P1483" s="3">
        <v>0.21</v>
      </c>
      <c r="Q1483" s="1" t="s">
        <v>36</v>
      </c>
      <c r="R1483" s="1">
        <v>0.0</v>
      </c>
      <c r="S1483" s="1">
        <v>0.0</v>
      </c>
      <c r="T1483" s="4">
        <f t="shared" si="4"/>
        <v>35.53719008</v>
      </c>
      <c r="U1483" s="19">
        <v>42.50448675</v>
      </c>
      <c r="W1483" s="1">
        <f t="shared" si="49"/>
        <v>43</v>
      </c>
      <c r="X1483" s="7">
        <f t="shared" si="15"/>
        <v>43</v>
      </c>
      <c r="Y1483" s="1" t="s">
        <v>30</v>
      </c>
      <c r="Z1483" s="1" t="s">
        <v>30</v>
      </c>
      <c r="AA1483" s="1" t="s">
        <v>31</v>
      </c>
      <c r="AB1483" s="1">
        <v>0.0</v>
      </c>
      <c r="AC1483" s="1">
        <v>0.0</v>
      </c>
    </row>
    <row r="1484" ht="15.75" customHeight="1">
      <c r="A1484" s="1">
        <v>1512.0</v>
      </c>
      <c r="B1484" s="1" t="s">
        <v>29</v>
      </c>
      <c r="C1484" s="1" t="s">
        <v>30</v>
      </c>
      <c r="D1484" s="1" t="s">
        <v>30</v>
      </c>
      <c r="E1484" s="1" t="s">
        <v>31</v>
      </c>
      <c r="F1484" s="1" t="s">
        <v>31</v>
      </c>
      <c r="H1484" s="1" t="s">
        <v>2999</v>
      </c>
      <c r="I1484" s="1" t="s">
        <v>3000</v>
      </c>
      <c r="J1484" s="1" t="s">
        <v>34</v>
      </c>
      <c r="K1484" s="1" t="s">
        <v>34</v>
      </c>
      <c r="L1484" s="1">
        <v>0.0</v>
      </c>
      <c r="M1484" s="1">
        <v>0.0</v>
      </c>
      <c r="N1484" s="1">
        <v>0.0</v>
      </c>
      <c r="O1484" s="1" t="s">
        <v>35</v>
      </c>
      <c r="P1484" s="3">
        <v>0.21</v>
      </c>
      <c r="Q1484" s="1" t="s">
        <v>36</v>
      </c>
      <c r="R1484" s="1">
        <v>0.0</v>
      </c>
      <c r="S1484" s="1">
        <v>0.0</v>
      </c>
      <c r="T1484" s="4">
        <f t="shared" si="4"/>
        <v>35.53719008</v>
      </c>
      <c r="U1484" s="19">
        <v>42.50448675</v>
      </c>
      <c r="W1484" s="1">
        <f t="shared" si="49"/>
        <v>43</v>
      </c>
      <c r="X1484" s="7">
        <f t="shared" si="15"/>
        <v>43</v>
      </c>
      <c r="Y1484" s="1" t="s">
        <v>30</v>
      </c>
      <c r="Z1484" s="1" t="s">
        <v>30</v>
      </c>
      <c r="AA1484" s="1" t="s">
        <v>31</v>
      </c>
      <c r="AB1484" s="1">
        <v>0.0</v>
      </c>
      <c r="AC1484" s="1">
        <v>0.0</v>
      </c>
    </row>
    <row r="1485" ht="15.75" customHeight="1">
      <c r="A1485" s="1">
        <v>1513.0</v>
      </c>
      <c r="B1485" s="1" t="s">
        <v>29</v>
      </c>
      <c r="C1485" s="1" t="s">
        <v>30</v>
      </c>
      <c r="D1485" s="1" t="s">
        <v>30</v>
      </c>
      <c r="E1485" s="1" t="s">
        <v>31</v>
      </c>
      <c r="F1485" s="1" t="s">
        <v>31</v>
      </c>
      <c r="H1485" s="1" t="s">
        <v>3001</v>
      </c>
      <c r="I1485" s="1" t="s">
        <v>3002</v>
      </c>
      <c r="J1485" s="1" t="s">
        <v>34</v>
      </c>
      <c r="K1485" s="1" t="s">
        <v>34</v>
      </c>
      <c r="L1485" s="1">
        <v>0.0</v>
      </c>
      <c r="M1485" s="1">
        <v>0.0</v>
      </c>
      <c r="N1485" s="1">
        <v>0.0</v>
      </c>
      <c r="O1485" s="1" t="s">
        <v>35</v>
      </c>
      <c r="P1485" s="3">
        <v>0.21</v>
      </c>
      <c r="Q1485" s="1" t="s">
        <v>36</v>
      </c>
      <c r="R1485" s="1">
        <v>0.0</v>
      </c>
      <c r="S1485" s="1">
        <v>0.0</v>
      </c>
      <c r="T1485" s="4">
        <f t="shared" si="4"/>
        <v>49.58677686</v>
      </c>
      <c r="U1485" s="19">
        <v>59.88901049999999</v>
      </c>
      <c r="W1485" s="1">
        <f t="shared" si="49"/>
        <v>60</v>
      </c>
      <c r="X1485" s="7">
        <f t="shared" si="15"/>
        <v>60</v>
      </c>
      <c r="Y1485" s="1" t="s">
        <v>30</v>
      </c>
      <c r="Z1485" s="1" t="s">
        <v>30</v>
      </c>
      <c r="AA1485" s="1" t="s">
        <v>31</v>
      </c>
      <c r="AB1485" s="1">
        <v>0.0</v>
      </c>
      <c r="AC1485" s="1">
        <v>0.0</v>
      </c>
    </row>
    <row r="1486" ht="15.75" customHeight="1">
      <c r="A1486" s="1">
        <v>1514.0</v>
      </c>
      <c r="B1486" s="1" t="s">
        <v>29</v>
      </c>
      <c r="C1486" s="1" t="s">
        <v>30</v>
      </c>
      <c r="D1486" s="1" t="s">
        <v>30</v>
      </c>
      <c r="E1486" s="1" t="s">
        <v>31</v>
      </c>
      <c r="F1486" s="1" t="s">
        <v>31</v>
      </c>
      <c r="H1486" s="1" t="s">
        <v>3003</v>
      </c>
      <c r="I1486" s="1" t="s">
        <v>3004</v>
      </c>
      <c r="J1486" s="1" t="s">
        <v>34</v>
      </c>
      <c r="K1486" s="1" t="s">
        <v>34</v>
      </c>
      <c r="L1486" s="1">
        <v>0.0</v>
      </c>
      <c r="M1486" s="1">
        <v>0.0</v>
      </c>
      <c r="N1486" s="1">
        <v>0.0</v>
      </c>
      <c r="O1486" s="1" t="s">
        <v>35</v>
      </c>
      <c r="P1486" s="3">
        <v>0.21</v>
      </c>
      <c r="Q1486" s="1" t="s">
        <v>36</v>
      </c>
      <c r="R1486" s="1">
        <v>0.0</v>
      </c>
      <c r="S1486" s="1">
        <v>0.0</v>
      </c>
      <c r="T1486" s="4">
        <f t="shared" si="4"/>
        <v>34.7107438</v>
      </c>
      <c r="U1486" s="19">
        <v>41.89355775000001</v>
      </c>
      <c r="W1486" s="1">
        <f t="shared" si="49"/>
        <v>42</v>
      </c>
      <c r="X1486" s="7">
        <f t="shared" si="15"/>
        <v>42</v>
      </c>
      <c r="Y1486" s="1" t="s">
        <v>30</v>
      </c>
      <c r="Z1486" s="1" t="s">
        <v>30</v>
      </c>
      <c r="AA1486" s="1" t="s">
        <v>31</v>
      </c>
      <c r="AB1486" s="1">
        <v>0.0</v>
      </c>
      <c r="AC1486" s="1">
        <v>0.0</v>
      </c>
    </row>
    <row r="1487" ht="15.75" customHeight="1">
      <c r="A1487" s="1">
        <v>1515.0</v>
      </c>
      <c r="B1487" s="1" t="s">
        <v>29</v>
      </c>
      <c r="C1487" s="1" t="s">
        <v>30</v>
      </c>
      <c r="D1487" s="1" t="s">
        <v>30</v>
      </c>
      <c r="E1487" s="1" t="s">
        <v>31</v>
      </c>
      <c r="F1487" s="1" t="s">
        <v>31</v>
      </c>
      <c r="H1487" s="1" t="s">
        <v>3005</v>
      </c>
      <c r="I1487" s="1" t="s">
        <v>3006</v>
      </c>
      <c r="J1487" s="1" t="s">
        <v>34</v>
      </c>
      <c r="K1487" s="1" t="s">
        <v>34</v>
      </c>
      <c r="L1487" s="1">
        <v>0.0</v>
      </c>
      <c r="M1487" s="1">
        <v>0.0</v>
      </c>
      <c r="N1487" s="1">
        <v>0.0</v>
      </c>
      <c r="O1487" s="1" t="s">
        <v>35</v>
      </c>
      <c r="P1487" s="3">
        <v>0.21</v>
      </c>
      <c r="Q1487" s="1" t="s">
        <v>36</v>
      </c>
      <c r="R1487" s="1">
        <v>0.0</v>
      </c>
      <c r="S1487" s="1">
        <v>0.0</v>
      </c>
      <c r="T1487" s="4">
        <f t="shared" si="4"/>
        <v>34.7107438</v>
      </c>
      <c r="U1487" s="19">
        <v>41.89355775000001</v>
      </c>
      <c r="W1487" s="1">
        <f t="shared" si="49"/>
        <v>42</v>
      </c>
      <c r="X1487" s="7">
        <f t="shared" si="15"/>
        <v>42</v>
      </c>
      <c r="Y1487" s="1" t="s">
        <v>30</v>
      </c>
      <c r="Z1487" s="1" t="s">
        <v>30</v>
      </c>
      <c r="AA1487" s="1" t="s">
        <v>31</v>
      </c>
      <c r="AB1487" s="1">
        <v>0.0</v>
      </c>
      <c r="AC1487" s="1">
        <v>0.0</v>
      </c>
    </row>
    <row r="1488" ht="15.75" customHeight="1">
      <c r="A1488" s="1">
        <v>1516.0</v>
      </c>
      <c r="B1488" s="1" t="s">
        <v>29</v>
      </c>
      <c r="C1488" s="1" t="s">
        <v>30</v>
      </c>
      <c r="D1488" s="1" t="s">
        <v>30</v>
      </c>
      <c r="E1488" s="1" t="s">
        <v>31</v>
      </c>
      <c r="F1488" s="1" t="s">
        <v>31</v>
      </c>
      <c r="H1488" s="1" t="s">
        <v>3007</v>
      </c>
      <c r="I1488" s="1" t="s">
        <v>3008</v>
      </c>
      <c r="J1488" s="1" t="s">
        <v>34</v>
      </c>
      <c r="K1488" s="1" t="s">
        <v>34</v>
      </c>
      <c r="L1488" s="1">
        <v>0.0</v>
      </c>
      <c r="M1488" s="1">
        <v>0.0</v>
      </c>
      <c r="N1488" s="1">
        <v>0.0</v>
      </c>
      <c r="O1488" s="1" t="s">
        <v>35</v>
      </c>
      <c r="P1488" s="3">
        <v>0.21</v>
      </c>
      <c r="Q1488" s="1" t="s">
        <v>36</v>
      </c>
      <c r="R1488" s="1">
        <v>0.0</v>
      </c>
      <c r="S1488" s="1">
        <v>0.0</v>
      </c>
      <c r="T1488" s="4">
        <f t="shared" si="4"/>
        <v>49.58677686</v>
      </c>
      <c r="U1488" s="19">
        <v>59.88901049999999</v>
      </c>
      <c r="W1488" s="1">
        <f t="shared" si="49"/>
        <v>60</v>
      </c>
      <c r="X1488" s="7">
        <f t="shared" si="15"/>
        <v>60</v>
      </c>
      <c r="Y1488" s="1" t="s">
        <v>30</v>
      </c>
      <c r="Z1488" s="1" t="s">
        <v>30</v>
      </c>
      <c r="AA1488" s="1" t="s">
        <v>31</v>
      </c>
      <c r="AB1488" s="1">
        <v>0.0</v>
      </c>
      <c r="AC1488" s="1">
        <v>0.0</v>
      </c>
    </row>
    <row r="1489" ht="15.75" customHeight="1">
      <c r="A1489" s="1">
        <v>1517.0</v>
      </c>
      <c r="B1489" s="1" t="s">
        <v>29</v>
      </c>
      <c r="C1489" s="1" t="s">
        <v>30</v>
      </c>
      <c r="D1489" s="1" t="s">
        <v>30</v>
      </c>
      <c r="E1489" s="1" t="s">
        <v>31</v>
      </c>
      <c r="F1489" s="1" t="s">
        <v>31</v>
      </c>
      <c r="H1489" s="1" t="s">
        <v>3009</v>
      </c>
      <c r="I1489" s="1" t="s">
        <v>3010</v>
      </c>
      <c r="J1489" s="1" t="s">
        <v>34</v>
      </c>
      <c r="K1489" s="1" t="s">
        <v>34</v>
      </c>
      <c r="L1489" s="1">
        <v>0.0</v>
      </c>
      <c r="M1489" s="1">
        <v>0.0</v>
      </c>
      <c r="N1489" s="1">
        <v>0.0</v>
      </c>
      <c r="O1489" s="1" t="s">
        <v>35</v>
      </c>
      <c r="P1489" s="3">
        <v>0.21</v>
      </c>
      <c r="Q1489" s="1" t="s">
        <v>36</v>
      </c>
      <c r="R1489" s="1">
        <v>0.0</v>
      </c>
      <c r="S1489" s="1">
        <v>0.0</v>
      </c>
      <c r="T1489" s="4">
        <f t="shared" si="4"/>
        <v>91.73553719</v>
      </c>
      <c r="U1489" s="19">
        <v>111.05431424999999</v>
      </c>
      <c r="W1489" s="1">
        <f t="shared" si="49"/>
        <v>111</v>
      </c>
      <c r="X1489" s="7">
        <f t="shared" si="15"/>
        <v>111</v>
      </c>
      <c r="Y1489" s="1" t="s">
        <v>30</v>
      </c>
      <c r="Z1489" s="1" t="s">
        <v>30</v>
      </c>
      <c r="AA1489" s="1" t="s">
        <v>31</v>
      </c>
      <c r="AB1489" s="1">
        <v>0.0</v>
      </c>
      <c r="AC1489" s="1">
        <v>0.0</v>
      </c>
    </row>
    <row r="1490" ht="15.75" customHeight="1">
      <c r="A1490" s="1">
        <v>1518.0</v>
      </c>
      <c r="B1490" s="1" t="s">
        <v>29</v>
      </c>
      <c r="C1490" s="1" t="s">
        <v>30</v>
      </c>
      <c r="D1490" s="1" t="s">
        <v>30</v>
      </c>
      <c r="E1490" s="1" t="s">
        <v>31</v>
      </c>
      <c r="F1490" s="1" t="s">
        <v>31</v>
      </c>
      <c r="H1490" s="1" t="s">
        <v>3011</v>
      </c>
      <c r="I1490" s="1" t="s">
        <v>3012</v>
      </c>
      <c r="J1490" s="1" t="s">
        <v>34</v>
      </c>
      <c r="K1490" s="1" t="s">
        <v>34</v>
      </c>
      <c r="L1490" s="1">
        <v>0.0</v>
      </c>
      <c r="M1490" s="1">
        <v>0.0</v>
      </c>
      <c r="N1490" s="1">
        <v>0.0</v>
      </c>
      <c r="O1490" s="1" t="s">
        <v>35</v>
      </c>
      <c r="P1490" s="3">
        <v>0.21</v>
      </c>
      <c r="Q1490" s="1" t="s">
        <v>36</v>
      </c>
      <c r="R1490" s="1">
        <v>0.0</v>
      </c>
      <c r="S1490" s="1">
        <v>0.0</v>
      </c>
      <c r="T1490" s="4">
        <f t="shared" si="4"/>
        <v>91.73553719</v>
      </c>
      <c r="U1490" s="19">
        <v>111.05431424999999</v>
      </c>
      <c r="W1490" s="1">
        <f t="shared" si="49"/>
        <v>111</v>
      </c>
      <c r="X1490" s="7">
        <f t="shared" si="15"/>
        <v>111</v>
      </c>
      <c r="Y1490" s="1" t="s">
        <v>30</v>
      </c>
      <c r="Z1490" s="1" t="s">
        <v>30</v>
      </c>
      <c r="AA1490" s="1" t="s">
        <v>31</v>
      </c>
      <c r="AB1490" s="1">
        <v>0.0</v>
      </c>
      <c r="AC1490" s="1">
        <v>0.0</v>
      </c>
    </row>
    <row r="1491" ht="15.75" customHeight="1">
      <c r="A1491" s="1">
        <v>1519.0</v>
      </c>
      <c r="B1491" s="1" t="s">
        <v>29</v>
      </c>
      <c r="C1491" s="1" t="s">
        <v>30</v>
      </c>
      <c r="D1491" s="1" t="s">
        <v>30</v>
      </c>
      <c r="E1491" s="1" t="s">
        <v>31</v>
      </c>
      <c r="F1491" s="1" t="s">
        <v>31</v>
      </c>
      <c r="H1491" s="1" t="s">
        <v>3013</v>
      </c>
      <c r="I1491" s="1" t="s">
        <v>3014</v>
      </c>
      <c r="J1491" s="1" t="s">
        <v>34</v>
      </c>
      <c r="K1491" s="1" t="s">
        <v>34</v>
      </c>
      <c r="L1491" s="1">
        <v>0.0</v>
      </c>
      <c r="M1491" s="1">
        <v>0.0</v>
      </c>
      <c r="N1491" s="1">
        <v>0.0</v>
      </c>
      <c r="O1491" s="1" t="s">
        <v>35</v>
      </c>
      <c r="P1491" s="3">
        <v>0.21</v>
      </c>
      <c r="Q1491" s="1" t="s">
        <v>36</v>
      </c>
      <c r="R1491" s="1">
        <v>0.0</v>
      </c>
      <c r="S1491" s="1">
        <v>0.0</v>
      </c>
      <c r="T1491" s="4">
        <f t="shared" si="4"/>
        <v>1685.950413</v>
      </c>
      <c r="U1491" s="5">
        <v>2035.0763729999999</v>
      </c>
      <c r="W1491" s="1">
        <f t="shared" ref="W1491:W1559" si="50">MROUND(U1491,10)</f>
        <v>2040</v>
      </c>
      <c r="X1491" s="7">
        <f t="shared" si="15"/>
        <v>2040</v>
      </c>
      <c r="Y1491" s="1" t="s">
        <v>30</v>
      </c>
      <c r="Z1491" s="1" t="s">
        <v>30</v>
      </c>
      <c r="AA1491" s="1" t="s">
        <v>31</v>
      </c>
      <c r="AB1491" s="1">
        <v>0.0</v>
      </c>
      <c r="AC1491" s="1">
        <v>0.0</v>
      </c>
    </row>
    <row r="1492" ht="15.75" customHeight="1">
      <c r="A1492" s="1">
        <v>1520.0</v>
      </c>
      <c r="B1492" s="1" t="s">
        <v>29</v>
      </c>
      <c r="C1492" s="1" t="s">
        <v>30</v>
      </c>
      <c r="D1492" s="1" t="s">
        <v>30</v>
      </c>
      <c r="E1492" s="1" t="s">
        <v>31</v>
      </c>
      <c r="F1492" s="1" t="s">
        <v>31</v>
      </c>
      <c r="H1492" s="1" t="s">
        <v>3015</v>
      </c>
      <c r="I1492" s="1" t="s">
        <v>3016</v>
      </c>
      <c r="J1492" s="1" t="s">
        <v>34</v>
      </c>
      <c r="K1492" s="1" t="s">
        <v>34</v>
      </c>
      <c r="L1492" s="1">
        <v>0.0</v>
      </c>
      <c r="M1492" s="1">
        <v>0.0</v>
      </c>
      <c r="N1492" s="1">
        <v>0.0</v>
      </c>
      <c r="O1492" s="1" t="s">
        <v>35</v>
      </c>
      <c r="P1492" s="3">
        <v>0.21</v>
      </c>
      <c r="Q1492" s="1" t="s">
        <v>36</v>
      </c>
      <c r="R1492" s="1">
        <v>0.0</v>
      </c>
      <c r="S1492" s="1">
        <v>0.0</v>
      </c>
      <c r="T1492" s="4">
        <f t="shared" si="4"/>
        <v>1429.752066</v>
      </c>
      <c r="U1492" s="5">
        <v>1730.10600675</v>
      </c>
      <c r="W1492" s="1">
        <f t="shared" si="50"/>
        <v>1730</v>
      </c>
      <c r="X1492" s="7">
        <f t="shared" si="15"/>
        <v>1730</v>
      </c>
      <c r="Y1492" s="1" t="s">
        <v>30</v>
      </c>
      <c r="Z1492" s="1" t="s">
        <v>30</v>
      </c>
      <c r="AA1492" s="1" t="s">
        <v>31</v>
      </c>
      <c r="AB1492" s="1">
        <v>0.0</v>
      </c>
      <c r="AC1492" s="1">
        <v>0.0</v>
      </c>
    </row>
    <row r="1493" ht="15.75" customHeight="1">
      <c r="A1493" s="1">
        <v>1521.0</v>
      </c>
      <c r="B1493" s="1" t="s">
        <v>29</v>
      </c>
      <c r="C1493" s="1" t="s">
        <v>30</v>
      </c>
      <c r="D1493" s="1" t="s">
        <v>30</v>
      </c>
      <c r="E1493" s="1" t="s">
        <v>31</v>
      </c>
      <c r="F1493" s="1" t="s">
        <v>31</v>
      </c>
      <c r="H1493" s="1" t="s">
        <v>3017</v>
      </c>
      <c r="I1493" s="1" t="s">
        <v>3018</v>
      </c>
      <c r="J1493" s="1" t="s">
        <v>34</v>
      </c>
      <c r="K1493" s="1" t="s">
        <v>34</v>
      </c>
      <c r="L1493" s="1">
        <v>0.0</v>
      </c>
      <c r="M1493" s="1">
        <v>0.0</v>
      </c>
      <c r="N1493" s="1">
        <v>0.0</v>
      </c>
      <c r="O1493" s="1" t="s">
        <v>35</v>
      </c>
      <c r="P1493" s="3">
        <v>0.21</v>
      </c>
      <c r="Q1493" s="1" t="s">
        <v>36</v>
      </c>
      <c r="R1493" s="1">
        <v>0.0</v>
      </c>
      <c r="S1493" s="1">
        <v>0.0</v>
      </c>
      <c r="T1493" s="4">
        <f t="shared" si="4"/>
        <v>1512.396694</v>
      </c>
      <c r="U1493" s="5">
        <v>1834.260417</v>
      </c>
      <c r="W1493" s="1">
        <f t="shared" si="50"/>
        <v>1830</v>
      </c>
      <c r="X1493" s="7">
        <f t="shared" si="15"/>
        <v>1830</v>
      </c>
      <c r="Y1493" s="1" t="s">
        <v>30</v>
      </c>
      <c r="Z1493" s="1" t="s">
        <v>30</v>
      </c>
      <c r="AA1493" s="1" t="s">
        <v>31</v>
      </c>
      <c r="AB1493" s="1">
        <v>0.0</v>
      </c>
      <c r="AC1493" s="1">
        <v>0.0</v>
      </c>
    </row>
    <row r="1494" ht="15.75" customHeight="1">
      <c r="A1494" s="1">
        <v>1522.0</v>
      </c>
      <c r="B1494" s="1" t="s">
        <v>29</v>
      </c>
      <c r="C1494" s="1" t="s">
        <v>30</v>
      </c>
      <c r="D1494" s="1" t="s">
        <v>30</v>
      </c>
      <c r="E1494" s="1" t="s">
        <v>31</v>
      </c>
      <c r="F1494" s="1" t="s">
        <v>31</v>
      </c>
      <c r="H1494" s="1" t="s">
        <v>3019</v>
      </c>
      <c r="I1494" s="1" t="s">
        <v>3020</v>
      </c>
      <c r="J1494" s="1" t="s">
        <v>34</v>
      </c>
      <c r="K1494" s="1" t="s">
        <v>34</v>
      </c>
      <c r="L1494" s="1">
        <v>0.0</v>
      </c>
      <c r="M1494" s="1">
        <v>0.0</v>
      </c>
      <c r="N1494" s="1">
        <v>0.0</v>
      </c>
      <c r="O1494" s="1" t="s">
        <v>35</v>
      </c>
      <c r="P1494" s="3">
        <v>0.21</v>
      </c>
      <c r="Q1494" s="1" t="s">
        <v>36</v>
      </c>
      <c r="R1494" s="1">
        <v>0.0</v>
      </c>
      <c r="S1494" s="1">
        <v>0.0</v>
      </c>
      <c r="T1494" s="4">
        <f t="shared" si="4"/>
        <v>1289.256198</v>
      </c>
      <c r="U1494" s="5">
        <v>1556.1260055</v>
      </c>
      <c r="W1494" s="1">
        <f t="shared" si="50"/>
        <v>1560</v>
      </c>
      <c r="X1494" s="7">
        <f t="shared" si="15"/>
        <v>1560</v>
      </c>
      <c r="Y1494" s="1" t="s">
        <v>30</v>
      </c>
      <c r="Z1494" s="1" t="s">
        <v>30</v>
      </c>
      <c r="AA1494" s="1" t="s">
        <v>31</v>
      </c>
      <c r="AB1494" s="1">
        <v>0.0</v>
      </c>
      <c r="AC1494" s="1">
        <v>0.0</v>
      </c>
    </row>
    <row r="1495" ht="15.75" customHeight="1">
      <c r="A1495" s="1">
        <v>1523.0</v>
      </c>
      <c r="B1495" s="1" t="s">
        <v>29</v>
      </c>
      <c r="C1495" s="1" t="s">
        <v>30</v>
      </c>
      <c r="D1495" s="1" t="s">
        <v>30</v>
      </c>
      <c r="E1495" s="1" t="s">
        <v>31</v>
      </c>
      <c r="F1495" s="1" t="s">
        <v>31</v>
      </c>
      <c r="H1495" s="1" t="s">
        <v>3021</v>
      </c>
      <c r="I1495" s="1" t="s">
        <v>3022</v>
      </c>
      <c r="J1495" s="1" t="s">
        <v>34</v>
      </c>
      <c r="K1495" s="1" t="s">
        <v>34</v>
      </c>
      <c r="L1495" s="1">
        <v>0.0</v>
      </c>
      <c r="M1495" s="1">
        <v>0.0</v>
      </c>
      <c r="N1495" s="1">
        <v>0.0</v>
      </c>
      <c r="O1495" s="1" t="s">
        <v>35</v>
      </c>
      <c r="P1495" s="3">
        <v>0.21</v>
      </c>
      <c r="Q1495" s="1" t="s">
        <v>36</v>
      </c>
      <c r="R1495" s="1">
        <v>0.0</v>
      </c>
      <c r="S1495" s="1">
        <v>0.0</v>
      </c>
      <c r="T1495" s="4">
        <f t="shared" si="4"/>
        <v>2314.049587</v>
      </c>
      <c r="U1495" s="5">
        <v>2795.5931355</v>
      </c>
      <c r="W1495" s="1">
        <f t="shared" si="50"/>
        <v>2800</v>
      </c>
      <c r="X1495" s="7">
        <f t="shared" si="15"/>
        <v>2800</v>
      </c>
      <c r="Y1495" s="1" t="s">
        <v>30</v>
      </c>
      <c r="Z1495" s="1" t="s">
        <v>30</v>
      </c>
      <c r="AA1495" s="1" t="s">
        <v>31</v>
      </c>
      <c r="AB1495" s="1">
        <v>0.0</v>
      </c>
      <c r="AC1495" s="1">
        <v>0.0</v>
      </c>
    </row>
    <row r="1496" ht="15.75" customHeight="1">
      <c r="A1496" s="1">
        <v>1524.0</v>
      </c>
      <c r="B1496" s="1" t="s">
        <v>29</v>
      </c>
      <c r="C1496" s="1" t="s">
        <v>30</v>
      </c>
      <c r="D1496" s="1" t="s">
        <v>30</v>
      </c>
      <c r="E1496" s="1" t="s">
        <v>31</v>
      </c>
      <c r="F1496" s="1" t="s">
        <v>31</v>
      </c>
      <c r="H1496" s="1" t="s">
        <v>3023</v>
      </c>
      <c r="I1496" s="1" t="s">
        <v>3024</v>
      </c>
      <c r="J1496" s="1" t="s">
        <v>34</v>
      </c>
      <c r="K1496" s="1" t="s">
        <v>34</v>
      </c>
      <c r="L1496" s="1">
        <v>0.0</v>
      </c>
      <c r="M1496" s="1">
        <v>0.0</v>
      </c>
      <c r="N1496" s="1">
        <v>0.0</v>
      </c>
      <c r="O1496" s="1" t="s">
        <v>35</v>
      </c>
      <c r="P1496" s="3">
        <v>0.21</v>
      </c>
      <c r="Q1496" s="1" t="s">
        <v>36</v>
      </c>
      <c r="R1496" s="1">
        <v>0.0</v>
      </c>
      <c r="S1496" s="1">
        <v>0.0</v>
      </c>
      <c r="T1496" s="4">
        <f t="shared" si="4"/>
        <v>3289.256198</v>
      </c>
      <c r="U1496" s="5">
        <v>3976.006790249999</v>
      </c>
      <c r="W1496" s="1">
        <f t="shared" si="50"/>
        <v>3980</v>
      </c>
      <c r="X1496" s="7">
        <f t="shared" si="15"/>
        <v>3980</v>
      </c>
      <c r="Y1496" s="1" t="s">
        <v>30</v>
      </c>
      <c r="Z1496" s="1" t="s">
        <v>30</v>
      </c>
      <c r="AA1496" s="1" t="s">
        <v>31</v>
      </c>
      <c r="AB1496" s="1">
        <v>0.0</v>
      </c>
      <c r="AC1496" s="1">
        <v>0.0</v>
      </c>
    </row>
    <row r="1497" ht="15.75" customHeight="1">
      <c r="A1497" s="1">
        <v>1525.0</v>
      </c>
      <c r="B1497" s="1" t="s">
        <v>29</v>
      </c>
      <c r="C1497" s="1" t="s">
        <v>30</v>
      </c>
      <c r="D1497" s="1" t="s">
        <v>30</v>
      </c>
      <c r="E1497" s="1" t="s">
        <v>31</v>
      </c>
      <c r="F1497" s="1" t="s">
        <v>31</v>
      </c>
      <c r="H1497" s="1" t="s">
        <v>3025</v>
      </c>
      <c r="I1497" s="1" t="s">
        <v>3026</v>
      </c>
      <c r="J1497" s="1" t="s">
        <v>34</v>
      </c>
      <c r="K1497" s="1" t="s">
        <v>34</v>
      </c>
      <c r="L1497" s="1">
        <v>0.0</v>
      </c>
      <c r="M1497" s="1">
        <v>0.0</v>
      </c>
      <c r="N1497" s="1">
        <v>0.0</v>
      </c>
      <c r="O1497" s="1" t="s">
        <v>35</v>
      </c>
      <c r="P1497" s="3">
        <v>0.21</v>
      </c>
      <c r="Q1497" s="1" t="s">
        <v>36</v>
      </c>
      <c r="R1497" s="1">
        <v>0.0</v>
      </c>
      <c r="S1497" s="1">
        <v>0.0</v>
      </c>
      <c r="T1497" s="4">
        <f t="shared" si="4"/>
        <v>3975.206612</v>
      </c>
      <c r="U1497" s="5">
        <v>4814.11153575</v>
      </c>
      <c r="W1497" s="1">
        <f t="shared" si="50"/>
        <v>4810</v>
      </c>
      <c r="X1497" s="7">
        <f t="shared" si="15"/>
        <v>4810</v>
      </c>
      <c r="Y1497" s="1" t="s">
        <v>30</v>
      </c>
      <c r="Z1497" s="1" t="s">
        <v>30</v>
      </c>
      <c r="AA1497" s="1" t="s">
        <v>31</v>
      </c>
      <c r="AB1497" s="1">
        <v>0.0</v>
      </c>
      <c r="AC1497" s="1">
        <v>0.0</v>
      </c>
    </row>
    <row r="1498" ht="15.75" customHeight="1">
      <c r="A1498" s="1">
        <v>1526.0</v>
      </c>
      <c r="B1498" s="1" t="s">
        <v>29</v>
      </c>
      <c r="C1498" s="1" t="s">
        <v>30</v>
      </c>
      <c r="D1498" s="1" t="s">
        <v>30</v>
      </c>
      <c r="E1498" s="1" t="s">
        <v>31</v>
      </c>
      <c r="F1498" s="1" t="s">
        <v>31</v>
      </c>
      <c r="H1498" s="1" t="s">
        <v>3027</v>
      </c>
      <c r="I1498" s="1" t="s">
        <v>3028</v>
      </c>
      <c r="J1498" s="1" t="s">
        <v>34</v>
      </c>
      <c r="K1498" s="1" t="s">
        <v>34</v>
      </c>
      <c r="L1498" s="1">
        <v>0.0</v>
      </c>
      <c r="M1498" s="1">
        <v>0.0</v>
      </c>
      <c r="N1498" s="1">
        <v>0.0</v>
      </c>
      <c r="O1498" s="1" t="s">
        <v>35</v>
      </c>
      <c r="P1498" s="3">
        <v>0.21</v>
      </c>
      <c r="Q1498" s="1" t="s">
        <v>36</v>
      </c>
      <c r="R1498" s="1">
        <v>0.0</v>
      </c>
      <c r="S1498" s="1">
        <v>0.0</v>
      </c>
      <c r="T1498" s="4">
        <f t="shared" si="4"/>
        <v>2586.77686</v>
      </c>
      <c r="U1498" s="5">
        <v>3128.57639325</v>
      </c>
      <c r="W1498" s="1">
        <f t="shared" si="50"/>
        <v>3130</v>
      </c>
      <c r="X1498" s="7">
        <f t="shared" si="15"/>
        <v>3130</v>
      </c>
      <c r="Y1498" s="1" t="s">
        <v>30</v>
      </c>
      <c r="Z1498" s="1" t="s">
        <v>30</v>
      </c>
      <c r="AA1498" s="1" t="s">
        <v>31</v>
      </c>
      <c r="AB1498" s="1">
        <v>0.0</v>
      </c>
      <c r="AC1498" s="1">
        <v>0.0</v>
      </c>
    </row>
    <row r="1499" ht="15.75" customHeight="1">
      <c r="A1499" s="1">
        <v>1527.0</v>
      </c>
      <c r="B1499" s="1" t="s">
        <v>29</v>
      </c>
      <c r="C1499" s="1" t="s">
        <v>30</v>
      </c>
      <c r="D1499" s="1" t="s">
        <v>30</v>
      </c>
      <c r="E1499" s="1" t="s">
        <v>31</v>
      </c>
      <c r="F1499" s="1" t="s">
        <v>31</v>
      </c>
      <c r="H1499" s="1" t="s">
        <v>3029</v>
      </c>
      <c r="I1499" s="1" t="s">
        <v>3030</v>
      </c>
      <c r="J1499" s="1" t="s">
        <v>34</v>
      </c>
      <c r="K1499" s="1" t="s">
        <v>34</v>
      </c>
      <c r="L1499" s="1">
        <v>0.0</v>
      </c>
      <c r="M1499" s="1">
        <v>0.0</v>
      </c>
      <c r="N1499" s="1">
        <v>0.0</v>
      </c>
      <c r="O1499" s="1" t="s">
        <v>35</v>
      </c>
      <c r="P1499" s="3">
        <v>0.21</v>
      </c>
      <c r="Q1499" s="1" t="s">
        <v>36</v>
      </c>
      <c r="R1499" s="1">
        <v>0.0</v>
      </c>
      <c r="S1499" s="1">
        <v>0.0</v>
      </c>
      <c r="T1499" s="4">
        <f t="shared" si="4"/>
        <v>669.4214876</v>
      </c>
      <c r="U1499" s="5">
        <v>805.9860517499999</v>
      </c>
      <c r="W1499" s="1">
        <f t="shared" si="50"/>
        <v>810</v>
      </c>
      <c r="X1499" s="7">
        <f t="shared" si="15"/>
        <v>810</v>
      </c>
      <c r="Y1499" s="1" t="s">
        <v>30</v>
      </c>
      <c r="Z1499" s="1" t="s">
        <v>30</v>
      </c>
      <c r="AA1499" s="1" t="s">
        <v>31</v>
      </c>
      <c r="AB1499" s="1">
        <v>0.0</v>
      </c>
      <c r="AC1499" s="1">
        <v>0.0</v>
      </c>
    </row>
    <row r="1500" ht="15.75" customHeight="1">
      <c r="A1500" s="1">
        <v>1528.0</v>
      </c>
      <c r="B1500" s="1" t="s">
        <v>29</v>
      </c>
      <c r="C1500" s="1" t="s">
        <v>30</v>
      </c>
      <c r="D1500" s="1" t="s">
        <v>30</v>
      </c>
      <c r="E1500" s="1" t="s">
        <v>31</v>
      </c>
      <c r="F1500" s="1" t="s">
        <v>31</v>
      </c>
      <c r="H1500" s="1" t="s">
        <v>3031</v>
      </c>
      <c r="I1500" s="1" t="s">
        <v>3032</v>
      </c>
      <c r="J1500" s="1" t="s">
        <v>34</v>
      </c>
      <c r="K1500" s="1" t="s">
        <v>34</v>
      </c>
      <c r="L1500" s="1">
        <v>0.0</v>
      </c>
      <c r="M1500" s="1">
        <v>0.0</v>
      </c>
      <c r="N1500" s="1">
        <v>0.0</v>
      </c>
      <c r="O1500" s="1" t="s">
        <v>35</v>
      </c>
      <c r="P1500" s="3">
        <v>0.21</v>
      </c>
      <c r="Q1500" s="1" t="s">
        <v>36</v>
      </c>
      <c r="R1500" s="1">
        <v>0.0</v>
      </c>
      <c r="S1500" s="1">
        <v>0.0</v>
      </c>
      <c r="T1500" s="4">
        <f t="shared" si="4"/>
        <v>1000</v>
      </c>
      <c r="U1500" s="5">
        <v>1211.9932935</v>
      </c>
      <c r="W1500" s="1">
        <f t="shared" si="50"/>
        <v>1210</v>
      </c>
      <c r="X1500" s="7">
        <f t="shared" si="15"/>
        <v>1210</v>
      </c>
      <c r="Y1500" s="1" t="s">
        <v>30</v>
      </c>
      <c r="Z1500" s="1" t="s">
        <v>30</v>
      </c>
      <c r="AA1500" s="1" t="s">
        <v>31</v>
      </c>
      <c r="AB1500" s="1">
        <v>0.0</v>
      </c>
      <c r="AC1500" s="1">
        <v>0.0</v>
      </c>
    </row>
    <row r="1501" ht="15.75" customHeight="1">
      <c r="A1501" s="1">
        <v>1529.0</v>
      </c>
      <c r="B1501" s="1" t="s">
        <v>29</v>
      </c>
      <c r="C1501" s="1" t="s">
        <v>30</v>
      </c>
      <c r="D1501" s="1" t="s">
        <v>30</v>
      </c>
      <c r="E1501" s="1" t="s">
        <v>31</v>
      </c>
      <c r="F1501" s="1" t="s">
        <v>31</v>
      </c>
      <c r="H1501" s="1" t="s">
        <v>3033</v>
      </c>
      <c r="I1501" s="1" t="s">
        <v>3034</v>
      </c>
      <c r="J1501" s="1" t="s">
        <v>34</v>
      </c>
      <c r="K1501" s="1" t="s">
        <v>34</v>
      </c>
      <c r="L1501" s="1">
        <v>0.0</v>
      </c>
      <c r="M1501" s="1">
        <v>0.0</v>
      </c>
      <c r="N1501" s="1">
        <v>0.0</v>
      </c>
      <c r="O1501" s="1" t="s">
        <v>35</v>
      </c>
      <c r="P1501" s="3">
        <v>0.21</v>
      </c>
      <c r="Q1501" s="1" t="s">
        <v>36</v>
      </c>
      <c r="R1501" s="1">
        <v>0.0</v>
      </c>
      <c r="S1501" s="1">
        <v>0.0</v>
      </c>
      <c r="T1501" s="4">
        <f t="shared" si="4"/>
        <v>752.0661157</v>
      </c>
      <c r="U1501" s="5">
        <v>907.1756595</v>
      </c>
      <c r="W1501" s="1">
        <f t="shared" si="50"/>
        <v>910</v>
      </c>
      <c r="X1501" s="7">
        <f t="shared" si="15"/>
        <v>910</v>
      </c>
      <c r="Y1501" s="1" t="s">
        <v>30</v>
      </c>
      <c r="Z1501" s="1" t="s">
        <v>30</v>
      </c>
      <c r="AA1501" s="1" t="s">
        <v>31</v>
      </c>
      <c r="AB1501" s="1">
        <v>0.0</v>
      </c>
      <c r="AC1501" s="1">
        <v>0.0</v>
      </c>
    </row>
    <row r="1502" ht="15.75" customHeight="1">
      <c r="A1502" s="1">
        <v>1530.0</v>
      </c>
      <c r="B1502" s="1" t="s">
        <v>29</v>
      </c>
      <c r="C1502" s="1" t="s">
        <v>30</v>
      </c>
      <c r="D1502" s="1" t="s">
        <v>30</v>
      </c>
      <c r="E1502" s="1" t="s">
        <v>31</v>
      </c>
      <c r="F1502" s="1" t="s">
        <v>31</v>
      </c>
      <c r="H1502" s="1" t="s">
        <v>3035</v>
      </c>
      <c r="I1502" s="1" t="s">
        <v>3036</v>
      </c>
      <c r="J1502" s="1" t="s">
        <v>34</v>
      </c>
      <c r="K1502" s="1" t="s">
        <v>34</v>
      </c>
      <c r="L1502" s="1">
        <v>0.0</v>
      </c>
      <c r="M1502" s="1">
        <v>0.0</v>
      </c>
      <c r="N1502" s="1">
        <v>0.0</v>
      </c>
      <c r="O1502" s="1" t="s">
        <v>35</v>
      </c>
      <c r="P1502" s="3">
        <v>0.21</v>
      </c>
      <c r="Q1502" s="1" t="s">
        <v>36</v>
      </c>
      <c r="R1502" s="1">
        <v>0.0</v>
      </c>
      <c r="S1502" s="1">
        <v>0.0</v>
      </c>
      <c r="T1502" s="4">
        <f t="shared" si="4"/>
        <v>710.7438017</v>
      </c>
      <c r="U1502" s="5">
        <v>864.2039917499998</v>
      </c>
      <c r="W1502" s="1">
        <f t="shared" si="50"/>
        <v>860</v>
      </c>
      <c r="X1502" s="7">
        <f t="shared" si="15"/>
        <v>860</v>
      </c>
      <c r="Y1502" s="1" t="s">
        <v>30</v>
      </c>
      <c r="Z1502" s="1" t="s">
        <v>30</v>
      </c>
      <c r="AA1502" s="1" t="s">
        <v>31</v>
      </c>
      <c r="AB1502" s="1">
        <v>0.0</v>
      </c>
      <c r="AC1502" s="1">
        <v>0.0</v>
      </c>
    </row>
    <row r="1503" ht="15.75" customHeight="1">
      <c r="A1503" s="1">
        <v>1531.0</v>
      </c>
      <c r="B1503" s="1" t="s">
        <v>29</v>
      </c>
      <c r="C1503" s="1" t="s">
        <v>30</v>
      </c>
      <c r="D1503" s="1" t="s">
        <v>30</v>
      </c>
      <c r="E1503" s="1" t="s">
        <v>31</v>
      </c>
      <c r="F1503" s="1" t="s">
        <v>31</v>
      </c>
      <c r="H1503" s="1" t="s">
        <v>3037</v>
      </c>
      <c r="I1503" s="1" t="s">
        <v>3038</v>
      </c>
      <c r="J1503" s="1" t="s">
        <v>34</v>
      </c>
      <c r="K1503" s="1" t="s">
        <v>34</v>
      </c>
      <c r="L1503" s="1">
        <v>0.0</v>
      </c>
      <c r="M1503" s="1">
        <v>0.0</v>
      </c>
      <c r="N1503" s="1">
        <v>0.0</v>
      </c>
      <c r="O1503" s="1" t="s">
        <v>35</v>
      </c>
      <c r="P1503" s="3">
        <v>0.21</v>
      </c>
      <c r="Q1503" s="1" t="s">
        <v>36</v>
      </c>
      <c r="R1503" s="1">
        <v>0.0</v>
      </c>
      <c r="S1503" s="1">
        <v>0.0</v>
      </c>
      <c r="T1503" s="4">
        <f t="shared" si="4"/>
        <v>958.677686</v>
      </c>
      <c r="U1503" s="5">
        <v>1164.0263827500003</v>
      </c>
      <c r="W1503" s="1">
        <f t="shared" si="50"/>
        <v>1160</v>
      </c>
      <c r="X1503" s="7">
        <f t="shared" si="15"/>
        <v>1160</v>
      </c>
      <c r="Y1503" s="1" t="s">
        <v>30</v>
      </c>
      <c r="Z1503" s="1" t="s">
        <v>30</v>
      </c>
      <c r="AA1503" s="1" t="s">
        <v>31</v>
      </c>
      <c r="AB1503" s="1">
        <v>0.0</v>
      </c>
      <c r="AC1503" s="1">
        <v>0.0</v>
      </c>
    </row>
    <row r="1504" ht="15.75" customHeight="1">
      <c r="A1504" s="1">
        <v>1532.0</v>
      </c>
      <c r="B1504" s="1" t="s">
        <v>29</v>
      </c>
      <c r="C1504" s="1" t="s">
        <v>30</v>
      </c>
      <c r="D1504" s="1" t="s">
        <v>30</v>
      </c>
      <c r="E1504" s="1" t="s">
        <v>31</v>
      </c>
      <c r="F1504" s="1" t="s">
        <v>31</v>
      </c>
      <c r="H1504" s="1" t="s">
        <v>3039</v>
      </c>
      <c r="I1504" s="1" t="s">
        <v>3040</v>
      </c>
      <c r="J1504" s="1" t="s">
        <v>34</v>
      </c>
      <c r="K1504" s="1" t="s">
        <v>34</v>
      </c>
      <c r="L1504" s="1">
        <v>0.0</v>
      </c>
      <c r="M1504" s="1">
        <v>0.0</v>
      </c>
      <c r="N1504" s="1">
        <v>0.0</v>
      </c>
      <c r="O1504" s="1" t="s">
        <v>35</v>
      </c>
      <c r="P1504" s="3">
        <v>0.21</v>
      </c>
      <c r="Q1504" s="1" t="s">
        <v>36</v>
      </c>
      <c r="R1504" s="1">
        <v>0.0</v>
      </c>
      <c r="S1504" s="1">
        <v>0.0</v>
      </c>
      <c r="T1504" s="4">
        <f t="shared" si="4"/>
        <v>884.2975207</v>
      </c>
      <c r="U1504" s="5">
        <v>1070.4733875000002</v>
      </c>
      <c r="W1504" s="1">
        <f t="shared" si="50"/>
        <v>1070</v>
      </c>
      <c r="X1504" s="7">
        <f t="shared" si="15"/>
        <v>1070</v>
      </c>
      <c r="Y1504" s="1" t="s">
        <v>30</v>
      </c>
      <c r="Z1504" s="1" t="s">
        <v>30</v>
      </c>
      <c r="AA1504" s="1" t="s">
        <v>31</v>
      </c>
      <c r="AB1504" s="1">
        <v>0.0</v>
      </c>
      <c r="AC1504" s="1">
        <v>0.0</v>
      </c>
    </row>
    <row r="1505" ht="15.75" customHeight="1">
      <c r="A1505" s="1">
        <v>1533.0</v>
      </c>
      <c r="B1505" s="1" t="s">
        <v>29</v>
      </c>
      <c r="C1505" s="1" t="s">
        <v>30</v>
      </c>
      <c r="D1505" s="1" t="s">
        <v>30</v>
      </c>
      <c r="E1505" s="1" t="s">
        <v>31</v>
      </c>
      <c r="F1505" s="1" t="s">
        <v>31</v>
      </c>
      <c r="H1505" s="1" t="s">
        <v>3041</v>
      </c>
      <c r="I1505" s="1" t="s">
        <v>3042</v>
      </c>
      <c r="J1505" s="1" t="s">
        <v>34</v>
      </c>
      <c r="K1505" s="1" t="s">
        <v>34</v>
      </c>
      <c r="L1505" s="1">
        <v>0.0</v>
      </c>
      <c r="M1505" s="1">
        <v>0.0</v>
      </c>
      <c r="N1505" s="1">
        <v>0.0</v>
      </c>
      <c r="O1505" s="1" t="s">
        <v>35</v>
      </c>
      <c r="P1505" s="3">
        <v>0.21</v>
      </c>
      <c r="Q1505" s="1" t="s">
        <v>36</v>
      </c>
      <c r="R1505" s="1">
        <v>0.0</v>
      </c>
      <c r="S1505" s="1">
        <v>0.0</v>
      </c>
      <c r="T1505" s="4">
        <f t="shared" si="4"/>
        <v>677.6859504</v>
      </c>
      <c r="U1505" s="5">
        <v>817.21636425</v>
      </c>
      <c r="W1505" s="1">
        <f t="shared" si="50"/>
        <v>820</v>
      </c>
      <c r="X1505" s="7">
        <f t="shared" si="15"/>
        <v>820</v>
      </c>
      <c r="Y1505" s="1" t="s">
        <v>30</v>
      </c>
      <c r="Z1505" s="1" t="s">
        <v>30</v>
      </c>
      <c r="AA1505" s="1" t="s">
        <v>31</v>
      </c>
      <c r="AB1505" s="1">
        <v>0.0</v>
      </c>
      <c r="AC1505" s="1">
        <v>0.0</v>
      </c>
    </row>
    <row r="1506" ht="15.75" customHeight="1">
      <c r="A1506" s="1">
        <v>1534.0</v>
      </c>
      <c r="B1506" s="1" t="s">
        <v>29</v>
      </c>
      <c r="C1506" s="1" t="s">
        <v>30</v>
      </c>
      <c r="D1506" s="1" t="s">
        <v>30</v>
      </c>
      <c r="E1506" s="1" t="s">
        <v>31</v>
      </c>
      <c r="F1506" s="1" t="s">
        <v>31</v>
      </c>
      <c r="H1506" s="1" t="s">
        <v>3043</v>
      </c>
      <c r="I1506" s="1" t="s">
        <v>3044</v>
      </c>
      <c r="J1506" s="1" t="s">
        <v>34</v>
      </c>
      <c r="K1506" s="1" t="s">
        <v>34</v>
      </c>
      <c r="L1506" s="1">
        <v>0.0</v>
      </c>
      <c r="M1506" s="1">
        <v>0.0</v>
      </c>
      <c r="N1506" s="1">
        <v>0.0</v>
      </c>
      <c r="O1506" s="1" t="s">
        <v>35</v>
      </c>
      <c r="P1506" s="3">
        <v>0.21</v>
      </c>
      <c r="Q1506" s="1" t="s">
        <v>36</v>
      </c>
      <c r="R1506" s="1">
        <v>0.0</v>
      </c>
      <c r="S1506" s="1">
        <v>0.0</v>
      </c>
      <c r="T1506" s="4">
        <f t="shared" si="4"/>
        <v>702.4793388</v>
      </c>
      <c r="U1506" s="5">
        <v>845.6515155</v>
      </c>
      <c r="W1506" s="1">
        <f t="shared" si="50"/>
        <v>850</v>
      </c>
      <c r="X1506" s="7">
        <f t="shared" si="15"/>
        <v>850</v>
      </c>
      <c r="Y1506" s="1" t="s">
        <v>30</v>
      </c>
      <c r="Z1506" s="1" t="s">
        <v>30</v>
      </c>
      <c r="AA1506" s="1" t="s">
        <v>31</v>
      </c>
      <c r="AB1506" s="1">
        <v>0.0</v>
      </c>
      <c r="AC1506" s="1">
        <v>0.0</v>
      </c>
    </row>
    <row r="1507" ht="15.75" customHeight="1">
      <c r="A1507" s="1">
        <v>1535.0</v>
      </c>
      <c r="B1507" s="1" t="s">
        <v>29</v>
      </c>
      <c r="C1507" s="1" t="s">
        <v>30</v>
      </c>
      <c r="D1507" s="1" t="s">
        <v>30</v>
      </c>
      <c r="E1507" s="1" t="s">
        <v>31</v>
      </c>
      <c r="F1507" s="1" t="s">
        <v>31</v>
      </c>
      <c r="H1507" s="1" t="s">
        <v>3045</v>
      </c>
      <c r="I1507" s="1" t="s">
        <v>3046</v>
      </c>
      <c r="J1507" s="1" t="s">
        <v>34</v>
      </c>
      <c r="K1507" s="1" t="s">
        <v>34</v>
      </c>
      <c r="L1507" s="1">
        <v>0.0</v>
      </c>
      <c r="M1507" s="1">
        <v>0.0</v>
      </c>
      <c r="N1507" s="1">
        <v>0.0</v>
      </c>
      <c r="O1507" s="1" t="s">
        <v>35</v>
      </c>
      <c r="P1507" s="3">
        <v>0.21</v>
      </c>
      <c r="Q1507" s="1" t="s">
        <v>36</v>
      </c>
      <c r="R1507" s="1">
        <v>0.0</v>
      </c>
      <c r="S1507" s="1">
        <v>0.0</v>
      </c>
      <c r="T1507" s="4">
        <f t="shared" si="4"/>
        <v>892.5619835</v>
      </c>
      <c r="U1507" s="5">
        <v>1081.6138575000002</v>
      </c>
      <c r="W1507" s="1">
        <f t="shared" si="50"/>
        <v>1080</v>
      </c>
      <c r="X1507" s="7">
        <f t="shared" si="15"/>
        <v>1080</v>
      </c>
      <c r="Y1507" s="1" t="s">
        <v>30</v>
      </c>
      <c r="Z1507" s="1" t="s">
        <v>30</v>
      </c>
      <c r="AA1507" s="1" t="s">
        <v>31</v>
      </c>
      <c r="AB1507" s="1">
        <v>0.0</v>
      </c>
      <c r="AC1507" s="1">
        <v>0.0</v>
      </c>
    </row>
    <row r="1508" ht="15.75" customHeight="1">
      <c r="A1508" s="1">
        <v>1536.0</v>
      </c>
      <c r="B1508" s="1" t="s">
        <v>29</v>
      </c>
      <c r="C1508" s="1" t="s">
        <v>30</v>
      </c>
      <c r="D1508" s="1" t="s">
        <v>30</v>
      </c>
      <c r="E1508" s="1" t="s">
        <v>31</v>
      </c>
      <c r="F1508" s="1" t="s">
        <v>31</v>
      </c>
      <c r="H1508" s="1" t="s">
        <v>3047</v>
      </c>
      <c r="I1508" s="1" t="s">
        <v>3048</v>
      </c>
      <c r="J1508" s="1" t="s">
        <v>34</v>
      </c>
      <c r="K1508" s="1" t="s">
        <v>34</v>
      </c>
      <c r="L1508" s="1">
        <v>0.0</v>
      </c>
      <c r="M1508" s="1">
        <v>0.0</v>
      </c>
      <c r="N1508" s="1">
        <v>0.0</v>
      </c>
      <c r="O1508" s="1" t="s">
        <v>35</v>
      </c>
      <c r="P1508" s="3">
        <v>0.21</v>
      </c>
      <c r="Q1508" s="1" t="s">
        <v>36</v>
      </c>
      <c r="R1508" s="1">
        <v>0.0</v>
      </c>
      <c r="S1508" s="1">
        <v>0.0</v>
      </c>
      <c r="T1508" s="4">
        <f t="shared" si="4"/>
        <v>2487.603306</v>
      </c>
      <c r="U1508" s="5">
        <v>3013.70377275</v>
      </c>
      <c r="W1508" s="1">
        <f t="shared" si="50"/>
        <v>3010</v>
      </c>
      <c r="X1508" s="7">
        <f t="shared" si="15"/>
        <v>3010</v>
      </c>
    </row>
    <row r="1509" ht="15.75" customHeight="1">
      <c r="A1509" s="1">
        <v>1537.0</v>
      </c>
      <c r="B1509" s="1" t="s">
        <v>29</v>
      </c>
      <c r="C1509" s="1" t="s">
        <v>30</v>
      </c>
      <c r="D1509" s="1" t="s">
        <v>30</v>
      </c>
      <c r="E1509" s="1" t="s">
        <v>31</v>
      </c>
      <c r="F1509" s="1" t="s">
        <v>31</v>
      </c>
      <c r="H1509" s="1" t="s">
        <v>3049</v>
      </c>
      <c r="I1509" s="1" t="s">
        <v>3050</v>
      </c>
      <c r="J1509" s="1" t="s">
        <v>34</v>
      </c>
      <c r="K1509" s="1" t="s">
        <v>34</v>
      </c>
      <c r="L1509" s="1">
        <v>0.0</v>
      </c>
      <c r="M1509" s="1">
        <v>0.0</v>
      </c>
      <c r="N1509" s="1">
        <v>0.0</v>
      </c>
      <c r="O1509" s="1" t="s">
        <v>35</v>
      </c>
      <c r="P1509" s="3">
        <v>0.21</v>
      </c>
      <c r="Q1509" s="1" t="s">
        <v>36</v>
      </c>
      <c r="R1509" s="1">
        <v>0.0</v>
      </c>
      <c r="S1509" s="1">
        <v>0.0</v>
      </c>
      <c r="T1509" s="4">
        <f t="shared" si="4"/>
        <v>3652.892562</v>
      </c>
      <c r="U1509" s="5">
        <v>4421.26622025</v>
      </c>
      <c r="W1509" s="1">
        <f t="shared" si="50"/>
        <v>4420</v>
      </c>
      <c r="X1509" s="7">
        <f t="shared" si="15"/>
        <v>4420</v>
      </c>
    </row>
    <row r="1510" ht="15.75" customHeight="1">
      <c r="A1510" s="1">
        <v>1538.0</v>
      </c>
      <c r="B1510" s="1" t="s">
        <v>29</v>
      </c>
      <c r="C1510" s="1" t="s">
        <v>30</v>
      </c>
      <c r="D1510" s="1" t="s">
        <v>30</v>
      </c>
      <c r="E1510" s="1" t="s">
        <v>31</v>
      </c>
      <c r="F1510" s="1" t="s">
        <v>31</v>
      </c>
      <c r="H1510" s="1" t="s">
        <v>3051</v>
      </c>
      <c r="I1510" s="1" t="s">
        <v>3052</v>
      </c>
      <c r="J1510" s="1" t="s">
        <v>34</v>
      </c>
      <c r="K1510" s="1" t="s">
        <v>34</v>
      </c>
      <c r="L1510" s="1">
        <v>0.0</v>
      </c>
      <c r="M1510" s="1">
        <v>0.0</v>
      </c>
      <c r="N1510" s="1">
        <v>0.0</v>
      </c>
      <c r="O1510" s="1" t="s">
        <v>35</v>
      </c>
      <c r="P1510" s="3">
        <v>0.21</v>
      </c>
      <c r="Q1510" s="1" t="s">
        <v>36</v>
      </c>
      <c r="R1510" s="1">
        <v>0.0</v>
      </c>
      <c r="S1510" s="1">
        <v>0.0</v>
      </c>
      <c r="T1510" s="4">
        <f t="shared" si="4"/>
        <v>2520.661157</v>
      </c>
      <c r="U1510" s="5">
        <v>3053.5848585</v>
      </c>
      <c r="W1510" s="1">
        <f t="shared" si="50"/>
        <v>3050</v>
      </c>
      <c r="X1510" s="7">
        <f t="shared" si="15"/>
        <v>3050</v>
      </c>
    </row>
    <row r="1511" ht="15.75" customHeight="1">
      <c r="A1511" s="1">
        <v>1539.0</v>
      </c>
      <c r="B1511" s="1" t="s">
        <v>29</v>
      </c>
      <c r="C1511" s="1" t="s">
        <v>30</v>
      </c>
      <c r="D1511" s="1" t="s">
        <v>30</v>
      </c>
      <c r="E1511" s="1" t="s">
        <v>31</v>
      </c>
      <c r="F1511" s="1" t="s">
        <v>31</v>
      </c>
      <c r="H1511" s="1" t="s">
        <v>3053</v>
      </c>
      <c r="I1511" s="1" t="s">
        <v>3054</v>
      </c>
      <c r="J1511" s="1" t="s">
        <v>34</v>
      </c>
      <c r="K1511" s="1" t="s">
        <v>34</v>
      </c>
      <c r="L1511" s="1">
        <v>0.0</v>
      </c>
      <c r="M1511" s="1">
        <v>0.0</v>
      </c>
      <c r="N1511" s="1">
        <v>0.0</v>
      </c>
      <c r="O1511" s="1" t="s">
        <v>35</v>
      </c>
      <c r="P1511" s="3">
        <v>0.21</v>
      </c>
      <c r="Q1511" s="1" t="s">
        <v>36</v>
      </c>
      <c r="R1511" s="1">
        <v>0.0</v>
      </c>
      <c r="S1511" s="1">
        <v>0.0</v>
      </c>
      <c r="T1511" s="4">
        <f t="shared" si="4"/>
        <v>3231.404959</v>
      </c>
      <c r="U1511" s="5">
        <v>3913.862733</v>
      </c>
      <c r="W1511" s="1">
        <f t="shared" si="50"/>
        <v>3910</v>
      </c>
      <c r="X1511" s="7">
        <f t="shared" si="15"/>
        <v>3910</v>
      </c>
    </row>
    <row r="1512" ht="15.75" customHeight="1">
      <c r="A1512" s="1">
        <v>1540.0</v>
      </c>
      <c r="B1512" s="1" t="s">
        <v>29</v>
      </c>
      <c r="C1512" s="1" t="s">
        <v>30</v>
      </c>
      <c r="D1512" s="1" t="s">
        <v>30</v>
      </c>
      <c r="E1512" s="1" t="s">
        <v>31</v>
      </c>
      <c r="F1512" s="1" t="s">
        <v>31</v>
      </c>
      <c r="H1512" s="1" t="s">
        <v>3055</v>
      </c>
      <c r="I1512" s="1" t="s">
        <v>3056</v>
      </c>
      <c r="J1512" s="1" t="s">
        <v>34</v>
      </c>
      <c r="K1512" s="1" t="s">
        <v>34</v>
      </c>
      <c r="L1512" s="1">
        <v>0.0</v>
      </c>
      <c r="M1512" s="1">
        <v>0.0</v>
      </c>
      <c r="N1512" s="1">
        <v>0.0</v>
      </c>
      <c r="O1512" s="1" t="s">
        <v>35</v>
      </c>
      <c r="P1512" s="3">
        <v>0.21</v>
      </c>
      <c r="Q1512" s="1" t="s">
        <v>36</v>
      </c>
      <c r="R1512" s="1">
        <v>0.0</v>
      </c>
      <c r="S1512" s="1">
        <v>0.0</v>
      </c>
      <c r="T1512" s="4">
        <f t="shared" si="4"/>
        <v>1520.661157</v>
      </c>
      <c r="U1512" s="5">
        <v>1844.3407454999997</v>
      </c>
      <c r="W1512" s="1">
        <f t="shared" si="50"/>
        <v>1840</v>
      </c>
      <c r="X1512" s="7">
        <f t="shared" si="15"/>
        <v>1840</v>
      </c>
    </row>
    <row r="1513" ht="15.75" customHeight="1">
      <c r="A1513" s="1">
        <v>1541.0</v>
      </c>
      <c r="B1513" s="1" t="s">
        <v>29</v>
      </c>
      <c r="C1513" s="1" t="s">
        <v>30</v>
      </c>
      <c r="D1513" s="1" t="s">
        <v>30</v>
      </c>
      <c r="E1513" s="1" t="s">
        <v>31</v>
      </c>
      <c r="F1513" s="1" t="s">
        <v>31</v>
      </c>
      <c r="H1513" s="1" t="s">
        <v>3057</v>
      </c>
      <c r="I1513" s="1" t="s">
        <v>3058</v>
      </c>
      <c r="J1513" s="1" t="s">
        <v>34</v>
      </c>
      <c r="K1513" s="1" t="s">
        <v>34</v>
      </c>
      <c r="L1513" s="1">
        <v>0.0</v>
      </c>
      <c r="M1513" s="1">
        <v>0.0</v>
      </c>
      <c r="N1513" s="1">
        <v>0.0</v>
      </c>
      <c r="O1513" s="1" t="s">
        <v>35</v>
      </c>
      <c r="P1513" s="3">
        <v>0.21</v>
      </c>
      <c r="Q1513" s="1" t="s">
        <v>36</v>
      </c>
      <c r="R1513" s="1">
        <v>0.0</v>
      </c>
      <c r="S1513" s="1">
        <v>0.0</v>
      </c>
      <c r="T1513" s="4">
        <f t="shared" si="4"/>
        <v>289.2561983</v>
      </c>
      <c r="U1513" s="5">
        <v>347.798286</v>
      </c>
      <c r="W1513" s="1">
        <f t="shared" si="50"/>
        <v>350</v>
      </c>
      <c r="X1513" s="7">
        <f t="shared" si="15"/>
        <v>350</v>
      </c>
      <c r="Y1513" s="1" t="s">
        <v>30</v>
      </c>
      <c r="Z1513" s="1" t="s">
        <v>30</v>
      </c>
      <c r="AA1513" s="1" t="s">
        <v>31</v>
      </c>
      <c r="AB1513" s="1">
        <v>0.0</v>
      </c>
      <c r="AC1513" s="1">
        <v>0.0</v>
      </c>
    </row>
    <row r="1514" ht="15.75" customHeight="1">
      <c r="A1514" s="1">
        <v>1542.0</v>
      </c>
      <c r="B1514" s="1" t="s">
        <v>29</v>
      </c>
      <c r="C1514" s="1" t="s">
        <v>30</v>
      </c>
      <c r="D1514" s="1" t="s">
        <v>30</v>
      </c>
      <c r="E1514" s="1" t="s">
        <v>31</v>
      </c>
      <c r="F1514" s="1" t="s">
        <v>31</v>
      </c>
      <c r="H1514" s="1" t="s">
        <v>3059</v>
      </c>
      <c r="I1514" s="1" t="s">
        <v>3060</v>
      </c>
      <c r="J1514" s="1" t="s">
        <v>34</v>
      </c>
      <c r="K1514" s="1" t="s">
        <v>34</v>
      </c>
      <c r="L1514" s="1">
        <v>0.0</v>
      </c>
      <c r="M1514" s="1">
        <v>0.0</v>
      </c>
      <c r="N1514" s="1">
        <v>0.0</v>
      </c>
      <c r="O1514" s="1" t="s">
        <v>35</v>
      </c>
      <c r="P1514" s="3">
        <v>0.21</v>
      </c>
      <c r="Q1514" s="1" t="s">
        <v>36</v>
      </c>
      <c r="R1514" s="1">
        <v>0.0</v>
      </c>
      <c r="S1514" s="1">
        <v>0.0</v>
      </c>
      <c r="T1514" s="4">
        <f t="shared" si="4"/>
        <v>314.0495868</v>
      </c>
      <c r="U1514" s="5">
        <v>380.22244425</v>
      </c>
      <c r="W1514" s="1">
        <f t="shared" si="50"/>
        <v>380</v>
      </c>
      <c r="X1514" s="7">
        <f t="shared" si="15"/>
        <v>380</v>
      </c>
      <c r="Y1514" s="1" t="s">
        <v>30</v>
      </c>
      <c r="Z1514" s="1" t="s">
        <v>30</v>
      </c>
      <c r="AA1514" s="1" t="s">
        <v>31</v>
      </c>
      <c r="AB1514" s="1">
        <v>0.0</v>
      </c>
      <c r="AC1514" s="1">
        <v>0.0</v>
      </c>
    </row>
    <row r="1515" ht="15.75" customHeight="1">
      <c r="A1515" s="1">
        <v>1543.0</v>
      </c>
      <c r="B1515" s="1" t="s">
        <v>29</v>
      </c>
      <c r="C1515" s="1" t="s">
        <v>30</v>
      </c>
      <c r="D1515" s="1" t="s">
        <v>30</v>
      </c>
      <c r="E1515" s="1" t="s">
        <v>31</v>
      </c>
      <c r="F1515" s="1" t="s">
        <v>31</v>
      </c>
      <c r="H1515" s="1" t="s">
        <v>3061</v>
      </c>
      <c r="I1515" s="1" t="s">
        <v>3062</v>
      </c>
      <c r="J1515" s="1" t="s">
        <v>34</v>
      </c>
      <c r="K1515" s="1" t="s">
        <v>34</v>
      </c>
      <c r="L1515" s="1">
        <v>0.0</v>
      </c>
      <c r="M1515" s="1">
        <v>0.0</v>
      </c>
      <c r="N1515" s="1">
        <v>0.0</v>
      </c>
      <c r="O1515" s="1" t="s">
        <v>35</v>
      </c>
      <c r="P1515" s="3">
        <v>0.21</v>
      </c>
      <c r="Q1515" s="1" t="s">
        <v>36</v>
      </c>
      <c r="R1515" s="1">
        <v>0.0</v>
      </c>
      <c r="S1515" s="1">
        <v>0.0</v>
      </c>
      <c r="T1515" s="4">
        <f t="shared" si="4"/>
        <v>363.6363636</v>
      </c>
      <c r="U1515" s="5">
        <v>444.39694199999997</v>
      </c>
      <c r="W1515" s="1">
        <f t="shared" si="50"/>
        <v>440</v>
      </c>
      <c r="X1515" s="7">
        <f t="shared" si="15"/>
        <v>440</v>
      </c>
      <c r="Y1515" s="1" t="s">
        <v>30</v>
      </c>
      <c r="Z1515" s="1" t="s">
        <v>30</v>
      </c>
      <c r="AA1515" s="1" t="s">
        <v>31</v>
      </c>
      <c r="AB1515" s="1">
        <v>0.0</v>
      </c>
      <c r="AC1515" s="1">
        <v>0.0</v>
      </c>
    </row>
    <row r="1516" ht="15.75" customHeight="1">
      <c r="A1516" s="1">
        <v>1544.0</v>
      </c>
      <c r="B1516" s="1" t="s">
        <v>29</v>
      </c>
      <c r="C1516" s="1" t="s">
        <v>30</v>
      </c>
      <c r="D1516" s="1" t="s">
        <v>30</v>
      </c>
      <c r="E1516" s="1" t="s">
        <v>31</v>
      </c>
      <c r="F1516" s="1" t="s">
        <v>31</v>
      </c>
      <c r="H1516" s="1" t="s">
        <v>3063</v>
      </c>
      <c r="I1516" s="1" t="s">
        <v>3064</v>
      </c>
      <c r="J1516" s="1" t="s">
        <v>34</v>
      </c>
      <c r="K1516" s="1" t="s">
        <v>34</v>
      </c>
      <c r="L1516" s="1">
        <v>0.0</v>
      </c>
      <c r="M1516" s="1">
        <v>0.0</v>
      </c>
      <c r="N1516" s="1">
        <v>0.0</v>
      </c>
      <c r="O1516" s="1" t="s">
        <v>35</v>
      </c>
      <c r="P1516" s="3">
        <v>0.21</v>
      </c>
      <c r="Q1516" s="1" t="s">
        <v>36</v>
      </c>
      <c r="R1516" s="1">
        <v>0.0</v>
      </c>
      <c r="S1516" s="1">
        <v>0.0</v>
      </c>
      <c r="T1516" s="4">
        <f t="shared" si="4"/>
        <v>404.9586777</v>
      </c>
      <c r="U1516" s="5">
        <v>491.90565599999996</v>
      </c>
      <c r="W1516" s="1">
        <f t="shared" si="50"/>
        <v>490</v>
      </c>
      <c r="X1516" s="7">
        <f t="shared" si="15"/>
        <v>490</v>
      </c>
      <c r="Y1516" s="1" t="s">
        <v>30</v>
      </c>
      <c r="Z1516" s="1" t="s">
        <v>30</v>
      </c>
      <c r="AA1516" s="1" t="s">
        <v>31</v>
      </c>
      <c r="AB1516" s="1">
        <v>0.0</v>
      </c>
      <c r="AC1516" s="1">
        <v>0.0</v>
      </c>
    </row>
    <row r="1517" ht="15.75" customHeight="1">
      <c r="A1517" s="1">
        <v>1545.0</v>
      </c>
      <c r="B1517" s="1" t="s">
        <v>29</v>
      </c>
      <c r="C1517" s="1" t="s">
        <v>30</v>
      </c>
      <c r="D1517" s="1" t="s">
        <v>30</v>
      </c>
      <c r="E1517" s="1" t="s">
        <v>31</v>
      </c>
      <c r="F1517" s="1" t="s">
        <v>31</v>
      </c>
      <c r="H1517" s="1" t="s">
        <v>3065</v>
      </c>
      <c r="I1517" s="1" t="s">
        <v>3066</v>
      </c>
      <c r="J1517" s="1" t="s">
        <v>34</v>
      </c>
      <c r="K1517" s="1" t="s">
        <v>34</v>
      </c>
      <c r="L1517" s="1">
        <v>0.0</v>
      </c>
      <c r="M1517" s="1">
        <v>0.0</v>
      </c>
      <c r="N1517" s="1">
        <v>0.0</v>
      </c>
      <c r="O1517" s="1" t="s">
        <v>35</v>
      </c>
      <c r="P1517" s="3">
        <v>0.21</v>
      </c>
      <c r="Q1517" s="1" t="s">
        <v>36</v>
      </c>
      <c r="R1517" s="1">
        <v>0.0</v>
      </c>
      <c r="S1517" s="1">
        <v>0.0</v>
      </c>
      <c r="T1517" s="4">
        <f t="shared" si="4"/>
        <v>487.6033058</v>
      </c>
      <c r="U1517" s="5">
        <v>593.0144055</v>
      </c>
      <c r="W1517" s="1">
        <f t="shared" si="50"/>
        <v>590</v>
      </c>
      <c r="X1517" s="7">
        <f t="shared" si="15"/>
        <v>590</v>
      </c>
      <c r="Y1517" s="1" t="s">
        <v>30</v>
      </c>
      <c r="Z1517" s="1" t="s">
        <v>30</v>
      </c>
      <c r="AA1517" s="1" t="s">
        <v>31</v>
      </c>
      <c r="AB1517" s="1">
        <v>0.0</v>
      </c>
      <c r="AC1517" s="1">
        <v>0.0</v>
      </c>
    </row>
    <row r="1518" ht="15.75" customHeight="1">
      <c r="A1518" s="1">
        <v>1546.0</v>
      </c>
      <c r="B1518" s="1" t="s">
        <v>29</v>
      </c>
      <c r="C1518" s="1" t="s">
        <v>30</v>
      </c>
      <c r="D1518" s="1" t="s">
        <v>30</v>
      </c>
      <c r="E1518" s="1" t="s">
        <v>31</v>
      </c>
      <c r="F1518" s="1" t="s">
        <v>31</v>
      </c>
      <c r="H1518" s="1" t="s">
        <v>3067</v>
      </c>
      <c r="I1518" s="1" t="s">
        <v>3068</v>
      </c>
      <c r="J1518" s="1" t="s">
        <v>34</v>
      </c>
      <c r="K1518" s="1" t="s">
        <v>34</v>
      </c>
      <c r="L1518" s="1">
        <v>0.0</v>
      </c>
      <c r="M1518" s="1">
        <v>0.0</v>
      </c>
      <c r="N1518" s="1">
        <v>0.0</v>
      </c>
      <c r="O1518" s="1" t="s">
        <v>35</v>
      </c>
      <c r="P1518" s="3">
        <v>0.21</v>
      </c>
      <c r="Q1518" s="1" t="s">
        <v>36</v>
      </c>
      <c r="R1518" s="1">
        <v>0.0</v>
      </c>
      <c r="S1518" s="1">
        <v>0.0</v>
      </c>
      <c r="T1518" s="4">
        <f t="shared" si="4"/>
        <v>578.5123967</v>
      </c>
      <c r="U1518" s="5">
        <v>704.96714475</v>
      </c>
      <c r="W1518" s="1">
        <f t="shared" si="50"/>
        <v>700</v>
      </c>
      <c r="X1518" s="7">
        <f t="shared" si="15"/>
        <v>700</v>
      </c>
      <c r="Y1518" s="1" t="s">
        <v>30</v>
      </c>
      <c r="Z1518" s="1" t="s">
        <v>30</v>
      </c>
      <c r="AA1518" s="1" t="s">
        <v>31</v>
      </c>
      <c r="AB1518" s="1">
        <v>0.0</v>
      </c>
      <c r="AC1518" s="1">
        <v>0.0</v>
      </c>
    </row>
    <row r="1519" ht="15.75" customHeight="1">
      <c r="A1519" s="1">
        <v>1547.0</v>
      </c>
      <c r="B1519" s="1" t="s">
        <v>29</v>
      </c>
      <c r="C1519" s="1" t="s">
        <v>30</v>
      </c>
      <c r="D1519" s="1" t="s">
        <v>30</v>
      </c>
      <c r="E1519" s="1" t="s">
        <v>31</v>
      </c>
      <c r="F1519" s="1" t="s">
        <v>31</v>
      </c>
      <c r="H1519" s="1" t="s">
        <v>3069</v>
      </c>
      <c r="I1519" s="1" t="s">
        <v>3070</v>
      </c>
      <c r="J1519" s="1" t="s">
        <v>34</v>
      </c>
      <c r="K1519" s="1" t="s">
        <v>34</v>
      </c>
      <c r="L1519" s="1">
        <v>0.0</v>
      </c>
      <c r="M1519" s="1">
        <v>0.0</v>
      </c>
      <c r="N1519" s="1">
        <v>0.0</v>
      </c>
      <c r="O1519" s="1" t="s">
        <v>35</v>
      </c>
      <c r="P1519" s="3">
        <v>0.21</v>
      </c>
      <c r="Q1519" s="1" t="s">
        <v>36</v>
      </c>
      <c r="R1519" s="1">
        <v>0.0</v>
      </c>
      <c r="S1519" s="1">
        <v>0.0</v>
      </c>
      <c r="T1519" s="4">
        <f t="shared" si="4"/>
        <v>198.3471074</v>
      </c>
      <c r="U1519" s="5">
        <v>242.14350599999997</v>
      </c>
      <c r="W1519" s="1">
        <f t="shared" si="50"/>
        <v>240</v>
      </c>
      <c r="X1519" s="7">
        <f t="shared" si="15"/>
        <v>240</v>
      </c>
      <c r="Y1519" s="1" t="s">
        <v>30</v>
      </c>
      <c r="Z1519" s="1" t="s">
        <v>30</v>
      </c>
      <c r="AA1519" s="1" t="s">
        <v>31</v>
      </c>
      <c r="AB1519" s="1">
        <v>0.0</v>
      </c>
      <c r="AC1519" s="1">
        <v>0.0</v>
      </c>
    </row>
    <row r="1520" ht="15.75" customHeight="1">
      <c r="A1520" s="1">
        <v>1548.0</v>
      </c>
      <c r="B1520" s="1" t="s">
        <v>29</v>
      </c>
      <c r="C1520" s="1" t="s">
        <v>30</v>
      </c>
      <c r="D1520" s="1" t="s">
        <v>30</v>
      </c>
      <c r="E1520" s="1" t="s">
        <v>31</v>
      </c>
      <c r="F1520" s="1" t="s">
        <v>31</v>
      </c>
      <c r="H1520" s="1" t="s">
        <v>3071</v>
      </c>
      <c r="I1520" s="1" t="s">
        <v>3072</v>
      </c>
      <c r="J1520" s="1" t="s">
        <v>34</v>
      </c>
      <c r="K1520" s="1" t="s">
        <v>34</v>
      </c>
      <c r="L1520" s="1">
        <v>0.0</v>
      </c>
      <c r="M1520" s="1">
        <v>0.0</v>
      </c>
      <c r="N1520" s="1">
        <v>0.0</v>
      </c>
      <c r="O1520" s="1" t="s">
        <v>35</v>
      </c>
      <c r="P1520" s="3">
        <v>0.21</v>
      </c>
      <c r="Q1520" s="1" t="s">
        <v>36</v>
      </c>
      <c r="R1520" s="1">
        <v>0.0</v>
      </c>
      <c r="S1520" s="1">
        <v>0.0</v>
      </c>
      <c r="T1520" s="4">
        <f t="shared" si="4"/>
        <v>677.6859504</v>
      </c>
      <c r="U1520" s="5">
        <v>824.0623627499999</v>
      </c>
      <c r="W1520" s="1">
        <f t="shared" si="50"/>
        <v>820</v>
      </c>
      <c r="X1520" s="7">
        <f t="shared" si="15"/>
        <v>820</v>
      </c>
      <c r="Y1520" s="1" t="s">
        <v>30</v>
      </c>
      <c r="Z1520" s="1" t="s">
        <v>30</v>
      </c>
      <c r="AA1520" s="1" t="s">
        <v>31</v>
      </c>
      <c r="AB1520" s="1">
        <v>0.0</v>
      </c>
      <c r="AC1520" s="1">
        <v>0.0</v>
      </c>
    </row>
    <row r="1521" ht="15.75" customHeight="1">
      <c r="A1521" s="1">
        <v>1549.0</v>
      </c>
      <c r="B1521" s="1" t="s">
        <v>29</v>
      </c>
      <c r="C1521" s="1" t="s">
        <v>30</v>
      </c>
      <c r="D1521" s="1" t="s">
        <v>30</v>
      </c>
      <c r="E1521" s="1" t="s">
        <v>31</v>
      </c>
      <c r="F1521" s="1" t="s">
        <v>31</v>
      </c>
      <c r="H1521" s="1" t="s">
        <v>3073</v>
      </c>
      <c r="I1521" s="1" t="s">
        <v>3074</v>
      </c>
      <c r="J1521" s="1" t="s">
        <v>34</v>
      </c>
      <c r="K1521" s="1" t="s">
        <v>34</v>
      </c>
      <c r="L1521" s="1">
        <v>0.0</v>
      </c>
      <c r="M1521" s="1">
        <v>0.0</v>
      </c>
      <c r="N1521" s="1">
        <v>0.0</v>
      </c>
      <c r="O1521" s="1" t="s">
        <v>35</v>
      </c>
      <c r="P1521" s="3">
        <v>0.21</v>
      </c>
      <c r="Q1521" s="1" t="s">
        <v>36</v>
      </c>
      <c r="R1521" s="1">
        <v>0.0</v>
      </c>
      <c r="S1521" s="1">
        <v>0.0</v>
      </c>
      <c r="T1521" s="4">
        <f t="shared" si="4"/>
        <v>355.3719008</v>
      </c>
      <c r="U1521" s="5">
        <v>434.2267709999999</v>
      </c>
      <c r="W1521" s="1">
        <f t="shared" si="50"/>
        <v>430</v>
      </c>
      <c r="X1521" s="7">
        <f t="shared" si="15"/>
        <v>430</v>
      </c>
      <c r="Y1521" s="1" t="s">
        <v>30</v>
      </c>
      <c r="Z1521" s="1" t="s">
        <v>30</v>
      </c>
      <c r="AA1521" s="1" t="s">
        <v>31</v>
      </c>
      <c r="AB1521" s="1">
        <v>0.0</v>
      </c>
      <c r="AC1521" s="1">
        <v>0.0</v>
      </c>
    </row>
    <row r="1522" ht="15.75" customHeight="1">
      <c r="A1522" s="1">
        <v>1550.0</v>
      </c>
      <c r="B1522" s="1" t="s">
        <v>29</v>
      </c>
      <c r="C1522" s="1" t="s">
        <v>30</v>
      </c>
      <c r="D1522" s="1" t="s">
        <v>30</v>
      </c>
      <c r="E1522" s="1" t="s">
        <v>31</v>
      </c>
      <c r="F1522" s="1" t="s">
        <v>31</v>
      </c>
      <c r="H1522" s="1" t="s">
        <v>3075</v>
      </c>
      <c r="I1522" s="1" t="s">
        <v>3076</v>
      </c>
      <c r="J1522" s="1" t="s">
        <v>34</v>
      </c>
      <c r="K1522" s="1" t="s">
        <v>34</v>
      </c>
      <c r="L1522" s="1">
        <v>0.0</v>
      </c>
      <c r="M1522" s="1">
        <v>0.0</v>
      </c>
      <c r="N1522" s="1">
        <v>0.0</v>
      </c>
      <c r="O1522" s="1" t="s">
        <v>35</v>
      </c>
      <c r="P1522" s="3">
        <v>0.21</v>
      </c>
      <c r="Q1522" s="1" t="s">
        <v>36</v>
      </c>
      <c r="R1522" s="1">
        <v>0.0</v>
      </c>
      <c r="S1522" s="1">
        <v>0.0</v>
      </c>
      <c r="T1522" s="4">
        <f t="shared" si="4"/>
        <v>892.5619835</v>
      </c>
      <c r="U1522" s="5">
        <v>1084.2821797499998</v>
      </c>
      <c r="W1522" s="1">
        <f t="shared" si="50"/>
        <v>1080</v>
      </c>
      <c r="X1522" s="7">
        <f t="shared" si="15"/>
        <v>1080</v>
      </c>
      <c r="Y1522" s="1" t="s">
        <v>30</v>
      </c>
      <c r="Z1522" s="1" t="s">
        <v>30</v>
      </c>
      <c r="AA1522" s="1" t="s">
        <v>31</v>
      </c>
      <c r="AB1522" s="1">
        <v>0.0</v>
      </c>
      <c r="AC1522" s="1">
        <v>0.0</v>
      </c>
    </row>
    <row r="1523" ht="15.75" customHeight="1">
      <c r="A1523" s="1">
        <v>1551.0</v>
      </c>
      <c r="B1523" s="1" t="s">
        <v>29</v>
      </c>
      <c r="C1523" s="1" t="s">
        <v>30</v>
      </c>
      <c r="D1523" s="1" t="s">
        <v>30</v>
      </c>
      <c r="E1523" s="1" t="s">
        <v>31</v>
      </c>
      <c r="F1523" s="1" t="s">
        <v>31</v>
      </c>
      <c r="H1523" s="1" t="s">
        <v>3077</v>
      </c>
      <c r="I1523" s="1" t="s">
        <v>3078</v>
      </c>
      <c r="J1523" s="1" t="s">
        <v>34</v>
      </c>
      <c r="K1523" s="1" t="s">
        <v>34</v>
      </c>
      <c r="L1523" s="1">
        <v>0.0</v>
      </c>
      <c r="M1523" s="1">
        <v>0.0</v>
      </c>
      <c r="N1523" s="1">
        <v>0.0</v>
      </c>
      <c r="O1523" s="1" t="s">
        <v>35</v>
      </c>
      <c r="P1523" s="3">
        <v>0.21</v>
      </c>
      <c r="Q1523" s="1" t="s">
        <v>36</v>
      </c>
      <c r="R1523" s="1">
        <v>0.0</v>
      </c>
      <c r="S1523" s="1">
        <v>0.0</v>
      </c>
      <c r="T1523" s="4">
        <f t="shared" si="4"/>
        <v>975.2066116</v>
      </c>
      <c r="U1523" s="5">
        <v>1183.2167407499999</v>
      </c>
      <c r="W1523" s="1">
        <f t="shared" si="50"/>
        <v>1180</v>
      </c>
      <c r="X1523" s="7">
        <f t="shared" si="15"/>
        <v>1180</v>
      </c>
      <c r="Y1523" s="1" t="s">
        <v>30</v>
      </c>
      <c r="Z1523" s="1" t="s">
        <v>30</v>
      </c>
      <c r="AA1523" s="1" t="s">
        <v>31</v>
      </c>
      <c r="AB1523" s="1">
        <v>0.0</v>
      </c>
      <c r="AC1523" s="1">
        <v>0.0</v>
      </c>
    </row>
    <row r="1524" ht="15.75" customHeight="1">
      <c r="A1524" s="1">
        <v>1552.0</v>
      </c>
      <c r="B1524" s="1" t="s">
        <v>29</v>
      </c>
      <c r="C1524" s="1" t="s">
        <v>30</v>
      </c>
      <c r="D1524" s="1" t="s">
        <v>30</v>
      </c>
      <c r="E1524" s="1" t="s">
        <v>31</v>
      </c>
      <c r="F1524" s="1" t="s">
        <v>31</v>
      </c>
      <c r="H1524" s="1" t="s">
        <v>3079</v>
      </c>
      <c r="I1524" s="1" t="s">
        <v>3080</v>
      </c>
      <c r="J1524" s="1" t="s">
        <v>34</v>
      </c>
      <c r="K1524" s="1" t="s">
        <v>34</v>
      </c>
      <c r="L1524" s="1">
        <v>0.0</v>
      </c>
      <c r="M1524" s="1">
        <v>0.0</v>
      </c>
      <c r="N1524" s="1">
        <v>0.0</v>
      </c>
      <c r="O1524" s="1" t="s">
        <v>35</v>
      </c>
      <c r="P1524" s="3">
        <v>0.21</v>
      </c>
      <c r="Q1524" s="1" t="s">
        <v>36</v>
      </c>
      <c r="R1524" s="1">
        <v>0.0</v>
      </c>
      <c r="S1524" s="1">
        <v>0.0</v>
      </c>
      <c r="T1524" s="4">
        <f t="shared" si="4"/>
        <v>1066.115702</v>
      </c>
      <c r="U1524" s="5">
        <v>1287.1195920000002</v>
      </c>
      <c r="W1524" s="1">
        <f t="shared" si="50"/>
        <v>1290</v>
      </c>
      <c r="X1524" s="7">
        <f t="shared" si="15"/>
        <v>1290</v>
      </c>
      <c r="Y1524" s="1" t="s">
        <v>30</v>
      </c>
      <c r="Z1524" s="1" t="s">
        <v>30</v>
      </c>
      <c r="AA1524" s="1" t="s">
        <v>31</v>
      </c>
      <c r="AB1524" s="1">
        <v>0.0</v>
      </c>
      <c r="AC1524" s="1">
        <v>0.0</v>
      </c>
    </row>
    <row r="1525" ht="15.75" customHeight="1">
      <c r="A1525" s="1">
        <v>1553.0</v>
      </c>
      <c r="B1525" s="1" t="s">
        <v>29</v>
      </c>
      <c r="C1525" s="1" t="s">
        <v>30</v>
      </c>
      <c r="D1525" s="1" t="s">
        <v>30</v>
      </c>
      <c r="E1525" s="1" t="s">
        <v>31</v>
      </c>
      <c r="F1525" s="1" t="s">
        <v>31</v>
      </c>
      <c r="H1525" s="1" t="s">
        <v>3081</v>
      </c>
      <c r="I1525" s="1" t="s">
        <v>3082</v>
      </c>
      <c r="J1525" s="1" t="s">
        <v>34</v>
      </c>
      <c r="K1525" s="1" t="s">
        <v>34</v>
      </c>
      <c r="L1525" s="1">
        <v>0.0</v>
      </c>
      <c r="M1525" s="1">
        <v>0.0</v>
      </c>
      <c r="N1525" s="1">
        <v>0.0</v>
      </c>
      <c r="O1525" s="1" t="s">
        <v>35</v>
      </c>
      <c r="P1525" s="3">
        <v>0.21</v>
      </c>
      <c r="Q1525" s="1" t="s">
        <v>36</v>
      </c>
      <c r="R1525" s="1">
        <v>0.0</v>
      </c>
      <c r="S1525" s="1">
        <v>0.0</v>
      </c>
      <c r="T1525" s="4">
        <f t="shared" si="4"/>
        <v>1140.495868</v>
      </c>
      <c r="U1525" s="5">
        <v>1383.718248</v>
      </c>
      <c r="W1525" s="1">
        <f t="shared" si="50"/>
        <v>1380</v>
      </c>
      <c r="X1525" s="7">
        <f t="shared" si="15"/>
        <v>1380</v>
      </c>
      <c r="Y1525" s="1" t="s">
        <v>30</v>
      </c>
      <c r="Z1525" s="1" t="s">
        <v>30</v>
      </c>
      <c r="AA1525" s="1" t="s">
        <v>31</v>
      </c>
      <c r="AB1525" s="1">
        <v>0.0</v>
      </c>
      <c r="AC1525" s="1">
        <v>0.0</v>
      </c>
    </row>
    <row r="1526" ht="15.75" customHeight="1">
      <c r="A1526" s="1">
        <v>1554.0</v>
      </c>
      <c r="B1526" s="1" t="s">
        <v>29</v>
      </c>
      <c r="C1526" s="1" t="s">
        <v>30</v>
      </c>
      <c r="D1526" s="1" t="s">
        <v>30</v>
      </c>
      <c r="E1526" s="1" t="s">
        <v>31</v>
      </c>
      <c r="F1526" s="1" t="s">
        <v>31</v>
      </c>
      <c r="H1526" s="1" t="s">
        <v>3083</v>
      </c>
      <c r="I1526" s="1" t="s">
        <v>3084</v>
      </c>
      <c r="J1526" s="1" t="s">
        <v>34</v>
      </c>
      <c r="K1526" s="1" t="s">
        <v>34</v>
      </c>
      <c r="L1526" s="1">
        <v>0.0</v>
      </c>
      <c r="M1526" s="1">
        <v>0.0</v>
      </c>
      <c r="N1526" s="1">
        <v>0.0</v>
      </c>
      <c r="O1526" s="1" t="s">
        <v>35</v>
      </c>
      <c r="P1526" s="3">
        <v>0.21</v>
      </c>
      <c r="Q1526" s="1" t="s">
        <v>36</v>
      </c>
      <c r="R1526" s="1">
        <v>0.0</v>
      </c>
      <c r="S1526" s="1">
        <v>0.0</v>
      </c>
      <c r="T1526" s="4">
        <f t="shared" si="4"/>
        <v>1231.404959</v>
      </c>
      <c r="U1526" s="5">
        <v>1485.1144935</v>
      </c>
      <c r="W1526" s="1">
        <f t="shared" si="50"/>
        <v>1490</v>
      </c>
      <c r="X1526" s="7">
        <f t="shared" si="15"/>
        <v>1490</v>
      </c>
      <c r="Y1526" s="1" t="s">
        <v>30</v>
      </c>
      <c r="Z1526" s="1" t="s">
        <v>30</v>
      </c>
      <c r="AA1526" s="1" t="s">
        <v>31</v>
      </c>
      <c r="AB1526" s="1">
        <v>0.0</v>
      </c>
      <c r="AC1526" s="1">
        <v>0.0</v>
      </c>
    </row>
    <row r="1527" ht="15.75" customHeight="1">
      <c r="A1527" s="1">
        <v>1555.0</v>
      </c>
      <c r="B1527" s="1" t="s">
        <v>29</v>
      </c>
      <c r="C1527" s="1" t="s">
        <v>30</v>
      </c>
      <c r="D1527" s="1" t="s">
        <v>30</v>
      </c>
      <c r="E1527" s="1" t="s">
        <v>31</v>
      </c>
      <c r="F1527" s="1" t="s">
        <v>31</v>
      </c>
      <c r="H1527" s="1" t="s">
        <v>3085</v>
      </c>
      <c r="I1527" s="1" t="s">
        <v>3086</v>
      </c>
      <c r="J1527" s="1" t="s">
        <v>34</v>
      </c>
      <c r="K1527" s="1" t="s">
        <v>34</v>
      </c>
      <c r="L1527" s="1">
        <v>0.0</v>
      </c>
      <c r="M1527" s="1">
        <v>0.0</v>
      </c>
      <c r="N1527" s="1">
        <v>0.0</v>
      </c>
      <c r="O1527" s="1" t="s">
        <v>35</v>
      </c>
      <c r="P1527" s="3">
        <v>0.21</v>
      </c>
      <c r="Q1527" s="1" t="s">
        <v>36</v>
      </c>
      <c r="R1527" s="1">
        <v>0.0</v>
      </c>
      <c r="S1527" s="1">
        <v>0.0</v>
      </c>
      <c r="T1527" s="4">
        <f t="shared" si="4"/>
        <v>289.2561983</v>
      </c>
      <c r="U1527" s="5">
        <v>348.06781349999994</v>
      </c>
      <c r="W1527" s="1">
        <f t="shared" si="50"/>
        <v>350</v>
      </c>
      <c r="X1527" s="7">
        <f t="shared" si="15"/>
        <v>350</v>
      </c>
      <c r="Y1527" s="1" t="s">
        <v>30</v>
      </c>
      <c r="Z1527" s="1" t="s">
        <v>30</v>
      </c>
      <c r="AA1527" s="1" t="s">
        <v>31</v>
      </c>
      <c r="AB1527" s="1">
        <v>0.0</v>
      </c>
      <c r="AC1527" s="1">
        <v>0.0</v>
      </c>
    </row>
    <row r="1528" ht="15.75" customHeight="1">
      <c r="A1528" s="1">
        <v>1556.0</v>
      </c>
      <c r="B1528" s="1" t="s">
        <v>29</v>
      </c>
      <c r="C1528" s="1" t="s">
        <v>30</v>
      </c>
      <c r="D1528" s="1" t="s">
        <v>30</v>
      </c>
      <c r="E1528" s="1" t="s">
        <v>31</v>
      </c>
      <c r="F1528" s="1" t="s">
        <v>31</v>
      </c>
      <c r="H1528" s="1" t="s">
        <v>3087</v>
      </c>
      <c r="I1528" s="1" t="s">
        <v>3088</v>
      </c>
      <c r="J1528" s="1" t="s">
        <v>34</v>
      </c>
      <c r="K1528" s="1" t="s">
        <v>34</v>
      </c>
      <c r="L1528" s="1">
        <v>0.0</v>
      </c>
      <c r="M1528" s="1">
        <v>0.0</v>
      </c>
      <c r="N1528" s="1">
        <v>0.0</v>
      </c>
      <c r="O1528" s="1" t="s">
        <v>35</v>
      </c>
      <c r="P1528" s="3">
        <v>0.21</v>
      </c>
      <c r="Q1528" s="1" t="s">
        <v>36</v>
      </c>
      <c r="R1528" s="1">
        <v>0.0</v>
      </c>
      <c r="S1528" s="1">
        <v>0.0</v>
      </c>
      <c r="T1528" s="4">
        <f t="shared" si="4"/>
        <v>578.5123967</v>
      </c>
      <c r="U1528" s="5">
        <v>701.5890667499999</v>
      </c>
      <c r="W1528" s="1">
        <f t="shared" si="50"/>
        <v>700</v>
      </c>
      <c r="X1528" s="7">
        <f t="shared" si="15"/>
        <v>700</v>
      </c>
      <c r="Y1528" s="1" t="s">
        <v>30</v>
      </c>
      <c r="Z1528" s="1" t="s">
        <v>30</v>
      </c>
      <c r="AA1528" s="1" t="s">
        <v>31</v>
      </c>
      <c r="AB1528" s="1">
        <v>0.0</v>
      </c>
      <c r="AC1528" s="1">
        <v>0.0</v>
      </c>
    </row>
    <row r="1529" ht="15.75" customHeight="1">
      <c r="A1529" s="1">
        <v>1557.0</v>
      </c>
      <c r="B1529" s="1" t="s">
        <v>29</v>
      </c>
      <c r="C1529" s="1" t="s">
        <v>30</v>
      </c>
      <c r="D1529" s="1" t="s">
        <v>30</v>
      </c>
      <c r="E1529" s="1" t="s">
        <v>31</v>
      </c>
      <c r="F1529" s="1" t="s">
        <v>31</v>
      </c>
      <c r="H1529" s="1" t="s">
        <v>3089</v>
      </c>
      <c r="I1529" s="1" t="s">
        <v>3090</v>
      </c>
      <c r="J1529" s="1" t="s">
        <v>34</v>
      </c>
      <c r="K1529" s="1" t="s">
        <v>34</v>
      </c>
      <c r="L1529" s="1">
        <v>0.0</v>
      </c>
      <c r="M1529" s="1">
        <v>0.0</v>
      </c>
      <c r="N1529" s="1">
        <v>0.0</v>
      </c>
      <c r="O1529" s="1" t="s">
        <v>35</v>
      </c>
      <c r="P1529" s="3">
        <v>0.21</v>
      </c>
      <c r="Q1529" s="1" t="s">
        <v>36</v>
      </c>
      <c r="R1529" s="1">
        <v>0.0</v>
      </c>
      <c r="S1529" s="1">
        <v>0.0</v>
      </c>
      <c r="T1529" s="4">
        <f t="shared" si="4"/>
        <v>1553.719008</v>
      </c>
      <c r="U1529" s="5">
        <v>1883.8355084999998</v>
      </c>
      <c r="W1529" s="1">
        <f t="shared" si="50"/>
        <v>1880</v>
      </c>
      <c r="X1529" s="7">
        <f t="shared" si="15"/>
        <v>1880</v>
      </c>
      <c r="Y1529" s="1" t="s">
        <v>30</v>
      </c>
      <c r="Z1529" s="1" t="s">
        <v>30</v>
      </c>
      <c r="AA1529" s="1" t="s">
        <v>31</v>
      </c>
      <c r="AB1529" s="1">
        <v>0.0</v>
      </c>
      <c r="AC1529" s="1">
        <v>0.0</v>
      </c>
    </row>
    <row r="1530" ht="15.75" customHeight="1">
      <c r="A1530" s="1">
        <v>1558.0</v>
      </c>
      <c r="B1530" s="1" t="s">
        <v>29</v>
      </c>
      <c r="C1530" s="1" t="s">
        <v>30</v>
      </c>
      <c r="D1530" s="1" t="s">
        <v>30</v>
      </c>
      <c r="E1530" s="1" t="s">
        <v>31</v>
      </c>
      <c r="F1530" s="1" t="s">
        <v>31</v>
      </c>
      <c r="H1530" s="1" t="s">
        <v>3091</v>
      </c>
      <c r="I1530" s="1" t="s">
        <v>3092</v>
      </c>
      <c r="J1530" s="1" t="s">
        <v>34</v>
      </c>
      <c r="K1530" s="1" t="s">
        <v>34</v>
      </c>
      <c r="L1530" s="1">
        <v>0.0</v>
      </c>
      <c r="M1530" s="1">
        <v>0.0</v>
      </c>
      <c r="N1530" s="1">
        <v>0.0</v>
      </c>
      <c r="O1530" s="1" t="s">
        <v>35</v>
      </c>
      <c r="P1530" s="3">
        <v>0.21</v>
      </c>
      <c r="Q1530" s="1" t="s">
        <v>36</v>
      </c>
      <c r="R1530" s="1">
        <v>0.0</v>
      </c>
      <c r="S1530" s="1">
        <v>0.0</v>
      </c>
      <c r="T1530" s="4">
        <f t="shared" si="4"/>
        <v>537.1900826</v>
      </c>
      <c r="U1530" s="5">
        <v>649.9475977499999</v>
      </c>
      <c r="W1530" s="1">
        <f t="shared" si="50"/>
        <v>650</v>
      </c>
      <c r="X1530" s="7">
        <f t="shared" si="15"/>
        <v>650</v>
      </c>
      <c r="Y1530" s="1" t="s">
        <v>30</v>
      </c>
      <c r="Z1530" s="1" t="s">
        <v>30</v>
      </c>
      <c r="AA1530" s="1" t="s">
        <v>31</v>
      </c>
      <c r="AB1530" s="1">
        <v>0.0</v>
      </c>
      <c r="AC1530" s="1">
        <v>0.0</v>
      </c>
    </row>
    <row r="1531" ht="15.75" customHeight="1">
      <c r="A1531" s="1">
        <v>1559.0</v>
      </c>
      <c r="B1531" s="1" t="s">
        <v>29</v>
      </c>
      <c r="C1531" s="1" t="s">
        <v>30</v>
      </c>
      <c r="D1531" s="1" t="s">
        <v>30</v>
      </c>
      <c r="E1531" s="1" t="s">
        <v>31</v>
      </c>
      <c r="F1531" s="1" t="s">
        <v>31</v>
      </c>
      <c r="H1531" s="1" t="s">
        <v>3093</v>
      </c>
      <c r="I1531" s="1" t="s">
        <v>3094</v>
      </c>
      <c r="J1531" s="1" t="s">
        <v>34</v>
      </c>
      <c r="K1531" s="1" t="s">
        <v>34</v>
      </c>
      <c r="L1531" s="1">
        <v>0.0</v>
      </c>
      <c r="M1531" s="1">
        <v>0.0</v>
      </c>
      <c r="N1531" s="1">
        <v>0.0</v>
      </c>
      <c r="O1531" s="1" t="s">
        <v>35</v>
      </c>
      <c r="P1531" s="3">
        <v>0.21</v>
      </c>
      <c r="Q1531" s="1" t="s">
        <v>36</v>
      </c>
      <c r="R1531" s="1">
        <v>0.0</v>
      </c>
      <c r="S1531" s="1">
        <v>0.0</v>
      </c>
      <c r="T1531" s="4">
        <f t="shared" si="4"/>
        <v>2074.380165</v>
      </c>
      <c r="U1531" s="5">
        <v>2514.55681125</v>
      </c>
      <c r="W1531" s="1">
        <f t="shared" si="50"/>
        <v>2510</v>
      </c>
      <c r="X1531" s="7">
        <f t="shared" si="15"/>
        <v>2510</v>
      </c>
      <c r="Y1531" s="1" t="s">
        <v>30</v>
      </c>
      <c r="Z1531" s="1" t="s">
        <v>30</v>
      </c>
      <c r="AA1531" s="1" t="s">
        <v>31</v>
      </c>
      <c r="AB1531" s="1">
        <v>0.0</v>
      </c>
      <c r="AC1531" s="1">
        <v>0.0</v>
      </c>
    </row>
    <row r="1532" ht="15.75" customHeight="1">
      <c r="A1532" s="1">
        <v>1560.0</v>
      </c>
      <c r="B1532" s="1" t="s">
        <v>29</v>
      </c>
      <c r="C1532" s="1" t="s">
        <v>30</v>
      </c>
      <c r="D1532" s="1" t="s">
        <v>30</v>
      </c>
      <c r="E1532" s="1" t="s">
        <v>31</v>
      </c>
      <c r="F1532" s="1" t="s">
        <v>31</v>
      </c>
      <c r="H1532" s="1" t="s">
        <v>3095</v>
      </c>
      <c r="I1532" s="1" t="s">
        <v>3096</v>
      </c>
      <c r="J1532" s="1" t="s">
        <v>34</v>
      </c>
      <c r="K1532" s="1" t="s">
        <v>34</v>
      </c>
      <c r="L1532" s="1">
        <v>0.0</v>
      </c>
      <c r="M1532" s="1">
        <v>0.0</v>
      </c>
      <c r="N1532" s="1">
        <v>0.0</v>
      </c>
      <c r="O1532" s="1" t="s">
        <v>35</v>
      </c>
      <c r="P1532" s="3">
        <v>0.21</v>
      </c>
      <c r="Q1532" s="1" t="s">
        <v>36</v>
      </c>
      <c r="R1532" s="1">
        <v>0.0</v>
      </c>
      <c r="S1532" s="1">
        <v>0.0</v>
      </c>
      <c r="T1532" s="4">
        <f t="shared" si="4"/>
        <v>1413.22314</v>
      </c>
      <c r="U1532" s="5">
        <v>1711.7601682499997</v>
      </c>
      <c r="W1532" s="1">
        <f t="shared" si="50"/>
        <v>1710</v>
      </c>
      <c r="X1532" s="7">
        <f t="shared" si="15"/>
        <v>1710</v>
      </c>
      <c r="Y1532" s="1" t="s">
        <v>30</v>
      </c>
      <c r="Z1532" s="1" t="s">
        <v>30</v>
      </c>
      <c r="AA1532" s="1" t="s">
        <v>31</v>
      </c>
      <c r="AB1532" s="1">
        <v>0.0</v>
      </c>
      <c r="AC1532" s="1">
        <v>0.0</v>
      </c>
    </row>
    <row r="1533" ht="15.75" customHeight="1">
      <c r="A1533" s="1">
        <v>1561.0</v>
      </c>
      <c r="B1533" s="1" t="s">
        <v>29</v>
      </c>
      <c r="C1533" s="1" t="s">
        <v>30</v>
      </c>
      <c r="D1533" s="1" t="s">
        <v>30</v>
      </c>
      <c r="E1533" s="1" t="s">
        <v>31</v>
      </c>
      <c r="F1533" s="1" t="s">
        <v>31</v>
      </c>
      <c r="H1533" s="1" t="s">
        <v>3097</v>
      </c>
      <c r="I1533" s="1" t="s">
        <v>3098</v>
      </c>
      <c r="J1533" s="1" t="s">
        <v>34</v>
      </c>
      <c r="K1533" s="1" t="s">
        <v>34</v>
      </c>
      <c r="L1533" s="1">
        <v>0.0</v>
      </c>
      <c r="M1533" s="1">
        <v>0.0</v>
      </c>
      <c r="N1533" s="1">
        <v>0.0</v>
      </c>
      <c r="O1533" s="1" t="s">
        <v>35</v>
      </c>
      <c r="P1533" s="3">
        <v>0.21</v>
      </c>
      <c r="Q1533" s="1" t="s">
        <v>36</v>
      </c>
      <c r="R1533" s="1">
        <v>0.0</v>
      </c>
      <c r="S1533" s="1">
        <v>0.0</v>
      </c>
      <c r="T1533" s="4">
        <f t="shared" si="4"/>
        <v>2231.404959</v>
      </c>
      <c r="U1533" s="5">
        <v>2697.3413775</v>
      </c>
      <c r="W1533" s="1">
        <f t="shared" si="50"/>
        <v>2700</v>
      </c>
      <c r="X1533" s="7">
        <f t="shared" si="15"/>
        <v>2700</v>
      </c>
      <c r="Y1533" s="1" t="s">
        <v>30</v>
      </c>
      <c r="Z1533" s="1" t="s">
        <v>30</v>
      </c>
      <c r="AA1533" s="1" t="s">
        <v>31</v>
      </c>
      <c r="AB1533" s="1">
        <v>0.0</v>
      </c>
      <c r="AC1533" s="1">
        <v>0.0</v>
      </c>
    </row>
    <row r="1534" ht="15.75" customHeight="1">
      <c r="A1534" s="1">
        <v>1562.0</v>
      </c>
      <c r="B1534" s="1" t="s">
        <v>29</v>
      </c>
      <c r="C1534" s="1" t="s">
        <v>30</v>
      </c>
      <c r="D1534" s="1" t="s">
        <v>30</v>
      </c>
      <c r="E1534" s="1" t="s">
        <v>31</v>
      </c>
      <c r="F1534" s="1" t="s">
        <v>31</v>
      </c>
      <c r="H1534" s="1" t="s">
        <v>3099</v>
      </c>
      <c r="I1534" s="1" t="s">
        <v>3100</v>
      </c>
      <c r="J1534" s="1" t="s">
        <v>34</v>
      </c>
      <c r="K1534" s="1" t="s">
        <v>34</v>
      </c>
      <c r="L1534" s="1">
        <v>0.0</v>
      </c>
      <c r="M1534" s="1">
        <v>0.0</v>
      </c>
      <c r="N1534" s="1">
        <v>0.0</v>
      </c>
      <c r="O1534" s="1" t="s">
        <v>35</v>
      </c>
      <c r="P1534" s="3">
        <v>0.21</v>
      </c>
      <c r="Q1534" s="1" t="s">
        <v>36</v>
      </c>
      <c r="R1534" s="1">
        <v>0.0</v>
      </c>
      <c r="S1534" s="1">
        <v>0.0</v>
      </c>
      <c r="T1534" s="4">
        <f t="shared" si="4"/>
        <v>1462.809917</v>
      </c>
      <c r="U1534" s="5">
        <v>1771.66714725</v>
      </c>
      <c r="W1534" s="1">
        <f t="shared" si="50"/>
        <v>1770</v>
      </c>
      <c r="X1534" s="7">
        <f t="shared" si="15"/>
        <v>1770</v>
      </c>
      <c r="Y1534" s="1" t="s">
        <v>30</v>
      </c>
      <c r="Z1534" s="1" t="s">
        <v>30</v>
      </c>
      <c r="AA1534" s="1" t="s">
        <v>31</v>
      </c>
      <c r="AB1534" s="1">
        <v>0.0</v>
      </c>
      <c r="AC1534" s="1">
        <v>0.0</v>
      </c>
    </row>
    <row r="1535" ht="15.75" customHeight="1">
      <c r="A1535" s="1">
        <v>1563.0</v>
      </c>
      <c r="B1535" s="1" t="s">
        <v>29</v>
      </c>
      <c r="C1535" s="1" t="s">
        <v>30</v>
      </c>
      <c r="D1535" s="1" t="s">
        <v>30</v>
      </c>
      <c r="E1535" s="1" t="s">
        <v>31</v>
      </c>
      <c r="F1535" s="1" t="s">
        <v>31</v>
      </c>
      <c r="H1535" s="1" t="s">
        <v>3101</v>
      </c>
      <c r="I1535" s="1" t="s">
        <v>3102</v>
      </c>
      <c r="J1535" s="1" t="s">
        <v>34</v>
      </c>
      <c r="K1535" s="1" t="s">
        <v>34</v>
      </c>
      <c r="L1535" s="1">
        <v>0.0</v>
      </c>
      <c r="M1535" s="1">
        <v>0.0</v>
      </c>
      <c r="N1535" s="1">
        <v>0.0</v>
      </c>
      <c r="O1535" s="1" t="s">
        <v>35</v>
      </c>
      <c r="P1535" s="3">
        <v>0.21</v>
      </c>
      <c r="Q1535" s="1" t="s">
        <v>36</v>
      </c>
      <c r="R1535" s="1">
        <v>0.0</v>
      </c>
      <c r="S1535" s="1">
        <v>0.0</v>
      </c>
      <c r="T1535" s="4">
        <f t="shared" si="4"/>
        <v>2388.429752</v>
      </c>
      <c r="U1535" s="5">
        <v>2889.3348</v>
      </c>
      <c r="W1535" s="1">
        <f t="shared" si="50"/>
        <v>2890</v>
      </c>
      <c r="X1535" s="7">
        <f t="shared" si="15"/>
        <v>2890</v>
      </c>
      <c r="Y1535" s="1" t="s">
        <v>30</v>
      </c>
      <c r="Z1535" s="1" t="s">
        <v>30</v>
      </c>
      <c r="AA1535" s="1" t="s">
        <v>31</v>
      </c>
      <c r="AB1535" s="1">
        <v>0.0</v>
      </c>
      <c r="AC1535" s="1">
        <v>0.0</v>
      </c>
    </row>
    <row r="1536" ht="15.75" customHeight="1">
      <c r="A1536" s="1">
        <v>1564.0</v>
      </c>
      <c r="B1536" s="1" t="s">
        <v>29</v>
      </c>
      <c r="C1536" s="1" t="s">
        <v>30</v>
      </c>
      <c r="D1536" s="1" t="s">
        <v>30</v>
      </c>
      <c r="E1536" s="1" t="s">
        <v>31</v>
      </c>
      <c r="F1536" s="1" t="s">
        <v>31</v>
      </c>
      <c r="H1536" s="1" t="s">
        <v>3103</v>
      </c>
      <c r="I1536" s="1" t="s">
        <v>3104</v>
      </c>
      <c r="J1536" s="1" t="s">
        <v>34</v>
      </c>
      <c r="K1536" s="1" t="s">
        <v>34</v>
      </c>
      <c r="L1536" s="1">
        <v>0.0</v>
      </c>
      <c r="M1536" s="1">
        <v>0.0</v>
      </c>
      <c r="N1536" s="1">
        <v>0.0</v>
      </c>
      <c r="O1536" s="1" t="s">
        <v>35</v>
      </c>
      <c r="P1536" s="3">
        <v>0.21</v>
      </c>
      <c r="Q1536" s="1" t="s">
        <v>36</v>
      </c>
      <c r="R1536" s="1">
        <v>0.0</v>
      </c>
      <c r="S1536" s="1">
        <v>0.0</v>
      </c>
      <c r="T1536" s="4">
        <f t="shared" si="4"/>
        <v>1553.719008</v>
      </c>
      <c r="U1536" s="5">
        <v>1875.57898275</v>
      </c>
      <c r="W1536" s="1">
        <f t="shared" si="50"/>
        <v>1880</v>
      </c>
      <c r="X1536" s="7">
        <f t="shared" si="15"/>
        <v>1880</v>
      </c>
      <c r="Y1536" s="1" t="s">
        <v>30</v>
      </c>
      <c r="Z1536" s="1" t="s">
        <v>30</v>
      </c>
      <c r="AA1536" s="1" t="s">
        <v>31</v>
      </c>
      <c r="AB1536" s="1">
        <v>0.0</v>
      </c>
      <c r="AC1536" s="1">
        <v>0.0</v>
      </c>
    </row>
    <row r="1537" ht="15.75" customHeight="1">
      <c r="A1537" s="1">
        <v>1565.0</v>
      </c>
      <c r="B1537" s="1" t="s">
        <v>29</v>
      </c>
      <c r="C1537" s="1" t="s">
        <v>30</v>
      </c>
      <c r="D1537" s="1" t="s">
        <v>30</v>
      </c>
      <c r="E1537" s="1" t="s">
        <v>31</v>
      </c>
      <c r="F1537" s="1" t="s">
        <v>31</v>
      </c>
      <c r="H1537" s="1" t="s">
        <v>3105</v>
      </c>
      <c r="I1537" s="1" t="s">
        <v>3106</v>
      </c>
      <c r="J1537" s="1" t="s">
        <v>34</v>
      </c>
      <c r="K1537" s="1" t="s">
        <v>34</v>
      </c>
      <c r="L1537" s="1">
        <v>0.0</v>
      </c>
      <c r="M1537" s="1">
        <v>0.0</v>
      </c>
      <c r="N1537" s="1">
        <v>0.0</v>
      </c>
      <c r="O1537" s="1" t="s">
        <v>35</v>
      </c>
      <c r="P1537" s="3">
        <v>0.21</v>
      </c>
      <c r="Q1537" s="1" t="s">
        <v>36</v>
      </c>
      <c r="R1537" s="1">
        <v>0.0</v>
      </c>
      <c r="S1537" s="1">
        <v>0.0</v>
      </c>
      <c r="T1537" s="4">
        <f t="shared" si="4"/>
        <v>2553.719008</v>
      </c>
      <c r="U1537" s="5">
        <v>3090.582</v>
      </c>
      <c r="W1537" s="1">
        <f t="shared" si="50"/>
        <v>3090</v>
      </c>
      <c r="X1537" s="7">
        <f t="shared" si="15"/>
        <v>3090</v>
      </c>
      <c r="Y1537" s="1" t="s">
        <v>30</v>
      </c>
      <c r="Z1537" s="1" t="s">
        <v>30</v>
      </c>
      <c r="AA1537" s="1" t="s">
        <v>31</v>
      </c>
      <c r="AB1537" s="1">
        <v>0.0</v>
      </c>
      <c r="AC1537" s="1">
        <v>0.0</v>
      </c>
    </row>
    <row r="1538" ht="15.75" customHeight="1">
      <c r="A1538" s="1">
        <v>1566.0</v>
      </c>
      <c r="B1538" s="1" t="s">
        <v>29</v>
      </c>
      <c r="C1538" s="1" t="s">
        <v>30</v>
      </c>
      <c r="D1538" s="1" t="s">
        <v>30</v>
      </c>
      <c r="E1538" s="1" t="s">
        <v>31</v>
      </c>
      <c r="F1538" s="1" t="s">
        <v>31</v>
      </c>
      <c r="H1538" s="1" t="s">
        <v>3107</v>
      </c>
      <c r="I1538" s="1" t="s">
        <v>3108</v>
      </c>
      <c r="J1538" s="1" t="s">
        <v>34</v>
      </c>
      <c r="K1538" s="1" t="s">
        <v>34</v>
      </c>
      <c r="L1538" s="1">
        <v>0.0</v>
      </c>
      <c r="M1538" s="1">
        <v>0.0</v>
      </c>
      <c r="N1538" s="1">
        <v>0.0</v>
      </c>
      <c r="O1538" s="1" t="s">
        <v>35</v>
      </c>
      <c r="P1538" s="3">
        <v>0.21</v>
      </c>
      <c r="Q1538" s="1" t="s">
        <v>36</v>
      </c>
      <c r="R1538" s="1">
        <v>0.0</v>
      </c>
      <c r="S1538" s="1">
        <v>0.0</v>
      </c>
      <c r="T1538" s="4">
        <f t="shared" si="4"/>
        <v>1636.363636</v>
      </c>
      <c r="U1538" s="5">
        <v>1976.0408662499997</v>
      </c>
      <c r="W1538" s="1">
        <f t="shared" si="50"/>
        <v>1980</v>
      </c>
      <c r="X1538" s="7">
        <f t="shared" si="15"/>
        <v>1980</v>
      </c>
      <c r="Y1538" s="1" t="s">
        <v>30</v>
      </c>
      <c r="Z1538" s="1" t="s">
        <v>30</v>
      </c>
      <c r="AA1538" s="1" t="s">
        <v>31</v>
      </c>
      <c r="AB1538" s="1">
        <v>0.0</v>
      </c>
      <c r="AC1538" s="1">
        <v>0.0</v>
      </c>
    </row>
    <row r="1539" ht="15.75" customHeight="1">
      <c r="A1539" s="1">
        <v>1567.0</v>
      </c>
      <c r="B1539" s="1" t="s">
        <v>29</v>
      </c>
      <c r="C1539" s="1" t="s">
        <v>30</v>
      </c>
      <c r="D1539" s="1" t="s">
        <v>30</v>
      </c>
      <c r="E1539" s="1" t="s">
        <v>31</v>
      </c>
      <c r="F1539" s="1" t="s">
        <v>31</v>
      </c>
      <c r="H1539" s="1" t="s">
        <v>3109</v>
      </c>
      <c r="I1539" s="1" t="s">
        <v>3110</v>
      </c>
      <c r="J1539" s="1" t="s">
        <v>34</v>
      </c>
      <c r="K1539" s="1" t="s">
        <v>34</v>
      </c>
      <c r="L1539" s="1">
        <v>0.0</v>
      </c>
      <c r="M1539" s="1">
        <v>0.0</v>
      </c>
      <c r="N1539" s="1">
        <v>0.0</v>
      </c>
      <c r="O1539" s="1" t="s">
        <v>35</v>
      </c>
      <c r="P1539" s="3">
        <v>0.21</v>
      </c>
      <c r="Q1539" s="1" t="s">
        <v>36</v>
      </c>
      <c r="R1539" s="1">
        <v>0.0</v>
      </c>
      <c r="S1539" s="1">
        <v>0.0</v>
      </c>
      <c r="T1539" s="4">
        <f t="shared" si="4"/>
        <v>8.26446281</v>
      </c>
      <c r="U1539" s="5">
        <v>7.1334945</v>
      </c>
      <c r="W1539" s="1">
        <f t="shared" si="50"/>
        <v>10</v>
      </c>
      <c r="X1539" s="7">
        <f t="shared" si="15"/>
        <v>10</v>
      </c>
      <c r="Y1539" s="1" t="s">
        <v>30</v>
      </c>
      <c r="Z1539" s="1" t="s">
        <v>30</v>
      </c>
      <c r="AA1539" s="1" t="s">
        <v>31</v>
      </c>
      <c r="AB1539" s="1">
        <v>0.0</v>
      </c>
      <c r="AC1539" s="1">
        <v>0.0</v>
      </c>
    </row>
    <row r="1540" ht="15.75" customHeight="1">
      <c r="A1540" s="1">
        <v>1568.0</v>
      </c>
      <c r="B1540" s="1" t="s">
        <v>29</v>
      </c>
      <c r="C1540" s="1" t="s">
        <v>30</v>
      </c>
      <c r="D1540" s="1" t="s">
        <v>30</v>
      </c>
      <c r="E1540" s="1" t="s">
        <v>31</v>
      </c>
      <c r="F1540" s="1" t="s">
        <v>31</v>
      </c>
      <c r="H1540" s="1" t="s">
        <v>3111</v>
      </c>
      <c r="I1540" s="1" t="s">
        <v>3112</v>
      </c>
      <c r="J1540" s="1" t="s">
        <v>34</v>
      </c>
      <c r="K1540" s="1" t="s">
        <v>34</v>
      </c>
      <c r="L1540" s="1">
        <v>0.0</v>
      </c>
      <c r="M1540" s="1">
        <v>0.0</v>
      </c>
      <c r="N1540" s="1">
        <v>0.0</v>
      </c>
      <c r="O1540" s="1" t="s">
        <v>35</v>
      </c>
      <c r="P1540" s="3">
        <v>0.21</v>
      </c>
      <c r="Q1540" s="1" t="s">
        <v>36</v>
      </c>
      <c r="R1540" s="1">
        <v>0.0</v>
      </c>
      <c r="S1540" s="1">
        <v>0.0</v>
      </c>
      <c r="T1540" s="4">
        <f t="shared" si="4"/>
        <v>8.26446281</v>
      </c>
      <c r="U1540" s="5">
        <v>9.029171250000001</v>
      </c>
      <c r="W1540" s="1">
        <f t="shared" si="50"/>
        <v>10</v>
      </c>
      <c r="X1540" s="7">
        <f t="shared" si="15"/>
        <v>10</v>
      </c>
      <c r="Y1540" s="1" t="s">
        <v>30</v>
      </c>
      <c r="Z1540" s="1" t="s">
        <v>30</v>
      </c>
      <c r="AA1540" s="1" t="s">
        <v>31</v>
      </c>
      <c r="AB1540" s="1">
        <v>0.0</v>
      </c>
      <c r="AC1540" s="1">
        <v>0.0</v>
      </c>
    </row>
    <row r="1541" ht="15.75" customHeight="1">
      <c r="A1541" s="1">
        <v>1569.0</v>
      </c>
      <c r="B1541" s="1" t="s">
        <v>29</v>
      </c>
      <c r="C1541" s="1" t="s">
        <v>30</v>
      </c>
      <c r="D1541" s="1" t="s">
        <v>30</v>
      </c>
      <c r="E1541" s="1" t="s">
        <v>31</v>
      </c>
      <c r="F1541" s="1" t="s">
        <v>31</v>
      </c>
      <c r="H1541" s="1" t="s">
        <v>3113</v>
      </c>
      <c r="I1541" s="1" t="s">
        <v>3114</v>
      </c>
      <c r="J1541" s="1" t="s">
        <v>34</v>
      </c>
      <c r="K1541" s="1" t="s">
        <v>34</v>
      </c>
      <c r="L1541" s="1">
        <v>0.0</v>
      </c>
      <c r="M1541" s="1">
        <v>0.0</v>
      </c>
      <c r="N1541" s="1">
        <v>0.0</v>
      </c>
      <c r="O1541" s="1" t="s">
        <v>35</v>
      </c>
      <c r="P1541" s="3">
        <v>0.21</v>
      </c>
      <c r="Q1541" s="1" t="s">
        <v>36</v>
      </c>
      <c r="R1541" s="1">
        <v>0.0</v>
      </c>
      <c r="S1541" s="1">
        <v>0.0</v>
      </c>
      <c r="T1541" s="4">
        <f t="shared" si="4"/>
        <v>8.26446281</v>
      </c>
      <c r="U1541" s="5">
        <v>14.74315425</v>
      </c>
      <c r="W1541" s="1">
        <f t="shared" si="50"/>
        <v>10</v>
      </c>
      <c r="X1541" s="7">
        <f t="shared" si="15"/>
        <v>10</v>
      </c>
      <c r="Y1541" s="1" t="s">
        <v>30</v>
      </c>
      <c r="Z1541" s="1" t="s">
        <v>30</v>
      </c>
      <c r="AA1541" s="1" t="s">
        <v>31</v>
      </c>
      <c r="AB1541" s="1">
        <v>0.0</v>
      </c>
      <c r="AC1541" s="1">
        <v>0.0</v>
      </c>
    </row>
    <row r="1542" ht="15.75" customHeight="1">
      <c r="A1542" s="1">
        <v>1570.0</v>
      </c>
      <c r="B1542" s="1" t="s">
        <v>29</v>
      </c>
      <c r="C1542" s="1" t="s">
        <v>30</v>
      </c>
      <c r="D1542" s="1" t="s">
        <v>30</v>
      </c>
      <c r="E1542" s="1" t="s">
        <v>31</v>
      </c>
      <c r="F1542" s="1" t="s">
        <v>31</v>
      </c>
      <c r="H1542" s="1" t="s">
        <v>3115</v>
      </c>
      <c r="I1542" s="1" t="s">
        <v>3116</v>
      </c>
      <c r="J1542" s="1" t="s">
        <v>34</v>
      </c>
      <c r="K1542" s="1" t="s">
        <v>34</v>
      </c>
      <c r="L1542" s="1">
        <v>0.0</v>
      </c>
      <c r="M1542" s="1">
        <v>0.0</v>
      </c>
      <c r="N1542" s="1">
        <v>0.0</v>
      </c>
      <c r="O1542" s="1" t="s">
        <v>35</v>
      </c>
      <c r="P1542" s="3">
        <v>0.21</v>
      </c>
      <c r="Q1542" s="1" t="s">
        <v>36</v>
      </c>
      <c r="R1542" s="1">
        <v>0.0</v>
      </c>
      <c r="S1542" s="1">
        <v>0.0</v>
      </c>
      <c r="T1542" s="4">
        <f t="shared" si="4"/>
        <v>8.26446281</v>
      </c>
      <c r="U1542" s="5">
        <v>5.318676</v>
      </c>
      <c r="W1542" s="1">
        <f t="shared" si="50"/>
        <v>10</v>
      </c>
      <c r="X1542" s="7">
        <f t="shared" si="15"/>
        <v>10</v>
      </c>
      <c r="Y1542" s="1" t="s">
        <v>30</v>
      </c>
      <c r="Z1542" s="1" t="s">
        <v>30</v>
      </c>
      <c r="AA1542" s="1" t="s">
        <v>31</v>
      </c>
      <c r="AB1542" s="1">
        <v>0.0</v>
      </c>
      <c r="AC1542" s="1">
        <v>0.0</v>
      </c>
    </row>
    <row r="1543" ht="15.75" customHeight="1">
      <c r="A1543" s="1">
        <v>1571.0</v>
      </c>
      <c r="B1543" s="1" t="s">
        <v>29</v>
      </c>
      <c r="C1543" s="1" t="s">
        <v>30</v>
      </c>
      <c r="D1543" s="1" t="s">
        <v>30</v>
      </c>
      <c r="E1543" s="1" t="s">
        <v>31</v>
      </c>
      <c r="F1543" s="1" t="s">
        <v>31</v>
      </c>
      <c r="H1543" s="1" t="s">
        <v>3117</v>
      </c>
      <c r="I1543" s="1" t="s">
        <v>3118</v>
      </c>
      <c r="J1543" s="1" t="s">
        <v>34</v>
      </c>
      <c r="K1543" s="1" t="s">
        <v>34</v>
      </c>
      <c r="L1543" s="1">
        <v>0.0</v>
      </c>
      <c r="M1543" s="1">
        <v>0.0</v>
      </c>
      <c r="N1543" s="1">
        <v>0.0</v>
      </c>
      <c r="O1543" s="1" t="s">
        <v>35</v>
      </c>
      <c r="P1543" s="3">
        <v>0.21</v>
      </c>
      <c r="Q1543" s="1" t="s">
        <v>36</v>
      </c>
      <c r="R1543" s="1">
        <v>0.0</v>
      </c>
      <c r="S1543" s="1">
        <v>0.0</v>
      </c>
      <c r="T1543" s="4">
        <f t="shared" si="4"/>
        <v>8.26446281</v>
      </c>
      <c r="U1543" s="5">
        <v>6.46866</v>
      </c>
      <c r="W1543" s="1">
        <f t="shared" si="50"/>
        <v>10</v>
      </c>
      <c r="X1543" s="7">
        <f t="shared" si="15"/>
        <v>10</v>
      </c>
      <c r="Y1543" s="1" t="s">
        <v>30</v>
      </c>
      <c r="Z1543" s="1" t="s">
        <v>30</v>
      </c>
      <c r="AA1543" s="1" t="s">
        <v>31</v>
      </c>
      <c r="AB1543" s="1">
        <v>0.0</v>
      </c>
      <c r="AC1543" s="1">
        <v>0.0</v>
      </c>
    </row>
    <row r="1544" ht="15.75" customHeight="1">
      <c r="A1544" s="1">
        <v>1572.0</v>
      </c>
      <c r="B1544" s="1" t="s">
        <v>29</v>
      </c>
      <c r="C1544" s="1" t="s">
        <v>30</v>
      </c>
      <c r="D1544" s="1" t="s">
        <v>30</v>
      </c>
      <c r="E1544" s="1" t="s">
        <v>31</v>
      </c>
      <c r="F1544" s="1" t="s">
        <v>31</v>
      </c>
      <c r="H1544" s="1" t="s">
        <v>3119</v>
      </c>
      <c r="I1544" s="1" t="s">
        <v>3120</v>
      </c>
      <c r="J1544" s="1" t="s">
        <v>34</v>
      </c>
      <c r="K1544" s="1" t="s">
        <v>34</v>
      </c>
      <c r="L1544" s="1">
        <v>0.0</v>
      </c>
      <c r="M1544" s="1">
        <v>0.0</v>
      </c>
      <c r="N1544" s="1">
        <v>0.0</v>
      </c>
      <c r="O1544" s="1" t="s">
        <v>35</v>
      </c>
      <c r="P1544" s="3">
        <v>0.21</v>
      </c>
      <c r="Q1544" s="1" t="s">
        <v>36</v>
      </c>
      <c r="R1544" s="1">
        <v>0.0</v>
      </c>
      <c r="S1544" s="1">
        <v>0.0</v>
      </c>
      <c r="T1544" s="4">
        <f t="shared" si="4"/>
        <v>8.26446281</v>
      </c>
      <c r="U1544" s="5">
        <v>8.112777749999998</v>
      </c>
      <c r="W1544" s="1">
        <f t="shared" si="50"/>
        <v>10</v>
      </c>
      <c r="X1544" s="7">
        <f t="shared" si="15"/>
        <v>10</v>
      </c>
      <c r="Y1544" s="1" t="s">
        <v>30</v>
      </c>
      <c r="Z1544" s="1" t="s">
        <v>30</v>
      </c>
      <c r="AA1544" s="1" t="s">
        <v>31</v>
      </c>
      <c r="AB1544" s="1">
        <v>0.0</v>
      </c>
      <c r="AC1544" s="1">
        <v>0.0</v>
      </c>
    </row>
    <row r="1545" ht="15.75" customHeight="1">
      <c r="A1545" s="1">
        <v>1573.0</v>
      </c>
      <c r="B1545" s="1" t="s">
        <v>29</v>
      </c>
      <c r="C1545" s="1" t="s">
        <v>30</v>
      </c>
      <c r="D1545" s="1" t="s">
        <v>30</v>
      </c>
      <c r="E1545" s="1" t="s">
        <v>31</v>
      </c>
      <c r="F1545" s="1" t="s">
        <v>31</v>
      </c>
      <c r="H1545" s="1" t="s">
        <v>3121</v>
      </c>
      <c r="I1545" s="1" t="s">
        <v>3122</v>
      </c>
      <c r="J1545" s="1" t="s">
        <v>34</v>
      </c>
      <c r="K1545" s="1" t="s">
        <v>34</v>
      </c>
      <c r="L1545" s="1">
        <v>0.0</v>
      </c>
      <c r="M1545" s="1">
        <v>0.0</v>
      </c>
      <c r="N1545" s="1">
        <v>0.0</v>
      </c>
      <c r="O1545" s="1" t="s">
        <v>35</v>
      </c>
      <c r="P1545" s="3">
        <v>0.21</v>
      </c>
      <c r="Q1545" s="1" t="s">
        <v>36</v>
      </c>
      <c r="R1545" s="1">
        <v>0.0</v>
      </c>
      <c r="S1545" s="1">
        <v>0.0</v>
      </c>
      <c r="T1545" s="4">
        <f t="shared" si="4"/>
        <v>8.26446281</v>
      </c>
      <c r="U1545" s="5">
        <v>11.14047</v>
      </c>
      <c r="W1545" s="1">
        <f t="shared" si="50"/>
        <v>10</v>
      </c>
      <c r="X1545" s="7">
        <f t="shared" si="15"/>
        <v>10</v>
      </c>
      <c r="Y1545" s="1" t="s">
        <v>30</v>
      </c>
      <c r="Z1545" s="1" t="s">
        <v>30</v>
      </c>
      <c r="AA1545" s="1" t="s">
        <v>31</v>
      </c>
      <c r="AB1545" s="1">
        <v>0.0</v>
      </c>
      <c r="AC1545" s="1">
        <v>0.0</v>
      </c>
    </row>
    <row r="1546" ht="15.75" customHeight="1">
      <c r="A1546" s="1">
        <v>1574.0</v>
      </c>
      <c r="B1546" s="1" t="s">
        <v>29</v>
      </c>
      <c r="C1546" s="1" t="s">
        <v>30</v>
      </c>
      <c r="D1546" s="1" t="s">
        <v>30</v>
      </c>
      <c r="E1546" s="1" t="s">
        <v>31</v>
      </c>
      <c r="F1546" s="1" t="s">
        <v>31</v>
      </c>
      <c r="H1546" s="1" t="s">
        <v>3123</v>
      </c>
      <c r="I1546" s="1" t="s">
        <v>3124</v>
      </c>
      <c r="J1546" s="1" t="s">
        <v>34</v>
      </c>
      <c r="K1546" s="1" t="s">
        <v>34</v>
      </c>
      <c r="L1546" s="1">
        <v>0.0</v>
      </c>
      <c r="M1546" s="1">
        <v>0.0</v>
      </c>
      <c r="N1546" s="1">
        <v>0.0</v>
      </c>
      <c r="O1546" s="1" t="s">
        <v>35</v>
      </c>
      <c r="P1546" s="3">
        <v>0.21</v>
      </c>
      <c r="Q1546" s="1" t="s">
        <v>36</v>
      </c>
      <c r="R1546" s="1">
        <v>0.0</v>
      </c>
      <c r="S1546" s="1">
        <v>0.0</v>
      </c>
      <c r="T1546" s="4">
        <f t="shared" si="4"/>
        <v>8.26446281</v>
      </c>
      <c r="U1546" s="5">
        <v>12.65880825</v>
      </c>
      <c r="W1546" s="1">
        <f t="shared" si="50"/>
        <v>10</v>
      </c>
      <c r="X1546" s="7">
        <f t="shared" si="15"/>
        <v>10</v>
      </c>
      <c r="Y1546" s="1" t="s">
        <v>30</v>
      </c>
      <c r="Z1546" s="1" t="s">
        <v>30</v>
      </c>
      <c r="AA1546" s="1" t="s">
        <v>31</v>
      </c>
      <c r="AB1546" s="1">
        <v>0.0</v>
      </c>
      <c r="AC1546" s="1">
        <v>0.0</v>
      </c>
    </row>
    <row r="1547" ht="15.75" customHeight="1">
      <c r="A1547" s="1">
        <v>1575.0</v>
      </c>
      <c r="B1547" s="1" t="s">
        <v>29</v>
      </c>
      <c r="C1547" s="1" t="s">
        <v>30</v>
      </c>
      <c r="D1547" s="1" t="s">
        <v>30</v>
      </c>
      <c r="E1547" s="1" t="s">
        <v>31</v>
      </c>
      <c r="F1547" s="1" t="s">
        <v>31</v>
      </c>
      <c r="H1547" s="1" t="s">
        <v>3125</v>
      </c>
      <c r="I1547" s="1" t="s">
        <v>3126</v>
      </c>
      <c r="J1547" s="1" t="s">
        <v>34</v>
      </c>
      <c r="K1547" s="1" t="s">
        <v>34</v>
      </c>
      <c r="L1547" s="1">
        <v>0.0</v>
      </c>
      <c r="M1547" s="1">
        <v>0.0</v>
      </c>
      <c r="N1547" s="1">
        <v>0.0</v>
      </c>
      <c r="O1547" s="1" t="s">
        <v>35</v>
      </c>
      <c r="P1547" s="3">
        <v>0.21</v>
      </c>
      <c r="Q1547" s="1" t="s">
        <v>36</v>
      </c>
      <c r="R1547" s="1">
        <v>0.0</v>
      </c>
      <c r="S1547" s="1">
        <v>0.0</v>
      </c>
      <c r="T1547" s="4">
        <f t="shared" si="4"/>
        <v>16.52892562</v>
      </c>
      <c r="U1547" s="5">
        <v>15.201351</v>
      </c>
      <c r="W1547" s="1">
        <f t="shared" si="50"/>
        <v>20</v>
      </c>
      <c r="X1547" s="7">
        <f t="shared" si="15"/>
        <v>20</v>
      </c>
      <c r="Y1547" s="1" t="s">
        <v>30</v>
      </c>
      <c r="Z1547" s="1" t="s">
        <v>30</v>
      </c>
      <c r="AA1547" s="1" t="s">
        <v>31</v>
      </c>
      <c r="AB1547" s="1">
        <v>0.0</v>
      </c>
      <c r="AC1547" s="1">
        <v>0.0</v>
      </c>
    </row>
    <row r="1548" ht="15.75" customHeight="1">
      <c r="A1548" s="1">
        <v>1576.0</v>
      </c>
      <c r="B1548" s="1" t="s">
        <v>29</v>
      </c>
      <c r="C1548" s="1" t="s">
        <v>30</v>
      </c>
      <c r="D1548" s="1" t="s">
        <v>30</v>
      </c>
      <c r="E1548" s="1" t="s">
        <v>31</v>
      </c>
      <c r="F1548" s="1" t="s">
        <v>31</v>
      </c>
      <c r="H1548" s="1" t="s">
        <v>3127</v>
      </c>
      <c r="I1548" s="1" t="s">
        <v>3128</v>
      </c>
      <c r="J1548" s="1" t="s">
        <v>34</v>
      </c>
      <c r="K1548" s="1" t="s">
        <v>34</v>
      </c>
      <c r="L1548" s="1">
        <v>0.0</v>
      </c>
      <c r="M1548" s="1">
        <v>0.0</v>
      </c>
      <c r="N1548" s="1">
        <v>0.0</v>
      </c>
      <c r="O1548" s="1" t="s">
        <v>35</v>
      </c>
      <c r="P1548" s="3">
        <v>0.21</v>
      </c>
      <c r="Q1548" s="1" t="s">
        <v>36</v>
      </c>
      <c r="R1548" s="1">
        <v>0.0</v>
      </c>
      <c r="S1548" s="1">
        <v>0.0</v>
      </c>
      <c r="T1548" s="4">
        <f t="shared" si="4"/>
        <v>628.0991736</v>
      </c>
      <c r="U1548" s="5">
        <v>756.12346425</v>
      </c>
      <c r="W1548" s="1">
        <f t="shared" si="50"/>
        <v>760</v>
      </c>
      <c r="X1548" s="7">
        <f t="shared" si="15"/>
        <v>760</v>
      </c>
      <c r="Y1548" s="1" t="s">
        <v>30</v>
      </c>
      <c r="Z1548" s="1" t="s">
        <v>30</v>
      </c>
      <c r="AA1548" s="1" t="s">
        <v>31</v>
      </c>
      <c r="AB1548" s="1">
        <v>0.0</v>
      </c>
      <c r="AC1548" s="1">
        <v>0.0</v>
      </c>
    </row>
    <row r="1549" ht="15.75" customHeight="1">
      <c r="A1549" s="1">
        <v>1577.0</v>
      </c>
      <c r="B1549" s="1" t="s">
        <v>29</v>
      </c>
      <c r="C1549" s="1" t="s">
        <v>30</v>
      </c>
      <c r="D1549" s="1" t="s">
        <v>30</v>
      </c>
      <c r="E1549" s="1" t="s">
        <v>31</v>
      </c>
      <c r="F1549" s="1" t="s">
        <v>31</v>
      </c>
      <c r="H1549" s="1" t="s">
        <v>3129</v>
      </c>
      <c r="I1549" s="1" t="s">
        <v>3130</v>
      </c>
      <c r="J1549" s="1" t="s">
        <v>34</v>
      </c>
      <c r="K1549" s="1" t="s">
        <v>34</v>
      </c>
      <c r="L1549" s="1">
        <v>0.0</v>
      </c>
      <c r="M1549" s="1">
        <v>0.0</v>
      </c>
      <c r="N1549" s="1">
        <v>0.0</v>
      </c>
      <c r="O1549" s="1" t="s">
        <v>35</v>
      </c>
      <c r="P1549" s="3">
        <v>0.21</v>
      </c>
      <c r="Q1549" s="1" t="s">
        <v>36</v>
      </c>
      <c r="R1549" s="1">
        <v>0.0</v>
      </c>
      <c r="S1549" s="1">
        <v>0.0</v>
      </c>
      <c r="T1549" s="4">
        <f t="shared" si="4"/>
        <v>710.7438017</v>
      </c>
      <c r="U1549" s="5">
        <v>862.83838575</v>
      </c>
      <c r="W1549" s="1">
        <f t="shared" si="50"/>
        <v>860</v>
      </c>
      <c r="X1549" s="7">
        <f t="shared" si="15"/>
        <v>860</v>
      </c>
      <c r="Y1549" s="1" t="s">
        <v>30</v>
      </c>
      <c r="Z1549" s="1" t="s">
        <v>30</v>
      </c>
      <c r="AA1549" s="1" t="s">
        <v>31</v>
      </c>
      <c r="AB1549" s="1">
        <v>0.0</v>
      </c>
      <c r="AC1549" s="1">
        <v>0.0</v>
      </c>
    </row>
    <row r="1550" ht="15.75" customHeight="1">
      <c r="A1550" s="1">
        <v>1578.0</v>
      </c>
      <c r="B1550" s="1" t="s">
        <v>29</v>
      </c>
      <c r="C1550" s="1" t="s">
        <v>30</v>
      </c>
      <c r="D1550" s="1" t="s">
        <v>30</v>
      </c>
      <c r="E1550" s="1" t="s">
        <v>31</v>
      </c>
      <c r="F1550" s="1" t="s">
        <v>31</v>
      </c>
      <c r="H1550" s="1" t="s">
        <v>3131</v>
      </c>
      <c r="I1550" s="1" t="s">
        <v>3132</v>
      </c>
      <c r="J1550" s="1" t="s">
        <v>34</v>
      </c>
      <c r="K1550" s="1" t="s">
        <v>34</v>
      </c>
      <c r="L1550" s="1">
        <v>0.0</v>
      </c>
      <c r="M1550" s="1">
        <v>0.0</v>
      </c>
      <c r="N1550" s="1">
        <v>0.0</v>
      </c>
      <c r="O1550" s="1" t="s">
        <v>35</v>
      </c>
      <c r="P1550" s="3">
        <v>0.21</v>
      </c>
      <c r="Q1550" s="1" t="s">
        <v>36</v>
      </c>
      <c r="R1550" s="1">
        <v>0.0</v>
      </c>
      <c r="S1550" s="1">
        <v>0.0</v>
      </c>
      <c r="T1550" s="4">
        <f t="shared" si="4"/>
        <v>966.9421488</v>
      </c>
      <c r="U1550" s="5">
        <v>1165.329099</v>
      </c>
      <c r="W1550" s="1">
        <f t="shared" si="50"/>
        <v>1170</v>
      </c>
      <c r="X1550" s="7">
        <f t="shared" si="15"/>
        <v>1170</v>
      </c>
      <c r="Y1550" s="1" t="s">
        <v>30</v>
      </c>
      <c r="Z1550" s="1" t="s">
        <v>30</v>
      </c>
      <c r="AA1550" s="1" t="s">
        <v>31</v>
      </c>
      <c r="AB1550" s="1">
        <v>0.0</v>
      </c>
      <c r="AC1550" s="1">
        <v>0.0</v>
      </c>
    </row>
    <row r="1551" ht="15.75" customHeight="1">
      <c r="A1551" s="1">
        <v>1579.0</v>
      </c>
      <c r="B1551" s="1" t="s">
        <v>29</v>
      </c>
      <c r="C1551" s="1" t="s">
        <v>30</v>
      </c>
      <c r="D1551" s="1" t="s">
        <v>30</v>
      </c>
      <c r="E1551" s="1" t="s">
        <v>31</v>
      </c>
      <c r="F1551" s="1" t="s">
        <v>31</v>
      </c>
      <c r="H1551" s="1" t="s">
        <v>3133</v>
      </c>
      <c r="I1551" s="1" t="s">
        <v>3134</v>
      </c>
      <c r="J1551" s="1" t="s">
        <v>34</v>
      </c>
      <c r="K1551" s="1" t="s">
        <v>34</v>
      </c>
      <c r="L1551" s="1">
        <v>0.0</v>
      </c>
      <c r="M1551" s="1">
        <v>0.0</v>
      </c>
      <c r="N1551" s="1">
        <v>0.0</v>
      </c>
      <c r="O1551" s="1" t="s">
        <v>35</v>
      </c>
      <c r="P1551" s="3">
        <v>0.21</v>
      </c>
      <c r="Q1551" s="1" t="s">
        <v>36</v>
      </c>
      <c r="R1551" s="1">
        <v>0.0</v>
      </c>
      <c r="S1551" s="1">
        <v>0.0</v>
      </c>
      <c r="T1551" s="4">
        <f t="shared" si="4"/>
        <v>1495.867769</v>
      </c>
      <c r="U1551" s="5">
        <v>1805.7623760000001</v>
      </c>
      <c r="W1551" s="1">
        <f t="shared" si="50"/>
        <v>1810</v>
      </c>
      <c r="X1551" s="7">
        <f t="shared" si="15"/>
        <v>1810</v>
      </c>
      <c r="Y1551" s="1" t="s">
        <v>30</v>
      </c>
      <c r="Z1551" s="1" t="s">
        <v>30</v>
      </c>
      <c r="AA1551" s="1" t="s">
        <v>31</v>
      </c>
      <c r="AB1551" s="1">
        <v>0.0</v>
      </c>
      <c r="AC1551" s="1">
        <v>0.0</v>
      </c>
    </row>
    <row r="1552" ht="15.75" customHeight="1">
      <c r="A1552" s="1">
        <v>1580.0</v>
      </c>
      <c r="B1552" s="1" t="s">
        <v>29</v>
      </c>
      <c r="C1552" s="1" t="s">
        <v>30</v>
      </c>
      <c r="D1552" s="1" t="s">
        <v>30</v>
      </c>
      <c r="E1552" s="1" t="s">
        <v>31</v>
      </c>
      <c r="F1552" s="1" t="s">
        <v>31</v>
      </c>
      <c r="H1552" s="1" t="s">
        <v>3135</v>
      </c>
      <c r="I1552" s="1" t="s">
        <v>3136</v>
      </c>
      <c r="J1552" s="1" t="s">
        <v>34</v>
      </c>
      <c r="K1552" s="1" t="s">
        <v>34</v>
      </c>
      <c r="L1552" s="1">
        <v>0.0</v>
      </c>
      <c r="M1552" s="1">
        <v>0.0</v>
      </c>
      <c r="N1552" s="1">
        <v>0.0</v>
      </c>
      <c r="O1552" s="1" t="s">
        <v>35</v>
      </c>
      <c r="P1552" s="3">
        <v>0.21</v>
      </c>
      <c r="Q1552" s="1" t="s">
        <v>36</v>
      </c>
      <c r="R1552" s="1">
        <v>0.0</v>
      </c>
      <c r="S1552" s="1">
        <v>0.0</v>
      </c>
      <c r="T1552" s="4">
        <f t="shared" si="4"/>
        <v>611.5702479</v>
      </c>
      <c r="U1552" s="5">
        <v>738.756909</v>
      </c>
      <c r="W1552" s="1">
        <f t="shared" si="50"/>
        <v>740</v>
      </c>
      <c r="X1552" s="7">
        <f t="shared" si="15"/>
        <v>740</v>
      </c>
      <c r="Y1552" s="1" t="s">
        <v>30</v>
      </c>
      <c r="Z1552" s="1" t="s">
        <v>30</v>
      </c>
      <c r="AA1552" s="1" t="s">
        <v>31</v>
      </c>
      <c r="AB1552" s="1">
        <v>0.0</v>
      </c>
      <c r="AC1552" s="1">
        <v>0.0</v>
      </c>
    </row>
    <row r="1553" ht="15.75" customHeight="1">
      <c r="A1553" s="1">
        <v>1581.0</v>
      </c>
      <c r="B1553" s="1" t="s">
        <v>29</v>
      </c>
      <c r="C1553" s="1" t="s">
        <v>30</v>
      </c>
      <c r="D1553" s="1" t="s">
        <v>30</v>
      </c>
      <c r="E1553" s="1" t="s">
        <v>31</v>
      </c>
      <c r="F1553" s="1" t="s">
        <v>31</v>
      </c>
      <c r="H1553" s="1" t="s">
        <v>3137</v>
      </c>
      <c r="I1553" s="1" t="s">
        <v>3138</v>
      </c>
      <c r="J1553" s="1" t="s">
        <v>34</v>
      </c>
      <c r="K1553" s="1" t="s">
        <v>34</v>
      </c>
      <c r="L1553" s="1">
        <v>0.0</v>
      </c>
      <c r="M1553" s="1">
        <v>0.0</v>
      </c>
      <c r="N1553" s="1">
        <v>0.0</v>
      </c>
      <c r="O1553" s="1" t="s">
        <v>35</v>
      </c>
      <c r="P1553" s="3">
        <v>0.21</v>
      </c>
      <c r="Q1553" s="1" t="s">
        <v>36</v>
      </c>
      <c r="R1553" s="1">
        <v>0.0</v>
      </c>
      <c r="S1553" s="1">
        <v>0.0</v>
      </c>
      <c r="T1553" s="4">
        <f t="shared" si="4"/>
        <v>702.4793388</v>
      </c>
      <c r="U1553" s="5">
        <v>845.08550775</v>
      </c>
      <c r="W1553" s="1">
        <f t="shared" si="50"/>
        <v>850</v>
      </c>
      <c r="X1553" s="7">
        <f t="shared" si="15"/>
        <v>850</v>
      </c>
      <c r="Y1553" s="1" t="s">
        <v>30</v>
      </c>
      <c r="Z1553" s="1" t="s">
        <v>30</v>
      </c>
      <c r="AA1553" s="1" t="s">
        <v>31</v>
      </c>
      <c r="AB1553" s="1">
        <v>0.0</v>
      </c>
      <c r="AC1553" s="1">
        <v>0.0</v>
      </c>
    </row>
    <row r="1554" ht="15.75" customHeight="1">
      <c r="A1554" s="1">
        <v>1582.0</v>
      </c>
      <c r="B1554" s="1" t="s">
        <v>29</v>
      </c>
      <c r="C1554" s="1" t="s">
        <v>30</v>
      </c>
      <c r="D1554" s="1" t="s">
        <v>30</v>
      </c>
      <c r="E1554" s="1" t="s">
        <v>31</v>
      </c>
      <c r="F1554" s="1" t="s">
        <v>31</v>
      </c>
      <c r="H1554" s="1" t="s">
        <v>3139</v>
      </c>
      <c r="I1554" s="1" t="s">
        <v>3140</v>
      </c>
      <c r="J1554" s="1" t="s">
        <v>34</v>
      </c>
      <c r="K1554" s="1" t="s">
        <v>34</v>
      </c>
      <c r="L1554" s="1">
        <v>0.0</v>
      </c>
      <c r="M1554" s="1">
        <v>0.0</v>
      </c>
      <c r="N1554" s="1">
        <v>0.0</v>
      </c>
      <c r="O1554" s="1" t="s">
        <v>35</v>
      </c>
      <c r="P1554" s="3">
        <v>0.21</v>
      </c>
      <c r="Q1554" s="1" t="s">
        <v>36</v>
      </c>
      <c r="R1554" s="1">
        <v>0.0</v>
      </c>
      <c r="S1554" s="1">
        <v>0.0</v>
      </c>
      <c r="T1554" s="4">
        <f t="shared" si="4"/>
        <v>950.4132231</v>
      </c>
      <c r="U1554" s="5">
        <v>1151.2417950000001</v>
      </c>
      <c r="W1554" s="1">
        <f t="shared" si="50"/>
        <v>1150</v>
      </c>
      <c r="X1554" s="7">
        <f t="shared" si="15"/>
        <v>1150</v>
      </c>
      <c r="Y1554" s="1" t="s">
        <v>30</v>
      </c>
      <c r="Z1554" s="1" t="s">
        <v>30</v>
      </c>
      <c r="AA1554" s="1" t="s">
        <v>31</v>
      </c>
      <c r="AB1554" s="1">
        <v>0.0</v>
      </c>
      <c r="AC1554" s="1">
        <v>0.0</v>
      </c>
    </row>
    <row r="1555" ht="15.75" customHeight="1">
      <c r="A1555" s="1">
        <v>1583.0</v>
      </c>
      <c r="B1555" s="1" t="s">
        <v>29</v>
      </c>
      <c r="C1555" s="1" t="s">
        <v>30</v>
      </c>
      <c r="D1555" s="1" t="s">
        <v>30</v>
      </c>
      <c r="E1555" s="1" t="s">
        <v>31</v>
      </c>
      <c r="F1555" s="1" t="s">
        <v>31</v>
      </c>
      <c r="H1555" s="1" t="s">
        <v>3141</v>
      </c>
      <c r="I1555" s="1" t="s">
        <v>3142</v>
      </c>
      <c r="J1555" s="1" t="s">
        <v>34</v>
      </c>
      <c r="K1555" s="1" t="s">
        <v>34</v>
      </c>
      <c r="L1555" s="1">
        <v>0.0</v>
      </c>
      <c r="M1555" s="1">
        <v>0.0</v>
      </c>
      <c r="N1555" s="1">
        <v>0.0</v>
      </c>
      <c r="O1555" s="1" t="s">
        <v>35</v>
      </c>
      <c r="P1555" s="3">
        <v>0.21</v>
      </c>
      <c r="Q1555" s="1" t="s">
        <v>36</v>
      </c>
      <c r="R1555" s="1">
        <v>0.0</v>
      </c>
      <c r="S1555" s="1">
        <v>0.0</v>
      </c>
      <c r="T1555" s="4">
        <f t="shared" si="4"/>
        <v>1462.809917</v>
      </c>
      <c r="U1555" s="5">
        <v>1772.089407</v>
      </c>
      <c r="W1555" s="1">
        <f t="shared" si="50"/>
        <v>1770</v>
      </c>
      <c r="X1555" s="7">
        <f t="shared" si="15"/>
        <v>1770</v>
      </c>
      <c r="Y1555" s="1" t="s">
        <v>30</v>
      </c>
      <c r="Z1555" s="1" t="s">
        <v>30</v>
      </c>
      <c r="AA1555" s="1" t="s">
        <v>31</v>
      </c>
      <c r="AB1555" s="1">
        <v>0.0</v>
      </c>
      <c r="AC1555" s="1">
        <v>0.0</v>
      </c>
    </row>
    <row r="1556" ht="15.75" customHeight="1">
      <c r="A1556" s="1">
        <v>1584.0</v>
      </c>
      <c r="B1556" s="1" t="s">
        <v>29</v>
      </c>
      <c r="C1556" s="1" t="s">
        <v>30</v>
      </c>
      <c r="D1556" s="1" t="s">
        <v>30</v>
      </c>
      <c r="E1556" s="1" t="s">
        <v>31</v>
      </c>
      <c r="F1556" s="1" t="s">
        <v>31</v>
      </c>
      <c r="H1556" s="1" t="s">
        <v>3143</v>
      </c>
      <c r="I1556" s="1" t="s">
        <v>3144</v>
      </c>
      <c r="J1556" s="1" t="s">
        <v>34</v>
      </c>
      <c r="K1556" s="1" t="s">
        <v>34</v>
      </c>
      <c r="L1556" s="1">
        <v>0.0</v>
      </c>
      <c r="M1556" s="1">
        <v>0.0</v>
      </c>
      <c r="N1556" s="1">
        <v>0.0</v>
      </c>
      <c r="O1556" s="1" t="s">
        <v>35</v>
      </c>
      <c r="P1556" s="3">
        <v>0.21</v>
      </c>
      <c r="Q1556" s="1" t="s">
        <v>36</v>
      </c>
      <c r="R1556" s="1">
        <v>0.0</v>
      </c>
      <c r="S1556" s="1">
        <v>0.0</v>
      </c>
      <c r="T1556" s="4">
        <f t="shared" si="4"/>
        <v>173.553719</v>
      </c>
      <c r="U1556" s="5">
        <v>214.61576399999996</v>
      </c>
      <c r="W1556" s="1">
        <f t="shared" si="50"/>
        <v>210</v>
      </c>
      <c r="X1556" s="7">
        <f t="shared" si="15"/>
        <v>210</v>
      </c>
      <c r="Y1556" s="1" t="s">
        <v>30</v>
      </c>
      <c r="Z1556" s="1" t="s">
        <v>30</v>
      </c>
      <c r="AA1556" s="1" t="s">
        <v>31</v>
      </c>
      <c r="AB1556" s="1">
        <v>0.0</v>
      </c>
      <c r="AC1556" s="1">
        <v>0.0</v>
      </c>
    </row>
    <row r="1557" ht="15.75" customHeight="1">
      <c r="A1557" s="1">
        <v>1585.0</v>
      </c>
      <c r="B1557" s="1" t="s">
        <v>29</v>
      </c>
      <c r="C1557" s="1" t="s">
        <v>30</v>
      </c>
      <c r="D1557" s="1" t="s">
        <v>30</v>
      </c>
      <c r="E1557" s="1" t="s">
        <v>31</v>
      </c>
      <c r="F1557" s="1" t="s">
        <v>31</v>
      </c>
      <c r="H1557" s="1" t="s">
        <v>3145</v>
      </c>
      <c r="I1557" s="1" t="s">
        <v>3146</v>
      </c>
      <c r="J1557" s="1" t="s">
        <v>34</v>
      </c>
      <c r="K1557" s="1" t="s">
        <v>34</v>
      </c>
      <c r="L1557" s="1">
        <v>0.0</v>
      </c>
      <c r="M1557" s="1">
        <v>0.0</v>
      </c>
      <c r="N1557" s="1">
        <v>0.0</v>
      </c>
      <c r="O1557" s="1" t="s">
        <v>35</v>
      </c>
      <c r="P1557" s="3">
        <v>0.21</v>
      </c>
      <c r="Q1557" s="1" t="s">
        <v>36</v>
      </c>
      <c r="R1557" s="1">
        <v>0.0</v>
      </c>
      <c r="S1557" s="1">
        <v>0.0</v>
      </c>
      <c r="T1557" s="4">
        <f t="shared" si="4"/>
        <v>338.8429752</v>
      </c>
      <c r="U1557" s="5">
        <v>408.1904145</v>
      </c>
      <c r="W1557" s="1">
        <f t="shared" si="50"/>
        <v>410</v>
      </c>
      <c r="X1557" s="7">
        <f t="shared" si="15"/>
        <v>410</v>
      </c>
      <c r="Y1557" s="1" t="s">
        <v>30</v>
      </c>
      <c r="Z1557" s="1" t="s">
        <v>30</v>
      </c>
      <c r="AA1557" s="1" t="s">
        <v>31</v>
      </c>
      <c r="AB1557" s="1">
        <v>0.0</v>
      </c>
      <c r="AC1557" s="1">
        <v>0.0</v>
      </c>
    </row>
    <row r="1558" ht="15.75" customHeight="1">
      <c r="A1558" s="1">
        <v>1586.0</v>
      </c>
      <c r="B1558" s="1" t="s">
        <v>29</v>
      </c>
      <c r="C1558" s="1" t="s">
        <v>30</v>
      </c>
      <c r="D1558" s="1" t="s">
        <v>30</v>
      </c>
      <c r="E1558" s="1" t="s">
        <v>31</v>
      </c>
      <c r="F1558" s="1" t="s">
        <v>31</v>
      </c>
      <c r="H1558" s="1" t="s">
        <v>3147</v>
      </c>
      <c r="I1558" s="1" t="s">
        <v>3148</v>
      </c>
      <c r="J1558" s="1" t="s">
        <v>34</v>
      </c>
      <c r="K1558" s="1" t="s">
        <v>34</v>
      </c>
      <c r="L1558" s="1">
        <v>0.0</v>
      </c>
      <c r="M1558" s="1">
        <v>0.0</v>
      </c>
      <c r="N1558" s="1">
        <v>0.0</v>
      </c>
      <c r="O1558" s="1" t="s">
        <v>35</v>
      </c>
      <c r="P1558" s="3">
        <v>0.21</v>
      </c>
      <c r="Q1558" s="1" t="s">
        <v>36</v>
      </c>
      <c r="R1558" s="1">
        <v>0.0</v>
      </c>
      <c r="S1558" s="1">
        <v>0.0</v>
      </c>
      <c r="T1558" s="4">
        <f t="shared" si="4"/>
        <v>305.785124</v>
      </c>
      <c r="U1558" s="5">
        <v>370.91476125</v>
      </c>
      <c r="W1558" s="1">
        <f t="shared" si="50"/>
        <v>370</v>
      </c>
      <c r="X1558" s="7">
        <f t="shared" si="15"/>
        <v>370</v>
      </c>
      <c r="Y1558" s="1" t="s">
        <v>30</v>
      </c>
      <c r="Z1558" s="1" t="s">
        <v>30</v>
      </c>
      <c r="AA1558" s="1" t="s">
        <v>31</v>
      </c>
      <c r="AB1558" s="1">
        <v>0.0</v>
      </c>
      <c r="AC1558" s="1">
        <v>0.0</v>
      </c>
    </row>
    <row r="1559" ht="15.75" customHeight="1">
      <c r="A1559" s="1">
        <v>1587.0</v>
      </c>
      <c r="B1559" s="1" t="s">
        <v>29</v>
      </c>
      <c r="C1559" s="1" t="s">
        <v>30</v>
      </c>
      <c r="D1559" s="1" t="s">
        <v>30</v>
      </c>
      <c r="E1559" s="1" t="s">
        <v>31</v>
      </c>
      <c r="F1559" s="1" t="s">
        <v>31</v>
      </c>
      <c r="H1559" s="1" t="s">
        <v>3149</v>
      </c>
      <c r="I1559" s="1" t="s">
        <v>3150</v>
      </c>
      <c r="J1559" s="1" t="s">
        <v>34</v>
      </c>
      <c r="K1559" s="1" t="s">
        <v>34</v>
      </c>
      <c r="L1559" s="1">
        <v>0.0</v>
      </c>
      <c r="M1559" s="1">
        <v>0.0</v>
      </c>
      <c r="N1559" s="1">
        <v>0.0</v>
      </c>
      <c r="O1559" s="1" t="s">
        <v>35</v>
      </c>
      <c r="P1559" s="3">
        <v>0.21</v>
      </c>
      <c r="Q1559" s="1" t="s">
        <v>36</v>
      </c>
      <c r="R1559" s="1">
        <v>0.0</v>
      </c>
      <c r="S1559" s="1">
        <v>0.0</v>
      </c>
      <c r="T1559" s="4">
        <f t="shared" si="4"/>
        <v>305.785124</v>
      </c>
      <c r="U1559" s="5">
        <v>370.91476125</v>
      </c>
      <c r="W1559" s="1">
        <f t="shared" si="50"/>
        <v>370</v>
      </c>
      <c r="X1559" s="7">
        <f t="shared" si="15"/>
        <v>370</v>
      </c>
      <c r="Y1559" s="1" t="s">
        <v>30</v>
      </c>
      <c r="Z1559" s="1" t="s">
        <v>30</v>
      </c>
      <c r="AA1559" s="1" t="s">
        <v>31</v>
      </c>
      <c r="AB1559" s="1">
        <v>0.0</v>
      </c>
      <c r="AC1559" s="1">
        <v>0.0</v>
      </c>
    </row>
    <row r="1560" ht="15.75" customHeight="1">
      <c r="A1560" s="1">
        <v>1588.0</v>
      </c>
      <c r="B1560" s="9" t="s">
        <v>29</v>
      </c>
      <c r="C1560" s="9" t="s">
        <v>30</v>
      </c>
      <c r="D1560" s="9" t="s">
        <v>30</v>
      </c>
      <c r="E1560" s="9" t="s">
        <v>31</v>
      </c>
      <c r="F1560" s="9" t="s">
        <v>31</v>
      </c>
      <c r="G1560" s="9"/>
      <c r="H1560" s="9" t="s">
        <v>3151</v>
      </c>
      <c r="I1560" s="9" t="s">
        <v>3152</v>
      </c>
      <c r="J1560" s="9" t="s">
        <v>34</v>
      </c>
      <c r="K1560" s="9" t="s">
        <v>34</v>
      </c>
      <c r="L1560" s="9">
        <v>0.0</v>
      </c>
      <c r="M1560" s="9">
        <v>0.0</v>
      </c>
      <c r="N1560" s="9">
        <v>0.0</v>
      </c>
      <c r="O1560" s="9" t="s">
        <v>35</v>
      </c>
      <c r="P1560" s="10">
        <v>0.21</v>
      </c>
      <c r="Q1560" s="9" t="s">
        <v>36</v>
      </c>
      <c r="R1560" s="9">
        <v>0.0</v>
      </c>
      <c r="S1560" s="9">
        <v>0.0</v>
      </c>
      <c r="T1560" s="4">
        <f t="shared" si="4"/>
        <v>4.958677686</v>
      </c>
      <c r="U1560" s="5">
        <v>6016.851051749999</v>
      </c>
      <c r="V1560" s="9">
        <f t="shared" ref="V1560:V1573" si="51">U1560/1000</f>
        <v>6.016851052</v>
      </c>
      <c r="W1560" s="9">
        <f t="shared" ref="W1560:W1590" si="52">MROUND(V1560,1)</f>
        <v>6</v>
      </c>
      <c r="X1560" s="7">
        <f t="shared" si="15"/>
        <v>6</v>
      </c>
      <c r="Y1560" s="9" t="s">
        <v>30</v>
      </c>
      <c r="Z1560" s="9" t="s">
        <v>30</v>
      </c>
      <c r="AA1560" s="9" t="s">
        <v>31</v>
      </c>
      <c r="AB1560" s="9">
        <v>0.0</v>
      </c>
      <c r="AC1560" s="9">
        <v>0.0</v>
      </c>
      <c r="AD1560" s="9"/>
      <c r="AE1560" s="9"/>
      <c r="AF1560" s="9"/>
    </row>
    <row r="1561" ht="15.75" customHeight="1">
      <c r="A1561" s="1">
        <v>1589.0</v>
      </c>
      <c r="B1561" s="9" t="s">
        <v>29</v>
      </c>
      <c r="C1561" s="9" t="s">
        <v>30</v>
      </c>
      <c r="D1561" s="9" t="s">
        <v>30</v>
      </c>
      <c r="E1561" s="9" t="s">
        <v>31</v>
      </c>
      <c r="F1561" s="9" t="s">
        <v>31</v>
      </c>
      <c r="G1561" s="9"/>
      <c r="H1561" s="9" t="s">
        <v>3153</v>
      </c>
      <c r="I1561" s="9" t="s">
        <v>3154</v>
      </c>
      <c r="J1561" s="9" t="s">
        <v>34</v>
      </c>
      <c r="K1561" s="9" t="s">
        <v>34</v>
      </c>
      <c r="L1561" s="9">
        <v>0.0</v>
      </c>
      <c r="M1561" s="9">
        <v>0.0</v>
      </c>
      <c r="N1561" s="9">
        <v>0.0</v>
      </c>
      <c r="O1561" s="9" t="s">
        <v>35</v>
      </c>
      <c r="P1561" s="10">
        <v>0.21</v>
      </c>
      <c r="Q1561" s="9" t="s">
        <v>36</v>
      </c>
      <c r="R1561" s="9">
        <v>0.0</v>
      </c>
      <c r="S1561" s="9">
        <v>0.0</v>
      </c>
      <c r="T1561" s="4">
        <f t="shared" si="4"/>
        <v>4.958677686</v>
      </c>
      <c r="U1561" s="5">
        <v>6378.655783499999</v>
      </c>
      <c r="V1561" s="9">
        <f t="shared" si="51"/>
        <v>6.378655784</v>
      </c>
      <c r="W1561" s="9">
        <f t="shared" si="52"/>
        <v>6</v>
      </c>
      <c r="X1561" s="7">
        <f t="shared" si="15"/>
        <v>6</v>
      </c>
      <c r="Y1561" s="9" t="s">
        <v>30</v>
      </c>
      <c r="Z1561" s="9" t="s">
        <v>30</v>
      </c>
      <c r="AA1561" s="9" t="s">
        <v>31</v>
      </c>
      <c r="AB1561" s="9">
        <v>0.0</v>
      </c>
      <c r="AC1561" s="9">
        <v>0.0</v>
      </c>
      <c r="AD1561" s="9"/>
      <c r="AE1561" s="9"/>
      <c r="AF1561" s="9"/>
    </row>
    <row r="1562" ht="15.75" customHeight="1">
      <c r="A1562" s="1">
        <v>1590.0</v>
      </c>
      <c r="B1562" s="9" t="s">
        <v>29</v>
      </c>
      <c r="C1562" s="9" t="s">
        <v>30</v>
      </c>
      <c r="D1562" s="9" t="s">
        <v>30</v>
      </c>
      <c r="E1562" s="9" t="s">
        <v>31</v>
      </c>
      <c r="F1562" s="9" t="s">
        <v>31</v>
      </c>
      <c r="G1562" s="9"/>
      <c r="H1562" s="9" t="s">
        <v>3155</v>
      </c>
      <c r="I1562" s="9" t="s">
        <v>3156</v>
      </c>
      <c r="J1562" s="9" t="s">
        <v>34</v>
      </c>
      <c r="K1562" s="9" t="s">
        <v>34</v>
      </c>
      <c r="L1562" s="9">
        <v>0.0</v>
      </c>
      <c r="M1562" s="9">
        <v>0.0</v>
      </c>
      <c r="N1562" s="9">
        <v>0.0</v>
      </c>
      <c r="O1562" s="9" t="s">
        <v>35</v>
      </c>
      <c r="P1562" s="10">
        <v>0.21</v>
      </c>
      <c r="Q1562" s="9" t="s">
        <v>36</v>
      </c>
      <c r="R1562" s="9">
        <v>0.0</v>
      </c>
      <c r="S1562" s="9">
        <v>0.0</v>
      </c>
      <c r="T1562" s="4">
        <f t="shared" si="4"/>
        <v>5.785123967</v>
      </c>
      <c r="U1562" s="5">
        <v>6725.7353295</v>
      </c>
      <c r="V1562" s="9">
        <f t="shared" si="51"/>
        <v>6.72573533</v>
      </c>
      <c r="W1562" s="9">
        <f t="shared" si="52"/>
        <v>7</v>
      </c>
      <c r="X1562" s="7">
        <f t="shared" si="15"/>
        <v>7</v>
      </c>
      <c r="Y1562" s="9" t="s">
        <v>30</v>
      </c>
      <c r="Z1562" s="9" t="s">
        <v>30</v>
      </c>
      <c r="AA1562" s="9" t="s">
        <v>31</v>
      </c>
      <c r="AB1562" s="9">
        <v>0.0</v>
      </c>
      <c r="AC1562" s="9">
        <v>0.0</v>
      </c>
      <c r="AD1562" s="9"/>
      <c r="AE1562" s="9"/>
      <c r="AF1562" s="9"/>
    </row>
    <row r="1563" ht="15.75" customHeight="1">
      <c r="A1563" s="1">
        <v>1591.0</v>
      </c>
      <c r="B1563" s="9" t="s">
        <v>29</v>
      </c>
      <c r="C1563" s="9" t="s">
        <v>30</v>
      </c>
      <c r="D1563" s="9" t="s">
        <v>30</v>
      </c>
      <c r="E1563" s="9" t="s">
        <v>31</v>
      </c>
      <c r="F1563" s="9" t="s">
        <v>31</v>
      </c>
      <c r="G1563" s="9"/>
      <c r="H1563" s="9" t="s">
        <v>3157</v>
      </c>
      <c r="I1563" s="9" t="s">
        <v>3158</v>
      </c>
      <c r="J1563" s="9" t="s">
        <v>34</v>
      </c>
      <c r="K1563" s="9" t="s">
        <v>34</v>
      </c>
      <c r="L1563" s="9">
        <v>0.0</v>
      </c>
      <c r="M1563" s="9">
        <v>0.0</v>
      </c>
      <c r="N1563" s="9">
        <v>0.0</v>
      </c>
      <c r="O1563" s="9" t="s">
        <v>35</v>
      </c>
      <c r="P1563" s="10">
        <v>0.21</v>
      </c>
      <c r="Q1563" s="9" t="s">
        <v>36</v>
      </c>
      <c r="R1563" s="9">
        <v>0.0</v>
      </c>
      <c r="S1563" s="9">
        <v>0.0</v>
      </c>
      <c r="T1563" s="4">
        <f t="shared" si="4"/>
        <v>5.785123967</v>
      </c>
      <c r="U1563" s="5">
        <v>7189.349582249999</v>
      </c>
      <c r="V1563" s="9">
        <f t="shared" si="51"/>
        <v>7.189349582</v>
      </c>
      <c r="W1563" s="9">
        <f t="shared" si="52"/>
        <v>7</v>
      </c>
      <c r="X1563" s="7">
        <f t="shared" si="15"/>
        <v>7</v>
      </c>
      <c r="Y1563" s="9" t="s">
        <v>30</v>
      </c>
      <c r="Z1563" s="9" t="s">
        <v>30</v>
      </c>
      <c r="AA1563" s="9" t="s">
        <v>31</v>
      </c>
      <c r="AB1563" s="9">
        <v>0.0</v>
      </c>
      <c r="AC1563" s="9">
        <v>0.0</v>
      </c>
      <c r="AD1563" s="9"/>
      <c r="AE1563" s="9"/>
      <c r="AF1563" s="9"/>
    </row>
    <row r="1564" ht="15.75" customHeight="1">
      <c r="A1564" s="1">
        <v>1592.0</v>
      </c>
      <c r="B1564" s="9" t="s">
        <v>29</v>
      </c>
      <c r="C1564" s="9" t="s">
        <v>30</v>
      </c>
      <c r="D1564" s="9" t="s">
        <v>30</v>
      </c>
      <c r="E1564" s="9" t="s">
        <v>31</v>
      </c>
      <c r="F1564" s="9" t="s">
        <v>31</v>
      </c>
      <c r="G1564" s="9"/>
      <c r="H1564" s="9" t="s">
        <v>3159</v>
      </c>
      <c r="I1564" s="9" t="s">
        <v>3160</v>
      </c>
      <c r="J1564" s="9" t="s">
        <v>34</v>
      </c>
      <c r="K1564" s="9" t="s">
        <v>34</v>
      </c>
      <c r="L1564" s="9">
        <v>0.0</v>
      </c>
      <c r="M1564" s="9">
        <v>0.0</v>
      </c>
      <c r="N1564" s="9">
        <v>0.0</v>
      </c>
      <c r="O1564" s="9" t="s">
        <v>35</v>
      </c>
      <c r="P1564" s="10">
        <v>0.21</v>
      </c>
      <c r="Q1564" s="9" t="s">
        <v>36</v>
      </c>
      <c r="R1564" s="9">
        <v>0.0</v>
      </c>
      <c r="S1564" s="9">
        <v>0.0</v>
      </c>
      <c r="T1564" s="4">
        <f t="shared" si="4"/>
        <v>6.611570248</v>
      </c>
      <c r="U1564" s="5">
        <v>7530.535460249999</v>
      </c>
      <c r="V1564" s="9">
        <f t="shared" si="51"/>
        <v>7.53053546</v>
      </c>
      <c r="W1564" s="9">
        <f t="shared" si="52"/>
        <v>8</v>
      </c>
      <c r="X1564" s="7">
        <f t="shared" si="15"/>
        <v>8</v>
      </c>
      <c r="Y1564" s="9" t="s">
        <v>30</v>
      </c>
      <c r="Z1564" s="9" t="s">
        <v>30</v>
      </c>
      <c r="AA1564" s="9" t="s">
        <v>31</v>
      </c>
      <c r="AB1564" s="9">
        <v>0.0</v>
      </c>
      <c r="AC1564" s="9">
        <v>0.0</v>
      </c>
      <c r="AD1564" s="9"/>
      <c r="AE1564" s="9"/>
      <c r="AF1564" s="9"/>
    </row>
    <row r="1565" ht="15.75" customHeight="1">
      <c r="A1565" s="1">
        <v>1593.0</v>
      </c>
      <c r="B1565" s="9" t="s">
        <v>29</v>
      </c>
      <c r="C1565" s="9" t="s">
        <v>30</v>
      </c>
      <c r="D1565" s="9" t="s">
        <v>30</v>
      </c>
      <c r="E1565" s="9" t="s">
        <v>31</v>
      </c>
      <c r="F1565" s="9" t="s">
        <v>31</v>
      </c>
      <c r="G1565" s="9"/>
      <c r="H1565" s="9" t="s">
        <v>3161</v>
      </c>
      <c r="I1565" s="9" t="s">
        <v>3162</v>
      </c>
      <c r="J1565" s="9" t="s">
        <v>34</v>
      </c>
      <c r="K1565" s="9" t="s">
        <v>34</v>
      </c>
      <c r="L1565" s="9">
        <v>0.0</v>
      </c>
      <c r="M1565" s="9">
        <v>0.0</v>
      </c>
      <c r="N1565" s="9">
        <v>0.0</v>
      </c>
      <c r="O1565" s="9" t="s">
        <v>35</v>
      </c>
      <c r="P1565" s="10">
        <v>0.21</v>
      </c>
      <c r="Q1565" s="9" t="s">
        <v>36</v>
      </c>
      <c r="R1565" s="9">
        <v>0.0</v>
      </c>
      <c r="S1565" s="9">
        <v>0.0</v>
      </c>
      <c r="T1565" s="4">
        <f t="shared" si="4"/>
        <v>6.611570248</v>
      </c>
      <c r="U1565" s="5">
        <v>7990.358359499999</v>
      </c>
      <c r="V1565" s="9">
        <f t="shared" si="51"/>
        <v>7.99035836</v>
      </c>
      <c r="W1565" s="9">
        <f t="shared" si="52"/>
        <v>8</v>
      </c>
      <c r="X1565" s="7">
        <f t="shared" si="15"/>
        <v>8</v>
      </c>
      <c r="Y1565" s="9" t="s">
        <v>30</v>
      </c>
      <c r="Z1565" s="9" t="s">
        <v>30</v>
      </c>
      <c r="AA1565" s="9" t="s">
        <v>31</v>
      </c>
      <c r="AB1565" s="9">
        <v>0.0</v>
      </c>
      <c r="AC1565" s="9">
        <v>0.0</v>
      </c>
      <c r="AD1565" s="9"/>
      <c r="AE1565" s="9"/>
      <c r="AF1565" s="9"/>
    </row>
    <row r="1566" ht="15.75" customHeight="1">
      <c r="A1566" s="1">
        <v>1594.0</v>
      </c>
      <c r="B1566" s="9" t="s">
        <v>29</v>
      </c>
      <c r="C1566" s="9" t="s">
        <v>30</v>
      </c>
      <c r="D1566" s="9" t="s">
        <v>30</v>
      </c>
      <c r="E1566" s="9" t="s">
        <v>31</v>
      </c>
      <c r="F1566" s="9" t="s">
        <v>31</v>
      </c>
      <c r="G1566" s="9"/>
      <c r="H1566" s="9" t="s">
        <v>3163</v>
      </c>
      <c r="I1566" s="9" t="s">
        <v>3164</v>
      </c>
      <c r="J1566" s="9" t="s">
        <v>34</v>
      </c>
      <c r="K1566" s="9" t="s">
        <v>34</v>
      </c>
      <c r="L1566" s="9">
        <v>0.0</v>
      </c>
      <c r="M1566" s="9">
        <v>0.0</v>
      </c>
      <c r="N1566" s="9">
        <v>0.0</v>
      </c>
      <c r="O1566" s="9" t="s">
        <v>35</v>
      </c>
      <c r="P1566" s="10">
        <v>0.21</v>
      </c>
      <c r="Q1566" s="9" t="s">
        <v>36</v>
      </c>
      <c r="R1566" s="9">
        <v>0.0</v>
      </c>
      <c r="S1566" s="9">
        <v>0.0</v>
      </c>
      <c r="T1566" s="4">
        <f t="shared" si="4"/>
        <v>7.438016529</v>
      </c>
      <c r="U1566" s="5">
        <v>8758.55665575</v>
      </c>
      <c r="V1566" s="9">
        <f t="shared" si="51"/>
        <v>8.758556656</v>
      </c>
      <c r="W1566" s="9">
        <f t="shared" si="52"/>
        <v>9</v>
      </c>
      <c r="X1566" s="7">
        <f t="shared" si="15"/>
        <v>9</v>
      </c>
      <c r="Y1566" s="9" t="s">
        <v>30</v>
      </c>
      <c r="Z1566" s="9" t="s">
        <v>30</v>
      </c>
      <c r="AA1566" s="9" t="s">
        <v>31</v>
      </c>
      <c r="AB1566" s="9">
        <v>0.0</v>
      </c>
      <c r="AC1566" s="9">
        <v>0.0</v>
      </c>
      <c r="AD1566" s="9"/>
      <c r="AE1566" s="9"/>
      <c r="AF1566" s="9"/>
    </row>
    <row r="1567" ht="15.75" customHeight="1">
      <c r="A1567" s="1">
        <v>1595.0</v>
      </c>
      <c r="B1567" s="9" t="s">
        <v>29</v>
      </c>
      <c r="C1567" s="9" t="s">
        <v>30</v>
      </c>
      <c r="D1567" s="9" t="s">
        <v>30</v>
      </c>
      <c r="E1567" s="9" t="s">
        <v>31</v>
      </c>
      <c r="F1567" s="9" t="s">
        <v>31</v>
      </c>
      <c r="G1567" s="9"/>
      <c r="H1567" s="9" t="s">
        <v>3165</v>
      </c>
      <c r="I1567" s="9" t="s">
        <v>3166</v>
      </c>
      <c r="J1567" s="9" t="s">
        <v>34</v>
      </c>
      <c r="K1567" s="9" t="s">
        <v>34</v>
      </c>
      <c r="L1567" s="9">
        <v>0.0</v>
      </c>
      <c r="M1567" s="9">
        <v>0.0</v>
      </c>
      <c r="N1567" s="9">
        <v>0.0</v>
      </c>
      <c r="O1567" s="9" t="s">
        <v>35</v>
      </c>
      <c r="P1567" s="10">
        <v>0.21</v>
      </c>
      <c r="Q1567" s="9" t="s">
        <v>36</v>
      </c>
      <c r="R1567" s="9">
        <v>0.0</v>
      </c>
      <c r="S1567" s="9">
        <v>0.0</v>
      </c>
      <c r="T1567" s="4">
        <f t="shared" si="4"/>
        <v>9.917355372</v>
      </c>
      <c r="U1567" s="5">
        <v>12342.499760249999</v>
      </c>
      <c r="V1567" s="9">
        <f t="shared" si="51"/>
        <v>12.34249976</v>
      </c>
      <c r="W1567" s="9">
        <f t="shared" si="52"/>
        <v>12</v>
      </c>
      <c r="X1567" s="7">
        <f t="shared" si="15"/>
        <v>12</v>
      </c>
      <c r="Y1567" s="9" t="s">
        <v>30</v>
      </c>
      <c r="Z1567" s="9" t="s">
        <v>30</v>
      </c>
      <c r="AA1567" s="9" t="s">
        <v>31</v>
      </c>
      <c r="AB1567" s="9">
        <v>0.0</v>
      </c>
      <c r="AC1567" s="9">
        <v>0.0</v>
      </c>
      <c r="AD1567" s="9"/>
      <c r="AE1567" s="9"/>
      <c r="AF1567" s="9"/>
    </row>
    <row r="1568" ht="15.75" customHeight="1">
      <c r="A1568" s="1">
        <v>1596.0</v>
      </c>
      <c r="B1568" s="9" t="s">
        <v>29</v>
      </c>
      <c r="C1568" s="9" t="s">
        <v>30</v>
      </c>
      <c r="D1568" s="9" t="s">
        <v>30</v>
      </c>
      <c r="E1568" s="9" t="s">
        <v>31</v>
      </c>
      <c r="F1568" s="9" t="s">
        <v>31</v>
      </c>
      <c r="G1568" s="9"/>
      <c r="H1568" s="9" t="s">
        <v>3167</v>
      </c>
      <c r="I1568" s="9" t="s">
        <v>3168</v>
      </c>
      <c r="J1568" s="9" t="s">
        <v>34</v>
      </c>
      <c r="K1568" s="9" t="s">
        <v>34</v>
      </c>
      <c r="L1568" s="9">
        <v>0.0</v>
      </c>
      <c r="M1568" s="9">
        <v>0.0</v>
      </c>
      <c r="N1568" s="9">
        <v>0.0</v>
      </c>
      <c r="O1568" s="9" t="s">
        <v>35</v>
      </c>
      <c r="P1568" s="10">
        <v>0.21</v>
      </c>
      <c r="Q1568" s="9" t="s">
        <v>36</v>
      </c>
      <c r="R1568" s="9">
        <v>0.0</v>
      </c>
      <c r="S1568" s="9">
        <v>0.0</v>
      </c>
      <c r="T1568" s="4">
        <f t="shared" si="4"/>
        <v>6.611570248</v>
      </c>
      <c r="U1568" s="5">
        <v>7784.637003000001</v>
      </c>
      <c r="V1568" s="9">
        <f t="shared" si="51"/>
        <v>7.784637003</v>
      </c>
      <c r="W1568" s="9">
        <f t="shared" si="52"/>
        <v>8</v>
      </c>
      <c r="X1568" s="7">
        <f t="shared" si="15"/>
        <v>8</v>
      </c>
      <c r="Y1568" s="9" t="s">
        <v>30</v>
      </c>
      <c r="Z1568" s="9" t="s">
        <v>30</v>
      </c>
      <c r="AA1568" s="9" t="s">
        <v>31</v>
      </c>
      <c r="AB1568" s="9">
        <v>0.0</v>
      </c>
      <c r="AC1568" s="9">
        <v>0.0</v>
      </c>
      <c r="AD1568" s="9"/>
      <c r="AE1568" s="9"/>
      <c r="AF1568" s="9"/>
    </row>
    <row r="1569" ht="15.75" customHeight="1">
      <c r="A1569" s="1">
        <v>1597.0</v>
      </c>
      <c r="B1569" s="9" t="s">
        <v>29</v>
      </c>
      <c r="C1569" s="9" t="s">
        <v>30</v>
      </c>
      <c r="D1569" s="9" t="s">
        <v>30</v>
      </c>
      <c r="E1569" s="9" t="s">
        <v>31</v>
      </c>
      <c r="F1569" s="9" t="s">
        <v>31</v>
      </c>
      <c r="G1569" s="9"/>
      <c r="H1569" s="9" t="s">
        <v>3169</v>
      </c>
      <c r="I1569" s="9" t="s">
        <v>3170</v>
      </c>
      <c r="J1569" s="9" t="s">
        <v>34</v>
      </c>
      <c r="K1569" s="9" t="s">
        <v>34</v>
      </c>
      <c r="L1569" s="9">
        <v>0.0</v>
      </c>
      <c r="M1569" s="9">
        <v>0.0</v>
      </c>
      <c r="N1569" s="9">
        <v>0.0</v>
      </c>
      <c r="O1569" s="9" t="s">
        <v>35</v>
      </c>
      <c r="P1569" s="10">
        <v>0.21</v>
      </c>
      <c r="Q1569" s="9" t="s">
        <v>36</v>
      </c>
      <c r="R1569" s="9">
        <v>0.0</v>
      </c>
      <c r="S1569" s="9">
        <v>0.0</v>
      </c>
      <c r="T1569" s="4">
        <f t="shared" si="4"/>
        <v>6.611570248</v>
      </c>
      <c r="U1569" s="5">
        <v>8104.368492</v>
      </c>
      <c r="V1569" s="9">
        <f t="shared" si="51"/>
        <v>8.104368492</v>
      </c>
      <c r="W1569" s="9">
        <f t="shared" si="52"/>
        <v>8</v>
      </c>
      <c r="X1569" s="7">
        <f t="shared" si="15"/>
        <v>8</v>
      </c>
      <c r="Y1569" s="9" t="s">
        <v>30</v>
      </c>
      <c r="Z1569" s="9" t="s">
        <v>30</v>
      </c>
      <c r="AA1569" s="9" t="s">
        <v>31</v>
      </c>
      <c r="AB1569" s="9">
        <v>0.0</v>
      </c>
      <c r="AC1569" s="9">
        <v>0.0</v>
      </c>
      <c r="AD1569" s="9"/>
      <c r="AE1569" s="9"/>
      <c r="AF1569" s="9"/>
    </row>
    <row r="1570" ht="15.75" customHeight="1">
      <c r="A1570" s="1">
        <v>1598.0</v>
      </c>
      <c r="B1570" s="9" t="s">
        <v>29</v>
      </c>
      <c r="C1570" s="9" t="s">
        <v>30</v>
      </c>
      <c r="D1570" s="9" t="s">
        <v>30</v>
      </c>
      <c r="E1570" s="9" t="s">
        <v>31</v>
      </c>
      <c r="F1570" s="9" t="s">
        <v>31</v>
      </c>
      <c r="G1570" s="9"/>
      <c r="H1570" s="9" t="s">
        <v>3171</v>
      </c>
      <c r="I1570" s="9" t="s">
        <v>3172</v>
      </c>
      <c r="J1570" s="9" t="s">
        <v>34</v>
      </c>
      <c r="K1570" s="9" t="s">
        <v>34</v>
      </c>
      <c r="L1570" s="9">
        <v>0.0</v>
      </c>
      <c r="M1570" s="9">
        <v>0.0</v>
      </c>
      <c r="N1570" s="9">
        <v>0.0</v>
      </c>
      <c r="O1570" s="9" t="s">
        <v>35</v>
      </c>
      <c r="P1570" s="10">
        <v>0.21</v>
      </c>
      <c r="Q1570" s="9" t="s">
        <v>36</v>
      </c>
      <c r="R1570" s="9">
        <v>0.0</v>
      </c>
      <c r="S1570" s="9">
        <v>0.0</v>
      </c>
      <c r="T1570" s="4">
        <f t="shared" si="4"/>
        <v>7.438016529</v>
      </c>
      <c r="U1570" s="5">
        <v>8687.45530125</v>
      </c>
      <c r="V1570" s="9">
        <f t="shared" si="51"/>
        <v>8.687455301</v>
      </c>
      <c r="W1570" s="9">
        <f t="shared" si="52"/>
        <v>9</v>
      </c>
      <c r="X1570" s="7">
        <f t="shared" si="15"/>
        <v>9</v>
      </c>
      <c r="Y1570" s="9" t="s">
        <v>30</v>
      </c>
      <c r="Z1570" s="9" t="s">
        <v>30</v>
      </c>
      <c r="AA1570" s="9" t="s">
        <v>31</v>
      </c>
      <c r="AB1570" s="9">
        <v>0.0</v>
      </c>
      <c r="AC1570" s="9">
        <v>0.0</v>
      </c>
      <c r="AD1570" s="9"/>
      <c r="AE1570" s="9"/>
      <c r="AF1570" s="9"/>
    </row>
    <row r="1571" ht="15.75" customHeight="1">
      <c r="A1571" s="1">
        <v>1599.0</v>
      </c>
      <c r="B1571" s="9" t="s">
        <v>29</v>
      </c>
      <c r="C1571" s="9" t="s">
        <v>30</v>
      </c>
      <c r="D1571" s="9" t="s">
        <v>30</v>
      </c>
      <c r="E1571" s="9" t="s">
        <v>31</v>
      </c>
      <c r="F1571" s="9" t="s">
        <v>31</v>
      </c>
      <c r="G1571" s="9"/>
      <c r="H1571" s="9" t="s">
        <v>3173</v>
      </c>
      <c r="I1571" s="9" t="s">
        <v>3174</v>
      </c>
      <c r="J1571" s="9" t="s">
        <v>34</v>
      </c>
      <c r="K1571" s="9" t="s">
        <v>34</v>
      </c>
      <c r="L1571" s="9">
        <v>0.0</v>
      </c>
      <c r="M1571" s="9">
        <v>0.0</v>
      </c>
      <c r="N1571" s="9">
        <v>0.0</v>
      </c>
      <c r="O1571" s="9" t="s">
        <v>35</v>
      </c>
      <c r="P1571" s="10">
        <v>0.21</v>
      </c>
      <c r="Q1571" s="9" t="s">
        <v>36</v>
      </c>
      <c r="R1571" s="9">
        <v>0.0</v>
      </c>
      <c r="S1571" s="9">
        <v>0.0</v>
      </c>
      <c r="T1571" s="4">
        <f t="shared" si="4"/>
        <v>7.438016529</v>
      </c>
      <c r="U1571" s="5">
        <v>9197.7696855</v>
      </c>
      <c r="V1571" s="9">
        <f t="shared" si="51"/>
        <v>9.197769686</v>
      </c>
      <c r="W1571" s="9">
        <f t="shared" si="52"/>
        <v>9</v>
      </c>
      <c r="X1571" s="7">
        <f t="shared" si="15"/>
        <v>9</v>
      </c>
      <c r="Y1571" s="9" t="s">
        <v>30</v>
      </c>
      <c r="Z1571" s="9" t="s">
        <v>30</v>
      </c>
      <c r="AA1571" s="9" t="s">
        <v>31</v>
      </c>
      <c r="AB1571" s="9">
        <v>0.0</v>
      </c>
      <c r="AC1571" s="9">
        <v>0.0</v>
      </c>
      <c r="AD1571" s="9"/>
      <c r="AE1571" s="9"/>
      <c r="AF1571" s="9"/>
    </row>
    <row r="1572" ht="15.75" customHeight="1">
      <c r="A1572" s="1">
        <v>1600.0</v>
      </c>
      <c r="B1572" s="9" t="s">
        <v>29</v>
      </c>
      <c r="C1572" s="9" t="s">
        <v>30</v>
      </c>
      <c r="D1572" s="9" t="s">
        <v>30</v>
      </c>
      <c r="E1572" s="9" t="s">
        <v>31</v>
      </c>
      <c r="F1572" s="9" t="s">
        <v>31</v>
      </c>
      <c r="G1572" s="9"/>
      <c r="H1572" s="9" t="s">
        <v>3175</v>
      </c>
      <c r="I1572" s="9" t="s">
        <v>3176</v>
      </c>
      <c r="J1572" s="9" t="s">
        <v>34</v>
      </c>
      <c r="K1572" s="9" t="s">
        <v>34</v>
      </c>
      <c r="L1572" s="9">
        <v>0.0</v>
      </c>
      <c r="M1572" s="9">
        <v>0.0</v>
      </c>
      <c r="N1572" s="9">
        <v>0.0</v>
      </c>
      <c r="O1572" s="9" t="s">
        <v>35</v>
      </c>
      <c r="P1572" s="10">
        <v>0.21</v>
      </c>
      <c r="Q1572" s="9" t="s">
        <v>36</v>
      </c>
      <c r="R1572" s="9">
        <v>0.0</v>
      </c>
      <c r="S1572" s="9">
        <v>0.0</v>
      </c>
      <c r="T1572" s="4">
        <f t="shared" si="4"/>
        <v>8.26446281</v>
      </c>
      <c r="U1572" s="5">
        <v>9720.275697</v>
      </c>
      <c r="V1572" s="9">
        <f t="shared" si="51"/>
        <v>9.720275697</v>
      </c>
      <c r="W1572" s="9">
        <f t="shared" si="52"/>
        <v>10</v>
      </c>
      <c r="X1572" s="7">
        <f t="shared" si="15"/>
        <v>10</v>
      </c>
      <c r="Y1572" s="9" t="s">
        <v>30</v>
      </c>
      <c r="Z1572" s="9" t="s">
        <v>30</v>
      </c>
      <c r="AA1572" s="9" t="s">
        <v>31</v>
      </c>
      <c r="AB1572" s="9">
        <v>0.0</v>
      </c>
      <c r="AC1572" s="9">
        <v>0.0</v>
      </c>
      <c r="AD1572" s="9"/>
      <c r="AE1572" s="9"/>
      <c r="AF1572" s="9"/>
    </row>
    <row r="1573" ht="15.75" customHeight="1">
      <c r="A1573" s="1">
        <v>1601.0</v>
      </c>
      <c r="B1573" s="9" t="s">
        <v>29</v>
      </c>
      <c r="C1573" s="9" t="s">
        <v>30</v>
      </c>
      <c r="D1573" s="9" t="s">
        <v>30</v>
      </c>
      <c r="E1573" s="9" t="s">
        <v>31</v>
      </c>
      <c r="F1573" s="9" t="s">
        <v>31</v>
      </c>
      <c r="G1573" s="9"/>
      <c r="H1573" s="9" t="s">
        <v>3177</v>
      </c>
      <c r="I1573" s="9" t="s">
        <v>3178</v>
      </c>
      <c r="J1573" s="9" t="s">
        <v>34</v>
      </c>
      <c r="K1573" s="9" t="s">
        <v>34</v>
      </c>
      <c r="L1573" s="9">
        <v>0.0</v>
      </c>
      <c r="M1573" s="9">
        <v>0.0</v>
      </c>
      <c r="N1573" s="9">
        <v>0.0</v>
      </c>
      <c r="O1573" s="9" t="s">
        <v>35</v>
      </c>
      <c r="P1573" s="10">
        <v>0.21</v>
      </c>
      <c r="Q1573" s="9" t="s">
        <v>36</v>
      </c>
      <c r="R1573" s="9">
        <v>0.0</v>
      </c>
      <c r="S1573" s="9">
        <v>0.0</v>
      </c>
      <c r="T1573" s="4">
        <f t="shared" si="4"/>
        <v>9.090909091</v>
      </c>
      <c r="U1573" s="5">
        <v>10587.336680249999</v>
      </c>
      <c r="V1573" s="9">
        <f t="shared" si="51"/>
        <v>10.58733668</v>
      </c>
      <c r="W1573" s="9">
        <f t="shared" si="52"/>
        <v>11</v>
      </c>
      <c r="X1573" s="7">
        <f t="shared" si="15"/>
        <v>11</v>
      </c>
      <c r="Y1573" s="9" t="s">
        <v>30</v>
      </c>
      <c r="Z1573" s="9" t="s">
        <v>30</v>
      </c>
      <c r="AA1573" s="9" t="s">
        <v>31</v>
      </c>
      <c r="AB1573" s="9">
        <v>0.0</v>
      </c>
      <c r="AC1573" s="9">
        <v>0.0</v>
      </c>
      <c r="AD1573" s="9"/>
      <c r="AE1573" s="9"/>
      <c r="AF1573" s="9"/>
    </row>
    <row r="1574" ht="15.75" customHeight="1">
      <c r="A1574" s="1">
        <v>1602.0</v>
      </c>
      <c r="B1574" s="17" t="s">
        <v>29</v>
      </c>
      <c r="C1574" s="17" t="s">
        <v>30</v>
      </c>
      <c r="D1574" s="17" t="s">
        <v>30</v>
      </c>
      <c r="E1574" s="17" t="s">
        <v>31</v>
      </c>
      <c r="F1574" s="17" t="s">
        <v>31</v>
      </c>
      <c r="G1574" s="17"/>
      <c r="H1574" s="17" t="s">
        <v>3179</v>
      </c>
      <c r="I1574" s="17" t="s">
        <v>3180</v>
      </c>
      <c r="J1574" s="17" t="s">
        <v>34</v>
      </c>
      <c r="K1574" s="17" t="s">
        <v>34</v>
      </c>
      <c r="L1574" s="17">
        <v>0.0</v>
      </c>
      <c r="M1574" s="17">
        <v>0.0</v>
      </c>
      <c r="N1574" s="17">
        <v>0.0</v>
      </c>
      <c r="O1574" s="17" t="s">
        <v>35</v>
      </c>
      <c r="P1574" s="18">
        <v>0.21</v>
      </c>
      <c r="Q1574" s="17" t="s">
        <v>36</v>
      </c>
      <c r="R1574" s="17">
        <v>0.0</v>
      </c>
      <c r="S1574" s="17">
        <v>0.0</v>
      </c>
      <c r="T1574" s="4">
        <f t="shared" si="4"/>
        <v>12.39669421</v>
      </c>
      <c r="U1574" s="5">
        <v>7427.324396249998</v>
      </c>
      <c r="V1574" s="17">
        <f t="shared" ref="V1574:V1584" si="53">U1574/500</f>
        <v>14.85464879</v>
      </c>
      <c r="W1574" s="9">
        <f t="shared" si="52"/>
        <v>15</v>
      </c>
      <c r="X1574" s="7">
        <f t="shared" si="15"/>
        <v>15</v>
      </c>
      <c r="Y1574" s="17" t="s">
        <v>30</v>
      </c>
      <c r="Z1574" s="17" t="s">
        <v>30</v>
      </c>
      <c r="AA1574" s="17" t="s">
        <v>31</v>
      </c>
      <c r="AB1574" s="17">
        <v>0.0</v>
      </c>
      <c r="AC1574" s="17">
        <v>0.0</v>
      </c>
      <c r="AD1574" s="17"/>
      <c r="AE1574" s="17"/>
      <c r="AF1574" s="17"/>
    </row>
    <row r="1575" ht="15.75" customHeight="1">
      <c r="A1575" s="1">
        <v>1603.0</v>
      </c>
      <c r="B1575" s="17" t="s">
        <v>29</v>
      </c>
      <c r="C1575" s="17" t="s">
        <v>30</v>
      </c>
      <c r="D1575" s="17" t="s">
        <v>30</v>
      </c>
      <c r="E1575" s="17" t="s">
        <v>31</v>
      </c>
      <c r="F1575" s="17" t="s">
        <v>31</v>
      </c>
      <c r="G1575" s="17"/>
      <c r="H1575" s="17" t="s">
        <v>3181</v>
      </c>
      <c r="I1575" s="17" t="s">
        <v>3182</v>
      </c>
      <c r="J1575" s="17" t="s">
        <v>34</v>
      </c>
      <c r="K1575" s="17" t="s">
        <v>34</v>
      </c>
      <c r="L1575" s="17">
        <v>0.0</v>
      </c>
      <c r="M1575" s="17">
        <v>0.0</v>
      </c>
      <c r="N1575" s="17">
        <v>0.0</v>
      </c>
      <c r="O1575" s="17" t="s">
        <v>35</v>
      </c>
      <c r="P1575" s="18">
        <v>0.21</v>
      </c>
      <c r="Q1575" s="17" t="s">
        <v>36</v>
      </c>
      <c r="R1575" s="17">
        <v>0.0</v>
      </c>
      <c r="S1575" s="17">
        <v>0.0</v>
      </c>
      <c r="T1575" s="4">
        <f t="shared" si="4"/>
        <v>13.2231405</v>
      </c>
      <c r="U1575" s="5">
        <v>8023.447352249999</v>
      </c>
      <c r="V1575" s="17">
        <f t="shared" si="53"/>
        <v>16.0468947</v>
      </c>
      <c r="W1575" s="9">
        <f t="shared" si="52"/>
        <v>16</v>
      </c>
      <c r="X1575" s="7">
        <f t="shared" si="15"/>
        <v>16</v>
      </c>
      <c r="Y1575" s="17" t="s">
        <v>30</v>
      </c>
      <c r="Z1575" s="17" t="s">
        <v>30</v>
      </c>
      <c r="AA1575" s="17" t="s">
        <v>31</v>
      </c>
      <c r="AB1575" s="17">
        <v>0.0</v>
      </c>
      <c r="AC1575" s="17">
        <v>0.0</v>
      </c>
      <c r="AD1575" s="17"/>
      <c r="AE1575" s="17"/>
      <c r="AF1575" s="17"/>
    </row>
    <row r="1576" ht="15.75" customHeight="1">
      <c r="A1576" s="1">
        <v>1604.0</v>
      </c>
      <c r="B1576" s="17" t="s">
        <v>29</v>
      </c>
      <c r="C1576" s="17" t="s">
        <v>30</v>
      </c>
      <c r="D1576" s="17" t="s">
        <v>30</v>
      </c>
      <c r="E1576" s="17" t="s">
        <v>31</v>
      </c>
      <c r="F1576" s="17" t="s">
        <v>31</v>
      </c>
      <c r="G1576" s="17"/>
      <c r="H1576" s="17" t="s">
        <v>3183</v>
      </c>
      <c r="I1576" s="17" t="s">
        <v>3184</v>
      </c>
      <c r="J1576" s="17" t="s">
        <v>34</v>
      </c>
      <c r="K1576" s="17" t="s">
        <v>34</v>
      </c>
      <c r="L1576" s="17">
        <v>0.0</v>
      </c>
      <c r="M1576" s="17">
        <v>0.0</v>
      </c>
      <c r="N1576" s="17">
        <v>0.0</v>
      </c>
      <c r="O1576" s="17" t="s">
        <v>35</v>
      </c>
      <c r="P1576" s="18">
        <v>0.21</v>
      </c>
      <c r="Q1576" s="17" t="s">
        <v>36</v>
      </c>
      <c r="R1576" s="17">
        <v>0.0</v>
      </c>
      <c r="S1576" s="17">
        <v>0.0</v>
      </c>
      <c r="T1576" s="4">
        <f t="shared" si="4"/>
        <v>10.74380165</v>
      </c>
      <c r="U1576" s="5">
        <v>6663.05221725</v>
      </c>
      <c r="V1576" s="17">
        <f t="shared" si="53"/>
        <v>13.32610443</v>
      </c>
      <c r="W1576" s="9">
        <f t="shared" si="52"/>
        <v>13</v>
      </c>
      <c r="X1576" s="7">
        <f t="shared" si="15"/>
        <v>13</v>
      </c>
      <c r="Y1576" s="17" t="s">
        <v>30</v>
      </c>
      <c r="Z1576" s="17" t="s">
        <v>30</v>
      </c>
      <c r="AA1576" s="17" t="s">
        <v>31</v>
      </c>
      <c r="AB1576" s="17">
        <v>0.0</v>
      </c>
      <c r="AC1576" s="17">
        <v>0.0</v>
      </c>
      <c r="AD1576" s="17"/>
      <c r="AE1576" s="17"/>
      <c r="AF1576" s="17"/>
    </row>
    <row r="1577" ht="15.75" customHeight="1">
      <c r="A1577" s="1">
        <v>1605.0</v>
      </c>
      <c r="B1577" s="17" t="s">
        <v>29</v>
      </c>
      <c r="C1577" s="17" t="s">
        <v>30</v>
      </c>
      <c r="D1577" s="17" t="s">
        <v>30</v>
      </c>
      <c r="E1577" s="17" t="s">
        <v>31</v>
      </c>
      <c r="F1577" s="17" t="s">
        <v>31</v>
      </c>
      <c r="G1577" s="17"/>
      <c r="H1577" s="17" t="s">
        <v>3185</v>
      </c>
      <c r="I1577" s="17" t="s">
        <v>3186</v>
      </c>
      <c r="J1577" s="17" t="s">
        <v>34</v>
      </c>
      <c r="K1577" s="17" t="s">
        <v>34</v>
      </c>
      <c r="L1577" s="17">
        <v>0.0</v>
      </c>
      <c r="M1577" s="17">
        <v>0.0</v>
      </c>
      <c r="N1577" s="17">
        <v>0.0</v>
      </c>
      <c r="O1577" s="17" t="s">
        <v>35</v>
      </c>
      <c r="P1577" s="18">
        <v>0.21</v>
      </c>
      <c r="Q1577" s="17" t="s">
        <v>36</v>
      </c>
      <c r="R1577" s="17">
        <v>0.0</v>
      </c>
      <c r="S1577" s="17">
        <v>0.0</v>
      </c>
      <c r="T1577" s="4">
        <f t="shared" si="4"/>
        <v>11.57024793</v>
      </c>
      <c r="U1577" s="5">
        <v>7082.90418825</v>
      </c>
      <c r="V1577" s="17">
        <f t="shared" si="53"/>
        <v>14.16580838</v>
      </c>
      <c r="W1577" s="9">
        <f t="shared" si="52"/>
        <v>14</v>
      </c>
      <c r="X1577" s="7">
        <f t="shared" si="15"/>
        <v>14</v>
      </c>
      <c r="Y1577" s="17" t="s">
        <v>30</v>
      </c>
      <c r="Z1577" s="17" t="s">
        <v>30</v>
      </c>
      <c r="AA1577" s="17" t="s">
        <v>31</v>
      </c>
      <c r="AB1577" s="17">
        <v>0.0</v>
      </c>
      <c r="AC1577" s="17">
        <v>0.0</v>
      </c>
      <c r="AD1577" s="17"/>
      <c r="AE1577" s="17"/>
      <c r="AF1577" s="17"/>
    </row>
    <row r="1578" ht="15.75" customHeight="1">
      <c r="A1578" s="1">
        <v>1606.0</v>
      </c>
      <c r="B1578" s="17" t="s">
        <v>29</v>
      </c>
      <c r="C1578" s="17" t="s">
        <v>30</v>
      </c>
      <c r="D1578" s="17" t="s">
        <v>30</v>
      </c>
      <c r="E1578" s="17" t="s">
        <v>31</v>
      </c>
      <c r="F1578" s="17" t="s">
        <v>31</v>
      </c>
      <c r="G1578" s="17"/>
      <c r="H1578" s="17" t="s">
        <v>3187</v>
      </c>
      <c r="I1578" s="17" t="s">
        <v>3188</v>
      </c>
      <c r="J1578" s="17" t="s">
        <v>34</v>
      </c>
      <c r="K1578" s="17" t="s">
        <v>34</v>
      </c>
      <c r="L1578" s="17">
        <v>0.0</v>
      </c>
      <c r="M1578" s="17">
        <v>0.0</v>
      </c>
      <c r="N1578" s="17">
        <v>0.0</v>
      </c>
      <c r="O1578" s="17" t="s">
        <v>35</v>
      </c>
      <c r="P1578" s="18">
        <v>0.21</v>
      </c>
      <c r="Q1578" s="17" t="s">
        <v>36</v>
      </c>
      <c r="R1578" s="17">
        <v>0.0</v>
      </c>
      <c r="S1578" s="17">
        <v>0.0</v>
      </c>
      <c r="T1578" s="4">
        <f t="shared" si="4"/>
        <v>12.39669421</v>
      </c>
      <c r="U1578" s="5">
        <v>7498.138254750002</v>
      </c>
      <c r="V1578" s="17">
        <f t="shared" si="53"/>
        <v>14.99627651</v>
      </c>
      <c r="W1578" s="9">
        <f t="shared" si="52"/>
        <v>15</v>
      </c>
      <c r="X1578" s="7">
        <f t="shared" si="15"/>
        <v>15</v>
      </c>
      <c r="Y1578" s="17" t="s">
        <v>30</v>
      </c>
      <c r="Z1578" s="17" t="s">
        <v>30</v>
      </c>
      <c r="AA1578" s="17" t="s">
        <v>31</v>
      </c>
      <c r="AB1578" s="17">
        <v>0.0</v>
      </c>
      <c r="AC1578" s="17">
        <v>0.0</v>
      </c>
      <c r="AD1578" s="17"/>
      <c r="AE1578" s="17"/>
      <c r="AF1578" s="17"/>
    </row>
    <row r="1579" ht="15.75" customHeight="1">
      <c r="A1579" s="1">
        <v>1607.0</v>
      </c>
      <c r="B1579" s="17" t="s">
        <v>29</v>
      </c>
      <c r="C1579" s="17" t="s">
        <v>30</v>
      </c>
      <c r="D1579" s="17" t="s">
        <v>30</v>
      </c>
      <c r="E1579" s="17" t="s">
        <v>31</v>
      </c>
      <c r="F1579" s="17" t="s">
        <v>31</v>
      </c>
      <c r="G1579" s="17"/>
      <c r="H1579" s="17" t="s">
        <v>3189</v>
      </c>
      <c r="I1579" s="17" t="s">
        <v>3190</v>
      </c>
      <c r="J1579" s="17" t="s">
        <v>34</v>
      </c>
      <c r="K1579" s="17" t="s">
        <v>34</v>
      </c>
      <c r="L1579" s="17">
        <v>0.0</v>
      </c>
      <c r="M1579" s="17">
        <v>0.0</v>
      </c>
      <c r="N1579" s="17">
        <v>0.0</v>
      </c>
      <c r="O1579" s="17" t="s">
        <v>35</v>
      </c>
      <c r="P1579" s="18">
        <v>0.21</v>
      </c>
      <c r="Q1579" s="17" t="s">
        <v>36</v>
      </c>
      <c r="R1579" s="17">
        <v>0.0</v>
      </c>
      <c r="S1579" s="17">
        <v>0.0</v>
      </c>
      <c r="T1579" s="4">
        <f t="shared" si="4"/>
        <v>13.2231405</v>
      </c>
      <c r="U1579" s="5">
        <v>7933.982190749999</v>
      </c>
      <c r="V1579" s="17">
        <f t="shared" si="53"/>
        <v>15.86796438</v>
      </c>
      <c r="W1579" s="9">
        <f t="shared" si="52"/>
        <v>16</v>
      </c>
      <c r="X1579" s="7">
        <f t="shared" si="15"/>
        <v>16</v>
      </c>
      <c r="Y1579" s="17" t="s">
        <v>30</v>
      </c>
      <c r="Z1579" s="17" t="s">
        <v>30</v>
      </c>
      <c r="AA1579" s="17" t="s">
        <v>31</v>
      </c>
      <c r="AB1579" s="17">
        <v>0.0</v>
      </c>
      <c r="AC1579" s="17">
        <v>0.0</v>
      </c>
      <c r="AD1579" s="17"/>
      <c r="AE1579" s="17"/>
      <c r="AF1579" s="17"/>
    </row>
    <row r="1580" ht="15.75" customHeight="1">
      <c r="A1580" s="1">
        <v>1608.0</v>
      </c>
      <c r="B1580" s="17" t="s">
        <v>29</v>
      </c>
      <c r="C1580" s="17" t="s">
        <v>30</v>
      </c>
      <c r="D1580" s="17" t="s">
        <v>30</v>
      </c>
      <c r="E1580" s="17" t="s">
        <v>31</v>
      </c>
      <c r="F1580" s="17" t="s">
        <v>31</v>
      </c>
      <c r="G1580" s="17"/>
      <c r="H1580" s="17" t="s">
        <v>3191</v>
      </c>
      <c r="I1580" s="17" t="s">
        <v>3192</v>
      </c>
      <c r="J1580" s="17" t="s">
        <v>34</v>
      </c>
      <c r="K1580" s="17" t="s">
        <v>34</v>
      </c>
      <c r="L1580" s="17">
        <v>0.0</v>
      </c>
      <c r="M1580" s="17">
        <v>0.0</v>
      </c>
      <c r="N1580" s="17">
        <v>0.0</v>
      </c>
      <c r="O1580" s="17" t="s">
        <v>35</v>
      </c>
      <c r="P1580" s="18">
        <v>0.21</v>
      </c>
      <c r="Q1580" s="17" t="s">
        <v>36</v>
      </c>
      <c r="R1580" s="17">
        <v>0.0</v>
      </c>
      <c r="S1580" s="17">
        <v>0.0</v>
      </c>
      <c r="T1580" s="4">
        <f t="shared" si="4"/>
        <v>14.04958678</v>
      </c>
      <c r="U1580" s="5">
        <v>8287.3776645</v>
      </c>
      <c r="V1580" s="17">
        <f t="shared" si="53"/>
        <v>16.57475533</v>
      </c>
      <c r="W1580" s="9">
        <f t="shared" si="52"/>
        <v>17</v>
      </c>
      <c r="X1580" s="7">
        <f t="shared" si="15"/>
        <v>17</v>
      </c>
      <c r="Y1580" s="17" t="s">
        <v>30</v>
      </c>
      <c r="Z1580" s="17" t="s">
        <v>30</v>
      </c>
      <c r="AA1580" s="17" t="s">
        <v>31</v>
      </c>
      <c r="AB1580" s="17">
        <v>0.0</v>
      </c>
      <c r="AC1580" s="17">
        <v>0.0</v>
      </c>
      <c r="AD1580" s="17"/>
      <c r="AE1580" s="17"/>
      <c r="AF1580" s="17"/>
    </row>
    <row r="1581" ht="15.75" customHeight="1">
      <c r="A1581" s="1">
        <v>1609.0</v>
      </c>
      <c r="B1581" s="17" t="s">
        <v>29</v>
      </c>
      <c r="C1581" s="17" t="s">
        <v>30</v>
      </c>
      <c r="D1581" s="17" t="s">
        <v>30</v>
      </c>
      <c r="E1581" s="17" t="s">
        <v>31</v>
      </c>
      <c r="F1581" s="17" t="s">
        <v>31</v>
      </c>
      <c r="G1581" s="17"/>
      <c r="H1581" s="17" t="s">
        <v>3193</v>
      </c>
      <c r="I1581" s="17" t="s">
        <v>3194</v>
      </c>
      <c r="J1581" s="17" t="s">
        <v>34</v>
      </c>
      <c r="K1581" s="17" t="s">
        <v>34</v>
      </c>
      <c r="L1581" s="17">
        <v>0.0</v>
      </c>
      <c r="M1581" s="17">
        <v>0.0</v>
      </c>
      <c r="N1581" s="17">
        <v>0.0</v>
      </c>
      <c r="O1581" s="17" t="s">
        <v>35</v>
      </c>
      <c r="P1581" s="18">
        <v>0.21</v>
      </c>
      <c r="Q1581" s="17" t="s">
        <v>36</v>
      </c>
      <c r="R1581" s="17">
        <v>0.0</v>
      </c>
      <c r="S1581" s="17">
        <v>0.0</v>
      </c>
      <c r="T1581" s="4">
        <f t="shared" si="4"/>
        <v>16.52892562</v>
      </c>
      <c r="U1581" s="5">
        <v>9849.011015249998</v>
      </c>
      <c r="V1581" s="17">
        <f t="shared" si="53"/>
        <v>19.69802203</v>
      </c>
      <c r="W1581" s="9">
        <f t="shared" si="52"/>
        <v>20</v>
      </c>
      <c r="X1581" s="7">
        <f t="shared" si="15"/>
        <v>20</v>
      </c>
      <c r="Y1581" s="17" t="s">
        <v>30</v>
      </c>
      <c r="Z1581" s="17" t="s">
        <v>30</v>
      </c>
      <c r="AA1581" s="17" t="s">
        <v>31</v>
      </c>
      <c r="AB1581" s="17">
        <v>0.0</v>
      </c>
      <c r="AC1581" s="17">
        <v>0.0</v>
      </c>
      <c r="AD1581" s="17"/>
      <c r="AE1581" s="17"/>
      <c r="AF1581" s="17"/>
    </row>
    <row r="1582" ht="15.75" customHeight="1">
      <c r="A1582" s="1">
        <v>1610.0</v>
      </c>
      <c r="B1582" s="17" t="s">
        <v>29</v>
      </c>
      <c r="C1582" s="17" t="s">
        <v>30</v>
      </c>
      <c r="D1582" s="17" t="s">
        <v>30</v>
      </c>
      <c r="E1582" s="17" t="s">
        <v>31</v>
      </c>
      <c r="F1582" s="17" t="s">
        <v>31</v>
      </c>
      <c r="G1582" s="17"/>
      <c r="H1582" s="17" t="s">
        <v>3195</v>
      </c>
      <c r="I1582" s="17" t="s">
        <v>3196</v>
      </c>
      <c r="J1582" s="17" t="s">
        <v>34</v>
      </c>
      <c r="K1582" s="17" t="s">
        <v>34</v>
      </c>
      <c r="L1582" s="17">
        <v>0.0</v>
      </c>
      <c r="M1582" s="17">
        <v>0.0</v>
      </c>
      <c r="N1582" s="17">
        <v>0.0</v>
      </c>
      <c r="O1582" s="17" t="s">
        <v>35</v>
      </c>
      <c r="P1582" s="18">
        <v>0.21</v>
      </c>
      <c r="Q1582" s="17" t="s">
        <v>36</v>
      </c>
      <c r="R1582" s="17">
        <v>0.0</v>
      </c>
      <c r="S1582" s="17">
        <v>0.0</v>
      </c>
      <c r="T1582" s="4">
        <f t="shared" si="4"/>
        <v>18.18181818</v>
      </c>
      <c r="U1582" s="5">
        <v>11122.0522875</v>
      </c>
      <c r="V1582" s="17">
        <f t="shared" si="53"/>
        <v>22.24410458</v>
      </c>
      <c r="W1582" s="9">
        <f t="shared" si="52"/>
        <v>22</v>
      </c>
      <c r="X1582" s="7">
        <f t="shared" si="15"/>
        <v>22</v>
      </c>
      <c r="Y1582" s="17" t="s">
        <v>30</v>
      </c>
      <c r="Z1582" s="17" t="s">
        <v>30</v>
      </c>
      <c r="AA1582" s="17" t="s">
        <v>31</v>
      </c>
      <c r="AB1582" s="17">
        <v>0.0</v>
      </c>
      <c r="AC1582" s="17">
        <v>0.0</v>
      </c>
      <c r="AD1582" s="17"/>
      <c r="AE1582" s="17"/>
      <c r="AF1582" s="17"/>
    </row>
    <row r="1583" ht="15.75" customHeight="1">
      <c r="A1583" s="1">
        <v>1611.0</v>
      </c>
      <c r="B1583" s="17" t="s">
        <v>29</v>
      </c>
      <c r="C1583" s="17" t="s">
        <v>30</v>
      </c>
      <c r="D1583" s="17" t="s">
        <v>30</v>
      </c>
      <c r="E1583" s="17" t="s">
        <v>31</v>
      </c>
      <c r="F1583" s="17" t="s">
        <v>31</v>
      </c>
      <c r="G1583" s="17"/>
      <c r="H1583" s="17" t="s">
        <v>3197</v>
      </c>
      <c r="I1583" s="17" t="s">
        <v>3198</v>
      </c>
      <c r="J1583" s="17" t="s">
        <v>34</v>
      </c>
      <c r="K1583" s="17" t="s">
        <v>34</v>
      </c>
      <c r="L1583" s="17">
        <v>0.0</v>
      </c>
      <c r="M1583" s="17">
        <v>0.0</v>
      </c>
      <c r="N1583" s="17">
        <v>0.0</v>
      </c>
      <c r="O1583" s="17" t="s">
        <v>35</v>
      </c>
      <c r="P1583" s="18">
        <v>0.21</v>
      </c>
      <c r="Q1583" s="17" t="s">
        <v>36</v>
      </c>
      <c r="R1583" s="17">
        <v>0.0</v>
      </c>
      <c r="S1583" s="17">
        <v>0.0</v>
      </c>
      <c r="T1583" s="4">
        <f t="shared" si="4"/>
        <v>19.00826446</v>
      </c>
      <c r="U1583" s="5">
        <v>11679.057818999998</v>
      </c>
      <c r="V1583" s="17">
        <f t="shared" si="53"/>
        <v>23.35811564</v>
      </c>
      <c r="W1583" s="9">
        <f t="shared" si="52"/>
        <v>23</v>
      </c>
      <c r="X1583" s="7">
        <f t="shared" si="15"/>
        <v>23</v>
      </c>
      <c r="Y1583" s="17" t="s">
        <v>30</v>
      </c>
      <c r="Z1583" s="17" t="s">
        <v>30</v>
      </c>
      <c r="AA1583" s="17" t="s">
        <v>31</v>
      </c>
      <c r="AB1583" s="17">
        <v>0.0</v>
      </c>
      <c r="AC1583" s="17">
        <v>0.0</v>
      </c>
      <c r="AD1583" s="17"/>
      <c r="AE1583" s="17"/>
      <c r="AF1583" s="17"/>
    </row>
    <row r="1584" ht="15.75" customHeight="1">
      <c r="A1584" s="1">
        <v>1612.0</v>
      </c>
      <c r="B1584" s="17" t="s">
        <v>29</v>
      </c>
      <c r="C1584" s="17" t="s">
        <v>30</v>
      </c>
      <c r="D1584" s="17" t="s">
        <v>30</v>
      </c>
      <c r="E1584" s="17" t="s">
        <v>31</v>
      </c>
      <c r="F1584" s="17" t="s">
        <v>31</v>
      </c>
      <c r="G1584" s="17"/>
      <c r="H1584" s="17" t="s">
        <v>3199</v>
      </c>
      <c r="I1584" s="17" t="s">
        <v>3200</v>
      </c>
      <c r="J1584" s="17" t="s">
        <v>34</v>
      </c>
      <c r="K1584" s="17" t="s">
        <v>34</v>
      </c>
      <c r="L1584" s="17">
        <v>0.0</v>
      </c>
      <c r="M1584" s="17">
        <v>0.0</v>
      </c>
      <c r="N1584" s="17">
        <v>0.0</v>
      </c>
      <c r="O1584" s="17" t="s">
        <v>35</v>
      </c>
      <c r="P1584" s="18">
        <v>0.21</v>
      </c>
      <c r="Q1584" s="17" t="s">
        <v>36</v>
      </c>
      <c r="R1584" s="17">
        <v>0.0</v>
      </c>
      <c r="S1584" s="17">
        <v>0.0</v>
      </c>
      <c r="T1584" s="4">
        <f t="shared" si="4"/>
        <v>20.66115702</v>
      </c>
      <c r="U1584" s="5">
        <v>12706.4068065</v>
      </c>
      <c r="V1584" s="17">
        <f t="shared" si="53"/>
        <v>25.41281361</v>
      </c>
      <c r="W1584" s="9">
        <f t="shared" si="52"/>
        <v>25</v>
      </c>
      <c r="X1584" s="7">
        <f t="shared" si="15"/>
        <v>25</v>
      </c>
      <c r="Y1584" s="17" t="s">
        <v>30</v>
      </c>
      <c r="Z1584" s="17" t="s">
        <v>30</v>
      </c>
      <c r="AA1584" s="17" t="s">
        <v>31</v>
      </c>
      <c r="AB1584" s="17">
        <v>0.0</v>
      </c>
      <c r="AC1584" s="17">
        <v>0.0</v>
      </c>
      <c r="AD1584" s="17"/>
      <c r="AE1584" s="17"/>
      <c r="AF1584" s="17"/>
    </row>
    <row r="1585" ht="15.75" customHeight="1">
      <c r="A1585" s="1">
        <v>1613.0</v>
      </c>
      <c r="B1585" s="11" t="s">
        <v>29</v>
      </c>
      <c r="C1585" s="11" t="s">
        <v>30</v>
      </c>
      <c r="D1585" s="11" t="s">
        <v>30</v>
      </c>
      <c r="E1585" s="11" t="s">
        <v>31</v>
      </c>
      <c r="F1585" s="11" t="s">
        <v>31</v>
      </c>
      <c r="G1585" s="11"/>
      <c r="H1585" s="11" t="s">
        <v>3201</v>
      </c>
      <c r="I1585" s="11" t="s">
        <v>3202</v>
      </c>
      <c r="J1585" s="11" t="s">
        <v>34</v>
      </c>
      <c r="K1585" s="11" t="s">
        <v>34</v>
      </c>
      <c r="L1585" s="11">
        <v>0.0</v>
      </c>
      <c r="M1585" s="11">
        <v>0.0</v>
      </c>
      <c r="N1585" s="11">
        <v>0.0</v>
      </c>
      <c r="O1585" s="11" t="s">
        <v>35</v>
      </c>
      <c r="P1585" s="12">
        <v>0.21</v>
      </c>
      <c r="Q1585" s="11" t="s">
        <v>36</v>
      </c>
      <c r="R1585" s="11">
        <v>0.0</v>
      </c>
      <c r="S1585" s="11">
        <v>0.0</v>
      </c>
      <c r="T1585" s="4">
        <f t="shared" si="4"/>
        <v>18.18181818</v>
      </c>
      <c r="U1585" s="5">
        <v>8869.161757499998</v>
      </c>
      <c r="V1585" s="11">
        <f t="shared" ref="V1585:V1588" si="54">U1585/400</f>
        <v>22.17290439</v>
      </c>
      <c r="W1585" s="9">
        <f t="shared" si="52"/>
        <v>22</v>
      </c>
      <c r="X1585" s="7">
        <f t="shared" si="15"/>
        <v>22</v>
      </c>
      <c r="Y1585" s="11" t="s">
        <v>30</v>
      </c>
      <c r="Z1585" s="11" t="s">
        <v>30</v>
      </c>
      <c r="AA1585" s="11" t="s">
        <v>31</v>
      </c>
      <c r="AB1585" s="11">
        <v>0.0</v>
      </c>
      <c r="AC1585" s="11">
        <v>0.0</v>
      </c>
      <c r="AD1585" s="11"/>
      <c r="AE1585" s="11"/>
      <c r="AF1585" s="11"/>
    </row>
    <row r="1586" ht="15.75" customHeight="1">
      <c r="A1586" s="1">
        <v>1614.0</v>
      </c>
      <c r="B1586" s="11" t="s">
        <v>29</v>
      </c>
      <c r="C1586" s="11" t="s">
        <v>30</v>
      </c>
      <c r="D1586" s="11" t="s">
        <v>30</v>
      </c>
      <c r="E1586" s="11" t="s">
        <v>31</v>
      </c>
      <c r="F1586" s="11" t="s">
        <v>31</v>
      </c>
      <c r="G1586" s="11"/>
      <c r="H1586" s="11" t="s">
        <v>3203</v>
      </c>
      <c r="I1586" s="11" t="s">
        <v>3204</v>
      </c>
      <c r="J1586" s="11" t="s">
        <v>34</v>
      </c>
      <c r="K1586" s="11" t="s">
        <v>34</v>
      </c>
      <c r="L1586" s="11">
        <v>0.0</v>
      </c>
      <c r="M1586" s="11">
        <v>0.0</v>
      </c>
      <c r="N1586" s="11">
        <v>0.0</v>
      </c>
      <c r="O1586" s="11" t="s">
        <v>35</v>
      </c>
      <c r="P1586" s="12">
        <v>0.21</v>
      </c>
      <c r="Q1586" s="11" t="s">
        <v>36</v>
      </c>
      <c r="R1586" s="11">
        <v>0.0</v>
      </c>
      <c r="S1586" s="11">
        <v>0.0</v>
      </c>
      <c r="T1586" s="4">
        <f t="shared" si="4"/>
        <v>19.00826446</v>
      </c>
      <c r="U1586" s="5">
        <v>9349.9628805</v>
      </c>
      <c r="V1586" s="11">
        <f t="shared" si="54"/>
        <v>23.3749072</v>
      </c>
      <c r="W1586" s="9">
        <f t="shared" si="52"/>
        <v>23</v>
      </c>
      <c r="X1586" s="7">
        <f t="shared" si="15"/>
        <v>23</v>
      </c>
      <c r="Y1586" s="11" t="s">
        <v>30</v>
      </c>
      <c r="Z1586" s="11" t="s">
        <v>30</v>
      </c>
      <c r="AA1586" s="11" t="s">
        <v>31</v>
      </c>
      <c r="AB1586" s="11">
        <v>0.0</v>
      </c>
      <c r="AC1586" s="11">
        <v>0.0</v>
      </c>
      <c r="AD1586" s="11"/>
      <c r="AE1586" s="11"/>
      <c r="AF1586" s="11"/>
    </row>
    <row r="1587" ht="15.75" customHeight="1">
      <c r="A1587" s="1">
        <v>1615.0</v>
      </c>
      <c r="B1587" s="11" t="s">
        <v>29</v>
      </c>
      <c r="C1587" s="11" t="s">
        <v>30</v>
      </c>
      <c r="D1587" s="11" t="s">
        <v>30</v>
      </c>
      <c r="E1587" s="11" t="s">
        <v>31</v>
      </c>
      <c r="F1587" s="11" t="s">
        <v>31</v>
      </c>
      <c r="G1587" s="11"/>
      <c r="H1587" s="11" t="s">
        <v>3205</v>
      </c>
      <c r="I1587" s="11" t="s">
        <v>3206</v>
      </c>
      <c r="J1587" s="11" t="s">
        <v>34</v>
      </c>
      <c r="K1587" s="11" t="s">
        <v>34</v>
      </c>
      <c r="L1587" s="11">
        <v>0.0</v>
      </c>
      <c r="M1587" s="11">
        <v>0.0</v>
      </c>
      <c r="N1587" s="11">
        <v>0.0</v>
      </c>
      <c r="O1587" s="11" t="s">
        <v>35</v>
      </c>
      <c r="P1587" s="12">
        <v>0.21</v>
      </c>
      <c r="Q1587" s="11" t="s">
        <v>36</v>
      </c>
      <c r="R1587" s="11">
        <v>0.0</v>
      </c>
      <c r="S1587" s="11">
        <v>0.0</v>
      </c>
      <c r="T1587" s="4">
        <f t="shared" si="4"/>
        <v>20.66115702</v>
      </c>
      <c r="U1587" s="5">
        <v>10190.062129499998</v>
      </c>
      <c r="V1587" s="11">
        <f t="shared" si="54"/>
        <v>25.47515532</v>
      </c>
      <c r="W1587" s="9">
        <f t="shared" si="52"/>
        <v>25</v>
      </c>
      <c r="X1587" s="7">
        <f t="shared" si="15"/>
        <v>25</v>
      </c>
      <c r="Y1587" s="11" t="s">
        <v>30</v>
      </c>
      <c r="Z1587" s="11" t="s">
        <v>30</v>
      </c>
      <c r="AA1587" s="11" t="s">
        <v>31</v>
      </c>
      <c r="AB1587" s="11">
        <v>0.0</v>
      </c>
      <c r="AC1587" s="11">
        <v>0.0</v>
      </c>
      <c r="AD1587" s="11"/>
      <c r="AE1587" s="11"/>
      <c r="AF1587" s="11"/>
    </row>
    <row r="1588" ht="15.75" customHeight="1">
      <c r="A1588" s="1">
        <v>1616.0</v>
      </c>
      <c r="B1588" s="11" t="s">
        <v>29</v>
      </c>
      <c r="C1588" s="11" t="s">
        <v>30</v>
      </c>
      <c r="D1588" s="11" t="s">
        <v>30</v>
      </c>
      <c r="E1588" s="11" t="s">
        <v>31</v>
      </c>
      <c r="F1588" s="11" t="s">
        <v>31</v>
      </c>
      <c r="G1588" s="11"/>
      <c r="H1588" s="11" t="s">
        <v>3207</v>
      </c>
      <c r="I1588" s="11" t="s">
        <v>3208</v>
      </c>
      <c r="J1588" s="11" t="s">
        <v>34</v>
      </c>
      <c r="K1588" s="11" t="s">
        <v>34</v>
      </c>
      <c r="L1588" s="11">
        <v>0.0</v>
      </c>
      <c r="M1588" s="11">
        <v>0.0</v>
      </c>
      <c r="N1588" s="11">
        <v>0.0</v>
      </c>
      <c r="O1588" s="11" t="s">
        <v>35</v>
      </c>
      <c r="P1588" s="12">
        <v>0.21</v>
      </c>
      <c r="Q1588" s="11" t="s">
        <v>36</v>
      </c>
      <c r="R1588" s="11">
        <v>0.0</v>
      </c>
      <c r="S1588" s="11">
        <v>0.0</v>
      </c>
      <c r="T1588" s="4">
        <f t="shared" si="4"/>
        <v>23.96694215</v>
      </c>
      <c r="U1588" s="5">
        <v>11705.588309249999</v>
      </c>
      <c r="V1588" s="11">
        <f t="shared" si="54"/>
        <v>29.26397077</v>
      </c>
      <c r="W1588" s="9">
        <f t="shared" si="52"/>
        <v>29</v>
      </c>
      <c r="X1588" s="7">
        <f t="shared" si="15"/>
        <v>29</v>
      </c>
      <c r="Y1588" s="11" t="s">
        <v>30</v>
      </c>
      <c r="Z1588" s="11" t="s">
        <v>30</v>
      </c>
      <c r="AA1588" s="11" t="s">
        <v>31</v>
      </c>
      <c r="AB1588" s="11">
        <v>0.0</v>
      </c>
      <c r="AC1588" s="11">
        <v>0.0</v>
      </c>
      <c r="AD1588" s="11"/>
      <c r="AE1588" s="11"/>
      <c r="AF1588" s="11"/>
    </row>
    <row r="1589" ht="15.75" customHeight="1">
      <c r="A1589" s="1">
        <v>1617.0</v>
      </c>
      <c r="B1589" s="9" t="s">
        <v>29</v>
      </c>
      <c r="C1589" s="9" t="s">
        <v>30</v>
      </c>
      <c r="D1589" s="9" t="s">
        <v>30</v>
      </c>
      <c r="E1589" s="9" t="s">
        <v>31</v>
      </c>
      <c r="F1589" s="9" t="s">
        <v>31</v>
      </c>
      <c r="G1589" s="9"/>
      <c r="H1589" s="9" t="s">
        <v>3209</v>
      </c>
      <c r="I1589" s="9" t="s">
        <v>3210</v>
      </c>
      <c r="J1589" s="9" t="s">
        <v>34</v>
      </c>
      <c r="K1589" s="9" t="s">
        <v>34</v>
      </c>
      <c r="L1589" s="9">
        <v>0.0</v>
      </c>
      <c r="M1589" s="9">
        <v>0.0</v>
      </c>
      <c r="N1589" s="9">
        <v>0.0</v>
      </c>
      <c r="O1589" s="9" t="s">
        <v>35</v>
      </c>
      <c r="P1589" s="10">
        <v>0.21</v>
      </c>
      <c r="Q1589" s="9" t="s">
        <v>36</v>
      </c>
      <c r="R1589" s="9">
        <v>0.0</v>
      </c>
      <c r="S1589" s="9">
        <v>0.0</v>
      </c>
      <c r="T1589" s="4">
        <f t="shared" si="4"/>
        <v>29.75206612</v>
      </c>
      <c r="U1589" s="5">
        <v>7174.56150675</v>
      </c>
      <c r="V1589" s="9">
        <f t="shared" ref="V1589:V1590" si="55">U1589/200</f>
        <v>35.87280753</v>
      </c>
      <c r="W1589" s="9">
        <f t="shared" si="52"/>
        <v>36</v>
      </c>
      <c r="X1589" s="7">
        <f t="shared" si="15"/>
        <v>36</v>
      </c>
      <c r="Y1589" s="9" t="s">
        <v>30</v>
      </c>
      <c r="Z1589" s="9" t="s">
        <v>30</v>
      </c>
      <c r="AA1589" s="9" t="s">
        <v>31</v>
      </c>
      <c r="AB1589" s="9">
        <v>0.0</v>
      </c>
      <c r="AC1589" s="9">
        <v>0.0</v>
      </c>
      <c r="AD1589" s="9"/>
      <c r="AE1589" s="9"/>
      <c r="AF1589" s="9"/>
    </row>
    <row r="1590" ht="15.75" customHeight="1">
      <c r="A1590" s="1">
        <v>1618.0</v>
      </c>
      <c r="B1590" s="9" t="s">
        <v>29</v>
      </c>
      <c r="C1590" s="9" t="s">
        <v>30</v>
      </c>
      <c r="D1590" s="9" t="s">
        <v>30</v>
      </c>
      <c r="E1590" s="9" t="s">
        <v>31</v>
      </c>
      <c r="F1590" s="9" t="s">
        <v>31</v>
      </c>
      <c r="G1590" s="9"/>
      <c r="H1590" s="9" t="s">
        <v>3211</v>
      </c>
      <c r="I1590" s="9" t="s">
        <v>3212</v>
      </c>
      <c r="J1590" s="9" t="s">
        <v>34</v>
      </c>
      <c r="K1590" s="9" t="s">
        <v>34</v>
      </c>
      <c r="L1590" s="9">
        <v>0.0</v>
      </c>
      <c r="M1590" s="9">
        <v>0.0</v>
      </c>
      <c r="N1590" s="9">
        <v>0.0</v>
      </c>
      <c r="O1590" s="9" t="s">
        <v>35</v>
      </c>
      <c r="P1590" s="10">
        <v>0.21</v>
      </c>
      <c r="Q1590" s="9" t="s">
        <v>36</v>
      </c>
      <c r="R1590" s="9">
        <v>0.0</v>
      </c>
      <c r="S1590" s="9">
        <v>0.0</v>
      </c>
      <c r="T1590" s="4">
        <f t="shared" si="4"/>
        <v>31.40495868</v>
      </c>
      <c r="U1590" s="5">
        <v>7640.385885</v>
      </c>
      <c r="V1590" s="9">
        <f t="shared" si="55"/>
        <v>38.20192943</v>
      </c>
      <c r="W1590" s="9">
        <f t="shared" si="52"/>
        <v>38</v>
      </c>
      <c r="X1590" s="7">
        <f t="shared" si="15"/>
        <v>38</v>
      </c>
      <c r="Y1590" s="9" t="s">
        <v>30</v>
      </c>
      <c r="Z1590" s="9" t="s">
        <v>30</v>
      </c>
      <c r="AA1590" s="9" t="s">
        <v>31</v>
      </c>
      <c r="AB1590" s="9">
        <v>0.0</v>
      </c>
      <c r="AC1590" s="9">
        <v>0.0</v>
      </c>
      <c r="AD1590" s="9"/>
      <c r="AE1590" s="9"/>
      <c r="AF1590" s="9"/>
    </row>
    <row r="1591" ht="15.75" customHeight="1">
      <c r="A1591" s="1">
        <v>1619.0</v>
      </c>
      <c r="B1591" s="1" t="s">
        <v>29</v>
      </c>
      <c r="C1591" s="1" t="s">
        <v>30</v>
      </c>
      <c r="D1591" s="1" t="s">
        <v>30</v>
      </c>
      <c r="E1591" s="1" t="s">
        <v>31</v>
      </c>
      <c r="F1591" s="1" t="s">
        <v>31</v>
      </c>
      <c r="H1591" s="1" t="s">
        <v>3213</v>
      </c>
      <c r="I1591" s="1" t="s">
        <v>3214</v>
      </c>
      <c r="J1591" s="1" t="s">
        <v>34</v>
      </c>
      <c r="K1591" s="1" t="s">
        <v>34</v>
      </c>
      <c r="L1591" s="1">
        <v>0.0</v>
      </c>
      <c r="M1591" s="1">
        <v>0.0</v>
      </c>
      <c r="N1591" s="1">
        <v>0.0</v>
      </c>
      <c r="O1591" s="1" t="s">
        <v>35</v>
      </c>
      <c r="P1591" s="3">
        <v>0.21</v>
      </c>
      <c r="Q1591" s="1" t="s">
        <v>36</v>
      </c>
      <c r="R1591" s="1">
        <v>0.0</v>
      </c>
      <c r="S1591" s="1">
        <v>0.0</v>
      </c>
      <c r="T1591" s="4">
        <f t="shared" si="4"/>
        <v>1595.041322</v>
      </c>
      <c r="U1591" s="5">
        <v>1929.5204197499997</v>
      </c>
      <c r="W1591" s="1">
        <f t="shared" ref="W1591:W1645" si="56">MROUND(U1591,10)</f>
        <v>1930</v>
      </c>
      <c r="X1591" s="7">
        <f t="shared" si="15"/>
        <v>1930</v>
      </c>
      <c r="Y1591" s="1" t="s">
        <v>30</v>
      </c>
      <c r="Z1591" s="1" t="s">
        <v>30</v>
      </c>
      <c r="AA1591" s="1" t="s">
        <v>31</v>
      </c>
      <c r="AB1591" s="1">
        <v>0.0</v>
      </c>
      <c r="AC1591" s="1">
        <v>0.0</v>
      </c>
    </row>
    <row r="1592" ht="15.75" customHeight="1">
      <c r="A1592" s="1">
        <v>1620.0</v>
      </c>
      <c r="B1592" s="1" t="s">
        <v>29</v>
      </c>
      <c r="C1592" s="1" t="s">
        <v>30</v>
      </c>
      <c r="D1592" s="1" t="s">
        <v>30</v>
      </c>
      <c r="E1592" s="1" t="s">
        <v>31</v>
      </c>
      <c r="F1592" s="1" t="s">
        <v>31</v>
      </c>
      <c r="H1592" s="1" t="s">
        <v>3215</v>
      </c>
      <c r="I1592" s="1" t="s">
        <v>3216</v>
      </c>
      <c r="J1592" s="1" t="s">
        <v>34</v>
      </c>
      <c r="K1592" s="1" t="s">
        <v>34</v>
      </c>
      <c r="L1592" s="1">
        <v>0.0</v>
      </c>
      <c r="M1592" s="1">
        <v>0.0</v>
      </c>
      <c r="N1592" s="1">
        <v>0.0</v>
      </c>
      <c r="O1592" s="1" t="s">
        <v>35</v>
      </c>
      <c r="P1592" s="3">
        <v>0.21</v>
      </c>
      <c r="Q1592" s="1" t="s">
        <v>36</v>
      </c>
      <c r="R1592" s="1">
        <v>0.0</v>
      </c>
      <c r="S1592" s="1">
        <v>0.0</v>
      </c>
      <c r="T1592" s="4">
        <f t="shared" si="4"/>
        <v>2685.950413</v>
      </c>
      <c r="U1592" s="5">
        <v>3253.25981475</v>
      </c>
      <c r="W1592" s="1">
        <f t="shared" si="56"/>
        <v>3250</v>
      </c>
      <c r="X1592" s="7">
        <f t="shared" si="15"/>
        <v>3250</v>
      </c>
      <c r="Y1592" s="1" t="s">
        <v>30</v>
      </c>
      <c r="Z1592" s="1" t="s">
        <v>30</v>
      </c>
      <c r="AA1592" s="1" t="s">
        <v>31</v>
      </c>
      <c r="AB1592" s="1">
        <v>0.0</v>
      </c>
      <c r="AC1592" s="1">
        <v>0.0</v>
      </c>
    </row>
    <row r="1593" ht="15.75" customHeight="1">
      <c r="A1593" s="1">
        <v>1621.0</v>
      </c>
      <c r="B1593" s="1" t="s">
        <v>29</v>
      </c>
      <c r="C1593" s="1" t="s">
        <v>30</v>
      </c>
      <c r="D1593" s="1" t="s">
        <v>30</v>
      </c>
      <c r="E1593" s="1" t="s">
        <v>31</v>
      </c>
      <c r="F1593" s="1" t="s">
        <v>31</v>
      </c>
      <c r="H1593" s="1" t="s">
        <v>3217</v>
      </c>
      <c r="I1593" s="1" t="s">
        <v>3218</v>
      </c>
      <c r="J1593" s="1" t="s">
        <v>34</v>
      </c>
      <c r="K1593" s="1" t="s">
        <v>34</v>
      </c>
      <c r="L1593" s="1">
        <v>0.0</v>
      </c>
      <c r="M1593" s="1">
        <v>0.0</v>
      </c>
      <c r="N1593" s="1">
        <v>0.0</v>
      </c>
      <c r="O1593" s="1" t="s">
        <v>35</v>
      </c>
      <c r="P1593" s="3">
        <v>0.21</v>
      </c>
      <c r="Q1593" s="1" t="s">
        <v>36</v>
      </c>
      <c r="R1593" s="1">
        <v>0.0</v>
      </c>
      <c r="S1593" s="1">
        <v>0.0</v>
      </c>
      <c r="T1593" s="4">
        <f t="shared" si="4"/>
        <v>10289.2562</v>
      </c>
      <c r="U1593" s="5">
        <v>12452.161515749998</v>
      </c>
      <c r="W1593" s="1">
        <f t="shared" si="56"/>
        <v>12450</v>
      </c>
      <c r="X1593" s="7">
        <f t="shared" si="15"/>
        <v>12450</v>
      </c>
      <c r="Y1593" s="1" t="s">
        <v>30</v>
      </c>
      <c r="Z1593" s="1" t="s">
        <v>30</v>
      </c>
      <c r="AA1593" s="1" t="s">
        <v>31</v>
      </c>
      <c r="AB1593" s="1">
        <v>0.0</v>
      </c>
      <c r="AC1593" s="1">
        <v>0.0</v>
      </c>
    </row>
    <row r="1594" ht="15.75" customHeight="1">
      <c r="A1594" s="1">
        <v>1622.0</v>
      </c>
      <c r="B1594" s="1" t="s">
        <v>29</v>
      </c>
      <c r="C1594" s="1" t="s">
        <v>30</v>
      </c>
      <c r="D1594" s="1" t="s">
        <v>30</v>
      </c>
      <c r="E1594" s="1" t="s">
        <v>31</v>
      </c>
      <c r="F1594" s="1" t="s">
        <v>31</v>
      </c>
      <c r="H1594" s="1" t="s">
        <v>3219</v>
      </c>
      <c r="I1594" s="1" t="s">
        <v>3220</v>
      </c>
      <c r="J1594" s="1" t="s">
        <v>34</v>
      </c>
      <c r="K1594" s="1" t="s">
        <v>34</v>
      </c>
      <c r="L1594" s="1">
        <v>0.0</v>
      </c>
      <c r="M1594" s="1">
        <v>0.0</v>
      </c>
      <c r="N1594" s="1">
        <v>0.0</v>
      </c>
      <c r="O1594" s="1" t="s">
        <v>35</v>
      </c>
      <c r="P1594" s="3">
        <v>0.21</v>
      </c>
      <c r="Q1594" s="1" t="s">
        <v>36</v>
      </c>
      <c r="R1594" s="1">
        <v>0.0</v>
      </c>
      <c r="S1594" s="1">
        <v>0.0</v>
      </c>
      <c r="T1594" s="4">
        <f t="shared" si="4"/>
        <v>3685.950413</v>
      </c>
      <c r="U1594" s="5">
        <v>4455.44230725</v>
      </c>
      <c r="W1594" s="1">
        <f t="shared" si="56"/>
        <v>4460</v>
      </c>
      <c r="X1594" s="7">
        <f t="shared" si="15"/>
        <v>4460</v>
      </c>
      <c r="Y1594" s="1" t="s">
        <v>30</v>
      </c>
      <c r="Z1594" s="1" t="s">
        <v>30</v>
      </c>
      <c r="AA1594" s="1" t="s">
        <v>31</v>
      </c>
      <c r="AB1594" s="1">
        <v>0.0</v>
      </c>
      <c r="AC1594" s="1">
        <v>0.0</v>
      </c>
    </row>
    <row r="1595" ht="15.75" customHeight="1">
      <c r="A1595" s="1">
        <v>1623.0</v>
      </c>
      <c r="B1595" s="1" t="s">
        <v>29</v>
      </c>
      <c r="C1595" s="1" t="s">
        <v>30</v>
      </c>
      <c r="D1595" s="1" t="s">
        <v>30</v>
      </c>
      <c r="E1595" s="1" t="s">
        <v>31</v>
      </c>
      <c r="F1595" s="1" t="s">
        <v>31</v>
      </c>
      <c r="H1595" s="1" t="s">
        <v>3221</v>
      </c>
      <c r="I1595" s="1" t="s">
        <v>3222</v>
      </c>
      <c r="J1595" s="1" t="s">
        <v>34</v>
      </c>
      <c r="K1595" s="1" t="s">
        <v>34</v>
      </c>
      <c r="L1595" s="1">
        <v>0.0</v>
      </c>
      <c r="M1595" s="1">
        <v>0.0</v>
      </c>
      <c r="N1595" s="1">
        <v>0.0</v>
      </c>
      <c r="O1595" s="1" t="s">
        <v>35</v>
      </c>
      <c r="P1595" s="3">
        <v>0.21</v>
      </c>
      <c r="Q1595" s="1" t="s">
        <v>36</v>
      </c>
      <c r="R1595" s="1">
        <v>0.0</v>
      </c>
      <c r="S1595" s="1">
        <v>0.0</v>
      </c>
      <c r="T1595" s="4">
        <f t="shared" si="4"/>
        <v>3545.454545</v>
      </c>
      <c r="U1595" s="5">
        <v>4292.00083125</v>
      </c>
      <c r="W1595" s="1">
        <f t="shared" si="56"/>
        <v>4290</v>
      </c>
      <c r="X1595" s="7">
        <f t="shared" si="15"/>
        <v>4290</v>
      </c>
      <c r="Y1595" s="1" t="s">
        <v>30</v>
      </c>
      <c r="Z1595" s="1" t="s">
        <v>30</v>
      </c>
      <c r="AA1595" s="1" t="s">
        <v>31</v>
      </c>
      <c r="AB1595" s="1">
        <v>0.0</v>
      </c>
      <c r="AC1595" s="1">
        <v>0.0</v>
      </c>
    </row>
    <row r="1596" ht="15.75" customHeight="1">
      <c r="A1596" s="1">
        <v>1624.0</v>
      </c>
      <c r="B1596" s="1" t="s">
        <v>29</v>
      </c>
      <c r="C1596" s="1" t="s">
        <v>30</v>
      </c>
      <c r="D1596" s="1" t="s">
        <v>30</v>
      </c>
      <c r="E1596" s="1" t="s">
        <v>31</v>
      </c>
      <c r="F1596" s="1" t="s">
        <v>31</v>
      </c>
      <c r="H1596" s="1" t="s">
        <v>3223</v>
      </c>
      <c r="I1596" s="1" t="s">
        <v>3224</v>
      </c>
      <c r="J1596" s="1" t="s">
        <v>34</v>
      </c>
      <c r="K1596" s="1" t="s">
        <v>34</v>
      </c>
      <c r="L1596" s="1">
        <v>0.0</v>
      </c>
      <c r="M1596" s="1">
        <v>0.0</v>
      </c>
      <c r="N1596" s="1">
        <v>0.0</v>
      </c>
      <c r="O1596" s="1" t="s">
        <v>35</v>
      </c>
      <c r="P1596" s="3">
        <v>0.21</v>
      </c>
      <c r="Q1596" s="1" t="s">
        <v>36</v>
      </c>
      <c r="R1596" s="1">
        <v>0.0</v>
      </c>
      <c r="S1596" s="1">
        <v>0.0</v>
      </c>
      <c r="T1596" s="4">
        <f t="shared" si="4"/>
        <v>1818.181818</v>
      </c>
      <c r="U1596" s="5">
        <v>2202.9021629999997</v>
      </c>
      <c r="W1596" s="1">
        <f t="shared" si="56"/>
        <v>2200</v>
      </c>
      <c r="X1596" s="7">
        <f t="shared" si="15"/>
        <v>2200</v>
      </c>
      <c r="Y1596" s="1" t="s">
        <v>30</v>
      </c>
      <c r="Z1596" s="1" t="s">
        <v>30</v>
      </c>
      <c r="AA1596" s="1" t="s">
        <v>31</v>
      </c>
      <c r="AB1596" s="1">
        <v>0.0</v>
      </c>
      <c r="AC1596" s="1">
        <v>0.0</v>
      </c>
    </row>
    <row r="1597" ht="15.75" customHeight="1">
      <c r="A1597" s="1">
        <v>1625.0</v>
      </c>
      <c r="B1597" s="1" t="s">
        <v>29</v>
      </c>
      <c r="C1597" s="1" t="s">
        <v>30</v>
      </c>
      <c r="D1597" s="1" t="s">
        <v>30</v>
      </c>
      <c r="E1597" s="1" t="s">
        <v>31</v>
      </c>
      <c r="F1597" s="1" t="s">
        <v>31</v>
      </c>
      <c r="H1597" s="1" t="s">
        <v>3225</v>
      </c>
      <c r="I1597" s="1" t="s">
        <v>3226</v>
      </c>
      <c r="J1597" s="1" t="s">
        <v>34</v>
      </c>
      <c r="K1597" s="1" t="s">
        <v>34</v>
      </c>
      <c r="L1597" s="1">
        <v>0.0</v>
      </c>
      <c r="M1597" s="1">
        <v>0.0</v>
      </c>
      <c r="N1597" s="1">
        <v>0.0</v>
      </c>
      <c r="O1597" s="1" t="s">
        <v>35</v>
      </c>
      <c r="P1597" s="3">
        <v>0.21</v>
      </c>
      <c r="Q1597" s="1" t="s">
        <v>36</v>
      </c>
      <c r="R1597" s="1">
        <v>0.0</v>
      </c>
      <c r="S1597" s="1">
        <v>0.0</v>
      </c>
      <c r="T1597" s="4">
        <f t="shared" si="4"/>
        <v>2082.644628</v>
      </c>
      <c r="U1597" s="5">
        <v>2517.59348775</v>
      </c>
      <c r="W1597" s="1">
        <f t="shared" si="56"/>
        <v>2520</v>
      </c>
      <c r="X1597" s="7">
        <f t="shared" si="15"/>
        <v>2520</v>
      </c>
      <c r="Y1597" s="1" t="s">
        <v>30</v>
      </c>
      <c r="Z1597" s="1" t="s">
        <v>30</v>
      </c>
      <c r="AA1597" s="1" t="s">
        <v>31</v>
      </c>
      <c r="AB1597" s="1">
        <v>0.0</v>
      </c>
      <c r="AC1597" s="1">
        <v>0.0</v>
      </c>
    </row>
    <row r="1598" ht="15.75" customHeight="1">
      <c r="A1598" s="1">
        <v>1626.0</v>
      </c>
      <c r="B1598" s="1" t="s">
        <v>29</v>
      </c>
      <c r="C1598" s="1" t="s">
        <v>30</v>
      </c>
      <c r="D1598" s="1" t="s">
        <v>30</v>
      </c>
      <c r="E1598" s="1" t="s">
        <v>31</v>
      </c>
      <c r="F1598" s="1" t="s">
        <v>31</v>
      </c>
      <c r="H1598" s="1" t="s">
        <v>3227</v>
      </c>
      <c r="I1598" s="1" t="s">
        <v>3228</v>
      </c>
      <c r="J1598" s="1" t="s">
        <v>34</v>
      </c>
      <c r="K1598" s="1" t="s">
        <v>34</v>
      </c>
      <c r="L1598" s="1">
        <v>0.0</v>
      </c>
      <c r="M1598" s="1">
        <v>0.0</v>
      </c>
      <c r="N1598" s="1">
        <v>0.0</v>
      </c>
      <c r="O1598" s="1" t="s">
        <v>35</v>
      </c>
      <c r="P1598" s="3">
        <v>0.21</v>
      </c>
      <c r="Q1598" s="1" t="s">
        <v>36</v>
      </c>
      <c r="R1598" s="1">
        <v>0.0</v>
      </c>
      <c r="S1598" s="1">
        <v>0.0</v>
      </c>
      <c r="T1598" s="4">
        <f t="shared" si="4"/>
        <v>2338.842975</v>
      </c>
      <c r="U1598" s="5">
        <v>2832.2937967500006</v>
      </c>
      <c r="W1598" s="1">
        <f t="shared" si="56"/>
        <v>2830</v>
      </c>
      <c r="X1598" s="7">
        <f t="shared" si="15"/>
        <v>2830</v>
      </c>
      <c r="Y1598" s="1" t="s">
        <v>30</v>
      </c>
      <c r="Z1598" s="1" t="s">
        <v>30</v>
      </c>
      <c r="AA1598" s="1" t="s">
        <v>31</v>
      </c>
      <c r="AB1598" s="1">
        <v>0.0</v>
      </c>
      <c r="AC1598" s="1">
        <v>0.0</v>
      </c>
    </row>
    <row r="1599" ht="15.75" customHeight="1">
      <c r="A1599" s="1">
        <v>1627.0</v>
      </c>
      <c r="B1599" s="1" t="s">
        <v>29</v>
      </c>
      <c r="C1599" s="1" t="s">
        <v>30</v>
      </c>
      <c r="D1599" s="1" t="s">
        <v>30</v>
      </c>
      <c r="E1599" s="1" t="s">
        <v>31</v>
      </c>
      <c r="F1599" s="1" t="s">
        <v>31</v>
      </c>
      <c r="H1599" s="1" t="s">
        <v>3229</v>
      </c>
      <c r="I1599" s="1" t="s">
        <v>3230</v>
      </c>
      <c r="J1599" s="1" t="s">
        <v>34</v>
      </c>
      <c r="K1599" s="1" t="s">
        <v>34</v>
      </c>
      <c r="L1599" s="1">
        <v>0.0</v>
      </c>
      <c r="M1599" s="1">
        <v>0.0</v>
      </c>
      <c r="N1599" s="1">
        <v>0.0</v>
      </c>
      <c r="O1599" s="1" t="s">
        <v>35</v>
      </c>
      <c r="P1599" s="3">
        <v>0.21</v>
      </c>
      <c r="Q1599" s="1" t="s">
        <v>36</v>
      </c>
      <c r="R1599" s="1">
        <v>0.0</v>
      </c>
      <c r="S1599" s="1">
        <v>0.0</v>
      </c>
      <c r="T1599" s="4">
        <f t="shared" si="4"/>
        <v>2603.305785</v>
      </c>
      <c r="U1599" s="5">
        <v>3146.9941057499996</v>
      </c>
      <c r="W1599" s="1">
        <f t="shared" si="56"/>
        <v>3150</v>
      </c>
      <c r="X1599" s="7">
        <f t="shared" si="15"/>
        <v>3150</v>
      </c>
      <c r="Y1599" s="1" t="s">
        <v>30</v>
      </c>
      <c r="Z1599" s="1" t="s">
        <v>30</v>
      </c>
      <c r="AA1599" s="1" t="s">
        <v>31</v>
      </c>
      <c r="AB1599" s="1">
        <v>0.0</v>
      </c>
      <c r="AC1599" s="1">
        <v>0.0</v>
      </c>
    </row>
    <row r="1600" ht="15.75" customHeight="1">
      <c r="A1600" s="1">
        <v>1628.0</v>
      </c>
      <c r="B1600" s="1" t="s">
        <v>29</v>
      </c>
      <c r="C1600" s="1" t="s">
        <v>30</v>
      </c>
      <c r="D1600" s="1" t="s">
        <v>30</v>
      </c>
      <c r="E1600" s="1" t="s">
        <v>31</v>
      </c>
      <c r="F1600" s="1" t="s">
        <v>31</v>
      </c>
      <c r="H1600" s="1" t="s">
        <v>3231</v>
      </c>
      <c r="I1600" s="1" t="s">
        <v>3232</v>
      </c>
      <c r="J1600" s="1" t="s">
        <v>34</v>
      </c>
      <c r="K1600" s="1" t="s">
        <v>34</v>
      </c>
      <c r="L1600" s="1">
        <v>0.0</v>
      </c>
      <c r="M1600" s="1">
        <v>0.0</v>
      </c>
      <c r="N1600" s="1">
        <v>0.0</v>
      </c>
      <c r="O1600" s="1" t="s">
        <v>35</v>
      </c>
      <c r="P1600" s="3">
        <v>0.21</v>
      </c>
      <c r="Q1600" s="1" t="s">
        <v>36</v>
      </c>
      <c r="R1600" s="1">
        <v>0.0</v>
      </c>
      <c r="S1600" s="1">
        <v>0.0</v>
      </c>
      <c r="T1600" s="4">
        <f t="shared" si="4"/>
        <v>2859.504132</v>
      </c>
      <c r="U1600" s="5">
        <v>3461.69441475</v>
      </c>
      <c r="W1600" s="1">
        <f t="shared" si="56"/>
        <v>3460</v>
      </c>
      <c r="X1600" s="7">
        <f t="shared" si="15"/>
        <v>3460</v>
      </c>
      <c r="Y1600" s="1" t="s">
        <v>30</v>
      </c>
      <c r="Z1600" s="1" t="s">
        <v>30</v>
      </c>
      <c r="AA1600" s="1" t="s">
        <v>31</v>
      </c>
      <c r="AB1600" s="1">
        <v>0.0</v>
      </c>
      <c r="AC1600" s="1">
        <v>0.0</v>
      </c>
    </row>
    <row r="1601" ht="15.75" customHeight="1">
      <c r="A1601" s="1">
        <v>1629.0</v>
      </c>
      <c r="B1601" s="1" t="s">
        <v>29</v>
      </c>
      <c r="C1601" s="1" t="s">
        <v>30</v>
      </c>
      <c r="D1601" s="1" t="s">
        <v>30</v>
      </c>
      <c r="E1601" s="1" t="s">
        <v>31</v>
      </c>
      <c r="F1601" s="1" t="s">
        <v>31</v>
      </c>
      <c r="H1601" s="1" t="s">
        <v>3233</v>
      </c>
      <c r="I1601" s="1" t="s">
        <v>3234</v>
      </c>
      <c r="J1601" s="1" t="s">
        <v>34</v>
      </c>
      <c r="K1601" s="1" t="s">
        <v>34</v>
      </c>
      <c r="L1601" s="1">
        <v>0.0</v>
      </c>
      <c r="M1601" s="1">
        <v>0.0</v>
      </c>
      <c r="N1601" s="1">
        <v>0.0</v>
      </c>
      <c r="O1601" s="1" t="s">
        <v>35</v>
      </c>
      <c r="P1601" s="3">
        <v>0.21</v>
      </c>
      <c r="Q1601" s="1" t="s">
        <v>36</v>
      </c>
      <c r="R1601" s="1">
        <v>0.0</v>
      </c>
      <c r="S1601" s="1">
        <v>0.0</v>
      </c>
      <c r="T1601" s="4">
        <f t="shared" si="4"/>
        <v>3123.966942</v>
      </c>
      <c r="U1601" s="5">
        <v>3776.39472375</v>
      </c>
      <c r="W1601" s="1">
        <f t="shared" si="56"/>
        <v>3780</v>
      </c>
      <c r="X1601" s="7">
        <f t="shared" si="15"/>
        <v>3780</v>
      </c>
      <c r="Y1601" s="1" t="s">
        <v>30</v>
      </c>
      <c r="Z1601" s="1" t="s">
        <v>30</v>
      </c>
      <c r="AA1601" s="1" t="s">
        <v>31</v>
      </c>
      <c r="AB1601" s="1">
        <v>0.0</v>
      </c>
      <c r="AC1601" s="1">
        <v>0.0</v>
      </c>
    </row>
    <row r="1602" ht="15.75" customHeight="1">
      <c r="A1602" s="1">
        <v>1630.0</v>
      </c>
      <c r="B1602" s="1" t="s">
        <v>29</v>
      </c>
      <c r="C1602" s="1" t="s">
        <v>30</v>
      </c>
      <c r="D1602" s="1" t="s">
        <v>30</v>
      </c>
      <c r="E1602" s="1" t="s">
        <v>31</v>
      </c>
      <c r="F1602" s="1" t="s">
        <v>31</v>
      </c>
      <c r="H1602" s="1" t="s">
        <v>3235</v>
      </c>
      <c r="I1602" s="1" t="s">
        <v>3236</v>
      </c>
      <c r="J1602" s="1" t="s">
        <v>34</v>
      </c>
      <c r="K1602" s="1" t="s">
        <v>34</v>
      </c>
      <c r="L1602" s="1">
        <v>0.0</v>
      </c>
      <c r="M1602" s="1">
        <v>0.0</v>
      </c>
      <c r="N1602" s="1">
        <v>0.0</v>
      </c>
      <c r="O1602" s="1" t="s">
        <v>35</v>
      </c>
      <c r="P1602" s="3">
        <v>0.21</v>
      </c>
      <c r="Q1602" s="1" t="s">
        <v>36</v>
      </c>
      <c r="R1602" s="1">
        <v>0.0</v>
      </c>
      <c r="S1602" s="1">
        <v>0.0</v>
      </c>
      <c r="T1602" s="4">
        <f t="shared" si="4"/>
        <v>3380.165289</v>
      </c>
      <c r="U1602" s="5">
        <v>4091.095032749999</v>
      </c>
      <c r="W1602" s="1">
        <f t="shared" si="56"/>
        <v>4090</v>
      </c>
      <c r="X1602" s="7">
        <f t="shared" si="15"/>
        <v>4090</v>
      </c>
      <c r="Y1602" s="1" t="s">
        <v>30</v>
      </c>
      <c r="Z1602" s="1" t="s">
        <v>30</v>
      </c>
      <c r="AA1602" s="1" t="s">
        <v>31</v>
      </c>
      <c r="AB1602" s="1">
        <v>0.0</v>
      </c>
      <c r="AC1602" s="1">
        <v>0.0</v>
      </c>
    </row>
    <row r="1603" ht="15.75" customHeight="1">
      <c r="A1603" s="1">
        <v>1631.0</v>
      </c>
      <c r="B1603" s="1" t="s">
        <v>29</v>
      </c>
      <c r="C1603" s="1" t="s">
        <v>30</v>
      </c>
      <c r="D1603" s="1" t="s">
        <v>30</v>
      </c>
      <c r="E1603" s="1" t="s">
        <v>31</v>
      </c>
      <c r="F1603" s="1" t="s">
        <v>31</v>
      </c>
      <c r="H1603" s="1" t="s">
        <v>3237</v>
      </c>
      <c r="I1603" s="1" t="s">
        <v>3238</v>
      </c>
      <c r="J1603" s="1" t="s">
        <v>34</v>
      </c>
      <c r="K1603" s="1" t="s">
        <v>34</v>
      </c>
      <c r="L1603" s="1">
        <v>0.0</v>
      </c>
      <c r="M1603" s="1">
        <v>0.0</v>
      </c>
      <c r="N1603" s="1">
        <v>0.0</v>
      </c>
      <c r="O1603" s="1" t="s">
        <v>35</v>
      </c>
      <c r="P1603" s="3">
        <v>0.21</v>
      </c>
      <c r="Q1603" s="1" t="s">
        <v>36</v>
      </c>
      <c r="R1603" s="1">
        <v>0.0</v>
      </c>
      <c r="S1603" s="1">
        <v>0.0</v>
      </c>
      <c r="T1603" s="4">
        <f t="shared" si="4"/>
        <v>3644.628099</v>
      </c>
      <c r="U1603" s="5">
        <v>4405.79534175</v>
      </c>
      <c r="W1603" s="1">
        <f t="shared" si="56"/>
        <v>4410</v>
      </c>
      <c r="X1603" s="7">
        <f t="shared" si="15"/>
        <v>4410</v>
      </c>
      <c r="Y1603" s="1" t="s">
        <v>30</v>
      </c>
      <c r="Z1603" s="1" t="s">
        <v>30</v>
      </c>
      <c r="AA1603" s="1" t="s">
        <v>31</v>
      </c>
      <c r="AB1603" s="1">
        <v>0.0</v>
      </c>
      <c r="AC1603" s="1">
        <v>0.0</v>
      </c>
    </row>
    <row r="1604" ht="15.75" customHeight="1">
      <c r="A1604" s="1">
        <v>1632.0</v>
      </c>
      <c r="B1604" s="1" t="s">
        <v>29</v>
      </c>
      <c r="C1604" s="1" t="s">
        <v>30</v>
      </c>
      <c r="D1604" s="1" t="s">
        <v>30</v>
      </c>
      <c r="E1604" s="1" t="s">
        <v>31</v>
      </c>
      <c r="F1604" s="1" t="s">
        <v>31</v>
      </c>
      <c r="H1604" s="1" t="s">
        <v>3239</v>
      </c>
      <c r="I1604" s="1" t="s">
        <v>3240</v>
      </c>
      <c r="J1604" s="1" t="s">
        <v>34</v>
      </c>
      <c r="K1604" s="1" t="s">
        <v>34</v>
      </c>
      <c r="L1604" s="1">
        <v>0.0</v>
      </c>
      <c r="M1604" s="1">
        <v>0.0</v>
      </c>
      <c r="N1604" s="1">
        <v>0.0</v>
      </c>
      <c r="O1604" s="1" t="s">
        <v>35</v>
      </c>
      <c r="P1604" s="3">
        <v>0.21</v>
      </c>
      <c r="Q1604" s="1" t="s">
        <v>36</v>
      </c>
      <c r="R1604" s="1">
        <v>0.0</v>
      </c>
      <c r="S1604" s="1">
        <v>0.0</v>
      </c>
      <c r="T1604" s="4">
        <f t="shared" si="4"/>
        <v>628.0991736</v>
      </c>
      <c r="U1604" s="5">
        <v>756.10549575</v>
      </c>
      <c r="W1604" s="1">
        <f t="shared" si="56"/>
        <v>760</v>
      </c>
      <c r="X1604" s="7">
        <f t="shared" si="15"/>
        <v>760</v>
      </c>
      <c r="Y1604" s="1" t="s">
        <v>30</v>
      </c>
      <c r="Z1604" s="1" t="s">
        <v>30</v>
      </c>
      <c r="AA1604" s="1" t="s">
        <v>31</v>
      </c>
      <c r="AB1604" s="1">
        <v>0.0</v>
      </c>
      <c r="AC1604" s="1">
        <v>0.0</v>
      </c>
    </row>
    <row r="1605" ht="15.75" customHeight="1">
      <c r="A1605" s="1">
        <v>1633.0</v>
      </c>
      <c r="B1605" s="1" t="s">
        <v>29</v>
      </c>
      <c r="C1605" s="1" t="s">
        <v>30</v>
      </c>
      <c r="D1605" s="1" t="s">
        <v>30</v>
      </c>
      <c r="E1605" s="1" t="s">
        <v>31</v>
      </c>
      <c r="F1605" s="1" t="s">
        <v>31</v>
      </c>
      <c r="H1605" s="1" t="s">
        <v>3241</v>
      </c>
      <c r="I1605" s="1" t="s">
        <v>3242</v>
      </c>
      <c r="J1605" s="1" t="s">
        <v>34</v>
      </c>
      <c r="K1605" s="1" t="s">
        <v>34</v>
      </c>
      <c r="L1605" s="1">
        <v>0.0</v>
      </c>
      <c r="M1605" s="1">
        <v>0.0</v>
      </c>
      <c r="N1605" s="1">
        <v>0.0</v>
      </c>
      <c r="O1605" s="1" t="s">
        <v>35</v>
      </c>
      <c r="P1605" s="3">
        <v>0.21</v>
      </c>
      <c r="Q1605" s="1" t="s">
        <v>36</v>
      </c>
      <c r="R1605" s="1">
        <v>0.0</v>
      </c>
      <c r="S1605" s="1">
        <v>0.0</v>
      </c>
      <c r="T1605" s="4">
        <f t="shared" si="4"/>
        <v>628.0991736</v>
      </c>
      <c r="U1605" s="5">
        <v>756.10549575</v>
      </c>
      <c r="W1605" s="1">
        <f t="shared" si="56"/>
        <v>760</v>
      </c>
      <c r="X1605" s="7">
        <f t="shared" si="15"/>
        <v>760</v>
      </c>
      <c r="Y1605" s="1" t="s">
        <v>30</v>
      </c>
      <c r="Z1605" s="1" t="s">
        <v>30</v>
      </c>
      <c r="AA1605" s="1" t="s">
        <v>31</v>
      </c>
      <c r="AB1605" s="1">
        <v>0.0</v>
      </c>
      <c r="AC1605" s="1">
        <v>0.0</v>
      </c>
    </row>
    <row r="1606" ht="15.75" customHeight="1">
      <c r="A1606" s="1">
        <v>1634.0</v>
      </c>
      <c r="B1606" s="1" t="s">
        <v>29</v>
      </c>
      <c r="C1606" s="1" t="s">
        <v>30</v>
      </c>
      <c r="D1606" s="1" t="s">
        <v>30</v>
      </c>
      <c r="E1606" s="1" t="s">
        <v>31</v>
      </c>
      <c r="F1606" s="1" t="s">
        <v>31</v>
      </c>
      <c r="H1606" s="1" t="s">
        <v>3243</v>
      </c>
      <c r="I1606" s="1" t="s">
        <v>3244</v>
      </c>
      <c r="J1606" s="1" t="s">
        <v>34</v>
      </c>
      <c r="K1606" s="1" t="s">
        <v>34</v>
      </c>
      <c r="L1606" s="1">
        <v>0.0</v>
      </c>
      <c r="M1606" s="1">
        <v>0.0</v>
      </c>
      <c r="N1606" s="1">
        <v>0.0</v>
      </c>
      <c r="O1606" s="1" t="s">
        <v>35</v>
      </c>
      <c r="P1606" s="3">
        <v>0.21</v>
      </c>
      <c r="Q1606" s="1" t="s">
        <v>36</v>
      </c>
      <c r="R1606" s="1">
        <v>0.0</v>
      </c>
      <c r="S1606" s="1">
        <v>0.0</v>
      </c>
      <c r="T1606" s="4">
        <f t="shared" si="4"/>
        <v>752.0661157</v>
      </c>
      <c r="U1606" s="5">
        <v>914.345091</v>
      </c>
      <c r="W1606" s="1">
        <f t="shared" si="56"/>
        <v>910</v>
      </c>
      <c r="X1606" s="7">
        <f t="shared" si="15"/>
        <v>910</v>
      </c>
      <c r="Y1606" s="1" t="s">
        <v>30</v>
      </c>
      <c r="Z1606" s="1" t="s">
        <v>30</v>
      </c>
      <c r="AA1606" s="1" t="s">
        <v>31</v>
      </c>
      <c r="AB1606" s="1">
        <v>0.0</v>
      </c>
      <c r="AC1606" s="1">
        <v>0.0</v>
      </c>
    </row>
    <row r="1607" ht="15.75" customHeight="1">
      <c r="A1607" s="1">
        <v>1635.0</v>
      </c>
      <c r="B1607" s="1" t="s">
        <v>29</v>
      </c>
      <c r="C1607" s="1" t="s">
        <v>30</v>
      </c>
      <c r="D1607" s="1" t="s">
        <v>30</v>
      </c>
      <c r="E1607" s="1" t="s">
        <v>31</v>
      </c>
      <c r="F1607" s="1" t="s">
        <v>31</v>
      </c>
      <c r="H1607" s="1" t="s">
        <v>3245</v>
      </c>
      <c r="I1607" s="1" t="s">
        <v>3246</v>
      </c>
      <c r="J1607" s="1" t="s">
        <v>34</v>
      </c>
      <c r="K1607" s="1" t="s">
        <v>34</v>
      </c>
      <c r="L1607" s="1">
        <v>0.0</v>
      </c>
      <c r="M1607" s="1">
        <v>0.0</v>
      </c>
      <c r="N1607" s="1">
        <v>0.0</v>
      </c>
      <c r="O1607" s="1" t="s">
        <v>35</v>
      </c>
      <c r="P1607" s="3">
        <v>0.21</v>
      </c>
      <c r="Q1607" s="1" t="s">
        <v>36</v>
      </c>
      <c r="R1607" s="1">
        <v>0.0</v>
      </c>
      <c r="S1607" s="1">
        <v>0.0</v>
      </c>
      <c r="T1607" s="4">
        <f t="shared" si="4"/>
        <v>752.0661157</v>
      </c>
      <c r="U1607" s="5">
        <v>914.3001697499999</v>
      </c>
      <c r="W1607" s="1">
        <f t="shared" si="56"/>
        <v>910</v>
      </c>
      <c r="X1607" s="7">
        <f t="shared" si="15"/>
        <v>910</v>
      </c>
      <c r="Y1607" s="1" t="s">
        <v>30</v>
      </c>
      <c r="Z1607" s="1" t="s">
        <v>30</v>
      </c>
      <c r="AA1607" s="1" t="s">
        <v>31</v>
      </c>
      <c r="AB1607" s="1">
        <v>0.0</v>
      </c>
      <c r="AC1607" s="1">
        <v>0.0</v>
      </c>
    </row>
    <row r="1608" ht="15.75" customHeight="1">
      <c r="A1608" s="1">
        <v>1636.0</v>
      </c>
      <c r="B1608" s="1" t="s">
        <v>29</v>
      </c>
      <c r="C1608" s="1" t="s">
        <v>30</v>
      </c>
      <c r="D1608" s="1" t="s">
        <v>30</v>
      </c>
      <c r="E1608" s="1" t="s">
        <v>31</v>
      </c>
      <c r="F1608" s="1" t="s">
        <v>31</v>
      </c>
      <c r="H1608" s="1" t="s">
        <v>3247</v>
      </c>
      <c r="I1608" s="1" t="s">
        <v>3248</v>
      </c>
      <c r="J1608" s="1" t="s">
        <v>34</v>
      </c>
      <c r="K1608" s="1" t="s">
        <v>34</v>
      </c>
      <c r="L1608" s="1">
        <v>0.0</v>
      </c>
      <c r="M1608" s="1">
        <v>0.0</v>
      </c>
      <c r="N1608" s="1">
        <v>0.0</v>
      </c>
      <c r="O1608" s="1" t="s">
        <v>35</v>
      </c>
      <c r="P1608" s="3">
        <v>0.21</v>
      </c>
      <c r="Q1608" s="1" t="s">
        <v>36</v>
      </c>
      <c r="R1608" s="1">
        <v>0.0</v>
      </c>
      <c r="S1608" s="1">
        <v>0.0</v>
      </c>
      <c r="T1608" s="4">
        <f t="shared" si="4"/>
        <v>909.0909091</v>
      </c>
      <c r="U1608" s="5">
        <v>1101.8913097500001</v>
      </c>
      <c r="W1608" s="1">
        <f t="shared" si="56"/>
        <v>1100</v>
      </c>
      <c r="X1608" s="7">
        <f t="shared" si="15"/>
        <v>1100</v>
      </c>
      <c r="Y1608" s="1" t="s">
        <v>30</v>
      </c>
      <c r="Z1608" s="1" t="s">
        <v>30</v>
      </c>
      <c r="AA1608" s="1" t="s">
        <v>31</v>
      </c>
      <c r="AB1608" s="1">
        <v>0.0</v>
      </c>
      <c r="AC1608" s="1">
        <v>0.0</v>
      </c>
    </row>
    <row r="1609" ht="15.75" customHeight="1">
      <c r="A1609" s="1">
        <v>1637.0</v>
      </c>
      <c r="B1609" s="1" t="s">
        <v>29</v>
      </c>
      <c r="C1609" s="1" t="s">
        <v>30</v>
      </c>
      <c r="D1609" s="1" t="s">
        <v>30</v>
      </c>
      <c r="E1609" s="1" t="s">
        <v>31</v>
      </c>
      <c r="F1609" s="1" t="s">
        <v>31</v>
      </c>
      <c r="H1609" s="1" t="s">
        <v>3249</v>
      </c>
      <c r="I1609" s="1" t="s">
        <v>3250</v>
      </c>
      <c r="J1609" s="1" t="s">
        <v>34</v>
      </c>
      <c r="K1609" s="1" t="s">
        <v>34</v>
      </c>
      <c r="L1609" s="1">
        <v>0.0</v>
      </c>
      <c r="M1609" s="1">
        <v>0.0</v>
      </c>
      <c r="N1609" s="1">
        <v>0.0</v>
      </c>
      <c r="O1609" s="1" t="s">
        <v>35</v>
      </c>
      <c r="P1609" s="3">
        <v>0.21</v>
      </c>
      <c r="Q1609" s="1" t="s">
        <v>36</v>
      </c>
      <c r="R1609" s="1">
        <v>0.0</v>
      </c>
      <c r="S1609" s="1">
        <v>0.0</v>
      </c>
      <c r="T1609" s="4">
        <f t="shared" si="4"/>
        <v>909.0909091</v>
      </c>
      <c r="U1609" s="5">
        <v>1101.8104515000002</v>
      </c>
      <c r="W1609" s="1">
        <f t="shared" si="56"/>
        <v>1100</v>
      </c>
      <c r="X1609" s="7">
        <f t="shared" si="15"/>
        <v>1100</v>
      </c>
      <c r="Y1609" s="1" t="s">
        <v>30</v>
      </c>
      <c r="Z1609" s="1" t="s">
        <v>30</v>
      </c>
      <c r="AA1609" s="1" t="s">
        <v>31</v>
      </c>
      <c r="AB1609" s="1">
        <v>0.0</v>
      </c>
      <c r="AC1609" s="1">
        <v>0.0</v>
      </c>
    </row>
    <row r="1610" ht="15.75" customHeight="1">
      <c r="A1610" s="1">
        <v>1638.0</v>
      </c>
      <c r="B1610" s="1" t="s">
        <v>29</v>
      </c>
      <c r="C1610" s="1" t="s">
        <v>30</v>
      </c>
      <c r="D1610" s="1" t="s">
        <v>30</v>
      </c>
      <c r="E1610" s="1" t="s">
        <v>31</v>
      </c>
      <c r="F1610" s="1" t="s">
        <v>31</v>
      </c>
      <c r="H1610" s="1" t="s">
        <v>3251</v>
      </c>
      <c r="I1610" s="1" t="s">
        <v>3252</v>
      </c>
      <c r="J1610" s="1" t="s">
        <v>34</v>
      </c>
      <c r="K1610" s="1" t="s">
        <v>34</v>
      </c>
      <c r="L1610" s="1">
        <v>0.0</v>
      </c>
      <c r="M1610" s="1">
        <v>0.0</v>
      </c>
      <c r="N1610" s="1">
        <v>0.0</v>
      </c>
      <c r="O1610" s="1" t="s">
        <v>35</v>
      </c>
      <c r="P1610" s="3">
        <v>0.21</v>
      </c>
      <c r="Q1610" s="1" t="s">
        <v>36</v>
      </c>
      <c r="R1610" s="1">
        <v>0.0</v>
      </c>
      <c r="S1610" s="1">
        <v>0.0</v>
      </c>
      <c r="T1610" s="4">
        <f t="shared" si="4"/>
        <v>1123.966942</v>
      </c>
      <c r="U1610" s="5">
        <v>1364.8064017499998</v>
      </c>
      <c r="W1610" s="1">
        <f t="shared" si="56"/>
        <v>1360</v>
      </c>
      <c r="X1610" s="7">
        <f t="shared" si="15"/>
        <v>1360</v>
      </c>
      <c r="Y1610" s="1" t="s">
        <v>30</v>
      </c>
      <c r="Z1610" s="1" t="s">
        <v>30</v>
      </c>
      <c r="AA1610" s="1" t="s">
        <v>31</v>
      </c>
      <c r="AB1610" s="1">
        <v>0.0</v>
      </c>
      <c r="AC1610" s="1">
        <v>0.0</v>
      </c>
    </row>
    <row r="1611" ht="15.75" customHeight="1">
      <c r="A1611" s="1">
        <v>1639.0</v>
      </c>
      <c r="B1611" s="1" t="s">
        <v>29</v>
      </c>
      <c r="C1611" s="1" t="s">
        <v>30</v>
      </c>
      <c r="D1611" s="1" t="s">
        <v>30</v>
      </c>
      <c r="E1611" s="1" t="s">
        <v>31</v>
      </c>
      <c r="F1611" s="1" t="s">
        <v>31</v>
      </c>
      <c r="H1611" s="1" t="s">
        <v>3253</v>
      </c>
      <c r="I1611" s="1" t="s">
        <v>3254</v>
      </c>
      <c r="J1611" s="1" t="s">
        <v>34</v>
      </c>
      <c r="K1611" s="1" t="s">
        <v>34</v>
      </c>
      <c r="L1611" s="1">
        <v>0.0</v>
      </c>
      <c r="M1611" s="1">
        <v>0.0</v>
      </c>
      <c r="N1611" s="1">
        <v>0.0</v>
      </c>
      <c r="O1611" s="1" t="s">
        <v>35</v>
      </c>
      <c r="P1611" s="3">
        <v>0.21</v>
      </c>
      <c r="Q1611" s="1" t="s">
        <v>36</v>
      </c>
      <c r="R1611" s="1">
        <v>0.0</v>
      </c>
      <c r="S1611" s="1">
        <v>0.0</v>
      </c>
      <c r="T1611" s="4">
        <f t="shared" si="4"/>
        <v>1123.966942</v>
      </c>
      <c r="U1611" s="5">
        <v>1364.8064017499998</v>
      </c>
      <c r="W1611" s="1">
        <f t="shared" si="56"/>
        <v>1360</v>
      </c>
      <c r="X1611" s="7">
        <f t="shared" si="15"/>
        <v>1360</v>
      </c>
      <c r="Y1611" s="1" t="s">
        <v>30</v>
      </c>
      <c r="Z1611" s="1" t="s">
        <v>30</v>
      </c>
      <c r="AA1611" s="1" t="s">
        <v>31</v>
      </c>
      <c r="AB1611" s="1">
        <v>0.0</v>
      </c>
      <c r="AC1611" s="1">
        <v>0.0</v>
      </c>
    </row>
    <row r="1612" ht="15.75" customHeight="1">
      <c r="A1612" s="1">
        <v>1640.0</v>
      </c>
      <c r="B1612" s="1" t="s">
        <v>29</v>
      </c>
      <c r="C1612" s="1" t="s">
        <v>30</v>
      </c>
      <c r="D1612" s="1" t="s">
        <v>30</v>
      </c>
      <c r="E1612" s="1" t="s">
        <v>31</v>
      </c>
      <c r="F1612" s="1" t="s">
        <v>31</v>
      </c>
      <c r="H1612" s="1" t="s">
        <v>3255</v>
      </c>
      <c r="I1612" s="1" t="s">
        <v>3256</v>
      </c>
      <c r="J1612" s="1" t="s">
        <v>34</v>
      </c>
      <c r="K1612" s="1" t="s">
        <v>34</v>
      </c>
      <c r="L1612" s="1">
        <v>0.0</v>
      </c>
      <c r="M1612" s="1">
        <v>0.0</v>
      </c>
      <c r="N1612" s="1">
        <v>0.0</v>
      </c>
      <c r="O1612" s="1" t="s">
        <v>35</v>
      </c>
      <c r="P1612" s="3">
        <v>0.21</v>
      </c>
      <c r="Q1612" s="1" t="s">
        <v>36</v>
      </c>
      <c r="R1612" s="1">
        <v>0.0</v>
      </c>
      <c r="S1612" s="1">
        <v>0.0</v>
      </c>
      <c r="T1612" s="4">
        <f t="shared" si="4"/>
        <v>801.6528926</v>
      </c>
      <c r="U1612" s="5">
        <v>966.9748275</v>
      </c>
      <c r="W1612" s="1">
        <f t="shared" si="56"/>
        <v>970</v>
      </c>
      <c r="X1612" s="7">
        <f t="shared" si="15"/>
        <v>970</v>
      </c>
      <c r="Y1612" s="1" t="s">
        <v>30</v>
      </c>
      <c r="Z1612" s="1" t="s">
        <v>30</v>
      </c>
      <c r="AA1612" s="1" t="s">
        <v>31</v>
      </c>
      <c r="AB1612" s="1">
        <v>0.0</v>
      </c>
      <c r="AC1612" s="1">
        <v>0.0</v>
      </c>
    </row>
    <row r="1613" ht="15.75" customHeight="1">
      <c r="A1613" s="1">
        <v>1641.0</v>
      </c>
      <c r="B1613" s="1" t="s">
        <v>29</v>
      </c>
      <c r="C1613" s="1" t="s">
        <v>30</v>
      </c>
      <c r="D1613" s="1" t="s">
        <v>30</v>
      </c>
      <c r="E1613" s="1" t="s">
        <v>31</v>
      </c>
      <c r="F1613" s="1" t="s">
        <v>31</v>
      </c>
      <c r="H1613" s="1" t="s">
        <v>3257</v>
      </c>
      <c r="I1613" s="1" t="s">
        <v>3258</v>
      </c>
      <c r="J1613" s="1" t="s">
        <v>34</v>
      </c>
      <c r="K1613" s="1" t="s">
        <v>34</v>
      </c>
      <c r="L1613" s="1">
        <v>0.0</v>
      </c>
      <c r="M1613" s="1">
        <v>0.0</v>
      </c>
      <c r="N1613" s="1">
        <v>0.0</v>
      </c>
      <c r="O1613" s="1" t="s">
        <v>35</v>
      </c>
      <c r="P1613" s="3">
        <v>0.21</v>
      </c>
      <c r="Q1613" s="1" t="s">
        <v>36</v>
      </c>
      <c r="R1613" s="1">
        <v>0.0</v>
      </c>
      <c r="S1613" s="1">
        <v>0.0</v>
      </c>
      <c r="T1613" s="4">
        <f t="shared" si="4"/>
        <v>801.6528926</v>
      </c>
      <c r="U1613" s="5">
        <v>966.8580322500001</v>
      </c>
      <c r="W1613" s="1">
        <f t="shared" si="56"/>
        <v>970</v>
      </c>
      <c r="X1613" s="7">
        <f t="shared" si="15"/>
        <v>970</v>
      </c>
      <c r="Y1613" s="1" t="s">
        <v>30</v>
      </c>
      <c r="Z1613" s="1" t="s">
        <v>30</v>
      </c>
      <c r="AA1613" s="1" t="s">
        <v>31</v>
      </c>
      <c r="AB1613" s="1">
        <v>0.0</v>
      </c>
      <c r="AC1613" s="1">
        <v>0.0</v>
      </c>
    </row>
    <row r="1614" ht="15.75" customHeight="1">
      <c r="A1614" s="1">
        <v>1642.0</v>
      </c>
      <c r="B1614" s="1" t="s">
        <v>29</v>
      </c>
      <c r="C1614" s="1" t="s">
        <v>30</v>
      </c>
      <c r="D1614" s="1" t="s">
        <v>30</v>
      </c>
      <c r="E1614" s="1" t="s">
        <v>31</v>
      </c>
      <c r="F1614" s="1" t="s">
        <v>31</v>
      </c>
      <c r="H1614" s="1" t="s">
        <v>3259</v>
      </c>
      <c r="I1614" s="1" t="s">
        <v>3260</v>
      </c>
      <c r="J1614" s="1" t="s">
        <v>34</v>
      </c>
      <c r="K1614" s="1" t="s">
        <v>34</v>
      </c>
      <c r="L1614" s="1">
        <v>0.0</v>
      </c>
      <c r="M1614" s="1">
        <v>0.0</v>
      </c>
      <c r="N1614" s="1">
        <v>0.0</v>
      </c>
      <c r="O1614" s="1" t="s">
        <v>35</v>
      </c>
      <c r="P1614" s="3">
        <v>0.21</v>
      </c>
      <c r="Q1614" s="1" t="s">
        <v>36</v>
      </c>
      <c r="R1614" s="1">
        <v>0.0</v>
      </c>
      <c r="S1614" s="1">
        <v>0.0</v>
      </c>
      <c r="T1614" s="4">
        <f t="shared" si="4"/>
        <v>1595.041322</v>
      </c>
      <c r="U1614" s="5">
        <v>1925.5943025000001</v>
      </c>
      <c r="W1614" s="1">
        <f t="shared" si="56"/>
        <v>1930</v>
      </c>
      <c r="X1614" s="7">
        <f t="shared" si="15"/>
        <v>1930</v>
      </c>
      <c r="Y1614" s="1" t="s">
        <v>30</v>
      </c>
      <c r="Z1614" s="1" t="s">
        <v>30</v>
      </c>
      <c r="AA1614" s="1" t="s">
        <v>31</v>
      </c>
      <c r="AB1614" s="1">
        <v>0.0</v>
      </c>
      <c r="AC1614" s="1">
        <v>0.0</v>
      </c>
    </row>
    <row r="1615" ht="15.75" customHeight="1">
      <c r="A1615" s="1">
        <v>1643.0</v>
      </c>
      <c r="B1615" s="1" t="s">
        <v>29</v>
      </c>
      <c r="C1615" s="1" t="s">
        <v>30</v>
      </c>
      <c r="D1615" s="1" t="s">
        <v>30</v>
      </c>
      <c r="E1615" s="1" t="s">
        <v>31</v>
      </c>
      <c r="F1615" s="1" t="s">
        <v>31</v>
      </c>
      <c r="H1615" s="1" t="s">
        <v>3261</v>
      </c>
      <c r="I1615" s="1" t="s">
        <v>3262</v>
      </c>
      <c r="J1615" s="1" t="s">
        <v>34</v>
      </c>
      <c r="K1615" s="1" t="s">
        <v>34</v>
      </c>
      <c r="L1615" s="1">
        <v>0.0</v>
      </c>
      <c r="M1615" s="1">
        <v>0.0</v>
      </c>
      <c r="N1615" s="1">
        <v>0.0</v>
      </c>
      <c r="O1615" s="1" t="s">
        <v>35</v>
      </c>
      <c r="P1615" s="3">
        <v>0.21</v>
      </c>
      <c r="Q1615" s="1" t="s">
        <v>36</v>
      </c>
      <c r="R1615" s="1">
        <v>0.0</v>
      </c>
      <c r="S1615" s="1">
        <v>0.0</v>
      </c>
      <c r="T1615" s="4">
        <f t="shared" si="4"/>
        <v>1595.041322</v>
      </c>
      <c r="U1615" s="5">
        <v>1925.6302394999998</v>
      </c>
      <c r="W1615" s="1">
        <f t="shared" si="56"/>
        <v>1930</v>
      </c>
      <c r="X1615" s="7">
        <f t="shared" si="15"/>
        <v>1930</v>
      </c>
      <c r="Y1615" s="1" t="s">
        <v>30</v>
      </c>
      <c r="Z1615" s="1" t="s">
        <v>30</v>
      </c>
      <c r="AA1615" s="1" t="s">
        <v>31</v>
      </c>
      <c r="AB1615" s="1">
        <v>0.0</v>
      </c>
      <c r="AC1615" s="1">
        <v>0.0</v>
      </c>
    </row>
    <row r="1616" ht="15.75" customHeight="1">
      <c r="A1616" s="1">
        <v>1644.0</v>
      </c>
      <c r="B1616" s="1" t="s">
        <v>29</v>
      </c>
      <c r="C1616" s="1" t="s">
        <v>30</v>
      </c>
      <c r="D1616" s="1" t="s">
        <v>30</v>
      </c>
      <c r="E1616" s="1" t="s">
        <v>31</v>
      </c>
      <c r="F1616" s="1" t="s">
        <v>31</v>
      </c>
      <c r="H1616" s="1" t="s">
        <v>3263</v>
      </c>
      <c r="I1616" s="1" t="s">
        <v>3264</v>
      </c>
      <c r="J1616" s="1" t="s">
        <v>34</v>
      </c>
      <c r="K1616" s="1" t="s">
        <v>34</v>
      </c>
      <c r="L1616" s="1">
        <v>0.0</v>
      </c>
      <c r="M1616" s="1">
        <v>0.0</v>
      </c>
      <c r="N1616" s="1">
        <v>0.0</v>
      </c>
      <c r="O1616" s="1" t="s">
        <v>35</v>
      </c>
      <c r="P1616" s="3">
        <v>0.21</v>
      </c>
      <c r="Q1616" s="1" t="s">
        <v>36</v>
      </c>
      <c r="R1616" s="1">
        <v>0.0</v>
      </c>
      <c r="S1616" s="1">
        <v>0.0</v>
      </c>
      <c r="T1616" s="4">
        <f t="shared" si="4"/>
        <v>2380.165289</v>
      </c>
      <c r="U1616" s="5">
        <v>2875.43616525</v>
      </c>
      <c r="W1616" s="1">
        <f t="shared" si="56"/>
        <v>2880</v>
      </c>
      <c r="X1616" s="7">
        <f t="shared" si="15"/>
        <v>2880</v>
      </c>
      <c r="Y1616" s="1" t="s">
        <v>30</v>
      </c>
      <c r="Z1616" s="1" t="s">
        <v>30</v>
      </c>
      <c r="AA1616" s="1" t="s">
        <v>31</v>
      </c>
      <c r="AB1616" s="1">
        <v>0.0</v>
      </c>
      <c r="AC1616" s="1">
        <v>0.0</v>
      </c>
    </row>
    <row r="1617" ht="15.75" customHeight="1">
      <c r="A1617" s="1">
        <v>1645.0</v>
      </c>
      <c r="B1617" s="1" t="s">
        <v>29</v>
      </c>
      <c r="C1617" s="1" t="s">
        <v>30</v>
      </c>
      <c r="D1617" s="1" t="s">
        <v>30</v>
      </c>
      <c r="E1617" s="1" t="s">
        <v>31</v>
      </c>
      <c r="F1617" s="1" t="s">
        <v>31</v>
      </c>
      <c r="H1617" s="1" t="s">
        <v>3265</v>
      </c>
      <c r="I1617" s="1" t="s">
        <v>3266</v>
      </c>
      <c r="J1617" s="1" t="s">
        <v>34</v>
      </c>
      <c r="K1617" s="1" t="s">
        <v>34</v>
      </c>
      <c r="L1617" s="1">
        <v>0.0</v>
      </c>
      <c r="M1617" s="1">
        <v>0.0</v>
      </c>
      <c r="N1617" s="1">
        <v>0.0</v>
      </c>
      <c r="O1617" s="1" t="s">
        <v>35</v>
      </c>
      <c r="P1617" s="3">
        <v>0.21</v>
      </c>
      <c r="Q1617" s="1" t="s">
        <v>36</v>
      </c>
      <c r="R1617" s="1">
        <v>0.0</v>
      </c>
      <c r="S1617" s="1">
        <v>0.0</v>
      </c>
      <c r="T1617" s="4">
        <f t="shared" si="4"/>
        <v>2380.165289</v>
      </c>
      <c r="U1617" s="5">
        <v>2875.31038575</v>
      </c>
      <c r="W1617" s="1">
        <f t="shared" si="56"/>
        <v>2880</v>
      </c>
      <c r="X1617" s="7">
        <f t="shared" si="15"/>
        <v>2880</v>
      </c>
      <c r="Y1617" s="1" t="s">
        <v>30</v>
      </c>
      <c r="Z1617" s="1" t="s">
        <v>30</v>
      </c>
      <c r="AA1617" s="1" t="s">
        <v>31</v>
      </c>
      <c r="AB1617" s="1">
        <v>0.0</v>
      </c>
      <c r="AC1617" s="1">
        <v>0.0</v>
      </c>
    </row>
    <row r="1618" ht="15.75" customHeight="1">
      <c r="A1618" s="1">
        <v>1646.0</v>
      </c>
      <c r="B1618" s="1" t="s">
        <v>29</v>
      </c>
      <c r="C1618" s="1" t="s">
        <v>30</v>
      </c>
      <c r="D1618" s="1" t="s">
        <v>30</v>
      </c>
      <c r="E1618" s="1" t="s">
        <v>31</v>
      </c>
      <c r="F1618" s="1" t="s">
        <v>31</v>
      </c>
      <c r="H1618" s="1" t="s">
        <v>3267</v>
      </c>
      <c r="I1618" s="1" t="s">
        <v>3268</v>
      </c>
      <c r="J1618" s="1" t="s">
        <v>34</v>
      </c>
      <c r="K1618" s="1" t="s">
        <v>34</v>
      </c>
      <c r="L1618" s="1">
        <v>0.0</v>
      </c>
      <c r="M1618" s="1">
        <v>0.0</v>
      </c>
      <c r="N1618" s="1">
        <v>0.0</v>
      </c>
      <c r="O1618" s="1" t="s">
        <v>35</v>
      </c>
      <c r="P1618" s="3">
        <v>0.21</v>
      </c>
      <c r="Q1618" s="1" t="s">
        <v>36</v>
      </c>
      <c r="R1618" s="1">
        <v>0.0</v>
      </c>
      <c r="S1618" s="1">
        <v>0.0</v>
      </c>
      <c r="T1618" s="4">
        <f t="shared" si="4"/>
        <v>3165.289256</v>
      </c>
      <c r="U1618" s="5">
        <v>3829.0514129999997</v>
      </c>
      <c r="W1618" s="1">
        <f t="shared" si="56"/>
        <v>3830</v>
      </c>
      <c r="X1618" s="7">
        <f t="shared" si="15"/>
        <v>3830</v>
      </c>
      <c r="Y1618" s="1" t="s">
        <v>30</v>
      </c>
      <c r="Z1618" s="1" t="s">
        <v>30</v>
      </c>
      <c r="AA1618" s="1" t="s">
        <v>31</v>
      </c>
      <c r="AB1618" s="1">
        <v>0.0</v>
      </c>
      <c r="AC1618" s="1">
        <v>0.0</v>
      </c>
    </row>
    <row r="1619" ht="15.75" customHeight="1">
      <c r="A1619" s="1">
        <v>1647.0</v>
      </c>
      <c r="B1619" s="1" t="s">
        <v>29</v>
      </c>
      <c r="C1619" s="1" t="s">
        <v>30</v>
      </c>
      <c r="D1619" s="1" t="s">
        <v>30</v>
      </c>
      <c r="E1619" s="1" t="s">
        <v>31</v>
      </c>
      <c r="F1619" s="1" t="s">
        <v>31</v>
      </c>
      <c r="H1619" s="1" t="s">
        <v>3269</v>
      </c>
      <c r="I1619" s="1" t="s">
        <v>3270</v>
      </c>
      <c r="J1619" s="1" t="s">
        <v>34</v>
      </c>
      <c r="K1619" s="1" t="s">
        <v>34</v>
      </c>
      <c r="L1619" s="1">
        <v>0.0</v>
      </c>
      <c r="M1619" s="1">
        <v>0.0</v>
      </c>
      <c r="N1619" s="1">
        <v>0.0</v>
      </c>
      <c r="O1619" s="1" t="s">
        <v>35</v>
      </c>
      <c r="P1619" s="3">
        <v>0.21</v>
      </c>
      <c r="Q1619" s="1" t="s">
        <v>36</v>
      </c>
      <c r="R1619" s="1">
        <v>0.0</v>
      </c>
      <c r="S1619" s="1">
        <v>0.0</v>
      </c>
      <c r="T1619" s="4">
        <f t="shared" si="4"/>
        <v>3165.289256</v>
      </c>
      <c r="U1619" s="5">
        <v>3829.033444499999</v>
      </c>
      <c r="W1619" s="1">
        <f t="shared" si="56"/>
        <v>3830</v>
      </c>
      <c r="X1619" s="7">
        <f t="shared" si="15"/>
        <v>3830</v>
      </c>
      <c r="Y1619" s="1" t="s">
        <v>30</v>
      </c>
      <c r="Z1619" s="1" t="s">
        <v>30</v>
      </c>
      <c r="AA1619" s="1" t="s">
        <v>31</v>
      </c>
      <c r="AB1619" s="1">
        <v>0.0</v>
      </c>
      <c r="AC1619" s="1">
        <v>0.0</v>
      </c>
    </row>
    <row r="1620" ht="15.75" customHeight="1">
      <c r="A1620" s="1">
        <v>1648.0</v>
      </c>
      <c r="B1620" s="1" t="s">
        <v>29</v>
      </c>
      <c r="C1620" s="1" t="s">
        <v>30</v>
      </c>
      <c r="D1620" s="1" t="s">
        <v>30</v>
      </c>
      <c r="E1620" s="1" t="s">
        <v>31</v>
      </c>
      <c r="F1620" s="1" t="s">
        <v>31</v>
      </c>
      <c r="H1620" s="1" t="s">
        <v>3271</v>
      </c>
      <c r="I1620" s="1" t="s">
        <v>3272</v>
      </c>
      <c r="J1620" s="1" t="s">
        <v>34</v>
      </c>
      <c r="K1620" s="1" t="s">
        <v>34</v>
      </c>
      <c r="L1620" s="1">
        <v>0.0</v>
      </c>
      <c r="M1620" s="1">
        <v>0.0</v>
      </c>
      <c r="N1620" s="1">
        <v>0.0</v>
      </c>
      <c r="O1620" s="1" t="s">
        <v>35</v>
      </c>
      <c r="P1620" s="3">
        <v>0.21</v>
      </c>
      <c r="Q1620" s="1" t="s">
        <v>36</v>
      </c>
      <c r="R1620" s="1">
        <v>0.0</v>
      </c>
      <c r="S1620" s="1">
        <v>0.0</v>
      </c>
      <c r="T1620" s="4">
        <f t="shared" si="4"/>
        <v>3950.413223</v>
      </c>
      <c r="U1620" s="5">
        <v>4783.070952</v>
      </c>
      <c r="W1620" s="1">
        <f t="shared" si="56"/>
        <v>4780</v>
      </c>
      <c r="X1620" s="7">
        <f t="shared" si="15"/>
        <v>4780</v>
      </c>
      <c r="Y1620" s="1" t="s">
        <v>30</v>
      </c>
      <c r="Z1620" s="1" t="s">
        <v>30</v>
      </c>
      <c r="AA1620" s="1" t="s">
        <v>31</v>
      </c>
      <c r="AB1620" s="1">
        <v>0.0</v>
      </c>
      <c r="AC1620" s="1">
        <v>0.0</v>
      </c>
    </row>
    <row r="1621" ht="15.75" customHeight="1">
      <c r="A1621" s="1">
        <v>1649.0</v>
      </c>
      <c r="B1621" s="1" t="s">
        <v>29</v>
      </c>
      <c r="C1621" s="1" t="s">
        <v>30</v>
      </c>
      <c r="D1621" s="1" t="s">
        <v>30</v>
      </c>
      <c r="E1621" s="1" t="s">
        <v>31</v>
      </c>
      <c r="F1621" s="1" t="s">
        <v>31</v>
      </c>
      <c r="H1621" s="1" t="s">
        <v>3273</v>
      </c>
      <c r="I1621" s="1" t="s">
        <v>3274</v>
      </c>
      <c r="J1621" s="1" t="s">
        <v>34</v>
      </c>
      <c r="K1621" s="1" t="s">
        <v>34</v>
      </c>
      <c r="L1621" s="1">
        <v>0.0</v>
      </c>
      <c r="M1621" s="1">
        <v>0.0</v>
      </c>
      <c r="N1621" s="1">
        <v>0.0</v>
      </c>
      <c r="O1621" s="1" t="s">
        <v>35</v>
      </c>
      <c r="P1621" s="3">
        <v>0.21</v>
      </c>
      <c r="Q1621" s="1" t="s">
        <v>36</v>
      </c>
      <c r="R1621" s="1">
        <v>0.0</v>
      </c>
      <c r="S1621" s="1">
        <v>0.0</v>
      </c>
      <c r="T1621" s="4">
        <f t="shared" si="4"/>
        <v>3950.413223</v>
      </c>
      <c r="U1621" s="5">
        <v>4783.25962125</v>
      </c>
      <c r="W1621" s="1">
        <f t="shared" si="56"/>
        <v>4780</v>
      </c>
      <c r="X1621" s="7">
        <f t="shared" si="15"/>
        <v>4780</v>
      </c>
      <c r="Y1621" s="1" t="s">
        <v>30</v>
      </c>
      <c r="Z1621" s="1" t="s">
        <v>30</v>
      </c>
      <c r="AA1621" s="1" t="s">
        <v>31</v>
      </c>
      <c r="AB1621" s="1">
        <v>0.0</v>
      </c>
      <c r="AC1621" s="1">
        <v>0.0</v>
      </c>
    </row>
    <row r="1622" ht="15.75" customHeight="1">
      <c r="A1622" s="1">
        <v>1650.0</v>
      </c>
      <c r="B1622" s="1" t="s">
        <v>29</v>
      </c>
      <c r="C1622" s="1" t="s">
        <v>30</v>
      </c>
      <c r="D1622" s="1" t="s">
        <v>30</v>
      </c>
      <c r="E1622" s="1" t="s">
        <v>31</v>
      </c>
      <c r="F1622" s="1" t="s">
        <v>31</v>
      </c>
      <c r="H1622" s="1" t="s">
        <v>3275</v>
      </c>
      <c r="I1622" s="1" t="s">
        <v>3276</v>
      </c>
      <c r="J1622" s="1" t="s">
        <v>34</v>
      </c>
      <c r="K1622" s="1" t="s">
        <v>34</v>
      </c>
      <c r="L1622" s="1">
        <v>0.0</v>
      </c>
      <c r="M1622" s="1">
        <v>0.0</v>
      </c>
      <c r="N1622" s="1">
        <v>0.0</v>
      </c>
      <c r="O1622" s="1" t="s">
        <v>35</v>
      </c>
      <c r="P1622" s="3">
        <v>0.21</v>
      </c>
      <c r="Q1622" s="1" t="s">
        <v>36</v>
      </c>
      <c r="R1622" s="1">
        <v>0.0</v>
      </c>
      <c r="S1622" s="1">
        <v>0.0</v>
      </c>
      <c r="T1622" s="4">
        <f t="shared" si="4"/>
        <v>140.4958678</v>
      </c>
      <c r="U1622" s="5">
        <v>168.53554575</v>
      </c>
      <c r="W1622" s="1">
        <f t="shared" si="56"/>
        <v>170</v>
      </c>
      <c r="X1622" s="7">
        <f t="shared" si="15"/>
        <v>170</v>
      </c>
      <c r="Y1622" s="1" t="s">
        <v>30</v>
      </c>
      <c r="Z1622" s="1" t="s">
        <v>30</v>
      </c>
      <c r="AA1622" s="1" t="s">
        <v>31</v>
      </c>
      <c r="AB1622" s="1">
        <v>0.0</v>
      </c>
      <c r="AC1622" s="1">
        <v>0.0</v>
      </c>
    </row>
    <row r="1623" ht="15.75" customHeight="1">
      <c r="A1623" s="1">
        <v>1651.0</v>
      </c>
      <c r="B1623" s="1" t="s">
        <v>29</v>
      </c>
      <c r="C1623" s="1" t="s">
        <v>30</v>
      </c>
      <c r="D1623" s="1" t="s">
        <v>30</v>
      </c>
      <c r="E1623" s="1" t="s">
        <v>31</v>
      </c>
      <c r="F1623" s="1" t="s">
        <v>31</v>
      </c>
      <c r="H1623" s="1" t="s">
        <v>3277</v>
      </c>
      <c r="I1623" s="1" t="s">
        <v>3278</v>
      </c>
      <c r="J1623" s="1" t="s">
        <v>34</v>
      </c>
      <c r="K1623" s="1" t="s">
        <v>34</v>
      </c>
      <c r="L1623" s="1">
        <v>0.0</v>
      </c>
      <c r="M1623" s="1">
        <v>0.0</v>
      </c>
      <c r="N1623" s="1">
        <v>0.0</v>
      </c>
      <c r="O1623" s="1" t="s">
        <v>35</v>
      </c>
      <c r="P1623" s="3">
        <v>0.21</v>
      </c>
      <c r="Q1623" s="1" t="s">
        <v>36</v>
      </c>
      <c r="R1623" s="1">
        <v>0.0</v>
      </c>
      <c r="S1623" s="1">
        <v>0.0</v>
      </c>
      <c r="T1623" s="4">
        <f t="shared" si="4"/>
        <v>157.0247934</v>
      </c>
      <c r="U1623" s="5">
        <v>191.8496745</v>
      </c>
      <c r="W1623" s="1">
        <f t="shared" si="56"/>
        <v>190</v>
      </c>
      <c r="X1623" s="7">
        <f t="shared" si="15"/>
        <v>190</v>
      </c>
      <c r="Y1623" s="1" t="s">
        <v>30</v>
      </c>
      <c r="Z1623" s="1" t="s">
        <v>30</v>
      </c>
      <c r="AA1623" s="1" t="s">
        <v>31</v>
      </c>
      <c r="AB1623" s="1">
        <v>0.0</v>
      </c>
      <c r="AC1623" s="1">
        <v>0.0</v>
      </c>
    </row>
    <row r="1624" ht="15.75" customHeight="1">
      <c r="A1624" s="1">
        <v>1652.0</v>
      </c>
      <c r="B1624" s="1" t="s">
        <v>29</v>
      </c>
      <c r="C1624" s="1" t="s">
        <v>30</v>
      </c>
      <c r="D1624" s="1" t="s">
        <v>30</v>
      </c>
      <c r="E1624" s="1" t="s">
        <v>31</v>
      </c>
      <c r="F1624" s="1" t="s">
        <v>31</v>
      </c>
      <c r="H1624" s="1" t="s">
        <v>3279</v>
      </c>
      <c r="I1624" s="1" t="s">
        <v>3280</v>
      </c>
      <c r="J1624" s="1" t="s">
        <v>34</v>
      </c>
      <c r="K1624" s="1" t="s">
        <v>34</v>
      </c>
      <c r="L1624" s="1">
        <v>0.0</v>
      </c>
      <c r="M1624" s="1">
        <v>0.0</v>
      </c>
      <c r="N1624" s="1">
        <v>0.0</v>
      </c>
      <c r="O1624" s="1" t="s">
        <v>35</v>
      </c>
      <c r="P1624" s="3">
        <v>0.21</v>
      </c>
      <c r="Q1624" s="1" t="s">
        <v>36</v>
      </c>
      <c r="R1624" s="1">
        <v>0.0</v>
      </c>
      <c r="S1624" s="1">
        <v>0.0</v>
      </c>
      <c r="T1624" s="4">
        <f t="shared" si="4"/>
        <v>173.553719</v>
      </c>
      <c r="U1624" s="5">
        <v>205.272144</v>
      </c>
      <c r="W1624" s="1">
        <f t="shared" si="56"/>
        <v>210</v>
      </c>
      <c r="X1624" s="7">
        <f t="shared" si="15"/>
        <v>210</v>
      </c>
      <c r="Y1624" s="1" t="s">
        <v>30</v>
      </c>
      <c r="Z1624" s="1" t="s">
        <v>30</v>
      </c>
      <c r="AA1624" s="1" t="s">
        <v>31</v>
      </c>
      <c r="AB1624" s="1">
        <v>0.0</v>
      </c>
      <c r="AC1624" s="1">
        <v>0.0</v>
      </c>
    </row>
    <row r="1625" ht="15.75" customHeight="1">
      <c r="A1625" s="1">
        <v>1653.0</v>
      </c>
      <c r="B1625" s="1" t="s">
        <v>29</v>
      </c>
      <c r="C1625" s="1" t="s">
        <v>30</v>
      </c>
      <c r="D1625" s="1" t="s">
        <v>30</v>
      </c>
      <c r="E1625" s="1" t="s">
        <v>31</v>
      </c>
      <c r="F1625" s="1" t="s">
        <v>31</v>
      </c>
      <c r="H1625" s="1" t="s">
        <v>3281</v>
      </c>
      <c r="I1625" s="1" t="s">
        <v>3282</v>
      </c>
      <c r="J1625" s="1" t="s">
        <v>34</v>
      </c>
      <c r="K1625" s="1" t="s">
        <v>34</v>
      </c>
      <c r="L1625" s="1">
        <v>0.0</v>
      </c>
      <c r="M1625" s="1">
        <v>0.0</v>
      </c>
      <c r="N1625" s="1">
        <v>0.0</v>
      </c>
      <c r="O1625" s="1" t="s">
        <v>35</v>
      </c>
      <c r="P1625" s="3">
        <v>0.21</v>
      </c>
      <c r="Q1625" s="1" t="s">
        <v>36</v>
      </c>
      <c r="R1625" s="1">
        <v>0.0</v>
      </c>
      <c r="S1625" s="1">
        <v>0.0</v>
      </c>
      <c r="T1625" s="4">
        <f t="shared" si="4"/>
        <v>123.9669421</v>
      </c>
      <c r="U1625" s="5">
        <v>149.8033845</v>
      </c>
      <c r="W1625" s="1">
        <f t="shared" si="56"/>
        <v>150</v>
      </c>
      <c r="X1625" s="7">
        <f t="shared" si="15"/>
        <v>150</v>
      </c>
      <c r="Y1625" s="1" t="s">
        <v>30</v>
      </c>
      <c r="Z1625" s="1" t="s">
        <v>30</v>
      </c>
      <c r="AA1625" s="1" t="s">
        <v>31</v>
      </c>
      <c r="AB1625" s="1">
        <v>0.0</v>
      </c>
      <c r="AC1625" s="1">
        <v>0.0</v>
      </c>
    </row>
    <row r="1626" ht="15.75" customHeight="1">
      <c r="A1626" s="1">
        <v>1654.0</v>
      </c>
      <c r="B1626" s="1" t="s">
        <v>29</v>
      </c>
      <c r="C1626" s="1" t="s">
        <v>30</v>
      </c>
      <c r="D1626" s="1" t="s">
        <v>30</v>
      </c>
      <c r="E1626" s="1" t="s">
        <v>31</v>
      </c>
      <c r="F1626" s="1" t="s">
        <v>31</v>
      </c>
      <c r="H1626" s="1" t="s">
        <v>3283</v>
      </c>
      <c r="I1626" s="1" t="s">
        <v>3284</v>
      </c>
      <c r="J1626" s="1" t="s">
        <v>34</v>
      </c>
      <c r="K1626" s="1" t="s">
        <v>34</v>
      </c>
      <c r="L1626" s="1">
        <v>0.0</v>
      </c>
      <c r="M1626" s="1">
        <v>0.0</v>
      </c>
      <c r="N1626" s="1">
        <v>0.0</v>
      </c>
      <c r="O1626" s="1" t="s">
        <v>35</v>
      </c>
      <c r="P1626" s="3">
        <v>0.21</v>
      </c>
      <c r="Q1626" s="1" t="s">
        <v>36</v>
      </c>
      <c r="R1626" s="1">
        <v>0.0</v>
      </c>
      <c r="S1626" s="1">
        <v>0.0</v>
      </c>
      <c r="T1626" s="4">
        <f t="shared" si="4"/>
        <v>140.4958678</v>
      </c>
      <c r="U1626" s="5">
        <v>168.8859315</v>
      </c>
      <c r="W1626" s="1">
        <f t="shared" si="56"/>
        <v>170</v>
      </c>
      <c r="X1626" s="7">
        <f t="shared" si="15"/>
        <v>170</v>
      </c>
      <c r="Y1626" s="1" t="s">
        <v>30</v>
      </c>
      <c r="Z1626" s="1" t="s">
        <v>30</v>
      </c>
      <c r="AA1626" s="1" t="s">
        <v>31</v>
      </c>
      <c r="AB1626" s="1">
        <v>0.0</v>
      </c>
      <c r="AC1626" s="1">
        <v>0.0</v>
      </c>
    </row>
    <row r="1627" ht="15.75" customHeight="1">
      <c r="A1627" s="1">
        <v>1655.0</v>
      </c>
      <c r="B1627" s="1" t="s">
        <v>29</v>
      </c>
      <c r="C1627" s="1" t="s">
        <v>30</v>
      </c>
      <c r="D1627" s="1" t="s">
        <v>30</v>
      </c>
      <c r="E1627" s="1" t="s">
        <v>31</v>
      </c>
      <c r="F1627" s="1" t="s">
        <v>31</v>
      </c>
      <c r="H1627" s="1" t="s">
        <v>3285</v>
      </c>
      <c r="I1627" s="1" t="s">
        <v>3286</v>
      </c>
      <c r="J1627" s="1" t="s">
        <v>34</v>
      </c>
      <c r="K1627" s="1" t="s">
        <v>34</v>
      </c>
      <c r="L1627" s="1">
        <v>0.0</v>
      </c>
      <c r="M1627" s="1">
        <v>0.0</v>
      </c>
      <c r="N1627" s="1">
        <v>0.0</v>
      </c>
      <c r="O1627" s="1" t="s">
        <v>35</v>
      </c>
      <c r="P1627" s="3">
        <v>0.21</v>
      </c>
      <c r="Q1627" s="1" t="s">
        <v>36</v>
      </c>
      <c r="R1627" s="1">
        <v>0.0</v>
      </c>
      <c r="S1627" s="1">
        <v>0.0</v>
      </c>
      <c r="T1627" s="4">
        <f t="shared" si="4"/>
        <v>148.7603306</v>
      </c>
      <c r="U1627" s="5">
        <v>179.1279765</v>
      </c>
      <c r="W1627" s="1">
        <f t="shared" si="56"/>
        <v>180</v>
      </c>
      <c r="X1627" s="7">
        <f t="shared" si="15"/>
        <v>180</v>
      </c>
      <c r="Y1627" s="1" t="s">
        <v>30</v>
      </c>
      <c r="Z1627" s="1" t="s">
        <v>30</v>
      </c>
      <c r="AA1627" s="1" t="s">
        <v>31</v>
      </c>
      <c r="AB1627" s="1">
        <v>0.0</v>
      </c>
      <c r="AC1627" s="1">
        <v>0.0</v>
      </c>
    </row>
    <row r="1628" ht="15.75" customHeight="1">
      <c r="A1628" s="1">
        <v>1656.0</v>
      </c>
      <c r="B1628" s="1" t="s">
        <v>29</v>
      </c>
      <c r="C1628" s="1" t="s">
        <v>30</v>
      </c>
      <c r="D1628" s="1" t="s">
        <v>30</v>
      </c>
      <c r="E1628" s="1" t="s">
        <v>31</v>
      </c>
      <c r="F1628" s="1" t="s">
        <v>31</v>
      </c>
      <c r="H1628" s="1" t="s">
        <v>3287</v>
      </c>
      <c r="I1628" s="1" t="s">
        <v>3288</v>
      </c>
      <c r="J1628" s="1" t="s">
        <v>34</v>
      </c>
      <c r="K1628" s="1" t="s">
        <v>34</v>
      </c>
      <c r="L1628" s="1">
        <v>0.0</v>
      </c>
      <c r="M1628" s="1">
        <v>0.0</v>
      </c>
      <c r="N1628" s="1">
        <v>0.0</v>
      </c>
      <c r="O1628" s="1" t="s">
        <v>35</v>
      </c>
      <c r="P1628" s="3">
        <v>0.21</v>
      </c>
      <c r="Q1628" s="1" t="s">
        <v>36</v>
      </c>
      <c r="R1628" s="1">
        <v>0.0</v>
      </c>
      <c r="S1628" s="1">
        <v>0.0</v>
      </c>
      <c r="T1628" s="4">
        <f t="shared" si="4"/>
        <v>694.214876</v>
      </c>
      <c r="U1628" s="5">
        <v>843.261705</v>
      </c>
      <c r="W1628" s="1">
        <f t="shared" si="56"/>
        <v>840</v>
      </c>
      <c r="X1628" s="7">
        <f t="shared" si="15"/>
        <v>840</v>
      </c>
      <c r="Y1628" s="1" t="s">
        <v>30</v>
      </c>
      <c r="Z1628" s="1" t="s">
        <v>30</v>
      </c>
      <c r="AA1628" s="1" t="s">
        <v>31</v>
      </c>
      <c r="AB1628" s="1">
        <v>0.0</v>
      </c>
      <c r="AC1628" s="1">
        <v>0.0</v>
      </c>
    </row>
    <row r="1629" ht="15.75" customHeight="1">
      <c r="A1629" s="1">
        <v>1657.0</v>
      </c>
      <c r="B1629" s="1" t="s">
        <v>29</v>
      </c>
      <c r="C1629" s="1" t="s">
        <v>30</v>
      </c>
      <c r="D1629" s="1" t="s">
        <v>30</v>
      </c>
      <c r="E1629" s="1" t="s">
        <v>31</v>
      </c>
      <c r="F1629" s="1" t="s">
        <v>31</v>
      </c>
      <c r="H1629" s="1" t="s">
        <v>3289</v>
      </c>
      <c r="I1629" s="1" t="s">
        <v>3290</v>
      </c>
      <c r="J1629" s="1" t="s">
        <v>34</v>
      </c>
      <c r="K1629" s="1" t="s">
        <v>34</v>
      </c>
      <c r="L1629" s="1">
        <v>0.0</v>
      </c>
      <c r="M1629" s="1">
        <v>0.0</v>
      </c>
      <c r="N1629" s="1">
        <v>0.0</v>
      </c>
      <c r="O1629" s="1" t="s">
        <v>35</v>
      </c>
      <c r="P1629" s="3">
        <v>0.21</v>
      </c>
      <c r="Q1629" s="1" t="s">
        <v>36</v>
      </c>
      <c r="R1629" s="1">
        <v>0.0</v>
      </c>
      <c r="S1629" s="1">
        <v>0.0</v>
      </c>
      <c r="T1629" s="4">
        <f t="shared" si="4"/>
        <v>785.1239669</v>
      </c>
      <c r="U1629" s="5">
        <v>945.42161175</v>
      </c>
      <c r="W1629" s="1">
        <f t="shared" si="56"/>
        <v>950</v>
      </c>
      <c r="X1629" s="7">
        <f t="shared" si="15"/>
        <v>950</v>
      </c>
      <c r="Y1629" s="1" t="s">
        <v>30</v>
      </c>
      <c r="Z1629" s="1" t="s">
        <v>30</v>
      </c>
      <c r="AA1629" s="1" t="s">
        <v>31</v>
      </c>
      <c r="AB1629" s="1">
        <v>0.0</v>
      </c>
      <c r="AC1629" s="1">
        <v>0.0</v>
      </c>
    </row>
    <row r="1630" ht="15.75" customHeight="1">
      <c r="A1630" s="1">
        <v>1658.0</v>
      </c>
      <c r="B1630" s="1" t="s">
        <v>29</v>
      </c>
      <c r="C1630" s="1" t="s">
        <v>30</v>
      </c>
      <c r="D1630" s="1" t="s">
        <v>30</v>
      </c>
      <c r="E1630" s="1" t="s">
        <v>31</v>
      </c>
      <c r="F1630" s="1" t="s">
        <v>31</v>
      </c>
      <c r="H1630" s="1" t="s">
        <v>3291</v>
      </c>
      <c r="I1630" s="1" t="s">
        <v>3292</v>
      </c>
      <c r="J1630" s="1" t="s">
        <v>34</v>
      </c>
      <c r="K1630" s="1" t="s">
        <v>34</v>
      </c>
      <c r="L1630" s="1">
        <v>0.0</v>
      </c>
      <c r="M1630" s="1">
        <v>0.0</v>
      </c>
      <c r="N1630" s="1">
        <v>0.0</v>
      </c>
      <c r="O1630" s="1" t="s">
        <v>35</v>
      </c>
      <c r="P1630" s="3">
        <v>0.21</v>
      </c>
      <c r="Q1630" s="1" t="s">
        <v>36</v>
      </c>
      <c r="R1630" s="1">
        <v>0.0</v>
      </c>
      <c r="S1630" s="1">
        <v>0.0</v>
      </c>
      <c r="T1630" s="4">
        <f t="shared" si="4"/>
        <v>570.2479339</v>
      </c>
      <c r="U1630" s="5">
        <v>685.4264009999998</v>
      </c>
      <c r="W1630" s="1">
        <f t="shared" si="56"/>
        <v>690</v>
      </c>
      <c r="X1630" s="7">
        <f t="shared" si="15"/>
        <v>690</v>
      </c>
      <c r="Y1630" s="1" t="s">
        <v>30</v>
      </c>
      <c r="Z1630" s="1" t="s">
        <v>30</v>
      </c>
      <c r="AA1630" s="1" t="s">
        <v>31</v>
      </c>
      <c r="AB1630" s="1">
        <v>0.0</v>
      </c>
      <c r="AC1630" s="1">
        <v>0.0</v>
      </c>
    </row>
    <row r="1631" ht="15.75" customHeight="1">
      <c r="A1631" s="1">
        <v>1659.0</v>
      </c>
      <c r="B1631" s="1" t="s">
        <v>29</v>
      </c>
      <c r="C1631" s="1" t="s">
        <v>30</v>
      </c>
      <c r="D1631" s="1" t="s">
        <v>30</v>
      </c>
      <c r="E1631" s="1" t="s">
        <v>31</v>
      </c>
      <c r="F1631" s="1" t="s">
        <v>31</v>
      </c>
      <c r="H1631" s="1" t="s">
        <v>3293</v>
      </c>
      <c r="I1631" s="1" t="s">
        <v>3294</v>
      </c>
      <c r="J1631" s="1" t="s">
        <v>34</v>
      </c>
      <c r="K1631" s="1" t="s">
        <v>34</v>
      </c>
      <c r="L1631" s="1">
        <v>0.0</v>
      </c>
      <c r="M1631" s="1">
        <v>0.0</v>
      </c>
      <c r="N1631" s="1">
        <v>0.0</v>
      </c>
      <c r="O1631" s="1" t="s">
        <v>35</v>
      </c>
      <c r="P1631" s="3">
        <v>0.21</v>
      </c>
      <c r="Q1631" s="1" t="s">
        <v>36</v>
      </c>
      <c r="R1631" s="1">
        <v>0.0</v>
      </c>
      <c r="S1631" s="1">
        <v>0.0</v>
      </c>
      <c r="T1631" s="4">
        <f t="shared" si="4"/>
        <v>661.1570248</v>
      </c>
      <c r="U1631" s="5">
        <v>799.9666042499999</v>
      </c>
      <c r="W1631" s="1">
        <f t="shared" si="56"/>
        <v>800</v>
      </c>
      <c r="X1631" s="7">
        <f t="shared" si="15"/>
        <v>800</v>
      </c>
      <c r="Y1631" s="1" t="s">
        <v>30</v>
      </c>
      <c r="Z1631" s="1" t="s">
        <v>30</v>
      </c>
      <c r="AA1631" s="1" t="s">
        <v>31</v>
      </c>
      <c r="AB1631" s="1">
        <v>0.0</v>
      </c>
      <c r="AC1631" s="1">
        <v>0.0</v>
      </c>
    </row>
    <row r="1632" ht="15.75" customHeight="1">
      <c r="A1632" s="1">
        <v>1660.0</v>
      </c>
      <c r="B1632" s="1" t="s">
        <v>29</v>
      </c>
      <c r="C1632" s="1" t="s">
        <v>30</v>
      </c>
      <c r="D1632" s="1" t="s">
        <v>30</v>
      </c>
      <c r="E1632" s="1" t="s">
        <v>31</v>
      </c>
      <c r="F1632" s="1" t="s">
        <v>31</v>
      </c>
      <c r="H1632" s="1" t="s">
        <v>3295</v>
      </c>
      <c r="I1632" s="1" t="s">
        <v>3296</v>
      </c>
      <c r="J1632" s="1" t="s">
        <v>34</v>
      </c>
      <c r="K1632" s="1" t="s">
        <v>34</v>
      </c>
      <c r="L1632" s="1">
        <v>0.0</v>
      </c>
      <c r="M1632" s="1">
        <v>0.0</v>
      </c>
      <c r="N1632" s="1">
        <v>0.0</v>
      </c>
      <c r="O1632" s="1" t="s">
        <v>35</v>
      </c>
      <c r="P1632" s="3">
        <v>0.21</v>
      </c>
      <c r="Q1632" s="1" t="s">
        <v>36</v>
      </c>
      <c r="R1632" s="1">
        <v>0.0</v>
      </c>
      <c r="S1632" s="1">
        <v>0.0</v>
      </c>
      <c r="T1632" s="4">
        <f t="shared" si="4"/>
        <v>867.768595</v>
      </c>
      <c r="U1632" s="5">
        <v>1052.5228559999998</v>
      </c>
      <c r="W1632" s="1">
        <f t="shared" si="56"/>
        <v>1050</v>
      </c>
      <c r="X1632" s="7">
        <f t="shared" si="15"/>
        <v>1050</v>
      </c>
      <c r="Y1632" s="1" t="s">
        <v>30</v>
      </c>
      <c r="Z1632" s="1" t="s">
        <v>30</v>
      </c>
      <c r="AA1632" s="1" t="s">
        <v>31</v>
      </c>
      <c r="AB1632" s="1">
        <v>0.0</v>
      </c>
      <c r="AC1632" s="1">
        <v>0.0</v>
      </c>
    </row>
    <row r="1633" ht="15.75" customHeight="1">
      <c r="A1633" s="1">
        <v>1661.0</v>
      </c>
      <c r="B1633" s="1" t="s">
        <v>29</v>
      </c>
      <c r="C1633" s="1" t="s">
        <v>30</v>
      </c>
      <c r="D1633" s="1" t="s">
        <v>30</v>
      </c>
      <c r="E1633" s="1" t="s">
        <v>31</v>
      </c>
      <c r="F1633" s="1" t="s">
        <v>31</v>
      </c>
      <c r="H1633" s="1" t="s">
        <v>3297</v>
      </c>
      <c r="I1633" s="1" t="s">
        <v>3298</v>
      </c>
      <c r="J1633" s="1" t="s">
        <v>34</v>
      </c>
      <c r="K1633" s="1" t="s">
        <v>34</v>
      </c>
      <c r="L1633" s="1">
        <v>0.0</v>
      </c>
      <c r="M1633" s="1">
        <v>0.0</v>
      </c>
      <c r="N1633" s="1">
        <v>0.0</v>
      </c>
      <c r="O1633" s="1" t="s">
        <v>35</v>
      </c>
      <c r="P1633" s="3">
        <v>0.21</v>
      </c>
      <c r="Q1633" s="1" t="s">
        <v>36</v>
      </c>
      <c r="R1633" s="1">
        <v>0.0</v>
      </c>
      <c r="S1633" s="1">
        <v>0.0</v>
      </c>
      <c r="T1633" s="4">
        <f t="shared" si="4"/>
        <v>983.4710744</v>
      </c>
      <c r="U1633" s="5">
        <v>1192.605282</v>
      </c>
      <c r="W1633" s="1">
        <f t="shared" si="56"/>
        <v>1190</v>
      </c>
      <c r="X1633" s="7">
        <f t="shared" si="15"/>
        <v>1190</v>
      </c>
      <c r="Y1633" s="1" t="s">
        <v>30</v>
      </c>
      <c r="Z1633" s="1" t="s">
        <v>30</v>
      </c>
      <c r="AA1633" s="1" t="s">
        <v>31</v>
      </c>
      <c r="AB1633" s="1">
        <v>0.0</v>
      </c>
      <c r="AC1633" s="1">
        <v>0.0</v>
      </c>
    </row>
    <row r="1634" ht="15.75" customHeight="1">
      <c r="A1634" s="1">
        <v>1662.0</v>
      </c>
      <c r="B1634" s="1" t="s">
        <v>29</v>
      </c>
      <c r="C1634" s="1" t="s">
        <v>30</v>
      </c>
      <c r="D1634" s="1" t="s">
        <v>30</v>
      </c>
      <c r="E1634" s="1" t="s">
        <v>31</v>
      </c>
      <c r="F1634" s="1" t="s">
        <v>31</v>
      </c>
      <c r="H1634" s="1" t="s">
        <v>3299</v>
      </c>
      <c r="I1634" s="1" t="s">
        <v>3300</v>
      </c>
      <c r="J1634" s="1" t="s">
        <v>34</v>
      </c>
      <c r="K1634" s="1" t="s">
        <v>34</v>
      </c>
      <c r="L1634" s="1">
        <v>0.0</v>
      </c>
      <c r="M1634" s="1">
        <v>0.0</v>
      </c>
      <c r="N1634" s="1">
        <v>0.0</v>
      </c>
      <c r="O1634" s="1" t="s">
        <v>35</v>
      </c>
      <c r="P1634" s="3">
        <v>0.21</v>
      </c>
      <c r="Q1634" s="1" t="s">
        <v>36</v>
      </c>
      <c r="R1634" s="1">
        <v>0.0</v>
      </c>
      <c r="S1634" s="1">
        <v>0.0</v>
      </c>
      <c r="T1634" s="4">
        <f t="shared" si="4"/>
        <v>983.4710744</v>
      </c>
      <c r="U1634" s="5">
        <v>1189.2811095</v>
      </c>
      <c r="W1634" s="1">
        <f t="shared" si="56"/>
        <v>1190</v>
      </c>
      <c r="X1634" s="7">
        <f t="shared" si="15"/>
        <v>1190</v>
      </c>
      <c r="Y1634" s="1" t="s">
        <v>30</v>
      </c>
      <c r="Z1634" s="1" t="s">
        <v>30</v>
      </c>
      <c r="AA1634" s="1" t="s">
        <v>31</v>
      </c>
      <c r="AB1634" s="1">
        <v>0.0</v>
      </c>
      <c r="AC1634" s="1">
        <v>0.0</v>
      </c>
    </row>
    <row r="1635" ht="15.75" customHeight="1">
      <c r="A1635" s="1">
        <v>1663.0</v>
      </c>
      <c r="B1635" s="1" t="s">
        <v>29</v>
      </c>
      <c r="C1635" s="1" t="s">
        <v>30</v>
      </c>
      <c r="D1635" s="1" t="s">
        <v>30</v>
      </c>
      <c r="E1635" s="1" t="s">
        <v>31</v>
      </c>
      <c r="F1635" s="1" t="s">
        <v>31</v>
      </c>
      <c r="H1635" s="1" t="s">
        <v>3301</v>
      </c>
      <c r="I1635" s="1" t="s">
        <v>3302</v>
      </c>
      <c r="J1635" s="1" t="s">
        <v>34</v>
      </c>
      <c r="K1635" s="1" t="s">
        <v>34</v>
      </c>
      <c r="L1635" s="1">
        <v>0.0</v>
      </c>
      <c r="M1635" s="1">
        <v>0.0</v>
      </c>
      <c r="N1635" s="1">
        <v>0.0</v>
      </c>
      <c r="O1635" s="1" t="s">
        <v>35</v>
      </c>
      <c r="P1635" s="3">
        <v>0.21</v>
      </c>
      <c r="Q1635" s="1" t="s">
        <v>36</v>
      </c>
      <c r="R1635" s="1">
        <v>0.0</v>
      </c>
      <c r="S1635" s="1">
        <v>0.0</v>
      </c>
      <c r="T1635" s="4">
        <f t="shared" si="4"/>
        <v>1066.115702</v>
      </c>
      <c r="U1635" s="5">
        <v>1291.7734334999998</v>
      </c>
      <c r="W1635" s="1">
        <f t="shared" si="56"/>
        <v>1290</v>
      </c>
      <c r="X1635" s="7">
        <f t="shared" si="15"/>
        <v>1290</v>
      </c>
      <c r="Y1635" s="1" t="s">
        <v>30</v>
      </c>
      <c r="Z1635" s="1" t="s">
        <v>30</v>
      </c>
      <c r="AA1635" s="1" t="s">
        <v>31</v>
      </c>
      <c r="AB1635" s="1">
        <v>0.0</v>
      </c>
      <c r="AC1635" s="1">
        <v>0.0</v>
      </c>
    </row>
    <row r="1636" ht="15.75" customHeight="1">
      <c r="A1636" s="1">
        <v>1664.0</v>
      </c>
      <c r="B1636" s="1" t="s">
        <v>29</v>
      </c>
      <c r="C1636" s="1" t="s">
        <v>30</v>
      </c>
      <c r="D1636" s="1" t="s">
        <v>30</v>
      </c>
      <c r="E1636" s="1" t="s">
        <v>31</v>
      </c>
      <c r="F1636" s="1" t="s">
        <v>31</v>
      </c>
      <c r="H1636" s="1" t="s">
        <v>3303</v>
      </c>
      <c r="I1636" s="1" t="s">
        <v>3304</v>
      </c>
      <c r="J1636" s="1" t="s">
        <v>34</v>
      </c>
      <c r="K1636" s="1" t="s">
        <v>34</v>
      </c>
      <c r="L1636" s="1">
        <v>0.0</v>
      </c>
      <c r="M1636" s="1">
        <v>0.0</v>
      </c>
      <c r="N1636" s="1">
        <v>0.0</v>
      </c>
      <c r="O1636" s="1" t="s">
        <v>35</v>
      </c>
      <c r="P1636" s="3">
        <v>0.21</v>
      </c>
      <c r="Q1636" s="1" t="s">
        <v>36</v>
      </c>
      <c r="R1636" s="1">
        <v>0.0</v>
      </c>
      <c r="S1636" s="1">
        <v>0.0</v>
      </c>
      <c r="T1636" s="4">
        <f t="shared" si="4"/>
        <v>1041.322314</v>
      </c>
      <c r="U1636" s="5">
        <v>1262.4847785</v>
      </c>
      <c r="W1636" s="1">
        <f t="shared" si="56"/>
        <v>1260</v>
      </c>
      <c r="X1636" s="7">
        <f t="shared" si="15"/>
        <v>1260</v>
      </c>
      <c r="Y1636" s="1" t="s">
        <v>30</v>
      </c>
      <c r="Z1636" s="1" t="s">
        <v>30</v>
      </c>
      <c r="AA1636" s="1" t="s">
        <v>31</v>
      </c>
      <c r="AB1636" s="1">
        <v>0.0</v>
      </c>
      <c r="AC1636" s="1">
        <v>0.0</v>
      </c>
    </row>
    <row r="1637" ht="15.75" customHeight="1">
      <c r="A1637" s="1">
        <v>1665.0</v>
      </c>
      <c r="B1637" s="1" t="s">
        <v>29</v>
      </c>
      <c r="C1637" s="1" t="s">
        <v>30</v>
      </c>
      <c r="D1637" s="1" t="s">
        <v>30</v>
      </c>
      <c r="E1637" s="1" t="s">
        <v>31</v>
      </c>
      <c r="F1637" s="1" t="s">
        <v>31</v>
      </c>
      <c r="H1637" s="1" t="s">
        <v>3305</v>
      </c>
      <c r="I1637" s="1" t="s">
        <v>3306</v>
      </c>
      <c r="J1637" s="1" t="s">
        <v>34</v>
      </c>
      <c r="K1637" s="1" t="s">
        <v>34</v>
      </c>
      <c r="L1637" s="1">
        <v>0.0</v>
      </c>
      <c r="M1637" s="1">
        <v>0.0</v>
      </c>
      <c r="N1637" s="1">
        <v>0.0</v>
      </c>
      <c r="O1637" s="1" t="s">
        <v>35</v>
      </c>
      <c r="P1637" s="3">
        <v>0.21</v>
      </c>
      <c r="Q1637" s="1" t="s">
        <v>36</v>
      </c>
      <c r="R1637" s="1">
        <v>0.0</v>
      </c>
      <c r="S1637" s="1">
        <v>0.0</v>
      </c>
      <c r="T1637" s="4">
        <f t="shared" si="4"/>
        <v>1140.495868</v>
      </c>
      <c r="U1637" s="5">
        <v>1378.6601152499998</v>
      </c>
      <c r="W1637" s="1">
        <f t="shared" si="56"/>
        <v>1380</v>
      </c>
      <c r="X1637" s="7">
        <f t="shared" si="15"/>
        <v>1380</v>
      </c>
      <c r="Y1637" s="1" t="s">
        <v>30</v>
      </c>
      <c r="Z1637" s="1" t="s">
        <v>30</v>
      </c>
      <c r="AA1637" s="1" t="s">
        <v>31</v>
      </c>
      <c r="AB1637" s="1">
        <v>0.0</v>
      </c>
      <c r="AC1637" s="1">
        <v>0.0</v>
      </c>
    </row>
    <row r="1638" ht="15.75" customHeight="1">
      <c r="A1638" s="1">
        <v>1666.0</v>
      </c>
      <c r="B1638" s="1" t="s">
        <v>29</v>
      </c>
      <c r="C1638" s="1" t="s">
        <v>30</v>
      </c>
      <c r="D1638" s="1" t="s">
        <v>30</v>
      </c>
      <c r="E1638" s="1" t="s">
        <v>31</v>
      </c>
      <c r="F1638" s="1" t="s">
        <v>31</v>
      </c>
      <c r="H1638" s="1" t="s">
        <v>3307</v>
      </c>
      <c r="I1638" s="1" t="s">
        <v>3308</v>
      </c>
      <c r="J1638" s="1" t="s">
        <v>34</v>
      </c>
      <c r="K1638" s="1" t="s">
        <v>34</v>
      </c>
      <c r="L1638" s="1">
        <v>0.0</v>
      </c>
      <c r="M1638" s="1">
        <v>0.0</v>
      </c>
      <c r="N1638" s="1">
        <v>0.0</v>
      </c>
      <c r="O1638" s="1" t="s">
        <v>35</v>
      </c>
      <c r="P1638" s="3">
        <v>0.21</v>
      </c>
      <c r="Q1638" s="1" t="s">
        <v>36</v>
      </c>
      <c r="R1638" s="1">
        <v>0.0</v>
      </c>
      <c r="S1638" s="1">
        <v>0.0</v>
      </c>
      <c r="T1638" s="4">
        <f t="shared" si="4"/>
        <v>570.2479339</v>
      </c>
      <c r="U1638" s="5">
        <v>688.6068255</v>
      </c>
      <c r="W1638" s="1">
        <f t="shared" si="56"/>
        <v>690</v>
      </c>
      <c r="X1638" s="7">
        <f t="shared" si="15"/>
        <v>690</v>
      </c>
      <c r="Y1638" s="1" t="s">
        <v>30</v>
      </c>
      <c r="Z1638" s="1" t="s">
        <v>30</v>
      </c>
      <c r="AA1638" s="1" t="s">
        <v>31</v>
      </c>
      <c r="AB1638" s="1">
        <v>0.0</v>
      </c>
      <c r="AC1638" s="1">
        <v>0.0</v>
      </c>
    </row>
    <row r="1639" ht="15.75" customHeight="1">
      <c r="A1639" s="1">
        <v>1667.0</v>
      </c>
      <c r="B1639" s="1" t="s">
        <v>29</v>
      </c>
      <c r="C1639" s="1" t="s">
        <v>30</v>
      </c>
      <c r="D1639" s="1" t="s">
        <v>30</v>
      </c>
      <c r="E1639" s="1" t="s">
        <v>31</v>
      </c>
      <c r="F1639" s="1" t="s">
        <v>31</v>
      </c>
      <c r="H1639" s="1" t="s">
        <v>3309</v>
      </c>
      <c r="I1639" s="1" t="s">
        <v>3310</v>
      </c>
      <c r="J1639" s="1" t="s">
        <v>34</v>
      </c>
      <c r="K1639" s="1" t="s">
        <v>34</v>
      </c>
      <c r="L1639" s="1">
        <v>0.0</v>
      </c>
      <c r="M1639" s="1">
        <v>0.0</v>
      </c>
      <c r="N1639" s="1">
        <v>0.0</v>
      </c>
      <c r="O1639" s="1" t="s">
        <v>35</v>
      </c>
      <c r="P1639" s="3">
        <v>0.21</v>
      </c>
      <c r="Q1639" s="1" t="s">
        <v>36</v>
      </c>
      <c r="R1639" s="1">
        <v>0.0</v>
      </c>
      <c r="S1639" s="1">
        <v>0.0</v>
      </c>
      <c r="T1639" s="4">
        <f t="shared" si="4"/>
        <v>652.892562</v>
      </c>
      <c r="U1639" s="5">
        <v>789.3022994999999</v>
      </c>
      <c r="W1639" s="1">
        <f t="shared" si="56"/>
        <v>790</v>
      </c>
      <c r="X1639" s="7">
        <f t="shared" si="15"/>
        <v>790</v>
      </c>
      <c r="Y1639" s="1" t="s">
        <v>30</v>
      </c>
      <c r="Z1639" s="1" t="s">
        <v>30</v>
      </c>
      <c r="AA1639" s="1" t="s">
        <v>31</v>
      </c>
      <c r="AB1639" s="1">
        <v>0.0</v>
      </c>
      <c r="AC1639" s="1">
        <v>0.0</v>
      </c>
    </row>
    <row r="1640" ht="15.75" customHeight="1">
      <c r="A1640" s="1">
        <v>1668.0</v>
      </c>
      <c r="B1640" s="1" t="s">
        <v>29</v>
      </c>
      <c r="C1640" s="1" t="s">
        <v>30</v>
      </c>
      <c r="D1640" s="1" t="s">
        <v>30</v>
      </c>
      <c r="E1640" s="1" t="s">
        <v>31</v>
      </c>
      <c r="F1640" s="1" t="s">
        <v>31</v>
      </c>
      <c r="H1640" s="1" t="s">
        <v>3311</v>
      </c>
      <c r="I1640" s="1" t="s">
        <v>3312</v>
      </c>
      <c r="J1640" s="1" t="s">
        <v>34</v>
      </c>
      <c r="K1640" s="1" t="s">
        <v>34</v>
      </c>
      <c r="L1640" s="1">
        <v>0.0</v>
      </c>
      <c r="M1640" s="1">
        <v>0.0</v>
      </c>
      <c r="N1640" s="1">
        <v>0.0</v>
      </c>
      <c r="O1640" s="1" t="s">
        <v>35</v>
      </c>
      <c r="P1640" s="3">
        <v>0.21</v>
      </c>
      <c r="Q1640" s="1" t="s">
        <v>36</v>
      </c>
      <c r="R1640" s="1">
        <v>0.0</v>
      </c>
      <c r="S1640" s="1">
        <v>0.0</v>
      </c>
      <c r="T1640" s="4">
        <f t="shared" si="4"/>
        <v>289.2561983</v>
      </c>
      <c r="U1640" s="5">
        <v>346.92681374999995</v>
      </c>
      <c r="W1640" s="1">
        <f t="shared" si="56"/>
        <v>350</v>
      </c>
      <c r="X1640" s="7">
        <f t="shared" si="15"/>
        <v>350</v>
      </c>
      <c r="Y1640" s="1" t="s">
        <v>30</v>
      </c>
      <c r="Z1640" s="1" t="s">
        <v>30</v>
      </c>
      <c r="AA1640" s="1" t="s">
        <v>31</v>
      </c>
      <c r="AB1640" s="1">
        <v>0.0</v>
      </c>
      <c r="AC1640" s="1">
        <v>0.0</v>
      </c>
    </row>
    <row r="1641" ht="15.75" customHeight="1">
      <c r="A1641" s="1">
        <v>1669.0</v>
      </c>
      <c r="B1641" s="1" t="s">
        <v>29</v>
      </c>
      <c r="C1641" s="1" t="s">
        <v>30</v>
      </c>
      <c r="D1641" s="1" t="s">
        <v>30</v>
      </c>
      <c r="E1641" s="1" t="s">
        <v>31</v>
      </c>
      <c r="F1641" s="1" t="s">
        <v>31</v>
      </c>
      <c r="H1641" s="1" t="s">
        <v>3313</v>
      </c>
      <c r="I1641" s="1" t="s">
        <v>3314</v>
      </c>
      <c r="J1641" s="1" t="s">
        <v>34</v>
      </c>
      <c r="K1641" s="1" t="s">
        <v>34</v>
      </c>
      <c r="L1641" s="1">
        <v>0.0</v>
      </c>
      <c r="M1641" s="1">
        <v>0.0</v>
      </c>
      <c r="N1641" s="1">
        <v>0.0</v>
      </c>
      <c r="O1641" s="1" t="s">
        <v>35</v>
      </c>
      <c r="P1641" s="3">
        <v>0.21</v>
      </c>
      <c r="Q1641" s="1" t="s">
        <v>36</v>
      </c>
      <c r="R1641" s="1">
        <v>0.0</v>
      </c>
      <c r="S1641" s="1">
        <v>0.0</v>
      </c>
      <c r="T1641" s="4">
        <f t="shared" si="4"/>
        <v>330.5785124</v>
      </c>
      <c r="U1641" s="5">
        <v>402.32369924999995</v>
      </c>
      <c r="W1641" s="1">
        <f t="shared" si="56"/>
        <v>400</v>
      </c>
      <c r="X1641" s="7">
        <f t="shared" si="15"/>
        <v>400</v>
      </c>
      <c r="Y1641" s="1" t="s">
        <v>30</v>
      </c>
      <c r="Z1641" s="1" t="s">
        <v>30</v>
      </c>
      <c r="AA1641" s="1" t="s">
        <v>31</v>
      </c>
      <c r="AB1641" s="1">
        <v>0.0</v>
      </c>
      <c r="AC1641" s="1">
        <v>0.0</v>
      </c>
    </row>
    <row r="1642" ht="15.75" customHeight="1">
      <c r="A1642" s="1">
        <v>1670.0</v>
      </c>
      <c r="B1642" s="1" t="s">
        <v>29</v>
      </c>
      <c r="C1642" s="1" t="s">
        <v>30</v>
      </c>
      <c r="D1642" s="1" t="s">
        <v>30</v>
      </c>
      <c r="E1642" s="1" t="s">
        <v>31</v>
      </c>
      <c r="F1642" s="1" t="s">
        <v>31</v>
      </c>
      <c r="H1642" s="1" t="s">
        <v>3315</v>
      </c>
      <c r="I1642" s="1" t="s">
        <v>3316</v>
      </c>
      <c r="J1642" s="1" t="s">
        <v>34</v>
      </c>
      <c r="K1642" s="1" t="s">
        <v>34</v>
      </c>
      <c r="L1642" s="1">
        <v>0.0</v>
      </c>
      <c r="M1642" s="1">
        <v>0.0</v>
      </c>
      <c r="N1642" s="1">
        <v>0.0</v>
      </c>
      <c r="O1642" s="1" t="s">
        <v>35</v>
      </c>
      <c r="P1642" s="3">
        <v>0.21</v>
      </c>
      <c r="Q1642" s="1" t="s">
        <v>36</v>
      </c>
      <c r="R1642" s="1">
        <v>0.0</v>
      </c>
      <c r="S1642" s="1">
        <v>0.0</v>
      </c>
      <c r="T1642" s="4">
        <f t="shared" si="4"/>
        <v>355.3719008</v>
      </c>
      <c r="U1642" s="5">
        <v>425.85345</v>
      </c>
      <c r="W1642" s="1">
        <f t="shared" si="56"/>
        <v>430</v>
      </c>
      <c r="X1642" s="7">
        <f t="shared" si="15"/>
        <v>430</v>
      </c>
      <c r="Y1642" s="1" t="s">
        <v>30</v>
      </c>
      <c r="Z1642" s="1" t="s">
        <v>30</v>
      </c>
      <c r="AA1642" s="1" t="s">
        <v>31</v>
      </c>
      <c r="AB1642" s="1">
        <v>0.0</v>
      </c>
      <c r="AC1642" s="1">
        <v>0.0</v>
      </c>
    </row>
    <row r="1643" ht="15.75" customHeight="1">
      <c r="A1643" s="1">
        <v>1671.0</v>
      </c>
      <c r="B1643" s="1" t="s">
        <v>29</v>
      </c>
      <c r="C1643" s="1" t="s">
        <v>30</v>
      </c>
      <c r="D1643" s="1" t="s">
        <v>30</v>
      </c>
      <c r="E1643" s="1" t="s">
        <v>31</v>
      </c>
      <c r="F1643" s="1" t="s">
        <v>31</v>
      </c>
      <c r="H1643" s="1" t="s">
        <v>3317</v>
      </c>
      <c r="I1643" s="1" t="s">
        <v>3318</v>
      </c>
      <c r="J1643" s="1" t="s">
        <v>34</v>
      </c>
      <c r="K1643" s="1" t="s">
        <v>34</v>
      </c>
      <c r="L1643" s="1">
        <v>0.0</v>
      </c>
      <c r="M1643" s="1">
        <v>0.0</v>
      </c>
      <c r="N1643" s="1">
        <v>0.0</v>
      </c>
      <c r="O1643" s="1" t="s">
        <v>35</v>
      </c>
      <c r="P1643" s="3">
        <v>0.21</v>
      </c>
      <c r="Q1643" s="1" t="s">
        <v>36</v>
      </c>
      <c r="R1643" s="1">
        <v>0.0</v>
      </c>
      <c r="S1643" s="1">
        <v>0.0</v>
      </c>
      <c r="T1643" s="4">
        <f t="shared" si="4"/>
        <v>314.0495868</v>
      </c>
      <c r="U1643" s="5">
        <v>376.78147649999994</v>
      </c>
      <c r="W1643" s="1">
        <f t="shared" si="56"/>
        <v>380</v>
      </c>
      <c r="X1643" s="7">
        <f t="shared" si="15"/>
        <v>380</v>
      </c>
      <c r="Y1643" s="1" t="s">
        <v>30</v>
      </c>
      <c r="Z1643" s="1" t="s">
        <v>30</v>
      </c>
      <c r="AA1643" s="1" t="s">
        <v>31</v>
      </c>
      <c r="AB1643" s="1">
        <v>0.0</v>
      </c>
      <c r="AC1643" s="1">
        <v>0.0</v>
      </c>
    </row>
    <row r="1644" ht="15.75" customHeight="1">
      <c r="A1644" s="1">
        <v>1672.0</v>
      </c>
      <c r="B1644" s="1" t="s">
        <v>29</v>
      </c>
      <c r="C1644" s="1" t="s">
        <v>30</v>
      </c>
      <c r="D1644" s="1" t="s">
        <v>30</v>
      </c>
      <c r="E1644" s="1" t="s">
        <v>31</v>
      </c>
      <c r="F1644" s="1" t="s">
        <v>31</v>
      </c>
      <c r="H1644" s="1" t="s">
        <v>3319</v>
      </c>
      <c r="I1644" s="1" t="s">
        <v>3320</v>
      </c>
      <c r="J1644" s="1" t="s">
        <v>34</v>
      </c>
      <c r="K1644" s="1" t="s">
        <v>34</v>
      </c>
      <c r="L1644" s="1">
        <v>0.0</v>
      </c>
      <c r="M1644" s="1">
        <v>0.0</v>
      </c>
      <c r="N1644" s="1">
        <v>0.0</v>
      </c>
      <c r="O1644" s="1" t="s">
        <v>35</v>
      </c>
      <c r="P1644" s="3">
        <v>0.21</v>
      </c>
      <c r="Q1644" s="1" t="s">
        <v>36</v>
      </c>
      <c r="R1644" s="1">
        <v>0.0</v>
      </c>
      <c r="S1644" s="1">
        <v>0.0</v>
      </c>
      <c r="T1644" s="4">
        <f t="shared" si="4"/>
        <v>446.2809917</v>
      </c>
      <c r="U1644" s="5">
        <v>537.042528</v>
      </c>
      <c r="W1644" s="1">
        <f t="shared" si="56"/>
        <v>540</v>
      </c>
      <c r="X1644" s="7">
        <f t="shared" si="15"/>
        <v>540</v>
      </c>
      <c r="Y1644" s="1" t="s">
        <v>30</v>
      </c>
      <c r="Z1644" s="1" t="s">
        <v>30</v>
      </c>
      <c r="AA1644" s="1" t="s">
        <v>31</v>
      </c>
      <c r="AB1644" s="1">
        <v>0.0</v>
      </c>
      <c r="AC1644" s="1">
        <v>0.0</v>
      </c>
    </row>
    <row r="1645" ht="15.75" customHeight="1">
      <c r="A1645" s="1">
        <v>1673.0</v>
      </c>
      <c r="B1645" s="1" t="s">
        <v>29</v>
      </c>
      <c r="C1645" s="1" t="s">
        <v>30</v>
      </c>
      <c r="D1645" s="1" t="s">
        <v>30</v>
      </c>
      <c r="E1645" s="1" t="s">
        <v>31</v>
      </c>
      <c r="F1645" s="1" t="s">
        <v>31</v>
      </c>
      <c r="H1645" s="1" t="s">
        <v>3321</v>
      </c>
      <c r="I1645" s="1" t="s">
        <v>3322</v>
      </c>
      <c r="J1645" s="1" t="s">
        <v>34</v>
      </c>
      <c r="K1645" s="1" t="s">
        <v>34</v>
      </c>
      <c r="L1645" s="1">
        <v>0.0</v>
      </c>
      <c r="M1645" s="1">
        <v>0.0</v>
      </c>
      <c r="N1645" s="1">
        <v>0.0</v>
      </c>
      <c r="O1645" s="1" t="s">
        <v>35</v>
      </c>
      <c r="P1645" s="3">
        <v>0.21</v>
      </c>
      <c r="Q1645" s="1" t="s">
        <v>36</v>
      </c>
      <c r="R1645" s="1">
        <v>0.0</v>
      </c>
      <c r="S1645" s="1">
        <v>0.0</v>
      </c>
      <c r="T1645" s="4">
        <f t="shared" si="4"/>
        <v>495.8677686</v>
      </c>
      <c r="U1645" s="5">
        <v>597.8030107499999</v>
      </c>
      <c r="W1645" s="1">
        <f t="shared" si="56"/>
        <v>600</v>
      </c>
      <c r="X1645" s="7">
        <f t="shared" si="15"/>
        <v>600</v>
      </c>
      <c r="Y1645" s="1" t="s">
        <v>30</v>
      </c>
      <c r="Z1645" s="1" t="s">
        <v>30</v>
      </c>
      <c r="AA1645" s="1" t="s">
        <v>31</v>
      </c>
      <c r="AB1645" s="1">
        <v>0.0</v>
      </c>
      <c r="AC1645" s="1">
        <v>0.0</v>
      </c>
    </row>
    <row r="1646" ht="15.75" customHeight="1">
      <c r="A1646" s="1">
        <v>1674.0</v>
      </c>
      <c r="B1646" s="9" t="s">
        <v>29</v>
      </c>
      <c r="C1646" s="9" t="s">
        <v>30</v>
      </c>
      <c r="D1646" s="9" t="s">
        <v>30</v>
      </c>
      <c r="E1646" s="9" t="s">
        <v>31</v>
      </c>
      <c r="F1646" s="9" t="s">
        <v>31</v>
      </c>
      <c r="G1646" s="9"/>
      <c r="H1646" s="9" t="s">
        <v>3323</v>
      </c>
      <c r="I1646" s="9" t="s">
        <v>3324</v>
      </c>
      <c r="J1646" s="9" t="s">
        <v>34</v>
      </c>
      <c r="K1646" s="9" t="s">
        <v>34</v>
      </c>
      <c r="L1646" s="9">
        <v>0.0</v>
      </c>
      <c r="M1646" s="9">
        <v>0.0</v>
      </c>
      <c r="N1646" s="9">
        <v>0.0</v>
      </c>
      <c r="O1646" s="9" t="s">
        <v>35</v>
      </c>
      <c r="P1646" s="10">
        <v>0.21</v>
      </c>
      <c r="Q1646" s="9" t="s">
        <v>36</v>
      </c>
      <c r="R1646" s="9">
        <v>0.0</v>
      </c>
      <c r="S1646" s="9">
        <v>0.0</v>
      </c>
      <c r="T1646" s="4">
        <f t="shared" si="4"/>
        <v>380.1652893</v>
      </c>
      <c r="U1646" s="5">
        <v>4566.09233025</v>
      </c>
      <c r="V1646" s="9">
        <f t="shared" ref="V1646:V1649" si="57">U1646/10</f>
        <v>456.609233</v>
      </c>
      <c r="W1646" s="9">
        <f t="shared" ref="W1646:W1649" si="58">MROUND(V1646,10)</f>
        <v>460</v>
      </c>
      <c r="X1646" s="7">
        <f t="shared" si="15"/>
        <v>460</v>
      </c>
      <c r="Y1646" s="9" t="s">
        <v>30</v>
      </c>
      <c r="Z1646" s="9" t="s">
        <v>30</v>
      </c>
      <c r="AA1646" s="9" t="s">
        <v>31</v>
      </c>
      <c r="AB1646" s="9">
        <v>0.0</v>
      </c>
      <c r="AC1646" s="9">
        <v>0.0</v>
      </c>
      <c r="AD1646" s="9"/>
      <c r="AE1646" s="9"/>
      <c r="AF1646" s="9"/>
    </row>
    <row r="1647" ht="15.75" customHeight="1">
      <c r="A1647" s="1">
        <v>1675.0</v>
      </c>
      <c r="B1647" s="9" t="s">
        <v>29</v>
      </c>
      <c r="C1647" s="9" t="s">
        <v>30</v>
      </c>
      <c r="D1647" s="9" t="s">
        <v>30</v>
      </c>
      <c r="E1647" s="9" t="s">
        <v>31</v>
      </c>
      <c r="F1647" s="9" t="s">
        <v>31</v>
      </c>
      <c r="G1647" s="9"/>
      <c r="H1647" s="9" t="s">
        <v>3325</v>
      </c>
      <c r="I1647" s="9" t="s">
        <v>3326</v>
      </c>
      <c r="J1647" s="9" t="s">
        <v>34</v>
      </c>
      <c r="K1647" s="9" t="s">
        <v>34</v>
      </c>
      <c r="L1647" s="9">
        <v>0.0</v>
      </c>
      <c r="M1647" s="9">
        <v>0.0</v>
      </c>
      <c r="N1647" s="9">
        <v>0.0</v>
      </c>
      <c r="O1647" s="9" t="s">
        <v>35</v>
      </c>
      <c r="P1647" s="10">
        <v>0.21</v>
      </c>
      <c r="Q1647" s="9" t="s">
        <v>36</v>
      </c>
      <c r="R1647" s="9">
        <v>0.0</v>
      </c>
      <c r="S1647" s="9">
        <v>0.0</v>
      </c>
      <c r="T1647" s="4">
        <f t="shared" si="4"/>
        <v>462.8099174</v>
      </c>
      <c r="U1647" s="5">
        <v>5635.433702249999</v>
      </c>
      <c r="V1647" s="9">
        <f t="shared" si="57"/>
        <v>563.5433702</v>
      </c>
      <c r="W1647" s="9">
        <f t="shared" si="58"/>
        <v>560</v>
      </c>
      <c r="X1647" s="7">
        <f t="shared" si="15"/>
        <v>560</v>
      </c>
      <c r="Y1647" s="9" t="s">
        <v>30</v>
      </c>
      <c r="Z1647" s="9" t="s">
        <v>30</v>
      </c>
      <c r="AA1647" s="9" t="s">
        <v>31</v>
      </c>
      <c r="AB1647" s="9">
        <v>0.0</v>
      </c>
      <c r="AC1647" s="9">
        <v>0.0</v>
      </c>
      <c r="AD1647" s="9"/>
      <c r="AE1647" s="9"/>
      <c r="AF1647" s="9"/>
    </row>
    <row r="1648" ht="15.75" customHeight="1">
      <c r="A1648" s="1">
        <v>1676.0</v>
      </c>
      <c r="B1648" s="9" t="s">
        <v>29</v>
      </c>
      <c r="C1648" s="9" t="s">
        <v>30</v>
      </c>
      <c r="D1648" s="9" t="s">
        <v>30</v>
      </c>
      <c r="E1648" s="9" t="s">
        <v>31</v>
      </c>
      <c r="F1648" s="9" t="s">
        <v>31</v>
      </c>
      <c r="G1648" s="9"/>
      <c r="H1648" s="9" t="s">
        <v>3327</v>
      </c>
      <c r="I1648" s="9" t="s">
        <v>3328</v>
      </c>
      <c r="J1648" s="9" t="s">
        <v>34</v>
      </c>
      <c r="K1648" s="9" t="s">
        <v>34</v>
      </c>
      <c r="L1648" s="9">
        <v>0.0</v>
      </c>
      <c r="M1648" s="9">
        <v>0.0</v>
      </c>
      <c r="N1648" s="9">
        <v>0.0</v>
      </c>
      <c r="O1648" s="9" t="s">
        <v>35</v>
      </c>
      <c r="P1648" s="10">
        <v>0.21</v>
      </c>
      <c r="Q1648" s="9" t="s">
        <v>36</v>
      </c>
      <c r="R1648" s="9">
        <v>0.0</v>
      </c>
      <c r="S1648" s="9">
        <v>0.0</v>
      </c>
      <c r="T1648" s="4">
        <f t="shared" si="4"/>
        <v>487.6033058</v>
      </c>
      <c r="U1648" s="5">
        <v>5926.45152825</v>
      </c>
      <c r="V1648" s="9">
        <f t="shared" si="57"/>
        <v>592.6451528</v>
      </c>
      <c r="W1648" s="9">
        <f t="shared" si="58"/>
        <v>590</v>
      </c>
      <c r="X1648" s="7">
        <f t="shared" si="15"/>
        <v>590</v>
      </c>
      <c r="Y1648" s="9" t="s">
        <v>30</v>
      </c>
      <c r="Z1648" s="9" t="s">
        <v>30</v>
      </c>
      <c r="AA1648" s="9" t="s">
        <v>31</v>
      </c>
      <c r="AB1648" s="9">
        <v>0.0</v>
      </c>
      <c r="AC1648" s="9">
        <v>0.0</v>
      </c>
      <c r="AD1648" s="9"/>
      <c r="AE1648" s="9"/>
      <c r="AF1648" s="9"/>
    </row>
    <row r="1649" ht="15.75" customHeight="1">
      <c r="A1649" s="1">
        <v>1677.0</v>
      </c>
      <c r="B1649" s="9" t="s">
        <v>29</v>
      </c>
      <c r="C1649" s="9" t="s">
        <v>30</v>
      </c>
      <c r="D1649" s="9" t="s">
        <v>30</v>
      </c>
      <c r="E1649" s="9" t="s">
        <v>31</v>
      </c>
      <c r="F1649" s="9" t="s">
        <v>31</v>
      </c>
      <c r="G1649" s="9"/>
      <c r="H1649" s="9" t="s">
        <v>3329</v>
      </c>
      <c r="I1649" s="9" t="s">
        <v>3330</v>
      </c>
      <c r="J1649" s="9" t="s">
        <v>34</v>
      </c>
      <c r="K1649" s="9" t="s">
        <v>34</v>
      </c>
      <c r="L1649" s="9">
        <v>0.0</v>
      </c>
      <c r="M1649" s="9">
        <v>0.0</v>
      </c>
      <c r="N1649" s="9">
        <v>0.0</v>
      </c>
      <c r="O1649" s="9" t="s">
        <v>35</v>
      </c>
      <c r="P1649" s="10">
        <v>0.21</v>
      </c>
      <c r="Q1649" s="9" t="s">
        <v>36</v>
      </c>
      <c r="R1649" s="9">
        <v>0.0</v>
      </c>
      <c r="S1649" s="9">
        <v>0.0</v>
      </c>
      <c r="T1649" s="4">
        <f t="shared" si="4"/>
        <v>611.5702479</v>
      </c>
      <c r="U1649" s="5">
        <v>7435.26647325</v>
      </c>
      <c r="V1649" s="9">
        <f t="shared" si="57"/>
        <v>743.5266473</v>
      </c>
      <c r="W1649" s="9">
        <f t="shared" si="58"/>
        <v>740</v>
      </c>
      <c r="X1649" s="7">
        <f t="shared" si="15"/>
        <v>740</v>
      </c>
      <c r="Y1649" s="9" t="s">
        <v>30</v>
      </c>
      <c r="Z1649" s="9" t="s">
        <v>30</v>
      </c>
      <c r="AA1649" s="9" t="s">
        <v>31</v>
      </c>
      <c r="AB1649" s="9">
        <v>0.0</v>
      </c>
      <c r="AC1649" s="9">
        <v>0.0</v>
      </c>
      <c r="AD1649" s="9"/>
      <c r="AE1649" s="9"/>
      <c r="AF1649" s="9"/>
    </row>
    <row r="1650" ht="15.75" customHeight="1">
      <c r="A1650" s="1">
        <v>1678.0</v>
      </c>
      <c r="B1650" s="1" t="s">
        <v>29</v>
      </c>
      <c r="C1650" s="1" t="s">
        <v>30</v>
      </c>
      <c r="D1650" s="1" t="s">
        <v>30</v>
      </c>
      <c r="E1650" s="1" t="s">
        <v>31</v>
      </c>
      <c r="F1650" s="1" t="s">
        <v>31</v>
      </c>
      <c r="H1650" s="1" t="s">
        <v>3331</v>
      </c>
      <c r="I1650" s="1" t="s">
        <v>3332</v>
      </c>
      <c r="J1650" s="1" t="s">
        <v>34</v>
      </c>
      <c r="K1650" s="1" t="s">
        <v>34</v>
      </c>
      <c r="L1650" s="1">
        <v>0.0</v>
      </c>
      <c r="M1650" s="1">
        <v>0.0</v>
      </c>
      <c r="N1650" s="1">
        <v>0.0</v>
      </c>
      <c r="O1650" s="1" t="s">
        <v>35</v>
      </c>
      <c r="P1650" s="3">
        <v>0.21</v>
      </c>
      <c r="Q1650" s="1" t="s">
        <v>36</v>
      </c>
      <c r="R1650" s="1">
        <v>0.0</v>
      </c>
      <c r="S1650" s="1">
        <v>0.0</v>
      </c>
      <c r="T1650" s="4">
        <f t="shared" si="4"/>
        <v>11396.69421</v>
      </c>
      <c r="U1650" s="5">
        <v>13792.593647249996</v>
      </c>
      <c r="W1650" s="1">
        <f t="shared" ref="W1650:W1834" si="59">MROUND(U1650,10)</f>
        <v>13790</v>
      </c>
      <c r="X1650" s="7">
        <f t="shared" si="15"/>
        <v>13790</v>
      </c>
      <c r="Y1650" s="1" t="s">
        <v>30</v>
      </c>
      <c r="Z1650" s="1" t="s">
        <v>30</v>
      </c>
      <c r="AA1650" s="1" t="s">
        <v>31</v>
      </c>
      <c r="AB1650" s="1">
        <v>0.0</v>
      </c>
      <c r="AC1650" s="1">
        <v>0.0</v>
      </c>
    </row>
    <row r="1651" ht="15.75" customHeight="1">
      <c r="A1651" s="1">
        <v>1679.0</v>
      </c>
      <c r="B1651" s="1" t="s">
        <v>29</v>
      </c>
      <c r="C1651" s="1" t="s">
        <v>30</v>
      </c>
      <c r="D1651" s="1" t="s">
        <v>30</v>
      </c>
      <c r="E1651" s="1" t="s">
        <v>31</v>
      </c>
      <c r="F1651" s="1" t="s">
        <v>31</v>
      </c>
      <c r="H1651" s="1" t="s">
        <v>3333</v>
      </c>
      <c r="I1651" s="1" t="s">
        <v>3334</v>
      </c>
      <c r="J1651" s="1" t="s">
        <v>34</v>
      </c>
      <c r="K1651" s="1" t="s">
        <v>34</v>
      </c>
      <c r="L1651" s="1">
        <v>0.0</v>
      </c>
      <c r="M1651" s="1">
        <v>0.0</v>
      </c>
      <c r="N1651" s="1">
        <v>0.0</v>
      </c>
      <c r="O1651" s="1" t="s">
        <v>35</v>
      </c>
      <c r="P1651" s="3">
        <v>0.21</v>
      </c>
      <c r="Q1651" s="1" t="s">
        <v>36</v>
      </c>
      <c r="R1651" s="1">
        <v>0.0</v>
      </c>
      <c r="S1651" s="1">
        <v>0.0</v>
      </c>
      <c r="T1651" s="4">
        <f t="shared" si="4"/>
        <v>1603.305785</v>
      </c>
      <c r="U1651" s="5">
        <v>1940.5979999999997</v>
      </c>
      <c r="W1651" s="1">
        <f t="shared" si="59"/>
        <v>1940</v>
      </c>
      <c r="X1651" s="7">
        <f t="shared" si="15"/>
        <v>1940</v>
      </c>
      <c r="Y1651" s="1" t="s">
        <v>30</v>
      </c>
      <c r="Z1651" s="1" t="s">
        <v>30</v>
      </c>
      <c r="AA1651" s="1" t="s">
        <v>31</v>
      </c>
      <c r="AB1651" s="1">
        <v>0.0</v>
      </c>
      <c r="AC1651" s="1">
        <v>0.0</v>
      </c>
    </row>
    <row r="1652" ht="15.75" customHeight="1">
      <c r="A1652" s="1">
        <v>1680.0</v>
      </c>
      <c r="B1652" s="1" t="s">
        <v>29</v>
      </c>
      <c r="C1652" s="1" t="s">
        <v>30</v>
      </c>
      <c r="D1652" s="1" t="s">
        <v>30</v>
      </c>
      <c r="E1652" s="1" t="s">
        <v>31</v>
      </c>
      <c r="F1652" s="1" t="s">
        <v>31</v>
      </c>
      <c r="H1652" s="1" t="s">
        <v>3335</v>
      </c>
      <c r="I1652" s="1" t="s">
        <v>3336</v>
      </c>
      <c r="J1652" s="1" t="s">
        <v>34</v>
      </c>
      <c r="K1652" s="1" t="s">
        <v>34</v>
      </c>
      <c r="L1652" s="1">
        <v>0.0</v>
      </c>
      <c r="M1652" s="1">
        <v>0.0</v>
      </c>
      <c r="N1652" s="1">
        <v>0.0</v>
      </c>
      <c r="O1652" s="1" t="s">
        <v>35</v>
      </c>
      <c r="P1652" s="3">
        <v>0.21</v>
      </c>
      <c r="Q1652" s="1" t="s">
        <v>36</v>
      </c>
      <c r="R1652" s="1">
        <v>0.0</v>
      </c>
      <c r="S1652" s="1">
        <v>0.0</v>
      </c>
      <c r="T1652" s="4">
        <f t="shared" si="4"/>
        <v>2942.14876</v>
      </c>
      <c r="U1652" s="5">
        <v>3557.7629999999995</v>
      </c>
      <c r="W1652" s="1">
        <f t="shared" si="59"/>
        <v>3560</v>
      </c>
      <c r="X1652" s="7">
        <f t="shared" si="15"/>
        <v>3560</v>
      </c>
      <c r="Y1652" s="1" t="s">
        <v>30</v>
      </c>
      <c r="Z1652" s="1" t="s">
        <v>30</v>
      </c>
      <c r="AA1652" s="1" t="s">
        <v>31</v>
      </c>
      <c r="AB1652" s="1">
        <v>0.0</v>
      </c>
      <c r="AC1652" s="1">
        <v>0.0</v>
      </c>
    </row>
    <row r="1653" ht="15.75" customHeight="1">
      <c r="A1653" s="1">
        <v>1681.0</v>
      </c>
      <c r="B1653" s="1" t="s">
        <v>29</v>
      </c>
      <c r="C1653" s="1" t="s">
        <v>30</v>
      </c>
      <c r="D1653" s="1" t="s">
        <v>30</v>
      </c>
      <c r="E1653" s="1" t="s">
        <v>31</v>
      </c>
      <c r="F1653" s="1" t="s">
        <v>31</v>
      </c>
      <c r="H1653" s="1" t="s">
        <v>3337</v>
      </c>
      <c r="I1653" s="1" t="s">
        <v>3338</v>
      </c>
      <c r="J1653" s="1" t="s">
        <v>34</v>
      </c>
      <c r="K1653" s="1" t="s">
        <v>34</v>
      </c>
      <c r="L1653" s="1">
        <v>0.0</v>
      </c>
      <c r="M1653" s="1">
        <v>0.0</v>
      </c>
      <c r="N1653" s="1">
        <v>0.0</v>
      </c>
      <c r="O1653" s="1" t="s">
        <v>35</v>
      </c>
      <c r="P1653" s="3">
        <v>0.21</v>
      </c>
      <c r="Q1653" s="1" t="s">
        <v>36</v>
      </c>
      <c r="R1653" s="1">
        <v>0.0</v>
      </c>
      <c r="S1653" s="1">
        <v>0.0</v>
      </c>
      <c r="T1653" s="4">
        <f t="shared" si="4"/>
        <v>2942.14876</v>
      </c>
      <c r="U1653" s="5">
        <v>3557.7629999999995</v>
      </c>
      <c r="W1653" s="1">
        <f t="shared" si="59"/>
        <v>3560</v>
      </c>
      <c r="X1653" s="7">
        <f t="shared" si="15"/>
        <v>3560</v>
      </c>
      <c r="Y1653" s="1" t="s">
        <v>30</v>
      </c>
      <c r="Z1653" s="1" t="s">
        <v>30</v>
      </c>
      <c r="AA1653" s="1" t="s">
        <v>31</v>
      </c>
      <c r="AB1653" s="1">
        <v>0.0</v>
      </c>
      <c r="AC1653" s="1">
        <v>0.0</v>
      </c>
    </row>
    <row r="1654" ht="15.75" customHeight="1">
      <c r="A1654" s="1">
        <v>1682.0</v>
      </c>
      <c r="B1654" s="1" t="s">
        <v>29</v>
      </c>
      <c r="C1654" s="1" t="s">
        <v>30</v>
      </c>
      <c r="D1654" s="1" t="s">
        <v>30</v>
      </c>
      <c r="E1654" s="1" t="s">
        <v>31</v>
      </c>
      <c r="F1654" s="1" t="s">
        <v>31</v>
      </c>
      <c r="H1654" s="1" t="s">
        <v>3339</v>
      </c>
      <c r="I1654" s="1" t="s">
        <v>3340</v>
      </c>
      <c r="J1654" s="1" t="s">
        <v>34</v>
      </c>
      <c r="K1654" s="1" t="s">
        <v>34</v>
      </c>
      <c r="L1654" s="1">
        <v>0.0</v>
      </c>
      <c r="M1654" s="1">
        <v>0.0</v>
      </c>
      <c r="N1654" s="1">
        <v>0.0</v>
      </c>
      <c r="O1654" s="1" t="s">
        <v>35</v>
      </c>
      <c r="P1654" s="3">
        <v>0.21</v>
      </c>
      <c r="Q1654" s="1" t="s">
        <v>36</v>
      </c>
      <c r="R1654" s="1">
        <v>0.0</v>
      </c>
      <c r="S1654" s="1">
        <v>0.0</v>
      </c>
      <c r="T1654" s="4">
        <f t="shared" si="4"/>
        <v>413.2231405</v>
      </c>
      <c r="U1654" s="5">
        <v>500.77311074999994</v>
      </c>
      <c r="W1654" s="1">
        <f t="shared" si="59"/>
        <v>500</v>
      </c>
      <c r="X1654" s="7">
        <f t="shared" si="15"/>
        <v>500</v>
      </c>
      <c r="Y1654" s="1" t="s">
        <v>30</v>
      </c>
      <c r="Z1654" s="1" t="s">
        <v>30</v>
      </c>
      <c r="AA1654" s="1" t="s">
        <v>31</v>
      </c>
      <c r="AB1654" s="1">
        <v>0.0</v>
      </c>
      <c r="AC1654" s="1">
        <v>0.0</v>
      </c>
    </row>
    <row r="1655" ht="15.75" customHeight="1">
      <c r="A1655" s="1">
        <v>1683.0</v>
      </c>
      <c r="B1655" s="1" t="s">
        <v>29</v>
      </c>
      <c r="C1655" s="1" t="s">
        <v>30</v>
      </c>
      <c r="D1655" s="1" t="s">
        <v>30</v>
      </c>
      <c r="E1655" s="1" t="s">
        <v>31</v>
      </c>
      <c r="F1655" s="1" t="s">
        <v>31</v>
      </c>
      <c r="H1655" s="1" t="s">
        <v>3341</v>
      </c>
      <c r="I1655" s="1" t="s">
        <v>3342</v>
      </c>
      <c r="J1655" s="1" t="s">
        <v>34</v>
      </c>
      <c r="K1655" s="1" t="s">
        <v>34</v>
      </c>
      <c r="L1655" s="1">
        <v>0.0</v>
      </c>
      <c r="M1655" s="1">
        <v>0.0</v>
      </c>
      <c r="N1655" s="1">
        <v>0.0</v>
      </c>
      <c r="O1655" s="1" t="s">
        <v>35</v>
      </c>
      <c r="P1655" s="3">
        <v>0.21</v>
      </c>
      <c r="Q1655" s="1" t="s">
        <v>36</v>
      </c>
      <c r="R1655" s="1">
        <v>0.0</v>
      </c>
      <c r="S1655" s="1">
        <v>0.0</v>
      </c>
      <c r="T1655" s="4">
        <f t="shared" si="4"/>
        <v>611.5702479</v>
      </c>
      <c r="U1655" s="5">
        <v>742.0451445000001</v>
      </c>
      <c r="W1655" s="1">
        <f t="shared" si="59"/>
        <v>740</v>
      </c>
      <c r="X1655" s="7">
        <f t="shared" si="15"/>
        <v>740</v>
      </c>
      <c r="Y1655" s="1" t="s">
        <v>30</v>
      </c>
      <c r="Z1655" s="1" t="s">
        <v>30</v>
      </c>
      <c r="AA1655" s="1" t="s">
        <v>31</v>
      </c>
      <c r="AB1655" s="1">
        <v>0.0</v>
      </c>
      <c r="AC1655" s="1">
        <v>0.0</v>
      </c>
    </row>
    <row r="1656" ht="15.75" customHeight="1">
      <c r="A1656" s="1">
        <v>1684.0</v>
      </c>
      <c r="B1656" s="1" t="s">
        <v>29</v>
      </c>
      <c r="C1656" s="1" t="s">
        <v>30</v>
      </c>
      <c r="D1656" s="1" t="s">
        <v>30</v>
      </c>
      <c r="E1656" s="1" t="s">
        <v>31</v>
      </c>
      <c r="F1656" s="1" t="s">
        <v>31</v>
      </c>
      <c r="H1656" s="1" t="s">
        <v>3343</v>
      </c>
      <c r="I1656" s="1" t="s">
        <v>3344</v>
      </c>
      <c r="J1656" s="1" t="s">
        <v>34</v>
      </c>
      <c r="K1656" s="1" t="s">
        <v>34</v>
      </c>
      <c r="L1656" s="1">
        <v>0.0</v>
      </c>
      <c r="M1656" s="1">
        <v>0.0</v>
      </c>
      <c r="N1656" s="1">
        <v>0.0</v>
      </c>
      <c r="O1656" s="1" t="s">
        <v>35</v>
      </c>
      <c r="P1656" s="3">
        <v>0.21</v>
      </c>
      <c r="Q1656" s="1" t="s">
        <v>36</v>
      </c>
      <c r="R1656" s="1">
        <v>0.0</v>
      </c>
      <c r="S1656" s="1">
        <v>0.0</v>
      </c>
      <c r="T1656" s="4">
        <f t="shared" si="4"/>
        <v>1057.85124</v>
      </c>
      <c r="U1656" s="5">
        <v>1284.61298625</v>
      </c>
      <c r="W1656" s="1">
        <f t="shared" si="59"/>
        <v>1280</v>
      </c>
      <c r="X1656" s="7">
        <f t="shared" si="15"/>
        <v>1280</v>
      </c>
      <c r="Y1656" s="1" t="s">
        <v>30</v>
      </c>
      <c r="Z1656" s="1" t="s">
        <v>30</v>
      </c>
      <c r="AA1656" s="1" t="s">
        <v>31</v>
      </c>
      <c r="AB1656" s="1">
        <v>0.0</v>
      </c>
      <c r="AC1656" s="1">
        <v>0.0</v>
      </c>
    </row>
    <row r="1657" ht="15.75" customHeight="1">
      <c r="A1657" s="1">
        <v>1685.0</v>
      </c>
      <c r="B1657" s="1" t="s">
        <v>29</v>
      </c>
      <c r="C1657" s="1" t="s">
        <v>30</v>
      </c>
      <c r="D1657" s="1" t="s">
        <v>30</v>
      </c>
      <c r="E1657" s="1" t="s">
        <v>31</v>
      </c>
      <c r="F1657" s="1" t="s">
        <v>31</v>
      </c>
      <c r="H1657" s="1" t="s">
        <v>3345</v>
      </c>
      <c r="I1657" s="1" t="s">
        <v>3346</v>
      </c>
      <c r="J1657" s="1" t="s">
        <v>34</v>
      </c>
      <c r="K1657" s="1" t="s">
        <v>34</v>
      </c>
      <c r="L1657" s="1">
        <v>0.0</v>
      </c>
      <c r="M1657" s="1">
        <v>0.0</v>
      </c>
      <c r="N1657" s="1">
        <v>0.0</v>
      </c>
      <c r="O1657" s="1" t="s">
        <v>35</v>
      </c>
      <c r="P1657" s="3">
        <v>0.21</v>
      </c>
      <c r="Q1657" s="1" t="s">
        <v>36</v>
      </c>
      <c r="R1657" s="1">
        <v>0.0</v>
      </c>
      <c r="S1657" s="1">
        <v>0.0</v>
      </c>
      <c r="T1657" s="4">
        <f t="shared" si="4"/>
        <v>1173.553719</v>
      </c>
      <c r="U1657" s="5">
        <v>1423.5903494999998</v>
      </c>
      <c r="W1657" s="1">
        <f t="shared" si="59"/>
        <v>1420</v>
      </c>
      <c r="X1657" s="7">
        <f t="shared" si="15"/>
        <v>1420</v>
      </c>
      <c r="Y1657" s="1" t="s">
        <v>30</v>
      </c>
      <c r="Z1657" s="1" t="s">
        <v>30</v>
      </c>
      <c r="AA1657" s="1" t="s">
        <v>31</v>
      </c>
      <c r="AB1657" s="1">
        <v>0.0</v>
      </c>
      <c r="AC1657" s="1">
        <v>0.0</v>
      </c>
    </row>
    <row r="1658" ht="15.75" customHeight="1">
      <c r="A1658" s="1">
        <v>1686.0</v>
      </c>
      <c r="B1658" s="1" t="s">
        <v>29</v>
      </c>
      <c r="C1658" s="1" t="s">
        <v>30</v>
      </c>
      <c r="D1658" s="1" t="s">
        <v>30</v>
      </c>
      <c r="E1658" s="1" t="s">
        <v>31</v>
      </c>
      <c r="F1658" s="1" t="s">
        <v>31</v>
      </c>
      <c r="H1658" s="1" t="s">
        <v>3347</v>
      </c>
      <c r="I1658" s="1" t="s">
        <v>3348</v>
      </c>
      <c r="J1658" s="1" t="s">
        <v>34</v>
      </c>
      <c r="K1658" s="1" t="s">
        <v>34</v>
      </c>
      <c r="L1658" s="1">
        <v>0.0</v>
      </c>
      <c r="M1658" s="1">
        <v>0.0</v>
      </c>
      <c r="N1658" s="1">
        <v>0.0</v>
      </c>
      <c r="O1658" s="1" t="s">
        <v>35</v>
      </c>
      <c r="P1658" s="3">
        <v>0.21</v>
      </c>
      <c r="Q1658" s="1" t="s">
        <v>36</v>
      </c>
      <c r="R1658" s="1">
        <v>0.0</v>
      </c>
      <c r="S1658" s="1">
        <v>0.0</v>
      </c>
      <c r="T1658" s="4">
        <f t="shared" si="4"/>
        <v>595.0413223</v>
      </c>
      <c r="U1658" s="5">
        <v>720.321228</v>
      </c>
      <c r="W1658" s="1">
        <f t="shared" si="59"/>
        <v>720</v>
      </c>
      <c r="X1658" s="7">
        <f t="shared" si="15"/>
        <v>720</v>
      </c>
      <c r="Y1658" s="1" t="s">
        <v>30</v>
      </c>
      <c r="Z1658" s="1" t="s">
        <v>30</v>
      </c>
      <c r="AA1658" s="1" t="s">
        <v>31</v>
      </c>
      <c r="AB1658" s="1">
        <v>0.0</v>
      </c>
      <c r="AC1658" s="1">
        <v>0.0</v>
      </c>
    </row>
    <row r="1659" ht="15.75" customHeight="1">
      <c r="A1659" s="1">
        <v>1687.0</v>
      </c>
      <c r="B1659" s="1" t="s">
        <v>29</v>
      </c>
      <c r="C1659" s="1" t="s">
        <v>30</v>
      </c>
      <c r="D1659" s="1" t="s">
        <v>30</v>
      </c>
      <c r="E1659" s="1" t="s">
        <v>31</v>
      </c>
      <c r="F1659" s="1" t="s">
        <v>31</v>
      </c>
      <c r="H1659" s="1" t="s">
        <v>3349</v>
      </c>
      <c r="I1659" s="1" t="s">
        <v>3350</v>
      </c>
      <c r="J1659" s="1" t="s">
        <v>34</v>
      </c>
      <c r="K1659" s="1" t="s">
        <v>34</v>
      </c>
      <c r="L1659" s="1">
        <v>0.0</v>
      </c>
      <c r="M1659" s="1">
        <v>0.0</v>
      </c>
      <c r="N1659" s="1">
        <v>0.0</v>
      </c>
      <c r="O1659" s="1" t="s">
        <v>35</v>
      </c>
      <c r="P1659" s="3">
        <v>0.21</v>
      </c>
      <c r="Q1659" s="1" t="s">
        <v>36</v>
      </c>
      <c r="R1659" s="1">
        <v>0.0</v>
      </c>
      <c r="S1659" s="1">
        <v>0.0</v>
      </c>
      <c r="T1659" s="4">
        <f t="shared" si="4"/>
        <v>1479.338843</v>
      </c>
      <c r="U1659" s="5">
        <v>1788.2700412499998</v>
      </c>
      <c r="W1659" s="1">
        <f t="shared" si="59"/>
        <v>1790</v>
      </c>
      <c r="X1659" s="7">
        <f t="shared" si="15"/>
        <v>1790</v>
      </c>
      <c r="Y1659" s="1" t="s">
        <v>30</v>
      </c>
      <c r="Z1659" s="1" t="s">
        <v>30</v>
      </c>
      <c r="AA1659" s="1" t="s">
        <v>31</v>
      </c>
      <c r="AB1659" s="1">
        <v>0.0</v>
      </c>
      <c r="AC1659" s="1">
        <v>0.0</v>
      </c>
    </row>
    <row r="1660" ht="15.75" customHeight="1">
      <c r="A1660" s="1">
        <v>1688.0</v>
      </c>
      <c r="B1660" s="1" t="s">
        <v>29</v>
      </c>
      <c r="C1660" s="1" t="s">
        <v>30</v>
      </c>
      <c r="D1660" s="1" t="s">
        <v>30</v>
      </c>
      <c r="E1660" s="1" t="s">
        <v>31</v>
      </c>
      <c r="F1660" s="1" t="s">
        <v>31</v>
      </c>
      <c r="H1660" s="1" t="s">
        <v>3351</v>
      </c>
      <c r="I1660" s="1" t="s">
        <v>3352</v>
      </c>
      <c r="J1660" s="1" t="s">
        <v>34</v>
      </c>
      <c r="K1660" s="1" t="s">
        <v>34</v>
      </c>
      <c r="L1660" s="1">
        <v>0.0</v>
      </c>
      <c r="M1660" s="1">
        <v>0.0</v>
      </c>
      <c r="N1660" s="1">
        <v>0.0</v>
      </c>
      <c r="O1660" s="1" t="s">
        <v>35</v>
      </c>
      <c r="P1660" s="3">
        <v>0.21</v>
      </c>
      <c r="Q1660" s="1" t="s">
        <v>36</v>
      </c>
      <c r="R1660" s="1">
        <v>0.0</v>
      </c>
      <c r="S1660" s="1">
        <v>0.0</v>
      </c>
      <c r="T1660" s="4">
        <f t="shared" si="4"/>
        <v>1661.157025</v>
      </c>
      <c r="U1660" s="5">
        <v>2007.9259695</v>
      </c>
      <c r="W1660" s="1">
        <f t="shared" si="59"/>
        <v>2010</v>
      </c>
      <c r="X1660" s="7">
        <f t="shared" si="15"/>
        <v>2010</v>
      </c>
      <c r="Y1660" s="1" t="s">
        <v>30</v>
      </c>
      <c r="Z1660" s="1" t="s">
        <v>30</v>
      </c>
      <c r="AA1660" s="1" t="s">
        <v>31</v>
      </c>
      <c r="AB1660" s="1">
        <v>0.0</v>
      </c>
      <c r="AC1660" s="1">
        <v>0.0</v>
      </c>
    </row>
    <row r="1661" ht="15.75" customHeight="1">
      <c r="A1661" s="1">
        <v>1689.0</v>
      </c>
      <c r="B1661" s="1" t="s">
        <v>29</v>
      </c>
      <c r="C1661" s="1" t="s">
        <v>30</v>
      </c>
      <c r="D1661" s="1" t="s">
        <v>30</v>
      </c>
      <c r="E1661" s="1" t="s">
        <v>31</v>
      </c>
      <c r="F1661" s="1" t="s">
        <v>31</v>
      </c>
      <c r="H1661" s="1" t="s">
        <v>3353</v>
      </c>
      <c r="I1661" s="1" t="s">
        <v>3354</v>
      </c>
      <c r="J1661" s="1" t="s">
        <v>34</v>
      </c>
      <c r="K1661" s="1" t="s">
        <v>34</v>
      </c>
      <c r="L1661" s="1">
        <v>0.0</v>
      </c>
      <c r="M1661" s="1">
        <v>0.0</v>
      </c>
      <c r="N1661" s="1">
        <v>0.0</v>
      </c>
      <c r="O1661" s="1" t="s">
        <v>35</v>
      </c>
      <c r="P1661" s="3">
        <v>0.21</v>
      </c>
      <c r="Q1661" s="1" t="s">
        <v>36</v>
      </c>
      <c r="R1661" s="1">
        <v>0.0</v>
      </c>
      <c r="S1661" s="1">
        <v>0.0</v>
      </c>
      <c r="T1661" s="4">
        <f t="shared" si="4"/>
        <v>1661.157025</v>
      </c>
      <c r="U1661" s="5">
        <v>2007.9259695</v>
      </c>
      <c r="W1661" s="1">
        <f t="shared" si="59"/>
        <v>2010</v>
      </c>
      <c r="X1661" s="7">
        <f t="shared" si="15"/>
        <v>2010</v>
      </c>
      <c r="Y1661" s="1" t="s">
        <v>30</v>
      </c>
      <c r="Z1661" s="1" t="s">
        <v>30</v>
      </c>
      <c r="AA1661" s="1" t="s">
        <v>31</v>
      </c>
      <c r="AB1661" s="1">
        <v>0.0</v>
      </c>
      <c r="AC1661" s="1">
        <v>0.0</v>
      </c>
    </row>
    <row r="1662" ht="15.75" customHeight="1">
      <c r="A1662" s="1">
        <v>1690.0</v>
      </c>
      <c r="B1662" s="1" t="s">
        <v>29</v>
      </c>
      <c r="C1662" s="1" t="s">
        <v>30</v>
      </c>
      <c r="D1662" s="1" t="s">
        <v>30</v>
      </c>
      <c r="E1662" s="1" t="s">
        <v>31</v>
      </c>
      <c r="F1662" s="1" t="s">
        <v>31</v>
      </c>
      <c r="H1662" s="1" t="s">
        <v>3355</v>
      </c>
      <c r="I1662" s="1" t="s">
        <v>3356</v>
      </c>
      <c r="J1662" s="1" t="s">
        <v>34</v>
      </c>
      <c r="K1662" s="1" t="s">
        <v>34</v>
      </c>
      <c r="L1662" s="1">
        <v>0.0</v>
      </c>
      <c r="M1662" s="1">
        <v>0.0</v>
      </c>
      <c r="N1662" s="1">
        <v>0.0</v>
      </c>
      <c r="O1662" s="1" t="s">
        <v>35</v>
      </c>
      <c r="P1662" s="3">
        <v>0.21</v>
      </c>
      <c r="Q1662" s="1" t="s">
        <v>36</v>
      </c>
      <c r="R1662" s="1">
        <v>0.0</v>
      </c>
      <c r="S1662" s="1">
        <v>0.0</v>
      </c>
      <c r="T1662" s="4">
        <f t="shared" si="4"/>
        <v>2140.495868</v>
      </c>
      <c r="U1662" s="5">
        <v>2592.9982979999995</v>
      </c>
      <c r="W1662" s="1">
        <f t="shared" si="59"/>
        <v>2590</v>
      </c>
      <c r="X1662" s="7">
        <f t="shared" si="15"/>
        <v>2590</v>
      </c>
      <c r="Y1662" s="1" t="s">
        <v>30</v>
      </c>
      <c r="Z1662" s="1" t="s">
        <v>30</v>
      </c>
      <c r="AA1662" s="1" t="s">
        <v>31</v>
      </c>
      <c r="AB1662" s="1">
        <v>0.0</v>
      </c>
      <c r="AC1662" s="1">
        <v>0.0</v>
      </c>
    </row>
    <row r="1663" ht="15.75" customHeight="1">
      <c r="A1663" s="1">
        <v>1691.0</v>
      </c>
      <c r="B1663" s="1" t="s">
        <v>29</v>
      </c>
      <c r="C1663" s="1" t="s">
        <v>30</v>
      </c>
      <c r="D1663" s="1" t="s">
        <v>30</v>
      </c>
      <c r="E1663" s="1" t="s">
        <v>31</v>
      </c>
      <c r="F1663" s="1" t="s">
        <v>31</v>
      </c>
      <c r="H1663" s="1" t="s">
        <v>3357</v>
      </c>
      <c r="I1663" s="1" t="s">
        <v>3358</v>
      </c>
      <c r="J1663" s="1" t="s">
        <v>34</v>
      </c>
      <c r="K1663" s="1" t="s">
        <v>34</v>
      </c>
      <c r="L1663" s="1">
        <v>0.0</v>
      </c>
      <c r="M1663" s="1">
        <v>0.0</v>
      </c>
      <c r="N1663" s="1">
        <v>0.0</v>
      </c>
      <c r="O1663" s="1" t="s">
        <v>35</v>
      </c>
      <c r="P1663" s="3">
        <v>0.21</v>
      </c>
      <c r="Q1663" s="1" t="s">
        <v>36</v>
      </c>
      <c r="R1663" s="1">
        <v>0.0</v>
      </c>
      <c r="S1663" s="1">
        <v>0.0</v>
      </c>
      <c r="T1663" s="4">
        <f t="shared" si="4"/>
        <v>1661.157025</v>
      </c>
      <c r="U1663" s="5">
        <v>2007.9259695</v>
      </c>
      <c r="W1663" s="1">
        <f t="shared" si="59"/>
        <v>2010</v>
      </c>
      <c r="X1663" s="7">
        <f t="shared" si="15"/>
        <v>2010</v>
      </c>
      <c r="Y1663" s="1" t="s">
        <v>30</v>
      </c>
      <c r="Z1663" s="1" t="s">
        <v>30</v>
      </c>
      <c r="AA1663" s="1" t="s">
        <v>31</v>
      </c>
      <c r="AB1663" s="1">
        <v>0.0</v>
      </c>
      <c r="AC1663" s="1">
        <v>0.0</v>
      </c>
    </row>
    <row r="1664" ht="15.75" customHeight="1">
      <c r="A1664" s="1">
        <v>1692.0</v>
      </c>
      <c r="B1664" s="1" t="s">
        <v>29</v>
      </c>
      <c r="C1664" s="1" t="s">
        <v>30</v>
      </c>
      <c r="D1664" s="1" t="s">
        <v>30</v>
      </c>
      <c r="E1664" s="1" t="s">
        <v>31</v>
      </c>
      <c r="F1664" s="1" t="s">
        <v>31</v>
      </c>
      <c r="H1664" s="1" t="s">
        <v>3359</v>
      </c>
      <c r="I1664" s="1" t="s">
        <v>3360</v>
      </c>
      <c r="J1664" s="1" t="s">
        <v>34</v>
      </c>
      <c r="K1664" s="1" t="s">
        <v>34</v>
      </c>
      <c r="L1664" s="1">
        <v>0.0</v>
      </c>
      <c r="M1664" s="1">
        <v>0.0</v>
      </c>
      <c r="N1664" s="1">
        <v>0.0</v>
      </c>
      <c r="O1664" s="1" t="s">
        <v>35</v>
      </c>
      <c r="P1664" s="3">
        <v>0.21</v>
      </c>
      <c r="Q1664" s="1" t="s">
        <v>36</v>
      </c>
      <c r="R1664" s="1">
        <v>0.0</v>
      </c>
      <c r="S1664" s="1">
        <v>0.0</v>
      </c>
      <c r="T1664" s="4">
        <f t="shared" si="4"/>
        <v>677.6859504</v>
      </c>
      <c r="U1664" s="5">
        <v>820.1991352499999</v>
      </c>
      <c r="W1664" s="1">
        <f t="shared" si="59"/>
        <v>820</v>
      </c>
      <c r="X1664" s="7">
        <f t="shared" si="15"/>
        <v>820</v>
      </c>
      <c r="Y1664" s="1" t="s">
        <v>30</v>
      </c>
      <c r="Z1664" s="1" t="s">
        <v>30</v>
      </c>
      <c r="AA1664" s="1" t="s">
        <v>31</v>
      </c>
      <c r="AB1664" s="1">
        <v>0.0</v>
      </c>
      <c r="AC1664" s="1">
        <v>0.0</v>
      </c>
    </row>
    <row r="1665" ht="15.75" customHeight="1">
      <c r="A1665" s="1">
        <v>1693.0</v>
      </c>
      <c r="B1665" s="1" t="s">
        <v>29</v>
      </c>
      <c r="C1665" s="1" t="s">
        <v>30</v>
      </c>
      <c r="D1665" s="1" t="s">
        <v>30</v>
      </c>
      <c r="E1665" s="1" t="s">
        <v>31</v>
      </c>
      <c r="F1665" s="1" t="s">
        <v>31</v>
      </c>
      <c r="H1665" s="1" t="s">
        <v>3361</v>
      </c>
      <c r="I1665" s="1" t="s">
        <v>3362</v>
      </c>
      <c r="J1665" s="1" t="s">
        <v>34</v>
      </c>
      <c r="K1665" s="1" t="s">
        <v>34</v>
      </c>
      <c r="L1665" s="1">
        <v>0.0</v>
      </c>
      <c r="M1665" s="1">
        <v>0.0</v>
      </c>
      <c r="N1665" s="1">
        <v>0.0</v>
      </c>
      <c r="O1665" s="1" t="s">
        <v>35</v>
      </c>
      <c r="P1665" s="3">
        <v>0.21</v>
      </c>
      <c r="Q1665" s="1" t="s">
        <v>36</v>
      </c>
      <c r="R1665" s="1">
        <v>0.0</v>
      </c>
      <c r="S1665" s="1">
        <v>0.0</v>
      </c>
      <c r="T1665" s="4">
        <f t="shared" si="4"/>
        <v>975.2066116</v>
      </c>
      <c r="U1665" s="5">
        <v>1177.82619075</v>
      </c>
      <c r="W1665" s="1">
        <f t="shared" si="59"/>
        <v>1180</v>
      </c>
      <c r="X1665" s="7">
        <f t="shared" si="15"/>
        <v>1180</v>
      </c>
      <c r="Y1665" s="1" t="s">
        <v>30</v>
      </c>
      <c r="Z1665" s="1" t="s">
        <v>30</v>
      </c>
      <c r="AA1665" s="1" t="s">
        <v>31</v>
      </c>
      <c r="AB1665" s="1">
        <v>0.0</v>
      </c>
      <c r="AC1665" s="1">
        <v>0.0</v>
      </c>
    </row>
    <row r="1666" ht="15.75" customHeight="1">
      <c r="A1666" s="1">
        <v>1694.0</v>
      </c>
      <c r="B1666" s="1" t="s">
        <v>29</v>
      </c>
      <c r="C1666" s="1" t="s">
        <v>30</v>
      </c>
      <c r="D1666" s="1" t="s">
        <v>30</v>
      </c>
      <c r="E1666" s="1" t="s">
        <v>31</v>
      </c>
      <c r="F1666" s="1" t="s">
        <v>31</v>
      </c>
      <c r="H1666" s="1" t="s">
        <v>3363</v>
      </c>
      <c r="I1666" s="1" t="s">
        <v>3364</v>
      </c>
      <c r="J1666" s="1" t="s">
        <v>34</v>
      </c>
      <c r="K1666" s="1" t="s">
        <v>34</v>
      </c>
      <c r="L1666" s="1">
        <v>0.0</v>
      </c>
      <c r="M1666" s="1">
        <v>0.0</v>
      </c>
      <c r="N1666" s="1">
        <v>0.0</v>
      </c>
      <c r="O1666" s="1" t="s">
        <v>35</v>
      </c>
      <c r="P1666" s="3">
        <v>0.21</v>
      </c>
      <c r="Q1666" s="1" t="s">
        <v>36</v>
      </c>
      <c r="R1666" s="1">
        <v>0.0</v>
      </c>
      <c r="S1666" s="1">
        <v>0.0</v>
      </c>
      <c r="T1666" s="4">
        <f t="shared" si="4"/>
        <v>2206.61157</v>
      </c>
      <c r="U1666" s="5">
        <v>2665.3933844999997</v>
      </c>
      <c r="W1666" s="1">
        <f t="shared" si="59"/>
        <v>2670</v>
      </c>
      <c r="X1666" s="7">
        <f t="shared" si="15"/>
        <v>2670</v>
      </c>
      <c r="Y1666" s="1" t="s">
        <v>30</v>
      </c>
      <c r="Z1666" s="1" t="s">
        <v>30</v>
      </c>
      <c r="AA1666" s="1" t="s">
        <v>31</v>
      </c>
      <c r="AB1666" s="1">
        <v>0.0</v>
      </c>
      <c r="AC1666" s="1">
        <v>0.0</v>
      </c>
    </row>
    <row r="1667" ht="15.75" customHeight="1">
      <c r="A1667" s="1">
        <v>1695.0</v>
      </c>
      <c r="B1667" s="1" t="s">
        <v>29</v>
      </c>
      <c r="C1667" s="1" t="s">
        <v>30</v>
      </c>
      <c r="D1667" s="1" t="s">
        <v>30</v>
      </c>
      <c r="E1667" s="1" t="s">
        <v>31</v>
      </c>
      <c r="F1667" s="1" t="s">
        <v>31</v>
      </c>
      <c r="H1667" s="1" t="s">
        <v>3365</v>
      </c>
      <c r="I1667" s="1" t="s">
        <v>3366</v>
      </c>
      <c r="J1667" s="1" t="s">
        <v>34</v>
      </c>
      <c r="K1667" s="1" t="s">
        <v>34</v>
      </c>
      <c r="L1667" s="1">
        <v>0.0</v>
      </c>
      <c r="M1667" s="1">
        <v>0.0</v>
      </c>
      <c r="N1667" s="1">
        <v>0.0</v>
      </c>
      <c r="O1667" s="1" t="s">
        <v>35</v>
      </c>
      <c r="P1667" s="3">
        <v>0.21</v>
      </c>
      <c r="Q1667" s="1" t="s">
        <v>36</v>
      </c>
      <c r="R1667" s="1">
        <v>0.0</v>
      </c>
      <c r="S1667" s="1">
        <v>0.0</v>
      </c>
      <c r="T1667" s="4">
        <f t="shared" si="4"/>
        <v>3165.289256</v>
      </c>
      <c r="U1667" s="5">
        <v>3834.6126637499997</v>
      </c>
      <c r="W1667" s="1">
        <f t="shared" si="59"/>
        <v>3830</v>
      </c>
      <c r="X1667" s="7">
        <f t="shared" si="15"/>
        <v>3830</v>
      </c>
      <c r="Y1667" s="1" t="s">
        <v>30</v>
      </c>
      <c r="Z1667" s="1" t="s">
        <v>30</v>
      </c>
      <c r="AA1667" s="1" t="s">
        <v>31</v>
      </c>
      <c r="AB1667" s="1">
        <v>0.0</v>
      </c>
      <c r="AC1667" s="1">
        <v>0.0</v>
      </c>
    </row>
    <row r="1668" ht="15.75" customHeight="1">
      <c r="A1668" s="1">
        <v>1696.0</v>
      </c>
      <c r="B1668" s="1" t="s">
        <v>29</v>
      </c>
      <c r="C1668" s="1" t="s">
        <v>30</v>
      </c>
      <c r="D1668" s="1" t="s">
        <v>30</v>
      </c>
      <c r="E1668" s="1" t="s">
        <v>31</v>
      </c>
      <c r="F1668" s="1" t="s">
        <v>31</v>
      </c>
      <c r="H1668" s="1" t="s">
        <v>3367</v>
      </c>
      <c r="I1668" s="1" t="s">
        <v>3368</v>
      </c>
      <c r="J1668" s="1" t="s">
        <v>34</v>
      </c>
      <c r="K1668" s="1" t="s">
        <v>34</v>
      </c>
      <c r="L1668" s="1">
        <v>0.0</v>
      </c>
      <c r="M1668" s="1">
        <v>0.0</v>
      </c>
      <c r="N1668" s="1">
        <v>0.0</v>
      </c>
      <c r="O1668" s="1" t="s">
        <v>35</v>
      </c>
      <c r="P1668" s="3">
        <v>0.21</v>
      </c>
      <c r="Q1668" s="1" t="s">
        <v>36</v>
      </c>
      <c r="R1668" s="1">
        <v>0.0</v>
      </c>
      <c r="S1668" s="1">
        <v>0.0</v>
      </c>
      <c r="T1668" s="4">
        <f t="shared" si="4"/>
        <v>595.0413223</v>
      </c>
      <c r="U1668" s="5">
        <v>716.332221</v>
      </c>
      <c r="W1668" s="1">
        <f t="shared" si="59"/>
        <v>720</v>
      </c>
      <c r="X1668" s="7">
        <f t="shared" si="15"/>
        <v>720</v>
      </c>
      <c r="Y1668" s="1" t="s">
        <v>30</v>
      </c>
      <c r="Z1668" s="1" t="s">
        <v>30</v>
      </c>
      <c r="AA1668" s="1" t="s">
        <v>31</v>
      </c>
      <c r="AB1668" s="1">
        <v>0.0</v>
      </c>
      <c r="AC1668" s="1">
        <v>0.0</v>
      </c>
    </row>
    <row r="1669" ht="15.75" customHeight="1">
      <c r="A1669" s="1">
        <v>1697.0</v>
      </c>
      <c r="B1669" s="1" t="s">
        <v>29</v>
      </c>
      <c r="C1669" s="1" t="s">
        <v>30</v>
      </c>
      <c r="D1669" s="1" t="s">
        <v>30</v>
      </c>
      <c r="E1669" s="1" t="s">
        <v>31</v>
      </c>
      <c r="F1669" s="1" t="s">
        <v>31</v>
      </c>
      <c r="H1669" s="1" t="s">
        <v>3369</v>
      </c>
      <c r="I1669" s="1" t="s">
        <v>3370</v>
      </c>
      <c r="J1669" s="1" t="s">
        <v>34</v>
      </c>
      <c r="K1669" s="1" t="s">
        <v>34</v>
      </c>
      <c r="L1669" s="1">
        <v>0.0</v>
      </c>
      <c r="M1669" s="1">
        <v>0.0</v>
      </c>
      <c r="N1669" s="1">
        <v>0.0</v>
      </c>
      <c r="O1669" s="1" t="s">
        <v>35</v>
      </c>
      <c r="P1669" s="3">
        <v>0.21</v>
      </c>
      <c r="Q1669" s="1" t="s">
        <v>36</v>
      </c>
      <c r="R1669" s="1">
        <v>0.0</v>
      </c>
      <c r="S1669" s="1">
        <v>0.0</v>
      </c>
      <c r="T1669" s="4">
        <f t="shared" si="4"/>
        <v>876.0330579</v>
      </c>
      <c r="U1669" s="5">
        <v>1056.691548</v>
      </c>
      <c r="W1669" s="1">
        <f t="shared" si="59"/>
        <v>1060</v>
      </c>
      <c r="X1669" s="7">
        <f t="shared" si="15"/>
        <v>1060</v>
      </c>
      <c r="Y1669" s="1" t="s">
        <v>30</v>
      </c>
      <c r="Z1669" s="1" t="s">
        <v>30</v>
      </c>
      <c r="AA1669" s="1" t="s">
        <v>31</v>
      </c>
      <c r="AB1669" s="1">
        <v>0.0</v>
      </c>
      <c r="AC1669" s="1">
        <v>0.0</v>
      </c>
    </row>
    <row r="1670" ht="15.75" customHeight="1">
      <c r="A1670" s="1">
        <v>1698.0</v>
      </c>
      <c r="B1670" s="1" t="s">
        <v>29</v>
      </c>
      <c r="C1670" s="1" t="s">
        <v>30</v>
      </c>
      <c r="D1670" s="1" t="s">
        <v>30</v>
      </c>
      <c r="E1670" s="1" t="s">
        <v>31</v>
      </c>
      <c r="F1670" s="1" t="s">
        <v>31</v>
      </c>
      <c r="H1670" s="1" t="s">
        <v>3371</v>
      </c>
      <c r="I1670" s="20" t="s">
        <v>3372</v>
      </c>
      <c r="J1670" s="1" t="s">
        <v>34</v>
      </c>
      <c r="K1670" s="1" t="s">
        <v>34</v>
      </c>
      <c r="L1670" s="1">
        <v>0.0</v>
      </c>
      <c r="M1670" s="1">
        <v>0.0</v>
      </c>
      <c r="N1670" s="1">
        <v>0.0</v>
      </c>
      <c r="O1670" s="1" t="s">
        <v>35</v>
      </c>
      <c r="P1670" s="3">
        <v>0.21</v>
      </c>
      <c r="Q1670" s="1" t="s">
        <v>36</v>
      </c>
      <c r="R1670" s="1">
        <v>0.0</v>
      </c>
      <c r="S1670" s="1">
        <v>0.0</v>
      </c>
      <c r="T1670" s="4">
        <f t="shared" si="4"/>
        <v>4479.338843</v>
      </c>
      <c r="U1670" s="5">
        <v>5420.54841075</v>
      </c>
      <c r="W1670" s="1">
        <f t="shared" si="59"/>
        <v>5420</v>
      </c>
      <c r="X1670" s="7">
        <f t="shared" si="15"/>
        <v>5420</v>
      </c>
      <c r="Y1670" s="1" t="s">
        <v>30</v>
      </c>
      <c r="Z1670" s="1" t="s">
        <v>30</v>
      </c>
      <c r="AA1670" s="1" t="s">
        <v>31</v>
      </c>
      <c r="AB1670" s="1">
        <v>0.0</v>
      </c>
      <c r="AC1670" s="1">
        <v>0.0</v>
      </c>
    </row>
    <row r="1671" ht="15.75" customHeight="1">
      <c r="A1671" s="1">
        <v>1699.0</v>
      </c>
      <c r="B1671" s="1" t="s">
        <v>29</v>
      </c>
      <c r="C1671" s="1" t="s">
        <v>30</v>
      </c>
      <c r="D1671" s="1" t="s">
        <v>30</v>
      </c>
      <c r="E1671" s="1" t="s">
        <v>31</v>
      </c>
      <c r="F1671" s="1" t="s">
        <v>31</v>
      </c>
      <c r="H1671" s="1" t="s">
        <v>3373</v>
      </c>
      <c r="I1671" s="21" t="s">
        <v>3374</v>
      </c>
      <c r="J1671" s="1" t="s">
        <v>34</v>
      </c>
      <c r="K1671" s="1" t="s">
        <v>34</v>
      </c>
      <c r="L1671" s="1">
        <v>0.0</v>
      </c>
      <c r="M1671" s="1">
        <v>0.0</v>
      </c>
      <c r="N1671" s="1">
        <v>0.0</v>
      </c>
      <c r="O1671" s="1" t="s">
        <v>35</v>
      </c>
      <c r="P1671" s="3">
        <v>0.21</v>
      </c>
      <c r="Q1671" s="1" t="s">
        <v>36</v>
      </c>
      <c r="R1671" s="1">
        <v>0.0</v>
      </c>
      <c r="S1671" s="1">
        <v>0.0</v>
      </c>
      <c r="T1671" s="4">
        <f t="shared" si="4"/>
        <v>7140.495868</v>
      </c>
      <c r="U1671" s="5">
        <v>8644.762145249999</v>
      </c>
      <c r="W1671" s="1">
        <f t="shared" si="59"/>
        <v>8640</v>
      </c>
      <c r="X1671" s="7">
        <f t="shared" si="15"/>
        <v>8640</v>
      </c>
      <c r="Y1671" s="1" t="s">
        <v>30</v>
      </c>
      <c r="Z1671" s="1" t="s">
        <v>30</v>
      </c>
      <c r="AA1671" s="1" t="s">
        <v>31</v>
      </c>
      <c r="AB1671" s="1">
        <v>0.0</v>
      </c>
      <c r="AC1671" s="1">
        <v>0.0</v>
      </c>
    </row>
    <row r="1672" ht="15.75" customHeight="1">
      <c r="A1672" s="1">
        <v>1700.0</v>
      </c>
      <c r="B1672" s="1" t="s">
        <v>29</v>
      </c>
      <c r="C1672" s="1" t="s">
        <v>30</v>
      </c>
      <c r="D1672" s="1" t="s">
        <v>30</v>
      </c>
      <c r="E1672" s="1" t="s">
        <v>31</v>
      </c>
      <c r="F1672" s="1" t="s">
        <v>31</v>
      </c>
      <c r="H1672" s="1" t="s">
        <v>3375</v>
      </c>
      <c r="I1672" s="1" t="s">
        <v>3376</v>
      </c>
      <c r="J1672" s="1" t="s">
        <v>34</v>
      </c>
      <c r="K1672" s="1" t="s">
        <v>34</v>
      </c>
      <c r="L1672" s="1">
        <v>0.0</v>
      </c>
      <c r="M1672" s="1">
        <v>0.0</v>
      </c>
      <c r="N1672" s="1">
        <v>0.0</v>
      </c>
      <c r="O1672" s="1" t="s">
        <v>35</v>
      </c>
      <c r="P1672" s="3">
        <v>0.21</v>
      </c>
      <c r="Q1672" s="1" t="s">
        <v>36</v>
      </c>
      <c r="R1672" s="1">
        <v>0.0</v>
      </c>
      <c r="S1672" s="1">
        <v>0.0</v>
      </c>
      <c r="T1672" s="4">
        <v>568.6491195000001</v>
      </c>
      <c r="U1672" s="5">
        <v>578.9001487500001</v>
      </c>
      <c r="W1672" s="1">
        <f t="shared" si="59"/>
        <v>580</v>
      </c>
      <c r="X1672" s="7">
        <f t="shared" si="15"/>
        <v>580</v>
      </c>
      <c r="Y1672" s="1" t="s">
        <v>30</v>
      </c>
      <c r="Z1672" s="1" t="s">
        <v>30</v>
      </c>
      <c r="AA1672" s="1" t="s">
        <v>31</v>
      </c>
      <c r="AB1672" s="1">
        <v>0.0</v>
      </c>
      <c r="AC1672" s="1">
        <v>0.0</v>
      </c>
    </row>
    <row r="1673" ht="15.75" customHeight="1">
      <c r="A1673" s="1">
        <v>1701.0</v>
      </c>
      <c r="B1673" s="1" t="s">
        <v>29</v>
      </c>
      <c r="C1673" s="1" t="s">
        <v>30</v>
      </c>
      <c r="D1673" s="1" t="s">
        <v>30</v>
      </c>
      <c r="E1673" s="1" t="s">
        <v>31</v>
      </c>
      <c r="F1673" s="1" t="s">
        <v>31</v>
      </c>
      <c r="H1673" s="1" t="s">
        <v>3377</v>
      </c>
      <c r="I1673" s="1" t="s">
        <v>3378</v>
      </c>
      <c r="J1673" s="1" t="s">
        <v>34</v>
      </c>
      <c r="K1673" s="1" t="s">
        <v>34</v>
      </c>
      <c r="L1673" s="1">
        <v>0.0</v>
      </c>
      <c r="M1673" s="1">
        <v>0.0</v>
      </c>
      <c r="N1673" s="1">
        <v>0.0</v>
      </c>
      <c r="O1673" s="1" t="s">
        <v>35</v>
      </c>
      <c r="P1673" s="3">
        <v>0.21</v>
      </c>
      <c r="Q1673" s="1" t="s">
        <v>36</v>
      </c>
      <c r="R1673" s="1">
        <v>0.0</v>
      </c>
      <c r="S1673" s="1">
        <v>0.0</v>
      </c>
      <c r="T1673" s="4">
        <v>838.83246975</v>
      </c>
      <c r="U1673" s="5">
        <v>0.0179685</v>
      </c>
      <c r="W1673" s="1">
        <f t="shared" si="59"/>
        <v>0</v>
      </c>
      <c r="X1673" s="7">
        <f t="shared" si="15"/>
        <v>0</v>
      </c>
      <c r="Y1673" s="1" t="s">
        <v>30</v>
      </c>
      <c r="Z1673" s="1" t="s">
        <v>30</v>
      </c>
      <c r="AA1673" s="1" t="s">
        <v>31</v>
      </c>
      <c r="AB1673" s="1">
        <v>0.0</v>
      </c>
      <c r="AC1673" s="1">
        <v>0.0</v>
      </c>
    </row>
    <row r="1674" ht="15.75" customHeight="1">
      <c r="A1674" s="1">
        <v>1702.0</v>
      </c>
      <c r="B1674" s="1" t="s">
        <v>29</v>
      </c>
      <c r="C1674" s="1" t="s">
        <v>30</v>
      </c>
      <c r="D1674" s="1" t="s">
        <v>30</v>
      </c>
      <c r="E1674" s="1" t="s">
        <v>31</v>
      </c>
      <c r="F1674" s="1" t="s">
        <v>31</v>
      </c>
      <c r="H1674" s="1" t="s">
        <v>3379</v>
      </c>
      <c r="I1674" s="1" t="s">
        <v>3380</v>
      </c>
      <c r="J1674" s="1" t="s">
        <v>34</v>
      </c>
      <c r="K1674" s="1" t="s">
        <v>34</v>
      </c>
      <c r="L1674" s="1">
        <v>0.0</v>
      </c>
      <c r="M1674" s="1">
        <v>0.0</v>
      </c>
      <c r="N1674" s="1">
        <v>0.0</v>
      </c>
      <c r="O1674" s="1" t="s">
        <v>35</v>
      </c>
      <c r="P1674" s="3">
        <v>0.21</v>
      </c>
      <c r="Q1674" s="1" t="s">
        <v>36</v>
      </c>
      <c r="R1674" s="1">
        <v>0.0</v>
      </c>
      <c r="S1674" s="1">
        <v>0.0</v>
      </c>
      <c r="T1674" s="4">
        <f t="shared" ref="T1674:T2027" si="60">X1674/1.21</f>
        <v>661.1570248</v>
      </c>
      <c r="U1674" s="5">
        <v>800.3080057499999</v>
      </c>
      <c r="W1674" s="1">
        <f t="shared" si="59"/>
        <v>800</v>
      </c>
      <c r="X1674" s="7">
        <f t="shared" si="15"/>
        <v>800</v>
      </c>
      <c r="Y1674" s="1" t="s">
        <v>30</v>
      </c>
      <c r="Z1674" s="1" t="s">
        <v>30</v>
      </c>
      <c r="AA1674" s="1" t="s">
        <v>31</v>
      </c>
      <c r="AB1674" s="1">
        <v>0.0</v>
      </c>
      <c r="AC1674" s="1">
        <v>0.0</v>
      </c>
    </row>
    <row r="1675" ht="15.75" customHeight="1">
      <c r="A1675" s="1">
        <v>1703.0</v>
      </c>
      <c r="B1675" s="1" t="s">
        <v>29</v>
      </c>
      <c r="C1675" s="1" t="s">
        <v>30</v>
      </c>
      <c r="D1675" s="1" t="s">
        <v>30</v>
      </c>
      <c r="E1675" s="1" t="s">
        <v>31</v>
      </c>
      <c r="F1675" s="1" t="s">
        <v>31</v>
      </c>
      <c r="H1675" s="1" t="s">
        <v>3381</v>
      </c>
      <c r="I1675" s="1" t="s">
        <v>3382</v>
      </c>
      <c r="J1675" s="1" t="s">
        <v>34</v>
      </c>
      <c r="K1675" s="1" t="s">
        <v>34</v>
      </c>
      <c r="L1675" s="1">
        <v>0.0</v>
      </c>
      <c r="M1675" s="1">
        <v>0.0</v>
      </c>
      <c r="N1675" s="1">
        <v>0.0</v>
      </c>
      <c r="O1675" s="1" t="s">
        <v>35</v>
      </c>
      <c r="P1675" s="3">
        <v>0.21</v>
      </c>
      <c r="Q1675" s="1" t="s">
        <v>36</v>
      </c>
      <c r="R1675" s="1">
        <v>0.0</v>
      </c>
      <c r="S1675" s="1">
        <v>0.0</v>
      </c>
      <c r="T1675" s="4">
        <f t="shared" si="60"/>
        <v>1206.61157</v>
      </c>
      <c r="U1675" s="5">
        <v>1461.342168</v>
      </c>
      <c r="W1675" s="1">
        <f t="shared" si="59"/>
        <v>1460</v>
      </c>
      <c r="X1675" s="7">
        <f t="shared" si="15"/>
        <v>1460</v>
      </c>
      <c r="Y1675" s="1" t="s">
        <v>30</v>
      </c>
      <c r="Z1675" s="1" t="s">
        <v>30</v>
      </c>
      <c r="AA1675" s="1" t="s">
        <v>31</v>
      </c>
      <c r="AB1675" s="1">
        <v>0.0</v>
      </c>
      <c r="AC1675" s="1">
        <v>0.0</v>
      </c>
    </row>
    <row r="1676" ht="15.75" customHeight="1">
      <c r="A1676" s="1">
        <v>1704.0</v>
      </c>
      <c r="B1676" s="1" t="s">
        <v>29</v>
      </c>
      <c r="C1676" s="1" t="s">
        <v>30</v>
      </c>
      <c r="D1676" s="1" t="s">
        <v>30</v>
      </c>
      <c r="E1676" s="1" t="s">
        <v>31</v>
      </c>
      <c r="F1676" s="1" t="s">
        <v>31</v>
      </c>
      <c r="H1676" s="1" t="s">
        <v>3383</v>
      </c>
      <c r="I1676" s="1" t="s">
        <v>3384</v>
      </c>
      <c r="J1676" s="1" t="s">
        <v>34</v>
      </c>
      <c r="K1676" s="1" t="s">
        <v>34</v>
      </c>
      <c r="L1676" s="1">
        <v>0.0</v>
      </c>
      <c r="M1676" s="1">
        <v>0.0</v>
      </c>
      <c r="N1676" s="1">
        <v>0.0</v>
      </c>
      <c r="O1676" s="1" t="s">
        <v>35</v>
      </c>
      <c r="P1676" s="3">
        <v>0.21</v>
      </c>
      <c r="Q1676" s="1" t="s">
        <v>36</v>
      </c>
      <c r="R1676" s="1">
        <v>0.0</v>
      </c>
      <c r="S1676" s="1">
        <v>0.0</v>
      </c>
      <c r="T1676" s="4">
        <f t="shared" si="60"/>
        <v>1842.975207</v>
      </c>
      <c r="U1676" s="5">
        <v>2232.0291015</v>
      </c>
      <c r="W1676" s="1">
        <f t="shared" si="59"/>
        <v>2230</v>
      </c>
      <c r="X1676" s="7">
        <f t="shared" si="15"/>
        <v>2230</v>
      </c>
      <c r="Y1676" s="1" t="s">
        <v>30</v>
      </c>
      <c r="Z1676" s="1" t="s">
        <v>30</v>
      </c>
      <c r="AA1676" s="1" t="s">
        <v>31</v>
      </c>
      <c r="AB1676" s="1">
        <v>0.0</v>
      </c>
      <c r="AC1676" s="1">
        <v>0.0</v>
      </c>
    </row>
    <row r="1677" ht="15.75" customHeight="1">
      <c r="A1677" s="1">
        <v>1705.0</v>
      </c>
      <c r="B1677" s="1" t="s">
        <v>29</v>
      </c>
      <c r="C1677" s="1" t="s">
        <v>30</v>
      </c>
      <c r="D1677" s="1" t="s">
        <v>30</v>
      </c>
      <c r="E1677" s="1" t="s">
        <v>31</v>
      </c>
      <c r="F1677" s="1" t="s">
        <v>31</v>
      </c>
      <c r="H1677" s="1" t="s">
        <v>3385</v>
      </c>
      <c r="I1677" s="1" t="s">
        <v>3386</v>
      </c>
      <c r="J1677" s="1" t="s">
        <v>34</v>
      </c>
      <c r="K1677" s="1" t="s">
        <v>34</v>
      </c>
      <c r="L1677" s="1">
        <v>0.0</v>
      </c>
      <c r="M1677" s="1">
        <v>0.0</v>
      </c>
      <c r="N1677" s="1">
        <v>0.0</v>
      </c>
      <c r="O1677" s="1" t="s">
        <v>35</v>
      </c>
      <c r="P1677" s="3">
        <v>0.21</v>
      </c>
      <c r="Q1677" s="1" t="s">
        <v>36</v>
      </c>
      <c r="R1677" s="1">
        <v>0.0</v>
      </c>
      <c r="S1677" s="1">
        <v>0.0</v>
      </c>
      <c r="T1677" s="4">
        <f t="shared" si="60"/>
        <v>537.1900826</v>
      </c>
      <c r="U1677" s="5">
        <v>654.38581725</v>
      </c>
      <c r="W1677" s="1">
        <f t="shared" si="59"/>
        <v>650</v>
      </c>
      <c r="X1677" s="7">
        <f t="shared" si="15"/>
        <v>650</v>
      </c>
      <c r="Y1677" s="1" t="s">
        <v>30</v>
      </c>
      <c r="Z1677" s="1" t="s">
        <v>30</v>
      </c>
      <c r="AA1677" s="1" t="s">
        <v>31</v>
      </c>
      <c r="AB1677" s="1">
        <v>0.0</v>
      </c>
      <c r="AC1677" s="1">
        <v>0.0</v>
      </c>
    </row>
    <row r="1678" ht="15.75" customHeight="1">
      <c r="A1678" s="1">
        <v>1706.0</v>
      </c>
      <c r="B1678" s="1" t="s">
        <v>29</v>
      </c>
      <c r="C1678" s="1" t="s">
        <v>30</v>
      </c>
      <c r="D1678" s="1" t="s">
        <v>30</v>
      </c>
      <c r="E1678" s="1" t="s">
        <v>31</v>
      </c>
      <c r="F1678" s="1" t="s">
        <v>31</v>
      </c>
      <c r="H1678" s="1" t="s">
        <v>3387</v>
      </c>
      <c r="I1678" s="1" t="s">
        <v>3388</v>
      </c>
      <c r="J1678" s="1" t="s">
        <v>34</v>
      </c>
      <c r="K1678" s="1" t="s">
        <v>34</v>
      </c>
      <c r="L1678" s="1">
        <v>0.0</v>
      </c>
      <c r="M1678" s="1">
        <v>0.0</v>
      </c>
      <c r="N1678" s="1">
        <v>0.0</v>
      </c>
      <c r="O1678" s="1" t="s">
        <v>35</v>
      </c>
      <c r="P1678" s="3">
        <v>0.21</v>
      </c>
      <c r="Q1678" s="1" t="s">
        <v>36</v>
      </c>
      <c r="R1678" s="1">
        <v>0.0</v>
      </c>
      <c r="S1678" s="1">
        <v>0.0</v>
      </c>
      <c r="T1678" s="4">
        <f t="shared" si="60"/>
        <v>1347.107438</v>
      </c>
      <c r="U1678" s="5">
        <v>1631.8812015</v>
      </c>
      <c r="W1678" s="1">
        <f t="shared" si="59"/>
        <v>1630</v>
      </c>
      <c r="X1678" s="7">
        <f t="shared" si="15"/>
        <v>1630</v>
      </c>
      <c r="Y1678" s="1" t="s">
        <v>30</v>
      </c>
      <c r="Z1678" s="1" t="s">
        <v>30</v>
      </c>
      <c r="AA1678" s="1" t="s">
        <v>31</v>
      </c>
      <c r="AB1678" s="1">
        <v>0.0</v>
      </c>
      <c r="AC1678" s="1">
        <v>0.0</v>
      </c>
    </row>
    <row r="1679" ht="15.75" customHeight="1">
      <c r="A1679" s="1">
        <v>1707.0</v>
      </c>
      <c r="B1679" s="1" t="s">
        <v>29</v>
      </c>
      <c r="C1679" s="1" t="s">
        <v>30</v>
      </c>
      <c r="D1679" s="1" t="s">
        <v>30</v>
      </c>
      <c r="E1679" s="1" t="s">
        <v>31</v>
      </c>
      <c r="F1679" s="1" t="s">
        <v>31</v>
      </c>
      <c r="H1679" s="1" t="s">
        <v>3389</v>
      </c>
      <c r="I1679" s="1" t="s">
        <v>3390</v>
      </c>
      <c r="J1679" s="1" t="s">
        <v>34</v>
      </c>
      <c r="K1679" s="1" t="s">
        <v>34</v>
      </c>
      <c r="L1679" s="1">
        <v>0.0</v>
      </c>
      <c r="M1679" s="1">
        <v>0.0</v>
      </c>
      <c r="N1679" s="1">
        <v>0.0</v>
      </c>
      <c r="O1679" s="1" t="s">
        <v>35</v>
      </c>
      <c r="P1679" s="3">
        <v>0.21</v>
      </c>
      <c r="Q1679" s="1" t="s">
        <v>36</v>
      </c>
      <c r="R1679" s="1">
        <v>0.0</v>
      </c>
      <c r="S1679" s="1">
        <v>0.0</v>
      </c>
      <c r="T1679" s="4">
        <f t="shared" si="60"/>
        <v>2173.553719</v>
      </c>
      <c r="U1679" s="5">
        <v>2626.8958732499996</v>
      </c>
      <c r="W1679" s="1">
        <f t="shared" si="59"/>
        <v>2630</v>
      </c>
      <c r="X1679" s="7">
        <f t="shared" si="15"/>
        <v>2630</v>
      </c>
      <c r="Y1679" s="1" t="s">
        <v>30</v>
      </c>
      <c r="Z1679" s="1" t="s">
        <v>30</v>
      </c>
      <c r="AA1679" s="1" t="s">
        <v>31</v>
      </c>
      <c r="AB1679" s="1">
        <v>0.0</v>
      </c>
      <c r="AC1679" s="1">
        <v>0.0</v>
      </c>
    </row>
    <row r="1680" ht="15.75" customHeight="1">
      <c r="A1680" s="1">
        <v>1708.0</v>
      </c>
      <c r="B1680" s="1" t="s">
        <v>29</v>
      </c>
      <c r="C1680" s="1" t="s">
        <v>30</v>
      </c>
      <c r="D1680" s="1" t="s">
        <v>30</v>
      </c>
      <c r="E1680" s="1" t="s">
        <v>31</v>
      </c>
      <c r="F1680" s="1" t="s">
        <v>31</v>
      </c>
      <c r="H1680" s="1" t="s">
        <v>3391</v>
      </c>
      <c r="I1680" s="1" t="s">
        <v>3392</v>
      </c>
      <c r="J1680" s="1" t="s">
        <v>34</v>
      </c>
      <c r="K1680" s="1" t="s">
        <v>34</v>
      </c>
      <c r="L1680" s="1">
        <v>0.0</v>
      </c>
      <c r="M1680" s="1">
        <v>0.0</v>
      </c>
      <c r="N1680" s="1">
        <v>0.0</v>
      </c>
      <c r="O1680" s="1" t="s">
        <v>35</v>
      </c>
      <c r="P1680" s="3">
        <v>0.21</v>
      </c>
      <c r="Q1680" s="1" t="s">
        <v>36</v>
      </c>
      <c r="R1680" s="1">
        <v>0.0</v>
      </c>
      <c r="S1680" s="1">
        <v>0.0</v>
      </c>
      <c r="T1680" s="4">
        <f t="shared" si="60"/>
        <v>801.6528926</v>
      </c>
      <c r="U1680" s="5">
        <v>968.5201184999997</v>
      </c>
      <c r="W1680" s="1">
        <f t="shared" si="59"/>
        <v>970</v>
      </c>
      <c r="X1680" s="7">
        <f t="shared" si="15"/>
        <v>970</v>
      </c>
      <c r="Y1680" s="1" t="s">
        <v>30</v>
      </c>
      <c r="Z1680" s="1" t="s">
        <v>30</v>
      </c>
      <c r="AA1680" s="1" t="s">
        <v>31</v>
      </c>
      <c r="AB1680" s="1">
        <v>0.0</v>
      </c>
      <c r="AC1680" s="1">
        <v>0.0</v>
      </c>
    </row>
    <row r="1681" ht="15.75" customHeight="1">
      <c r="A1681" s="1">
        <v>1709.0</v>
      </c>
      <c r="B1681" s="1" t="s">
        <v>29</v>
      </c>
      <c r="C1681" s="1" t="s">
        <v>30</v>
      </c>
      <c r="D1681" s="1" t="s">
        <v>30</v>
      </c>
      <c r="E1681" s="1" t="s">
        <v>31</v>
      </c>
      <c r="F1681" s="1" t="s">
        <v>31</v>
      </c>
      <c r="H1681" s="1" t="s">
        <v>3393</v>
      </c>
      <c r="I1681" s="1" t="s">
        <v>3394</v>
      </c>
      <c r="J1681" s="1" t="s">
        <v>34</v>
      </c>
      <c r="K1681" s="1" t="s">
        <v>34</v>
      </c>
      <c r="L1681" s="1">
        <v>0.0</v>
      </c>
      <c r="M1681" s="1">
        <v>0.0</v>
      </c>
      <c r="N1681" s="1">
        <v>0.0</v>
      </c>
      <c r="O1681" s="1" t="s">
        <v>35</v>
      </c>
      <c r="P1681" s="3">
        <v>0.21</v>
      </c>
      <c r="Q1681" s="1" t="s">
        <v>36</v>
      </c>
      <c r="R1681" s="1">
        <v>0.0</v>
      </c>
      <c r="S1681" s="1">
        <v>0.0</v>
      </c>
      <c r="T1681" s="4">
        <f t="shared" si="60"/>
        <v>2677.68595</v>
      </c>
      <c r="U1681" s="5">
        <v>3237.2229284999994</v>
      </c>
      <c r="W1681" s="1">
        <f t="shared" si="59"/>
        <v>3240</v>
      </c>
      <c r="X1681" s="7">
        <f t="shared" si="15"/>
        <v>3240</v>
      </c>
      <c r="Y1681" s="1" t="s">
        <v>30</v>
      </c>
      <c r="Z1681" s="1" t="s">
        <v>30</v>
      </c>
      <c r="AA1681" s="1" t="s">
        <v>31</v>
      </c>
      <c r="AB1681" s="1">
        <v>0.0</v>
      </c>
      <c r="AC1681" s="1">
        <v>0.0</v>
      </c>
    </row>
    <row r="1682" ht="15.75" customHeight="1">
      <c r="A1682" s="1">
        <v>1710.0</v>
      </c>
      <c r="B1682" s="1" t="s">
        <v>29</v>
      </c>
      <c r="C1682" s="1" t="s">
        <v>30</v>
      </c>
      <c r="D1682" s="1" t="s">
        <v>30</v>
      </c>
      <c r="E1682" s="1" t="s">
        <v>31</v>
      </c>
      <c r="F1682" s="1" t="s">
        <v>31</v>
      </c>
      <c r="H1682" s="1" t="s">
        <v>3395</v>
      </c>
      <c r="I1682" s="1" t="s">
        <v>3396</v>
      </c>
      <c r="J1682" s="1" t="s">
        <v>34</v>
      </c>
      <c r="K1682" s="1" t="s">
        <v>34</v>
      </c>
      <c r="L1682" s="1">
        <v>0.0</v>
      </c>
      <c r="M1682" s="1">
        <v>0.0</v>
      </c>
      <c r="N1682" s="1">
        <v>0.0</v>
      </c>
      <c r="O1682" s="1" t="s">
        <v>35</v>
      </c>
      <c r="P1682" s="3">
        <v>0.21</v>
      </c>
      <c r="Q1682" s="1" t="s">
        <v>36</v>
      </c>
      <c r="R1682" s="1">
        <v>0.0</v>
      </c>
      <c r="S1682" s="1">
        <v>0.0</v>
      </c>
      <c r="T1682" s="4">
        <f t="shared" si="60"/>
        <v>3421.487603</v>
      </c>
      <c r="U1682" s="5">
        <v>4140.05919525</v>
      </c>
      <c r="W1682" s="1">
        <f t="shared" si="59"/>
        <v>4140</v>
      </c>
      <c r="X1682" s="7">
        <f t="shared" si="15"/>
        <v>4140</v>
      </c>
      <c r="Y1682" s="1" t="s">
        <v>30</v>
      </c>
      <c r="Z1682" s="1" t="s">
        <v>30</v>
      </c>
      <c r="AA1682" s="1" t="s">
        <v>31</v>
      </c>
      <c r="AB1682" s="1">
        <v>0.0</v>
      </c>
      <c r="AC1682" s="1">
        <v>0.0</v>
      </c>
    </row>
    <row r="1683" ht="15.75" customHeight="1">
      <c r="A1683" s="1">
        <v>1711.0</v>
      </c>
      <c r="B1683" s="1" t="s">
        <v>29</v>
      </c>
      <c r="C1683" s="1" t="s">
        <v>30</v>
      </c>
      <c r="D1683" s="1" t="s">
        <v>30</v>
      </c>
      <c r="E1683" s="1" t="s">
        <v>31</v>
      </c>
      <c r="F1683" s="1" t="s">
        <v>31</v>
      </c>
      <c r="H1683" s="1" t="s">
        <v>3397</v>
      </c>
      <c r="I1683" s="1" t="s">
        <v>3398</v>
      </c>
      <c r="J1683" s="1" t="s">
        <v>34</v>
      </c>
      <c r="K1683" s="1" t="s">
        <v>34</v>
      </c>
      <c r="L1683" s="1">
        <v>0.0</v>
      </c>
      <c r="M1683" s="1">
        <v>0.0</v>
      </c>
      <c r="N1683" s="1">
        <v>0.0</v>
      </c>
      <c r="O1683" s="1" t="s">
        <v>35</v>
      </c>
      <c r="P1683" s="3">
        <v>0.21</v>
      </c>
      <c r="Q1683" s="1" t="s">
        <v>36</v>
      </c>
      <c r="R1683" s="1">
        <v>0.0</v>
      </c>
      <c r="S1683" s="1">
        <v>0.0</v>
      </c>
      <c r="T1683" s="4">
        <f t="shared" si="60"/>
        <v>495.8677686</v>
      </c>
      <c r="U1683" s="5">
        <v>602.81622225</v>
      </c>
      <c r="W1683" s="1">
        <f t="shared" si="59"/>
        <v>600</v>
      </c>
      <c r="X1683" s="7">
        <f t="shared" si="15"/>
        <v>600</v>
      </c>
      <c r="Y1683" s="1" t="s">
        <v>30</v>
      </c>
      <c r="Z1683" s="1" t="s">
        <v>30</v>
      </c>
      <c r="AA1683" s="1" t="s">
        <v>31</v>
      </c>
      <c r="AB1683" s="1">
        <v>0.0</v>
      </c>
      <c r="AC1683" s="1">
        <v>0.0</v>
      </c>
    </row>
    <row r="1684" ht="15.75" customHeight="1">
      <c r="A1684" s="1">
        <v>1712.0</v>
      </c>
      <c r="B1684" s="1" t="s">
        <v>29</v>
      </c>
      <c r="C1684" s="1" t="s">
        <v>30</v>
      </c>
      <c r="D1684" s="1" t="s">
        <v>30</v>
      </c>
      <c r="E1684" s="1" t="s">
        <v>31</v>
      </c>
      <c r="F1684" s="1" t="s">
        <v>31</v>
      </c>
      <c r="H1684" s="1" t="s">
        <v>3399</v>
      </c>
      <c r="I1684" s="1" t="s">
        <v>3400</v>
      </c>
      <c r="J1684" s="1" t="s">
        <v>34</v>
      </c>
      <c r="K1684" s="1" t="s">
        <v>34</v>
      </c>
      <c r="L1684" s="1">
        <v>0.0</v>
      </c>
      <c r="M1684" s="1">
        <v>0.0</v>
      </c>
      <c r="N1684" s="1">
        <v>0.0</v>
      </c>
      <c r="O1684" s="1" t="s">
        <v>35</v>
      </c>
      <c r="P1684" s="3">
        <v>0.21</v>
      </c>
      <c r="Q1684" s="1" t="s">
        <v>36</v>
      </c>
      <c r="R1684" s="1">
        <v>0.0</v>
      </c>
      <c r="S1684" s="1">
        <v>0.0</v>
      </c>
      <c r="T1684" s="4">
        <f t="shared" si="60"/>
        <v>446.2809917</v>
      </c>
      <c r="U1684" s="5">
        <v>541.02255075</v>
      </c>
      <c r="W1684" s="1">
        <f t="shared" si="59"/>
        <v>540</v>
      </c>
      <c r="X1684" s="7">
        <f t="shared" si="15"/>
        <v>540</v>
      </c>
      <c r="Y1684" s="1" t="s">
        <v>30</v>
      </c>
      <c r="Z1684" s="1" t="s">
        <v>30</v>
      </c>
      <c r="AA1684" s="1" t="s">
        <v>31</v>
      </c>
      <c r="AB1684" s="1">
        <v>0.0</v>
      </c>
      <c r="AC1684" s="1">
        <v>0.0</v>
      </c>
    </row>
    <row r="1685" ht="15.75" customHeight="1">
      <c r="A1685" s="1">
        <v>1713.0</v>
      </c>
      <c r="B1685" s="1" t="s">
        <v>29</v>
      </c>
      <c r="C1685" s="1" t="s">
        <v>30</v>
      </c>
      <c r="D1685" s="1" t="s">
        <v>30</v>
      </c>
      <c r="E1685" s="1" t="s">
        <v>31</v>
      </c>
      <c r="F1685" s="1" t="s">
        <v>31</v>
      </c>
      <c r="H1685" s="1" t="s">
        <v>3401</v>
      </c>
      <c r="I1685" s="1" t="s">
        <v>3402</v>
      </c>
      <c r="J1685" s="1" t="s">
        <v>34</v>
      </c>
      <c r="K1685" s="1" t="s">
        <v>34</v>
      </c>
      <c r="L1685" s="1">
        <v>0.0</v>
      </c>
      <c r="M1685" s="1">
        <v>0.0</v>
      </c>
      <c r="N1685" s="1">
        <v>0.0</v>
      </c>
      <c r="O1685" s="1" t="s">
        <v>35</v>
      </c>
      <c r="P1685" s="3">
        <v>0.21</v>
      </c>
      <c r="Q1685" s="1" t="s">
        <v>36</v>
      </c>
      <c r="R1685" s="1">
        <v>0.0</v>
      </c>
      <c r="S1685" s="1">
        <v>0.0</v>
      </c>
      <c r="T1685" s="4">
        <f t="shared" si="60"/>
        <v>495.8677686</v>
      </c>
      <c r="U1685" s="5">
        <v>596.4374047499999</v>
      </c>
      <c r="W1685" s="1">
        <f t="shared" si="59"/>
        <v>600</v>
      </c>
      <c r="X1685" s="7">
        <f t="shared" si="15"/>
        <v>600</v>
      </c>
      <c r="Y1685" s="1" t="s">
        <v>30</v>
      </c>
      <c r="Z1685" s="1" t="s">
        <v>30</v>
      </c>
      <c r="AA1685" s="1" t="s">
        <v>31</v>
      </c>
      <c r="AB1685" s="1">
        <v>0.0</v>
      </c>
      <c r="AC1685" s="1">
        <v>0.0</v>
      </c>
    </row>
    <row r="1686" ht="15.75" customHeight="1">
      <c r="A1686" s="1">
        <v>1714.0</v>
      </c>
      <c r="B1686" s="1" t="s">
        <v>29</v>
      </c>
      <c r="C1686" s="1" t="s">
        <v>30</v>
      </c>
      <c r="D1686" s="1" t="s">
        <v>30</v>
      </c>
      <c r="E1686" s="1" t="s">
        <v>31</v>
      </c>
      <c r="F1686" s="1" t="s">
        <v>31</v>
      </c>
      <c r="H1686" s="1" t="s">
        <v>3403</v>
      </c>
      <c r="I1686" s="1" t="s">
        <v>3404</v>
      </c>
      <c r="J1686" s="1" t="s">
        <v>34</v>
      </c>
      <c r="K1686" s="1" t="s">
        <v>34</v>
      </c>
      <c r="L1686" s="1">
        <v>0.0</v>
      </c>
      <c r="M1686" s="1">
        <v>0.0</v>
      </c>
      <c r="N1686" s="1">
        <v>0.0</v>
      </c>
      <c r="O1686" s="1" t="s">
        <v>35</v>
      </c>
      <c r="P1686" s="3">
        <v>0.21</v>
      </c>
      <c r="Q1686" s="1" t="s">
        <v>36</v>
      </c>
      <c r="R1686" s="1">
        <v>0.0</v>
      </c>
      <c r="S1686" s="1">
        <v>0.0</v>
      </c>
      <c r="T1686" s="4">
        <f t="shared" si="60"/>
        <v>495.8677686</v>
      </c>
      <c r="U1686" s="5">
        <v>596.41943625</v>
      </c>
      <c r="W1686" s="1">
        <f t="shared" si="59"/>
        <v>600</v>
      </c>
      <c r="X1686" s="7">
        <f t="shared" si="15"/>
        <v>600</v>
      </c>
      <c r="Y1686" s="1" t="s">
        <v>30</v>
      </c>
      <c r="Z1686" s="1" t="s">
        <v>30</v>
      </c>
      <c r="AA1686" s="1" t="s">
        <v>31</v>
      </c>
      <c r="AB1686" s="1">
        <v>0.0</v>
      </c>
      <c r="AC1686" s="1">
        <v>0.0</v>
      </c>
    </row>
    <row r="1687" ht="15.75" customHeight="1">
      <c r="A1687" s="1">
        <v>1715.0</v>
      </c>
      <c r="B1687" s="1" t="s">
        <v>29</v>
      </c>
      <c r="C1687" s="1" t="s">
        <v>30</v>
      </c>
      <c r="D1687" s="1" t="s">
        <v>30</v>
      </c>
      <c r="E1687" s="1" t="s">
        <v>31</v>
      </c>
      <c r="F1687" s="1" t="s">
        <v>31</v>
      </c>
      <c r="H1687" s="1" t="s">
        <v>3405</v>
      </c>
      <c r="I1687" s="1" t="s">
        <v>3406</v>
      </c>
      <c r="J1687" s="1" t="s">
        <v>34</v>
      </c>
      <c r="K1687" s="1" t="s">
        <v>34</v>
      </c>
      <c r="L1687" s="1">
        <v>0.0</v>
      </c>
      <c r="M1687" s="1">
        <v>0.0</v>
      </c>
      <c r="N1687" s="1">
        <v>0.0</v>
      </c>
      <c r="O1687" s="1" t="s">
        <v>35</v>
      </c>
      <c r="P1687" s="3">
        <v>0.21</v>
      </c>
      <c r="Q1687" s="1" t="s">
        <v>36</v>
      </c>
      <c r="R1687" s="1">
        <v>0.0</v>
      </c>
      <c r="S1687" s="1">
        <v>0.0</v>
      </c>
      <c r="T1687" s="4">
        <f t="shared" si="60"/>
        <v>495.8677686</v>
      </c>
      <c r="U1687" s="5">
        <v>596.5272472500001</v>
      </c>
      <c r="W1687" s="1">
        <f t="shared" si="59"/>
        <v>600</v>
      </c>
      <c r="X1687" s="7">
        <f t="shared" si="15"/>
        <v>600</v>
      </c>
      <c r="Y1687" s="1" t="s">
        <v>30</v>
      </c>
      <c r="Z1687" s="1" t="s">
        <v>30</v>
      </c>
      <c r="AA1687" s="1" t="s">
        <v>31</v>
      </c>
      <c r="AB1687" s="1">
        <v>0.0</v>
      </c>
      <c r="AC1687" s="1">
        <v>0.0</v>
      </c>
    </row>
    <row r="1688" ht="15.75" customHeight="1">
      <c r="A1688" s="1">
        <v>1716.0</v>
      </c>
      <c r="B1688" s="1" t="s">
        <v>29</v>
      </c>
      <c r="C1688" s="1" t="s">
        <v>30</v>
      </c>
      <c r="D1688" s="1" t="s">
        <v>30</v>
      </c>
      <c r="E1688" s="1" t="s">
        <v>31</v>
      </c>
      <c r="F1688" s="1" t="s">
        <v>31</v>
      </c>
      <c r="H1688" s="1" t="s">
        <v>3407</v>
      </c>
      <c r="I1688" s="1" t="s">
        <v>3408</v>
      </c>
      <c r="J1688" s="1" t="s">
        <v>34</v>
      </c>
      <c r="K1688" s="1" t="s">
        <v>34</v>
      </c>
      <c r="L1688" s="1">
        <v>0.0</v>
      </c>
      <c r="M1688" s="1">
        <v>0.0</v>
      </c>
      <c r="N1688" s="1">
        <v>0.0</v>
      </c>
      <c r="O1688" s="1" t="s">
        <v>35</v>
      </c>
      <c r="P1688" s="3">
        <v>0.21</v>
      </c>
      <c r="Q1688" s="1" t="s">
        <v>36</v>
      </c>
      <c r="R1688" s="1">
        <v>0.0</v>
      </c>
      <c r="S1688" s="1">
        <v>0.0</v>
      </c>
      <c r="T1688" s="4">
        <f t="shared" si="60"/>
        <v>495.8677686</v>
      </c>
      <c r="U1688" s="5">
        <v>596.302641</v>
      </c>
      <c r="W1688" s="1">
        <f t="shared" si="59"/>
        <v>600</v>
      </c>
      <c r="X1688" s="7">
        <f t="shared" si="15"/>
        <v>600</v>
      </c>
      <c r="Y1688" s="1" t="s">
        <v>30</v>
      </c>
      <c r="Z1688" s="1" t="s">
        <v>30</v>
      </c>
      <c r="AA1688" s="1" t="s">
        <v>31</v>
      </c>
      <c r="AB1688" s="1">
        <v>0.0</v>
      </c>
      <c r="AC1688" s="1">
        <v>0.0</v>
      </c>
    </row>
    <row r="1689" ht="15.75" customHeight="1">
      <c r="A1689" s="1">
        <v>1717.0</v>
      </c>
      <c r="B1689" s="1" t="s">
        <v>29</v>
      </c>
      <c r="C1689" s="1" t="s">
        <v>30</v>
      </c>
      <c r="D1689" s="1" t="s">
        <v>30</v>
      </c>
      <c r="E1689" s="1" t="s">
        <v>31</v>
      </c>
      <c r="F1689" s="1" t="s">
        <v>31</v>
      </c>
      <c r="H1689" s="1" t="s">
        <v>3409</v>
      </c>
      <c r="I1689" s="1" t="s">
        <v>3410</v>
      </c>
      <c r="J1689" s="1" t="s">
        <v>34</v>
      </c>
      <c r="K1689" s="1" t="s">
        <v>34</v>
      </c>
      <c r="L1689" s="1">
        <v>0.0</v>
      </c>
      <c r="M1689" s="1">
        <v>0.0</v>
      </c>
      <c r="N1689" s="1">
        <v>0.0</v>
      </c>
      <c r="O1689" s="1" t="s">
        <v>35</v>
      </c>
      <c r="P1689" s="3">
        <v>0.21</v>
      </c>
      <c r="Q1689" s="1" t="s">
        <v>36</v>
      </c>
      <c r="R1689" s="1">
        <v>0.0</v>
      </c>
      <c r="S1689" s="1">
        <v>0.0</v>
      </c>
      <c r="T1689" s="4">
        <f t="shared" si="60"/>
        <v>264.4628099</v>
      </c>
      <c r="U1689" s="5">
        <v>321.92364599999996</v>
      </c>
      <c r="W1689" s="1">
        <f t="shared" si="59"/>
        <v>320</v>
      </c>
      <c r="X1689" s="7">
        <f t="shared" si="15"/>
        <v>320</v>
      </c>
      <c r="Y1689" s="1" t="s">
        <v>30</v>
      </c>
      <c r="Z1689" s="1" t="s">
        <v>30</v>
      </c>
      <c r="AA1689" s="1" t="s">
        <v>31</v>
      </c>
      <c r="AB1689" s="1">
        <v>0.0</v>
      </c>
      <c r="AC1689" s="1">
        <v>0.0</v>
      </c>
    </row>
    <row r="1690" ht="15.75" customHeight="1">
      <c r="A1690" s="1">
        <v>1718.0</v>
      </c>
      <c r="B1690" s="1" t="s">
        <v>29</v>
      </c>
      <c r="C1690" s="1" t="s">
        <v>30</v>
      </c>
      <c r="D1690" s="1" t="s">
        <v>30</v>
      </c>
      <c r="E1690" s="1" t="s">
        <v>31</v>
      </c>
      <c r="F1690" s="1" t="s">
        <v>31</v>
      </c>
      <c r="H1690" s="1" t="s">
        <v>3411</v>
      </c>
      <c r="I1690" s="1" t="s">
        <v>3412</v>
      </c>
      <c r="J1690" s="1" t="s">
        <v>34</v>
      </c>
      <c r="K1690" s="1" t="s">
        <v>34</v>
      </c>
      <c r="L1690" s="1">
        <v>0.0</v>
      </c>
      <c r="M1690" s="1">
        <v>0.0</v>
      </c>
      <c r="N1690" s="1">
        <v>0.0</v>
      </c>
      <c r="O1690" s="1" t="s">
        <v>35</v>
      </c>
      <c r="P1690" s="3">
        <v>0.21</v>
      </c>
      <c r="Q1690" s="1" t="s">
        <v>36</v>
      </c>
      <c r="R1690" s="1">
        <v>0.0</v>
      </c>
      <c r="S1690" s="1">
        <v>0.0</v>
      </c>
      <c r="T1690" s="4">
        <f t="shared" si="60"/>
        <v>297.5206612</v>
      </c>
      <c r="U1690" s="5">
        <v>362.46956625</v>
      </c>
      <c r="W1690" s="1">
        <f t="shared" si="59"/>
        <v>360</v>
      </c>
      <c r="X1690" s="7">
        <f t="shared" si="15"/>
        <v>360</v>
      </c>
      <c r="Y1690" s="1" t="s">
        <v>30</v>
      </c>
      <c r="Z1690" s="1" t="s">
        <v>30</v>
      </c>
      <c r="AA1690" s="1" t="s">
        <v>31</v>
      </c>
      <c r="AB1690" s="1">
        <v>0.0</v>
      </c>
      <c r="AC1690" s="1">
        <v>0.0</v>
      </c>
    </row>
    <row r="1691" ht="15.75" customHeight="1">
      <c r="A1691" s="1">
        <v>1719.0</v>
      </c>
      <c r="B1691" s="1" t="s">
        <v>29</v>
      </c>
      <c r="C1691" s="1" t="s">
        <v>30</v>
      </c>
      <c r="D1691" s="1" t="s">
        <v>30</v>
      </c>
      <c r="E1691" s="1" t="s">
        <v>31</v>
      </c>
      <c r="F1691" s="1" t="s">
        <v>31</v>
      </c>
      <c r="H1691" s="1" t="s">
        <v>3413</v>
      </c>
      <c r="I1691" s="1" t="s">
        <v>3414</v>
      </c>
      <c r="J1691" s="1" t="s">
        <v>34</v>
      </c>
      <c r="K1691" s="1" t="s">
        <v>34</v>
      </c>
      <c r="L1691" s="1">
        <v>0.0</v>
      </c>
      <c r="M1691" s="1">
        <v>0.0</v>
      </c>
      <c r="N1691" s="1">
        <v>0.0</v>
      </c>
      <c r="O1691" s="1" t="s">
        <v>35</v>
      </c>
      <c r="P1691" s="3">
        <v>0.21</v>
      </c>
      <c r="Q1691" s="1" t="s">
        <v>36</v>
      </c>
      <c r="R1691" s="1">
        <v>0.0</v>
      </c>
      <c r="S1691" s="1">
        <v>0.0</v>
      </c>
      <c r="T1691" s="4">
        <f t="shared" si="60"/>
        <v>297.5206612</v>
      </c>
      <c r="U1691" s="5">
        <v>362.46956625</v>
      </c>
      <c r="W1691" s="1">
        <f t="shared" si="59"/>
        <v>360</v>
      </c>
      <c r="X1691" s="7">
        <f t="shared" si="15"/>
        <v>360</v>
      </c>
      <c r="Y1691" s="1" t="s">
        <v>30</v>
      </c>
      <c r="Z1691" s="1" t="s">
        <v>30</v>
      </c>
      <c r="AA1691" s="1" t="s">
        <v>31</v>
      </c>
      <c r="AB1691" s="1">
        <v>0.0</v>
      </c>
      <c r="AC1691" s="1">
        <v>0.0</v>
      </c>
    </row>
    <row r="1692" ht="15.75" customHeight="1">
      <c r="A1692" s="1">
        <v>1720.0</v>
      </c>
      <c r="B1692" s="1" t="s">
        <v>29</v>
      </c>
      <c r="C1692" s="1" t="s">
        <v>30</v>
      </c>
      <c r="D1692" s="1" t="s">
        <v>30</v>
      </c>
      <c r="E1692" s="1" t="s">
        <v>31</v>
      </c>
      <c r="F1692" s="1" t="s">
        <v>31</v>
      </c>
      <c r="H1692" s="1" t="s">
        <v>3415</v>
      </c>
      <c r="I1692" s="1" t="s">
        <v>3416</v>
      </c>
      <c r="J1692" s="1" t="s">
        <v>34</v>
      </c>
      <c r="K1692" s="1" t="s">
        <v>34</v>
      </c>
      <c r="L1692" s="1">
        <v>0.0</v>
      </c>
      <c r="M1692" s="1">
        <v>0.0</v>
      </c>
      <c r="N1692" s="1">
        <v>0.0</v>
      </c>
      <c r="O1692" s="1" t="s">
        <v>35</v>
      </c>
      <c r="P1692" s="3">
        <v>0.21</v>
      </c>
      <c r="Q1692" s="1" t="s">
        <v>36</v>
      </c>
      <c r="R1692" s="1">
        <v>0.0</v>
      </c>
      <c r="S1692" s="1">
        <v>0.0</v>
      </c>
      <c r="T1692" s="4">
        <f t="shared" si="60"/>
        <v>504.1322314</v>
      </c>
      <c r="U1692" s="5">
        <v>606.7782765</v>
      </c>
      <c r="W1692" s="1">
        <f t="shared" si="59"/>
        <v>610</v>
      </c>
      <c r="X1692" s="7">
        <f t="shared" si="15"/>
        <v>610</v>
      </c>
      <c r="Y1692" s="1" t="s">
        <v>30</v>
      </c>
      <c r="Z1692" s="1" t="s">
        <v>30</v>
      </c>
      <c r="AA1692" s="1" t="s">
        <v>31</v>
      </c>
      <c r="AB1692" s="1">
        <v>0.0</v>
      </c>
      <c r="AC1692" s="1">
        <v>0.0</v>
      </c>
    </row>
    <row r="1693" ht="15.75" customHeight="1">
      <c r="A1693" s="1">
        <v>1721.0</v>
      </c>
      <c r="B1693" s="1" t="s">
        <v>29</v>
      </c>
      <c r="C1693" s="1" t="s">
        <v>30</v>
      </c>
      <c r="D1693" s="1" t="s">
        <v>30</v>
      </c>
      <c r="E1693" s="1" t="s">
        <v>31</v>
      </c>
      <c r="F1693" s="1" t="s">
        <v>31</v>
      </c>
      <c r="H1693" s="1" t="s">
        <v>3417</v>
      </c>
      <c r="I1693" s="1" t="s">
        <v>3418</v>
      </c>
      <c r="J1693" s="1" t="s">
        <v>34</v>
      </c>
      <c r="K1693" s="1" t="s">
        <v>34</v>
      </c>
      <c r="L1693" s="1">
        <v>0.0</v>
      </c>
      <c r="M1693" s="1">
        <v>0.0</v>
      </c>
      <c r="N1693" s="1">
        <v>0.0</v>
      </c>
      <c r="O1693" s="1" t="s">
        <v>35</v>
      </c>
      <c r="P1693" s="3">
        <v>0.21</v>
      </c>
      <c r="Q1693" s="1" t="s">
        <v>36</v>
      </c>
      <c r="R1693" s="1">
        <v>0.0</v>
      </c>
      <c r="S1693" s="1">
        <v>0.0</v>
      </c>
      <c r="T1693" s="4">
        <f t="shared" si="60"/>
        <v>247.9338843</v>
      </c>
      <c r="U1693" s="5">
        <v>298.18725749999993</v>
      </c>
      <c r="W1693" s="1">
        <f t="shared" si="59"/>
        <v>300</v>
      </c>
      <c r="X1693" s="7">
        <f t="shared" si="15"/>
        <v>300</v>
      </c>
      <c r="Y1693" s="1" t="s">
        <v>30</v>
      </c>
      <c r="Z1693" s="1" t="s">
        <v>30</v>
      </c>
      <c r="AA1693" s="1" t="s">
        <v>31</v>
      </c>
      <c r="AB1693" s="1">
        <v>0.0</v>
      </c>
      <c r="AC1693" s="1">
        <v>0.0</v>
      </c>
    </row>
    <row r="1694" ht="15.75" customHeight="1">
      <c r="A1694" s="1">
        <v>1722.0</v>
      </c>
      <c r="B1694" s="1" t="s">
        <v>29</v>
      </c>
      <c r="C1694" s="1" t="s">
        <v>30</v>
      </c>
      <c r="D1694" s="1" t="s">
        <v>30</v>
      </c>
      <c r="E1694" s="1" t="s">
        <v>31</v>
      </c>
      <c r="F1694" s="1" t="s">
        <v>31</v>
      </c>
      <c r="H1694" s="1" t="s">
        <v>3419</v>
      </c>
      <c r="I1694" s="1" t="s">
        <v>3420</v>
      </c>
      <c r="J1694" s="1" t="s">
        <v>34</v>
      </c>
      <c r="K1694" s="1" t="s">
        <v>34</v>
      </c>
      <c r="L1694" s="1">
        <v>0.0</v>
      </c>
      <c r="M1694" s="1">
        <v>0.0</v>
      </c>
      <c r="N1694" s="1">
        <v>0.0</v>
      </c>
      <c r="O1694" s="1" t="s">
        <v>35</v>
      </c>
      <c r="P1694" s="3">
        <v>0.21</v>
      </c>
      <c r="Q1694" s="1" t="s">
        <v>36</v>
      </c>
      <c r="R1694" s="1">
        <v>0.0</v>
      </c>
      <c r="S1694" s="1">
        <v>0.0</v>
      </c>
      <c r="T1694" s="4">
        <f t="shared" si="60"/>
        <v>297.5206612</v>
      </c>
      <c r="U1694" s="5">
        <v>362.46956625</v>
      </c>
      <c r="W1694" s="1">
        <f t="shared" si="59"/>
        <v>360</v>
      </c>
      <c r="X1694" s="7">
        <f t="shared" si="15"/>
        <v>360</v>
      </c>
      <c r="Y1694" s="1" t="s">
        <v>30</v>
      </c>
      <c r="Z1694" s="1" t="s">
        <v>30</v>
      </c>
      <c r="AA1694" s="1" t="s">
        <v>31</v>
      </c>
      <c r="AB1694" s="1">
        <v>0.0</v>
      </c>
      <c r="AC1694" s="1">
        <v>0.0</v>
      </c>
    </row>
    <row r="1695" ht="15.75" customHeight="1">
      <c r="A1695" s="1">
        <v>1723.0</v>
      </c>
      <c r="B1695" s="1" t="s">
        <v>29</v>
      </c>
      <c r="C1695" s="1" t="s">
        <v>30</v>
      </c>
      <c r="D1695" s="1" t="s">
        <v>30</v>
      </c>
      <c r="E1695" s="1" t="s">
        <v>31</v>
      </c>
      <c r="F1695" s="1" t="s">
        <v>31</v>
      </c>
      <c r="H1695" s="1" t="s">
        <v>3421</v>
      </c>
      <c r="I1695" s="1" t="s">
        <v>3422</v>
      </c>
      <c r="J1695" s="1" t="s">
        <v>34</v>
      </c>
      <c r="K1695" s="1" t="s">
        <v>34</v>
      </c>
      <c r="L1695" s="1">
        <v>0.0</v>
      </c>
      <c r="M1695" s="1">
        <v>0.0</v>
      </c>
      <c r="N1695" s="1">
        <v>0.0</v>
      </c>
      <c r="O1695" s="1" t="s">
        <v>35</v>
      </c>
      <c r="P1695" s="3">
        <v>0.21</v>
      </c>
      <c r="Q1695" s="1" t="s">
        <v>36</v>
      </c>
      <c r="R1695" s="1">
        <v>0.0</v>
      </c>
      <c r="S1695" s="1">
        <v>0.0</v>
      </c>
      <c r="T1695" s="4">
        <f t="shared" si="60"/>
        <v>322.3140496</v>
      </c>
      <c r="U1695" s="5">
        <v>391.39885124999995</v>
      </c>
      <c r="W1695" s="1">
        <f t="shared" si="59"/>
        <v>390</v>
      </c>
      <c r="X1695" s="7">
        <f t="shared" si="15"/>
        <v>390</v>
      </c>
      <c r="Y1695" s="1" t="s">
        <v>30</v>
      </c>
      <c r="Z1695" s="1" t="s">
        <v>30</v>
      </c>
      <c r="AA1695" s="1" t="s">
        <v>31</v>
      </c>
      <c r="AB1695" s="1">
        <v>0.0</v>
      </c>
      <c r="AC1695" s="1">
        <v>0.0</v>
      </c>
    </row>
    <row r="1696" ht="15.75" customHeight="1">
      <c r="A1696" s="1">
        <v>1724.0</v>
      </c>
      <c r="B1696" s="1" t="s">
        <v>29</v>
      </c>
      <c r="C1696" s="1" t="s">
        <v>30</v>
      </c>
      <c r="D1696" s="1" t="s">
        <v>30</v>
      </c>
      <c r="E1696" s="1" t="s">
        <v>31</v>
      </c>
      <c r="F1696" s="1" t="s">
        <v>31</v>
      </c>
      <c r="H1696" s="1" t="s">
        <v>3423</v>
      </c>
      <c r="I1696" s="1" t="s">
        <v>3424</v>
      </c>
      <c r="J1696" s="1" t="s">
        <v>34</v>
      </c>
      <c r="K1696" s="1" t="s">
        <v>34</v>
      </c>
      <c r="L1696" s="1">
        <v>0.0</v>
      </c>
      <c r="M1696" s="1">
        <v>0.0</v>
      </c>
      <c r="N1696" s="1">
        <v>0.0</v>
      </c>
      <c r="O1696" s="1" t="s">
        <v>35</v>
      </c>
      <c r="P1696" s="3">
        <v>0.21</v>
      </c>
      <c r="Q1696" s="1" t="s">
        <v>36</v>
      </c>
      <c r="R1696" s="1">
        <v>0.0</v>
      </c>
      <c r="S1696" s="1">
        <v>0.0</v>
      </c>
      <c r="T1696" s="4">
        <f t="shared" si="60"/>
        <v>1512.396694</v>
      </c>
      <c r="U1696" s="5">
        <v>1833.10144875</v>
      </c>
      <c r="W1696" s="1">
        <f t="shared" si="59"/>
        <v>1830</v>
      </c>
      <c r="X1696" s="7">
        <f t="shared" si="15"/>
        <v>1830</v>
      </c>
      <c r="Y1696" s="1" t="s">
        <v>30</v>
      </c>
      <c r="Z1696" s="1" t="s">
        <v>30</v>
      </c>
      <c r="AA1696" s="1" t="s">
        <v>31</v>
      </c>
      <c r="AB1696" s="1">
        <v>0.0</v>
      </c>
      <c r="AC1696" s="1">
        <v>0.0</v>
      </c>
    </row>
    <row r="1697" ht="15.75" customHeight="1">
      <c r="A1697" s="1">
        <v>1725.0</v>
      </c>
      <c r="B1697" s="1" t="s">
        <v>29</v>
      </c>
      <c r="C1697" s="1" t="s">
        <v>30</v>
      </c>
      <c r="D1697" s="1" t="s">
        <v>30</v>
      </c>
      <c r="E1697" s="1" t="s">
        <v>31</v>
      </c>
      <c r="F1697" s="1" t="s">
        <v>31</v>
      </c>
      <c r="H1697" s="1" t="s">
        <v>3425</v>
      </c>
      <c r="I1697" s="1" t="s">
        <v>3426</v>
      </c>
      <c r="J1697" s="1" t="s">
        <v>34</v>
      </c>
      <c r="K1697" s="1" t="s">
        <v>34</v>
      </c>
      <c r="L1697" s="1">
        <v>0.0</v>
      </c>
      <c r="M1697" s="1">
        <v>0.0</v>
      </c>
      <c r="N1697" s="1">
        <v>0.0</v>
      </c>
      <c r="O1697" s="1" t="s">
        <v>35</v>
      </c>
      <c r="P1697" s="3">
        <v>0.21</v>
      </c>
      <c r="Q1697" s="1" t="s">
        <v>36</v>
      </c>
      <c r="R1697" s="1">
        <v>0.0</v>
      </c>
      <c r="S1697" s="1">
        <v>0.0</v>
      </c>
      <c r="T1697" s="4">
        <f t="shared" si="60"/>
        <v>1512.396694</v>
      </c>
      <c r="U1697" s="5">
        <v>1833.10144875</v>
      </c>
      <c r="W1697" s="1">
        <f t="shared" si="59"/>
        <v>1830</v>
      </c>
      <c r="X1697" s="7">
        <f t="shared" si="15"/>
        <v>1830</v>
      </c>
      <c r="Y1697" s="1" t="s">
        <v>30</v>
      </c>
      <c r="Z1697" s="1" t="s">
        <v>30</v>
      </c>
      <c r="AA1697" s="1" t="s">
        <v>31</v>
      </c>
      <c r="AB1697" s="1">
        <v>0.0</v>
      </c>
      <c r="AC1697" s="1">
        <v>0.0</v>
      </c>
    </row>
    <row r="1698" ht="15.75" customHeight="1">
      <c r="A1698" s="1">
        <v>1726.0</v>
      </c>
      <c r="B1698" s="1" t="s">
        <v>29</v>
      </c>
      <c r="C1698" s="1" t="s">
        <v>30</v>
      </c>
      <c r="D1698" s="1" t="s">
        <v>30</v>
      </c>
      <c r="E1698" s="1" t="s">
        <v>31</v>
      </c>
      <c r="F1698" s="1" t="s">
        <v>31</v>
      </c>
      <c r="H1698" s="1" t="s">
        <v>3427</v>
      </c>
      <c r="I1698" s="1" t="s">
        <v>3428</v>
      </c>
      <c r="J1698" s="1" t="s">
        <v>34</v>
      </c>
      <c r="K1698" s="1" t="s">
        <v>34</v>
      </c>
      <c r="L1698" s="1">
        <v>0.0</v>
      </c>
      <c r="M1698" s="1">
        <v>0.0</v>
      </c>
      <c r="N1698" s="1">
        <v>0.0</v>
      </c>
      <c r="O1698" s="1" t="s">
        <v>35</v>
      </c>
      <c r="P1698" s="3">
        <v>0.21</v>
      </c>
      <c r="Q1698" s="1" t="s">
        <v>36</v>
      </c>
      <c r="R1698" s="1">
        <v>0.0</v>
      </c>
      <c r="S1698" s="1">
        <v>0.0</v>
      </c>
      <c r="T1698" s="4">
        <f t="shared" si="60"/>
        <v>1619.834711</v>
      </c>
      <c r="U1698" s="5">
        <v>1958.422752</v>
      </c>
      <c r="W1698" s="1">
        <f t="shared" si="59"/>
        <v>1960</v>
      </c>
      <c r="X1698" s="7">
        <f t="shared" si="15"/>
        <v>1960</v>
      </c>
      <c r="Y1698" s="1" t="s">
        <v>30</v>
      </c>
      <c r="Z1698" s="1" t="s">
        <v>30</v>
      </c>
      <c r="AA1698" s="1" t="s">
        <v>31</v>
      </c>
      <c r="AB1698" s="1">
        <v>0.0</v>
      </c>
      <c r="AC1698" s="1">
        <v>0.0</v>
      </c>
    </row>
    <row r="1699" ht="15.75" customHeight="1">
      <c r="A1699" s="1">
        <v>1727.0</v>
      </c>
      <c r="B1699" s="1" t="s">
        <v>29</v>
      </c>
      <c r="C1699" s="1" t="s">
        <v>30</v>
      </c>
      <c r="D1699" s="1" t="s">
        <v>30</v>
      </c>
      <c r="E1699" s="1" t="s">
        <v>31</v>
      </c>
      <c r="F1699" s="1" t="s">
        <v>31</v>
      </c>
      <c r="H1699" s="1" t="s">
        <v>3429</v>
      </c>
      <c r="I1699" s="1" t="s">
        <v>3430</v>
      </c>
      <c r="J1699" s="1" t="s">
        <v>34</v>
      </c>
      <c r="K1699" s="1" t="s">
        <v>34</v>
      </c>
      <c r="L1699" s="1">
        <v>0.0</v>
      </c>
      <c r="M1699" s="1">
        <v>0.0</v>
      </c>
      <c r="N1699" s="1">
        <v>0.0</v>
      </c>
      <c r="O1699" s="1" t="s">
        <v>35</v>
      </c>
      <c r="P1699" s="3">
        <v>0.21</v>
      </c>
      <c r="Q1699" s="1" t="s">
        <v>36</v>
      </c>
      <c r="R1699" s="1">
        <v>0.0</v>
      </c>
      <c r="S1699" s="1">
        <v>0.0</v>
      </c>
      <c r="T1699" s="4">
        <f t="shared" si="60"/>
        <v>1669.421488</v>
      </c>
      <c r="U1699" s="5">
        <v>2024.8792492499997</v>
      </c>
      <c r="W1699" s="1">
        <f t="shared" si="59"/>
        <v>2020</v>
      </c>
      <c r="X1699" s="7">
        <f t="shared" si="15"/>
        <v>2020</v>
      </c>
      <c r="Y1699" s="1" t="s">
        <v>30</v>
      </c>
      <c r="Z1699" s="1" t="s">
        <v>30</v>
      </c>
      <c r="AA1699" s="1" t="s">
        <v>31</v>
      </c>
      <c r="AB1699" s="1">
        <v>0.0</v>
      </c>
      <c r="AC1699" s="1">
        <v>0.0</v>
      </c>
    </row>
    <row r="1700" ht="15.75" customHeight="1">
      <c r="A1700" s="1">
        <v>1728.0</v>
      </c>
      <c r="B1700" s="1" t="s">
        <v>29</v>
      </c>
      <c r="C1700" s="1" t="s">
        <v>30</v>
      </c>
      <c r="D1700" s="1" t="s">
        <v>30</v>
      </c>
      <c r="E1700" s="1" t="s">
        <v>31</v>
      </c>
      <c r="F1700" s="1" t="s">
        <v>31</v>
      </c>
      <c r="H1700" s="1" t="s">
        <v>3431</v>
      </c>
      <c r="I1700" s="1" t="s">
        <v>3432</v>
      </c>
      <c r="J1700" s="1" t="s">
        <v>34</v>
      </c>
      <c r="K1700" s="1" t="s">
        <v>34</v>
      </c>
      <c r="L1700" s="1">
        <v>0.0</v>
      </c>
      <c r="M1700" s="1">
        <v>0.0</v>
      </c>
      <c r="N1700" s="1">
        <v>0.0</v>
      </c>
      <c r="O1700" s="1" t="s">
        <v>35</v>
      </c>
      <c r="P1700" s="3">
        <v>0.21</v>
      </c>
      <c r="Q1700" s="1" t="s">
        <v>36</v>
      </c>
      <c r="R1700" s="1">
        <v>0.0</v>
      </c>
      <c r="S1700" s="1">
        <v>0.0</v>
      </c>
      <c r="T1700" s="4">
        <f t="shared" si="60"/>
        <v>1842.975207</v>
      </c>
      <c r="U1700" s="5">
        <v>2229.351795</v>
      </c>
      <c r="W1700" s="1">
        <f t="shared" si="59"/>
        <v>2230</v>
      </c>
      <c r="X1700" s="7">
        <f t="shared" si="15"/>
        <v>2230</v>
      </c>
      <c r="Y1700" s="1" t="s">
        <v>30</v>
      </c>
      <c r="Z1700" s="1" t="s">
        <v>30</v>
      </c>
      <c r="AA1700" s="1" t="s">
        <v>31</v>
      </c>
      <c r="AB1700" s="1">
        <v>0.0</v>
      </c>
      <c r="AC1700" s="1">
        <v>0.0</v>
      </c>
    </row>
    <row r="1701" ht="15.75" customHeight="1">
      <c r="A1701" s="1">
        <v>1729.0</v>
      </c>
      <c r="B1701" s="1" t="s">
        <v>29</v>
      </c>
      <c r="C1701" s="1" t="s">
        <v>30</v>
      </c>
      <c r="D1701" s="1" t="s">
        <v>30</v>
      </c>
      <c r="E1701" s="1" t="s">
        <v>31</v>
      </c>
      <c r="F1701" s="1" t="s">
        <v>31</v>
      </c>
      <c r="H1701" s="1" t="s">
        <v>3433</v>
      </c>
      <c r="I1701" s="1" t="s">
        <v>3434</v>
      </c>
      <c r="J1701" s="1" t="s">
        <v>34</v>
      </c>
      <c r="K1701" s="1" t="s">
        <v>34</v>
      </c>
      <c r="L1701" s="1">
        <v>0.0</v>
      </c>
      <c r="M1701" s="1">
        <v>0.0</v>
      </c>
      <c r="N1701" s="1">
        <v>0.0</v>
      </c>
      <c r="O1701" s="1" t="s">
        <v>35</v>
      </c>
      <c r="P1701" s="3">
        <v>0.21</v>
      </c>
      <c r="Q1701" s="1" t="s">
        <v>36</v>
      </c>
      <c r="R1701" s="1">
        <v>0.0</v>
      </c>
      <c r="S1701" s="1">
        <v>0.0</v>
      </c>
      <c r="T1701" s="4">
        <f t="shared" si="60"/>
        <v>1842.975207</v>
      </c>
      <c r="U1701" s="5">
        <v>2229.351795</v>
      </c>
      <c r="W1701" s="1">
        <f t="shared" si="59"/>
        <v>2230</v>
      </c>
      <c r="X1701" s="7">
        <f t="shared" si="15"/>
        <v>2230</v>
      </c>
      <c r="Y1701" s="1" t="s">
        <v>30</v>
      </c>
      <c r="Z1701" s="1" t="s">
        <v>30</v>
      </c>
      <c r="AA1701" s="1" t="s">
        <v>31</v>
      </c>
      <c r="AB1701" s="1">
        <v>0.0</v>
      </c>
      <c r="AC1701" s="1">
        <v>0.0</v>
      </c>
    </row>
    <row r="1702" ht="15.75" customHeight="1">
      <c r="A1702" s="1">
        <v>1730.0</v>
      </c>
      <c r="B1702" s="1" t="s">
        <v>29</v>
      </c>
      <c r="C1702" s="1" t="s">
        <v>30</v>
      </c>
      <c r="D1702" s="1" t="s">
        <v>30</v>
      </c>
      <c r="E1702" s="1" t="s">
        <v>31</v>
      </c>
      <c r="F1702" s="1" t="s">
        <v>31</v>
      </c>
      <c r="H1702" s="1" t="s">
        <v>3435</v>
      </c>
      <c r="I1702" s="1" t="s">
        <v>3436</v>
      </c>
      <c r="J1702" s="1" t="s">
        <v>34</v>
      </c>
      <c r="K1702" s="1" t="s">
        <v>34</v>
      </c>
      <c r="L1702" s="1">
        <v>0.0</v>
      </c>
      <c r="M1702" s="1">
        <v>0.0</v>
      </c>
      <c r="N1702" s="1">
        <v>0.0</v>
      </c>
      <c r="O1702" s="1" t="s">
        <v>35</v>
      </c>
      <c r="P1702" s="3">
        <v>0.21</v>
      </c>
      <c r="Q1702" s="1" t="s">
        <v>36</v>
      </c>
      <c r="R1702" s="1">
        <v>0.0</v>
      </c>
      <c r="S1702" s="1">
        <v>0.0</v>
      </c>
      <c r="T1702" s="4">
        <f t="shared" si="60"/>
        <v>1859.504132</v>
      </c>
      <c r="U1702" s="5">
        <v>2251.417113</v>
      </c>
      <c r="W1702" s="1">
        <f t="shared" si="59"/>
        <v>2250</v>
      </c>
      <c r="X1702" s="7">
        <f t="shared" si="15"/>
        <v>2250</v>
      </c>
      <c r="Y1702" s="1" t="s">
        <v>30</v>
      </c>
      <c r="Z1702" s="1" t="s">
        <v>30</v>
      </c>
      <c r="AA1702" s="1" t="s">
        <v>31</v>
      </c>
      <c r="AB1702" s="1">
        <v>0.0</v>
      </c>
      <c r="AC1702" s="1">
        <v>0.0</v>
      </c>
    </row>
    <row r="1703" ht="15.75" customHeight="1">
      <c r="A1703" s="1">
        <v>1731.0</v>
      </c>
      <c r="B1703" s="1" t="s">
        <v>29</v>
      </c>
      <c r="C1703" s="1" t="s">
        <v>30</v>
      </c>
      <c r="D1703" s="1" t="s">
        <v>30</v>
      </c>
      <c r="E1703" s="1" t="s">
        <v>31</v>
      </c>
      <c r="F1703" s="1" t="s">
        <v>31</v>
      </c>
      <c r="H1703" s="1" t="s">
        <v>3437</v>
      </c>
      <c r="I1703" s="1" t="s">
        <v>3438</v>
      </c>
      <c r="J1703" s="1" t="s">
        <v>34</v>
      </c>
      <c r="K1703" s="1" t="s">
        <v>34</v>
      </c>
      <c r="L1703" s="1">
        <v>0.0</v>
      </c>
      <c r="M1703" s="1">
        <v>0.0</v>
      </c>
      <c r="N1703" s="1">
        <v>0.0</v>
      </c>
      <c r="O1703" s="1" t="s">
        <v>35</v>
      </c>
      <c r="P1703" s="3">
        <v>0.21</v>
      </c>
      <c r="Q1703" s="1" t="s">
        <v>36</v>
      </c>
      <c r="R1703" s="1">
        <v>0.0</v>
      </c>
      <c r="S1703" s="1">
        <v>0.0</v>
      </c>
      <c r="T1703" s="4">
        <f t="shared" si="60"/>
        <v>1950.413223</v>
      </c>
      <c r="U1703" s="5">
        <v>2358.724995</v>
      </c>
      <c r="W1703" s="1">
        <f t="shared" si="59"/>
        <v>2360</v>
      </c>
      <c r="X1703" s="7">
        <f t="shared" si="15"/>
        <v>2360</v>
      </c>
      <c r="Y1703" s="1" t="s">
        <v>30</v>
      </c>
      <c r="Z1703" s="1" t="s">
        <v>30</v>
      </c>
      <c r="AA1703" s="1" t="s">
        <v>31</v>
      </c>
      <c r="AB1703" s="1">
        <v>0.0</v>
      </c>
      <c r="AC1703" s="1">
        <v>0.0</v>
      </c>
    </row>
    <row r="1704" ht="15.75" customHeight="1">
      <c r="A1704" s="1">
        <v>1732.0</v>
      </c>
      <c r="B1704" s="1" t="s">
        <v>29</v>
      </c>
      <c r="C1704" s="1" t="s">
        <v>30</v>
      </c>
      <c r="D1704" s="1" t="s">
        <v>30</v>
      </c>
      <c r="E1704" s="1" t="s">
        <v>31</v>
      </c>
      <c r="F1704" s="1" t="s">
        <v>31</v>
      </c>
      <c r="H1704" s="1" t="s">
        <v>3439</v>
      </c>
      <c r="I1704" s="1" t="s">
        <v>3440</v>
      </c>
      <c r="J1704" s="1" t="s">
        <v>34</v>
      </c>
      <c r="K1704" s="1" t="s">
        <v>34</v>
      </c>
      <c r="L1704" s="1">
        <v>0.0</v>
      </c>
      <c r="M1704" s="1">
        <v>0.0</v>
      </c>
      <c r="N1704" s="1">
        <v>0.0</v>
      </c>
      <c r="O1704" s="1" t="s">
        <v>35</v>
      </c>
      <c r="P1704" s="3">
        <v>0.21</v>
      </c>
      <c r="Q1704" s="1" t="s">
        <v>36</v>
      </c>
      <c r="R1704" s="1">
        <v>0.0</v>
      </c>
      <c r="S1704" s="1">
        <v>0.0</v>
      </c>
      <c r="T1704" s="4">
        <f t="shared" si="60"/>
        <v>1991.735537</v>
      </c>
      <c r="U1704" s="5">
        <v>2412.5047155</v>
      </c>
      <c r="W1704" s="1">
        <f t="shared" si="59"/>
        <v>2410</v>
      </c>
      <c r="X1704" s="7">
        <f t="shared" si="15"/>
        <v>2410</v>
      </c>
      <c r="Y1704" s="1" t="s">
        <v>30</v>
      </c>
      <c r="Z1704" s="1" t="s">
        <v>30</v>
      </c>
      <c r="AA1704" s="1" t="s">
        <v>31</v>
      </c>
      <c r="AB1704" s="1">
        <v>0.0</v>
      </c>
      <c r="AC1704" s="1">
        <v>0.0</v>
      </c>
    </row>
    <row r="1705" ht="15.75" customHeight="1">
      <c r="A1705" s="1">
        <v>1733.0</v>
      </c>
      <c r="B1705" s="1" t="s">
        <v>29</v>
      </c>
      <c r="C1705" s="1" t="s">
        <v>30</v>
      </c>
      <c r="D1705" s="1" t="s">
        <v>30</v>
      </c>
      <c r="E1705" s="1" t="s">
        <v>31</v>
      </c>
      <c r="F1705" s="1" t="s">
        <v>31</v>
      </c>
      <c r="H1705" s="1" t="s">
        <v>3441</v>
      </c>
      <c r="I1705" s="1" t="s">
        <v>3442</v>
      </c>
      <c r="J1705" s="1" t="s">
        <v>34</v>
      </c>
      <c r="K1705" s="1" t="s">
        <v>34</v>
      </c>
      <c r="L1705" s="1">
        <v>0.0</v>
      </c>
      <c r="M1705" s="1">
        <v>0.0</v>
      </c>
      <c r="N1705" s="1">
        <v>0.0</v>
      </c>
      <c r="O1705" s="1" t="s">
        <v>35</v>
      </c>
      <c r="P1705" s="3">
        <v>0.21</v>
      </c>
      <c r="Q1705" s="1" t="s">
        <v>36</v>
      </c>
      <c r="R1705" s="1">
        <v>0.0</v>
      </c>
      <c r="S1705" s="1">
        <v>0.0</v>
      </c>
      <c r="T1705" s="4">
        <f t="shared" si="60"/>
        <v>2363.636364</v>
      </c>
      <c r="U1705" s="5">
        <v>2864.5652227499995</v>
      </c>
      <c r="W1705" s="1">
        <f t="shared" si="59"/>
        <v>2860</v>
      </c>
      <c r="X1705" s="7">
        <f t="shared" si="15"/>
        <v>2860</v>
      </c>
      <c r="Y1705" s="1" t="s">
        <v>30</v>
      </c>
      <c r="Z1705" s="1" t="s">
        <v>30</v>
      </c>
      <c r="AA1705" s="1" t="s">
        <v>31</v>
      </c>
      <c r="AB1705" s="1">
        <v>0.0</v>
      </c>
      <c r="AC1705" s="1">
        <v>0.0</v>
      </c>
    </row>
    <row r="1706" ht="15.75" customHeight="1">
      <c r="A1706" s="1">
        <v>1734.0</v>
      </c>
      <c r="B1706" s="1" t="s">
        <v>29</v>
      </c>
      <c r="C1706" s="1" t="s">
        <v>30</v>
      </c>
      <c r="D1706" s="1" t="s">
        <v>30</v>
      </c>
      <c r="E1706" s="1" t="s">
        <v>31</v>
      </c>
      <c r="F1706" s="1" t="s">
        <v>31</v>
      </c>
      <c r="H1706" s="1" t="s">
        <v>3443</v>
      </c>
      <c r="I1706" s="1" t="s">
        <v>3444</v>
      </c>
      <c r="J1706" s="1" t="s">
        <v>34</v>
      </c>
      <c r="K1706" s="1" t="s">
        <v>34</v>
      </c>
      <c r="L1706" s="1">
        <v>0.0</v>
      </c>
      <c r="M1706" s="1">
        <v>0.0</v>
      </c>
      <c r="N1706" s="1">
        <v>0.0</v>
      </c>
      <c r="O1706" s="1" t="s">
        <v>35</v>
      </c>
      <c r="P1706" s="3">
        <v>0.21</v>
      </c>
      <c r="Q1706" s="1" t="s">
        <v>36</v>
      </c>
      <c r="R1706" s="1">
        <v>0.0</v>
      </c>
      <c r="S1706" s="1">
        <v>0.0</v>
      </c>
      <c r="T1706" s="4">
        <f t="shared" si="60"/>
        <v>2471.07438</v>
      </c>
      <c r="U1706" s="5">
        <v>2989.886526</v>
      </c>
      <c r="W1706" s="1">
        <f t="shared" si="59"/>
        <v>2990</v>
      </c>
      <c r="X1706" s="7">
        <f t="shared" si="15"/>
        <v>2990</v>
      </c>
      <c r="Y1706" s="1" t="s">
        <v>30</v>
      </c>
      <c r="Z1706" s="1" t="s">
        <v>30</v>
      </c>
      <c r="AA1706" s="1" t="s">
        <v>31</v>
      </c>
      <c r="AB1706" s="1">
        <v>0.0</v>
      </c>
      <c r="AC1706" s="1">
        <v>0.0</v>
      </c>
    </row>
    <row r="1707" ht="15.75" customHeight="1">
      <c r="A1707" s="1">
        <v>1735.0</v>
      </c>
      <c r="B1707" s="1" t="s">
        <v>29</v>
      </c>
      <c r="C1707" s="1" t="s">
        <v>30</v>
      </c>
      <c r="D1707" s="1" t="s">
        <v>30</v>
      </c>
      <c r="E1707" s="1" t="s">
        <v>31</v>
      </c>
      <c r="F1707" s="1" t="s">
        <v>31</v>
      </c>
      <c r="H1707" s="1" t="s">
        <v>3445</v>
      </c>
      <c r="I1707" s="1" t="s">
        <v>3446</v>
      </c>
      <c r="J1707" s="1" t="s">
        <v>34</v>
      </c>
      <c r="K1707" s="1" t="s">
        <v>34</v>
      </c>
      <c r="L1707" s="1">
        <v>0.0</v>
      </c>
      <c r="M1707" s="1">
        <v>0.0</v>
      </c>
      <c r="N1707" s="1">
        <v>0.0</v>
      </c>
      <c r="O1707" s="1" t="s">
        <v>35</v>
      </c>
      <c r="P1707" s="3">
        <v>0.21</v>
      </c>
      <c r="Q1707" s="1" t="s">
        <v>36</v>
      </c>
      <c r="R1707" s="1">
        <v>0.0</v>
      </c>
      <c r="S1707" s="1">
        <v>0.0</v>
      </c>
      <c r="T1707" s="4">
        <f t="shared" si="60"/>
        <v>2471.07438</v>
      </c>
      <c r="U1707" s="5">
        <v>2989.886526</v>
      </c>
      <c r="W1707" s="1">
        <f t="shared" si="59"/>
        <v>2990</v>
      </c>
      <c r="X1707" s="7">
        <f t="shared" si="15"/>
        <v>2990</v>
      </c>
      <c r="Y1707" s="1" t="s">
        <v>30</v>
      </c>
      <c r="Z1707" s="1" t="s">
        <v>30</v>
      </c>
      <c r="AA1707" s="1" t="s">
        <v>31</v>
      </c>
      <c r="AB1707" s="1">
        <v>0.0</v>
      </c>
      <c r="AC1707" s="1">
        <v>0.0</v>
      </c>
    </row>
    <row r="1708" ht="15.75" customHeight="1">
      <c r="A1708" s="1">
        <v>1736.0</v>
      </c>
      <c r="B1708" s="1" t="s">
        <v>29</v>
      </c>
      <c r="C1708" s="1" t="s">
        <v>30</v>
      </c>
      <c r="D1708" s="1" t="s">
        <v>30</v>
      </c>
      <c r="E1708" s="1" t="s">
        <v>31</v>
      </c>
      <c r="F1708" s="1" t="s">
        <v>31</v>
      </c>
      <c r="H1708" s="1" t="s">
        <v>3447</v>
      </c>
      <c r="I1708" s="1" t="s">
        <v>3448</v>
      </c>
      <c r="J1708" s="1" t="s">
        <v>34</v>
      </c>
      <c r="K1708" s="1" t="s">
        <v>34</v>
      </c>
      <c r="L1708" s="1">
        <v>0.0</v>
      </c>
      <c r="M1708" s="1">
        <v>0.0</v>
      </c>
      <c r="N1708" s="1">
        <v>0.0</v>
      </c>
      <c r="O1708" s="1" t="s">
        <v>35</v>
      </c>
      <c r="P1708" s="3">
        <v>0.21</v>
      </c>
      <c r="Q1708" s="1" t="s">
        <v>36</v>
      </c>
      <c r="R1708" s="1">
        <v>0.0</v>
      </c>
      <c r="S1708" s="1">
        <v>0.0</v>
      </c>
      <c r="T1708" s="4">
        <f t="shared" si="60"/>
        <v>2487.603306</v>
      </c>
      <c r="U1708" s="5">
        <v>3011.700285</v>
      </c>
      <c r="W1708" s="1">
        <f t="shared" si="59"/>
        <v>3010</v>
      </c>
      <c r="X1708" s="7">
        <f t="shared" si="15"/>
        <v>3010</v>
      </c>
      <c r="Y1708" s="1" t="s">
        <v>30</v>
      </c>
      <c r="Z1708" s="1" t="s">
        <v>30</v>
      </c>
      <c r="AA1708" s="1" t="s">
        <v>31</v>
      </c>
      <c r="AB1708" s="1">
        <v>0.0</v>
      </c>
      <c r="AC1708" s="1">
        <v>0.0</v>
      </c>
    </row>
    <row r="1709" ht="15.75" customHeight="1">
      <c r="A1709" s="1">
        <v>1737.0</v>
      </c>
      <c r="B1709" s="1" t="s">
        <v>29</v>
      </c>
      <c r="C1709" s="1" t="s">
        <v>30</v>
      </c>
      <c r="D1709" s="1" t="s">
        <v>30</v>
      </c>
      <c r="E1709" s="1" t="s">
        <v>31</v>
      </c>
      <c r="F1709" s="1" t="s">
        <v>31</v>
      </c>
      <c r="H1709" s="1" t="s">
        <v>3449</v>
      </c>
      <c r="I1709" s="1" t="s">
        <v>3450</v>
      </c>
      <c r="J1709" s="1" t="s">
        <v>34</v>
      </c>
      <c r="K1709" s="1" t="s">
        <v>34</v>
      </c>
      <c r="L1709" s="1">
        <v>0.0</v>
      </c>
      <c r="M1709" s="1">
        <v>0.0</v>
      </c>
      <c r="N1709" s="1">
        <v>0.0</v>
      </c>
      <c r="O1709" s="1" t="s">
        <v>35</v>
      </c>
      <c r="P1709" s="3">
        <v>0.21</v>
      </c>
      <c r="Q1709" s="1" t="s">
        <v>36</v>
      </c>
      <c r="R1709" s="1">
        <v>0.0</v>
      </c>
      <c r="S1709" s="1">
        <v>0.0</v>
      </c>
      <c r="T1709" s="4">
        <f t="shared" si="60"/>
        <v>2727.272727</v>
      </c>
      <c r="U1709" s="5">
        <v>3302.9247487499997</v>
      </c>
      <c r="W1709" s="1">
        <f t="shared" si="59"/>
        <v>3300</v>
      </c>
      <c r="X1709" s="7">
        <f t="shared" si="15"/>
        <v>3300</v>
      </c>
      <c r="Y1709" s="1" t="s">
        <v>30</v>
      </c>
      <c r="Z1709" s="1" t="s">
        <v>30</v>
      </c>
      <c r="AA1709" s="1" t="s">
        <v>31</v>
      </c>
      <c r="AB1709" s="1">
        <v>0.0</v>
      </c>
      <c r="AC1709" s="1">
        <v>0.0</v>
      </c>
    </row>
    <row r="1710" ht="15.75" customHeight="1">
      <c r="A1710" s="1">
        <v>1738.0</v>
      </c>
      <c r="B1710" s="1" t="s">
        <v>29</v>
      </c>
      <c r="C1710" s="1" t="s">
        <v>30</v>
      </c>
      <c r="D1710" s="1" t="s">
        <v>30</v>
      </c>
      <c r="E1710" s="1" t="s">
        <v>31</v>
      </c>
      <c r="F1710" s="1" t="s">
        <v>31</v>
      </c>
      <c r="H1710" s="1" t="s">
        <v>3451</v>
      </c>
      <c r="I1710" s="1" t="s">
        <v>3452</v>
      </c>
      <c r="J1710" s="1" t="s">
        <v>34</v>
      </c>
      <c r="K1710" s="1" t="s">
        <v>34</v>
      </c>
      <c r="L1710" s="1">
        <v>0.0</v>
      </c>
      <c r="M1710" s="1">
        <v>0.0</v>
      </c>
      <c r="N1710" s="1">
        <v>0.0</v>
      </c>
      <c r="O1710" s="1" t="s">
        <v>35</v>
      </c>
      <c r="P1710" s="3">
        <v>0.21</v>
      </c>
      <c r="Q1710" s="1" t="s">
        <v>36</v>
      </c>
      <c r="R1710" s="1">
        <v>0.0</v>
      </c>
      <c r="S1710" s="1">
        <v>0.0</v>
      </c>
      <c r="T1710" s="4">
        <f t="shared" si="60"/>
        <v>2760.330579</v>
      </c>
      <c r="U1710" s="5">
        <v>3338.4394890000003</v>
      </c>
      <c r="W1710" s="1">
        <f t="shared" si="59"/>
        <v>3340</v>
      </c>
      <c r="X1710" s="7">
        <f t="shared" si="15"/>
        <v>3340</v>
      </c>
      <c r="Y1710" s="1" t="s">
        <v>30</v>
      </c>
      <c r="Z1710" s="1" t="s">
        <v>30</v>
      </c>
      <c r="AA1710" s="1" t="s">
        <v>31</v>
      </c>
      <c r="AB1710" s="1">
        <v>0.0</v>
      </c>
      <c r="AC1710" s="1">
        <v>0.0</v>
      </c>
    </row>
    <row r="1711" ht="15.75" customHeight="1">
      <c r="A1711" s="1">
        <v>1739.0</v>
      </c>
      <c r="B1711" s="1" t="s">
        <v>29</v>
      </c>
      <c r="C1711" s="1" t="s">
        <v>30</v>
      </c>
      <c r="D1711" s="1" t="s">
        <v>30</v>
      </c>
      <c r="E1711" s="1" t="s">
        <v>31</v>
      </c>
      <c r="F1711" s="1" t="s">
        <v>31</v>
      </c>
      <c r="H1711" s="1" t="s">
        <v>3453</v>
      </c>
      <c r="I1711" s="1" t="s">
        <v>3454</v>
      </c>
      <c r="J1711" s="1" t="s">
        <v>34</v>
      </c>
      <c r="K1711" s="1" t="s">
        <v>34</v>
      </c>
      <c r="L1711" s="1">
        <v>0.0</v>
      </c>
      <c r="M1711" s="1">
        <v>0.0</v>
      </c>
      <c r="N1711" s="1">
        <v>0.0</v>
      </c>
      <c r="O1711" s="1" t="s">
        <v>35</v>
      </c>
      <c r="P1711" s="3">
        <v>0.21</v>
      </c>
      <c r="Q1711" s="1" t="s">
        <v>36</v>
      </c>
      <c r="R1711" s="1">
        <v>0.0</v>
      </c>
      <c r="S1711" s="1">
        <v>0.0</v>
      </c>
      <c r="T1711" s="4">
        <f t="shared" si="60"/>
        <v>2760.330579</v>
      </c>
      <c r="U1711" s="5">
        <v>3338.4394890000003</v>
      </c>
      <c r="W1711" s="1">
        <f t="shared" si="59"/>
        <v>3340</v>
      </c>
      <c r="X1711" s="7">
        <f t="shared" si="15"/>
        <v>3340</v>
      </c>
      <c r="Y1711" s="1" t="s">
        <v>30</v>
      </c>
      <c r="Z1711" s="1" t="s">
        <v>30</v>
      </c>
      <c r="AA1711" s="1" t="s">
        <v>31</v>
      </c>
      <c r="AB1711" s="1">
        <v>0.0</v>
      </c>
      <c r="AC1711" s="1">
        <v>0.0</v>
      </c>
    </row>
    <row r="1712" ht="15.75" customHeight="1">
      <c r="A1712" s="1">
        <v>1740.0</v>
      </c>
      <c r="B1712" s="1" t="s">
        <v>29</v>
      </c>
      <c r="C1712" s="1" t="s">
        <v>30</v>
      </c>
      <c r="D1712" s="1" t="s">
        <v>30</v>
      </c>
      <c r="E1712" s="1" t="s">
        <v>31</v>
      </c>
      <c r="F1712" s="1" t="s">
        <v>31</v>
      </c>
      <c r="H1712" s="1" t="s">
        <v>3455</v>
      </c>
      <c r="I1712" s="1" t="s">
        <v>3456</v>
      </c>
      <c r="J1712" s="1" t="s">
        <v>34</v>
      </c>
      <c r="K1712" s="1" t="s">
        <v>34</v>
      </c>
      <c r="L1712" s="1">
        <v>0.0</v>
      </c>
      <c r="M1712" s="1">
        <v>0.0</v>
      </c>
      <c r="N1712" s="1">
        <v>0.0</v>
      </c>
      <c r="O1712" s="1" t="s">
        <v>35</v>
      </c>
      <c r="P1712" s="3">
        <v>0.21</v>
      </c>
      <c r="Q1712" s="1" t="s">
        <v>36</v>
      </c>
      <c r="R1712" s="1">
        <v>0.0</v>
      </c>
      <c r="S1712" s="1">
        <v>0.0</v>
      </c>
      <c r="T1712" s="4">
        <f t="shared" si="60"/>
        <v>2785.123967</v>
      </c>
      <c r="U1712" s="5">
        <v>3367.1082307499996</v>
      </c>
      <c r="W1712" s="1">
        <f t="shared" si="59"/>
        <v>3370</v>
      </c>
      <c r="X1712" s="7">
        <f t="shared" si="15"/>
        <v>3370</v>
      </c>
      <c r="Y1712" s="1" t="s">
        <v>30</v>
      </c>
      <c r="Z1712" s="1" t="s">
        <v>30</v>
      </c>
      <c r="AA1712" s="1" t="s">
        <v>31</v>
      </c>
      <c r="AB1712" s="1">
        <v>0.0</v>
      </c>
      <c r="AC1712" s="1">
        <v>0.0</v>
      </c>
    </row>
    <row r="1713" ht="15.75" customHeight="1">
      <c r="A1713" s="1">
        <v>1741.0</v>
      </c>
      <c r="B1713" s="1" t="s">
        <v>29</v>
      </c>
      <c r="C1713" s="1" t="s">
        <v>30</v>
      </c>
      <c r="D1713" s="1" t="s">
        <v>30</v>
      </c>
      <c r="E1713" s="1" t="s">
        <v>31</v>
      </c>
      <c r="F1713" s="1" t="s">
        <v>31</v>
      </c>
      <c r="H1713" s="1" t="s">
        <v>3457</v>
      </c>
      <c r="I1713" s="1" t="s">
        <v>3458</v>
      </c>
      <c r="J1713" s="1" t="s">
        <v>34</v>
      </c>
      <c r="K1713" s="1" t="s">
        <v>34</v>
      </c>
      <c r="L1713" s="1">
        <v>0.0</v>
      </c>
      <c r="M1713" s="1">
        <v>0.0</v>
      </c>
      <c r="N1713" s="1">
        <v>0.0</v>
      </c>
      <c r="O1713" s="1" t="s">
        <v>35</v>
      </c>
      <c r="P1713" s="3">
        <v>0.21</v>
      </c>
      <c r="Q1713" s="1" t="s">
        <v>36</v>
      </c>
      <c r="R1713" s="1">
        <v>0.0</v>
      </c>
      <c r="S1713" s="1">
        <v>0.0</v>
      </c>
      <c r="T1713" s="4">
        <f t="shared" si="60"/>
        <v>2785.123967</v>
      </c>
      <c r="U1713" s="5">
        <v>3367.1082307499996</v>
      </c>
      <c r="W1713" s="1">
        <f t="shared" si="59"/>
        <v>3370</v>
      </c>
      <c r="X1713" s="7">
        <f t="shared" si="15"/>
        <v>3370</v>
      </c>
      <c r="Y1713" s="1" t="s">
        <v>30</v>
      </c>
      <c r="Z1713" s="1" t="s">
        <v>30</v>
      </c>
      <c r="AA1713" s="1" t="s">
        <v>31</v>
      </c>
      <c r="AB1713" s="1">
        <v>0.0</v>
      </c>
      <c r="AC1713" s="1">
        <v>0.0</v>
      </c>
    </row>
    <row r="1714" ht="15.75" customHeight="1">
      <c r="A1714" s="1">
        <v>1742.0</v>
      </c>
      <c r="B1714" s="1" t="s">
        <v>29</v>
      </c>
      <c r="C1714" s="1" t="s">
        <v>30</v>
      </c>
      <c r="D1714" s="1" t="s">
        <v>30</v>
      </c>
      <c r="E1714" s="1" t="s">
        <v>31</v>
      </c>
      <c r="F1714" s="1" t="s">
        <v>31</v>
      </c>
      <c r="H1714" s="1" t="s">
        <v>3459</v>
      </c>
      <c r="I1714" s="1" t="s">
        <v>3460</v>
      </c>
      <c r="J1714" s="1" t="s">
        <v>34</v>
      </c>
      <c r="K1714" s="1" t="s">
        <v>34</v>
      </c>
      <c r="L1714" s="1">
        <v>0.0</v>
      </c>
      <c r="M1714" s="1">
        <v>0.0</v>
      </c>
      <c r="N1714" s="1">
        <v>0.0</v>
      </c>
      <c r="O1714" s="1" t="s">
        <v>35</v>
      </c>
      <c r="P1714" s="3">
        <v>0.21</v>
      </c>
      <c r="Q1714" s="1" t="s">
        <v>36</v>
      </c>
      <c r="R1714" s="1">
        <v>0.0</v>
      </c>
      <c r="S1714" s="1">
        <v>0.0</v>
      </c>
      <c r="T1714" s="4">
        <f t="shared" si="60"/>
        <v>2859.504132</v>
      </c>
      <c r="U1714" s="5">
        <v>3456.6542504999998</v>
      </c>
      <c r="W1714" s="1">
        <f t="shared" si="59"/>
        <v>3460</v>
      </c>
      <c r="X1714" s="7">
        <f t="shared" si="15"/>
        <v>3460</v>
      </c>
      <c r="Y1714" s="1" t="s">
        <v>30</v>
      </c>
      <c r="Z1714" s="1" t="s">
        <v>30</v>
      </c>
      <c r="AA1714" s="1" t="s">
        <v>31</v>
      </c>
      <c r="AB1714" s="1">
        <v>0.0</v>
      </c>
      <c r="AC1714" s="1">
        <v>0.0</v>
      </c>
    </row>
    <row r="1715" ht="15.75" customHeight="1">
      <c r="A1715" s="1">
        <v>1743.0</v>
      </c>
      <c r="B1715" s="1" t="s">
        <v>29</v>
      </c>
      <c r="C1715" s="1" t="s">
        <v>30</v>
      </c>
      <c r="D1715" s="1" t="s">
        <v>30</v>
      </c>
      <c r="E1715" s="1" t="s">
        <v>31</v>
      </c>
      <c r="F1715" s="1" t="s">
        <v>31</v>
      </c>
      <c r="H1715" s="1" t="s">
        <v>3461</v>
      </c>
      <c r="I1715" s="1" t="s">
        <v>3462</v>
      </c>
      <c r="J1715" s="1" t="s">
        <v>34</v>
      </c>
      <c r="K1715" s="1" t="s">
        <v>34</v>
      </c>
      <c r="L1715" s="1">
        <v>0.0</v>
      </c>
      <c r="M1715" s="1">
        <v>0.0</v>
      </c>
      <c r="N1715" s="1">
        <v>0.0</v>
      </c>
      <c r="O1715" s="1" t="s">
        <v>35</v>
      </c>
      <c r="P1715" s="3">
        <v>0.21</v>
      </c>
      <c r="Q1715" s="1" t="s">
        <v>36</v>
      </c>
      <c r="R1715" s="1">
        <v>0.0</v>
      </c>
      <c r="S1715" s="1">
        <v>0.0</v>
      </c>
      <c r="T1715" s="4">
        <f t="shared" si="60"/>
        <v>2859.504132</v>
      </c>
      <c r="U1715" s="5">
        <v>3456.6542504999998</v>
      </c>
      <c r="W1715" s="1">
        <f t="shared" si="59"/>
        <v>3460</v>
      </c>
      <c r="X1715" s="7">
        <f t="shared" si="15"/>
        <v>3460</v>
      </c>
      <c r="Y1715" s="1" t="s">
        <v>30</v>
      </c>
      <c r="Z1715" s="1" t="s">
        <v>30</v>
      </c>
      <c r="AA1715" s="1" t="s">
        <v>31</v>
      </c>
      <c r="AB1715" s="1">
        <v>0.0</v>
      </c>
      <c r="AC1715" s="1">
        <v>0.0</v>
      </c>
    </row>
    <row r="1716" ht="15.75" customHeight="1">
      <c r="A1716" s="1">
        <v>1744.0</v>
      </c>
      <c r="B1716" s="1" t="s">
        <v>29</v>
      </c>
      <c r="C1716" s="1" t="s">
        <v>30</v>
      </c>
      <c r="D1716" s="1" t="s">
        <v>30</v>
      </c>
      <c r="E1716" s="1" t="s">
        <v>31</v>
      </c>
      <c r="F1716" s="1" t="s">
        <v>31</v>
      </c>
      <c r="H1716" s="1" t="s">
        <v>3463</v>
      </c>
      <c r="I1716" s="1" t="s">
        <v>3464</v>
      </c>
      <c r="J1716" s="1" t="s">
        <v>34</v>
      </c>
      <c r="K1716" s="1" t="s">
        <v>34</v>
      </c>
      <c r="L1716" s="1">
        <v>0.0</v>
      </c>
      <c r="M1716" s="1">
        <v>0.0</v>
      </c>
      <c r="N1716" s="1">
        <v>0.0</v>
      </c>
      <c r="O1716" s="1" t="s">
        <v>35</v>
      </c>
      <c r="P1716" s="3">
        <v>0.21</v>
      </c>
      <c r="Q1716" s="1" t="s">
        <v>36</v>
      </c>
      <c r="R1716" s="1">
        <v>0.0</v>
      </c>
      <c r="S1716" s="1">
        <v>0.0</v>
      </c>
      <c r="T1716" s="4">
        <f t="shared" si="60"/>
        <v>3057.85124</v>
      </c>
      <c r="U1716" s="5">
        <v>3702.984417</v>
      </c>
      <c r="W1716" s="1">
        <f t="shared" si="59"/>
        <v>3700</v>
      </c>
      <c r="X1716" s="7">
        <f t="shared" si="15"/>
        <v>3700</v>
      </c>
      <c r="Y1716" s="1" t="s">
        <v>30</v>
      </c>
      <c r="Z1716" s="1" t="s">
        <v>30</v>
      </c>
      <c r="AA1716" s="1" t="s">
        <v>31</v>
      </c>
      <c r="AB1716" s="1">
        <v>0.0</v>
      </c>
      <c r="AC1716" s="1">
        <v>0.0</v>
      </c>
    </row>
    <row r="1717" ht="15.75" customHeight="1">
      <c r="A1717" s="1">
        <v>1745.0</v>
      </c>
      <c r="B1717" s="1" t="s">
        <v>29</v>
      </c>
      <c r="C1717" s="1" t="s">
        <v>30</v>
      </c>
      <c r="D1717" s="1" t="s">
        <v>30</v>
      </c>
      <c r="E1717" s="1" t="s">
        <v>31</v>
      </c>
      <c r="F1717" s="1" t="s">
        <v>31</v>
      </c>
      <c r="H1717" s="1" t="s">
        <v>3465</v>
      </c>
      <c r="I1717" s="1" t="s">
        <v>3466</v>
      </c>
      <c r="J1717" s="1" t="s">
        <v>34</v>
      </c>
      <c r="K1717" s="1" t="s">
        <v>34</v>
      </c>
      <c r="L1717" s="1">
        <v>0.0</v>
      </c>
      <c r="M1717" s="1">
        <v>0.0</v>
      </c>
      <c r="N1717" s="1">
        <v>0.0</v>
      </c>
      <c r="O1717" s="1" t="s">
        <v>35</v>
      </c>
      <c r="P1717" s="3">
        <v>0.21</v>
      </c>
      <c r="Q1717" s="1" t="s">
        <v>36</v>
      </c>
      <c r="R1717" s="1">
        <v>0.0</v>
      </c>
      <c r="S1717" s="1">
        <v>0.0</v>
      </c>
      <c r="T1717" s="4">
        <f t="shared" si="60"/>
        <v>3289.256198</v>
      </c>
      <c r="U1717" s="5">
        <v>3984.8203394999996</v>
      </c>
      <c r="W1717" s="1">
        <f t="shared" si="59"/>
        <v>3980</v>
      </c>
      <c r="X1717" s="7">
        <f t="shared" si="15"/>
        <v>3980</v>
      </c>
      <c r="Y1717" s="1" t="s">
        <v>30</v>
      </c>
      <c r="Z1717" s="1" t="s">
        <v>30</v>
      </c>
      <c r="AA1717" s="1" t="s">
        <v>31</v>
      </c>
      <c r="AB1717" s="1">
        <v>0.0</v>
      </c>
      <c r="AC1717" s="1">
        <v>0.0</v>
      </c>
    </row>
    <row r="1718" ht="15.75" customHeight="1">
      <c r="A1718" s="1">
        <v>1746.0</v>
      </c>
      <c r="B1718" s="1" t="s">
        <v>29</v>
      </c>
      <c r="C1718" s="1" t="s">
        <v>30</v>
      </c>
      <c r="D1718" s="1" t="s">
        <v>30</v>
      </c>
      <c r="E1718" s="1" t="s">
        <v>31</v>
      </c>
      <c r="F1718" s="1" t="s">
        <v>31</v>
      </c>
      <c r="H1718" s="1" t="s">
        <v>3467</v>
      </c>
      <c r="I1718" s="1" t="s">
        <v>3468</v>
      </c>
      <c r="J1718" s="1" t="s">
        <v>34</v>
      </c>
      <c r="K1718" s="1" t="s">
        <v>34</v>
      </c>
      <c r="L1718" s="1">
        <v>0.0</v>
      </c>
      <c r="M1718" s="1">
        <v>0.0</v>
      </c>
      <c r="N1718" s="1">
        <v>0.0</v>
      </c>
      <c r="O1718" s="1" t="s">
        <v>35</v>
      </c>
      <c r="P1718" s="3">
        <v>0.21</v>
      </c>
      <c r="Q1718" s="1" t="s">
        <v>36</v>
      </c>
      <c r="R1718" s="1">
        <v>0.0</v>
      </c>
      <c r="S1718" s="1">
        <v>0.0</v>
      </c>
      <c r="T1718" s="4">
        <f t="shared" si="60"/>
        <v>3413.22314</v>
      </c>
      <c r="U1718" s="5">
        <v>4125.1094032500005</v>
      </c>
      <c r="W1718" s="1">
        <f t="shared" si="59"/>
        <v>4130</v>
      </c>
      <c r="X1718" s="7">
        <f t="shared" si="15"/>
        <v>4130</v>
      </c>
      <c r="Y1718" s="1" t="s">
        <v>30</v>
      </c>
      <c r="Z1718" s="1" t="s">
        <v>30</v>
      </c>
      <c r="AA1718" s="1" t="s">
        <v>31</v>
      </c>
      <c r="AB1718" s="1">
        <v>0.0</v>
      </c>
      <c r="AC1718" s="1">
        <v>0.0</v>
      </c>
    </row>
    <row r="1719" ht="15.75" customHeight="1">
      <c r="A1719" s="1">
        <v>1747.0</v>
      </c>
      <c r="B1719" s="1" t="s">
        <v>29</v>
      </c>
      <c r="C1719" s="1" t="s">
        <v>30</v>
      </c>
      <c r="D1719" s="1" t="s">
        <v>30</v>
      </c>
      <c r="E1719" s="1" t="s">
        <v>31</v>
      </c>
      <c r="F1719" s="1" t="s">
        <v>31</v>
      </c>
      <c r="H1719" s="1" t="s">
        <v>3469</v>
      </c>
      <c r="I1719" s="1" t="s">
        <v>3470</v>
      </c>
      <c r="J1719" s="1" t="s">
        <v>34</v>
      </c>
      <c r="K1719" s="1" t="s">
        <v>34</v>
      </c>
      <c r="L1719" s="1">
        <v>0.0</v>
      </c>
      <c r="M1719" s="1">
        <v>0.0</v>
      </c>
      <c r="N1719" s="1">
        <v>0.0</v>
      </c>
      <c r="O1719" s="1" t="s">
        <v>35</v>
      </c>
      <c r="P1719" s="3">
        <v>0.21</v>
      </c>
      <c r="Q1719" s="1" t="s">
        <v>36</v>
      </c>
      <c r="R1719" s="1">
        <v>0.0</v>
      </c>
      <c r="S1719" s="1">
        <v>0.0</v>
      </c>
      <c r="T1719" s="4">
        <f t="shared" si="60"/>
        <v>3520.661157</v>
      </c>
      <c r="U1719" s="5">
        <v>4262.092263</v>
      </c>
      <c r="W1719" s="1">
        <f t="shared" si="59"/>
        <v>4260</v>
      </c>
      <c r="X1719" s="7">
        <f t="shared" si="15"/>
        <v>4260</v>
      </c>
      <c r="Y1719" s="1" t="s">
        <v>30</v>
      </c>
      <c r="Z1719" s="1" t="s">
        <v>30</v>
      </c>
      <c r="AA1719" s="1" t="s">
        <v>31</v>
      </c>
      <c r="AB1719" s="1">
        <v>0.0</v>
      </c>
      <c r="AC1719" s="1">
        <v>0.0</v>
      </c>
    </row>
    <row r="1720" ht="15.75" customHeight="1">
      <c r="A1720" s="1">
        <v>1748.0</v>
      </c>
      <c r="B1720" s="1" t="s">
        <v>29</v>
      </c>
      <c r="C1720" s="1" t="s">
        <v>30</v>
      </c>
      <c r="D1720" s="1" t="s">
        <v>30</v>
      </c>
      <c r="E1720" s="1" t="s">
        <v>31</v>
      </c>
      <c r="F1720" s="1" t="s">
        <v>31</v>
      </c>
      <c r="H1720" s="1" t="s">
        <v>3471</v>
      </c>
      <c r="I1720" s="1" t="s">
        <v>3472</v>
      </c>
      <c r="J1720" s="1" t="s">
        <v>34</v>
      </c>
      <c r="K1720" s="1" t="s">
        <v>34</v>
      </c>
      <c r="L1720" s="1">
        <v>0.0</v>
      </c>
      <c r="M1720" s="1">
        <v>0.0</v>
      </c>
      <c r="N1720" s="1">
        <v>0.0</v>
      </c>
      <c r="O1720" s="1" t="s">
        <v>35</v>
      </c>
      <c r="P1720" s="3">
        <v>0.21</v>
      </c>
      <c r="Q1720" s="1" t="s">
        <v>36</v>
      </c>
      <c r="R1720" s="1">
        <v>0.0</v>
      </c>
      <c r="S1720" s="1">
        <v>0.0</v>
      </c>
      <c r="T1720" s="4">
        <f t="shared" si="60"/>
        <v>3710.743802</v>
      </c>
      <c r="U1720" s="5">
        <v>4492.187889749999</v>
      </c>
      <c r="W1720" s="1">
        <f t="shared" si="59"/>
        <v>4490</v>
      </c>
      <c r="X1720" s="7">
        <f t="shared" si="15"/>
        <v>4490</v>
      </c>
      <c r="Y1720" s="1" t="s">
        <v>30</v>
      </c>
      <c r="Z1720" s="1" t="s">
        <v>30</v>
      </c>
      <c r="AA1720" s="1" t="s">
        <v>31</v>
      </c>
      <c r="AB1720" s="1">
        <v>0.0</v>
      </c>
      <c r="AC1720" s="1">
        <v>0.0</v>
      </c>
    </row>
    <row r="1721" ht="15.75" customHeight="1">
      <c r="A1721" s="1">
        <v>1749.0</v>
      </c>
      <c r="B1721" s="1" t="s">
        <v>29</v>
      </c>
      <c r="C1721" s="1" t="s">
        <v>30</v>
      </c>
      <c r="D1721" s="1" t="s">
        <v>30</v>
      </c>
      <c r="E1721" s="1" t="s">
        <v>31</v>
      </c>
      <c r="F1721" s="1" t="s">
        <v>31</v>
      </c>
      <c r="H1721" s="1" t="s">
        <v>3473</v>
      </c>
      <c r="I1721" s="1" t="s">
        <v>3474</v>
      </c>
      <c r="J1721" s="1" t="s">
        <v>34</v>
      </c>
      <c r="K1721" s="1" t="s">
        <v>34</v>
      </c>
      <c r="L1721" s="1">
        <v>0.0</v>
      </c>
      <c r="M1721" s="1">
        <v>0.0</v>
      </c>
      <c r="N1721" s="1">
        <v>0.0</v>
      </c>
      <c r="O1721" s="1" t="s">
        <v>35</v>
      </c>
      <c r="P1721" s="3">
        <v>0.21</v>
      </c>
      <c r="Q1721" s="1" t="s">
        <v>36</v>
      </c>
      <c r="R1721" s="1">
        <v>0.0</v>
      </c>
      <c r="S1721" s="1">
        <v>0.0</v>
      </c>
      <c r="T1721" s="4">
        <f t="shared" si="60"/>
        <v>3710.743802</v>
      </c>
      <c r="U1721" s="5">
        <v>4492.187889749999</v>
      </c>
      <c r="W1721" s="1">
        <f t="shared" si="59"/>
        <v>4490</v>
      </c>
      <c r="X1721" s="7">
        <f t="shared" si="15"/>
        <v>4490</v>
      </c>
      <c r="Y1721" s="1" t="s">
        <v>30</v>
      </c>
      <c r="Z1721" s="1" t="s">
        <v>30</v>
      </c>
      <c r="AA1721" s="1" t="s">
        <v>31</v>
      </c>
      <c r="AB1721" s="1">
        <v>0.0</v>
      </c>
      <c r="AC1721" s="1">
        <v>0.0</v>
      </c>
    </row>
    <row r="1722" ht="15.75" customHeight="1">
      <c r="A1722" s="1">
        <v>1750.0</v>
      </c>
      <c r="B1722" s="1" t="s">
        <v>29</v>
      </c>
      <c r="C1722" s="1" t="s">
        <v>30</v>
      </c>
      <c r="D1722" s="1" t="s">
        <v>30</v>
      </c>
      <c r="E1722" s="1" t="s">
        <v>31</v>
      </c>
      <c r="F1722" s="1" t="s">
        <v>31</v>
      </c>
      <c r="H1722" s="1" t="s">
        <v>3475</v>
      </c>
      <c r="I1722" s="1" t="s">
        <v>3476</v>
      </c>
      <c r="J1722" s="1" t="s">
        <v>34</v>
      </c>
      <c r="K1722" s="1" t="s">
        <v>34</v>
      </c>
      <c r="L1722" s="1">
        <v>0.0</v>
      </c>
      <c r="M1722" s="1">
        <v>0.0</v>
      </c>
      <c r="N1722" s="1">
        <v>0.0</v>
      </c>
      <c r="O1722" s="1" t="s">
        <v>35</v>
      </c>
      <c r="P1722" s="3">
        <v>0.21</v>
      </c>
      <c r="Q1722" s="1" t="s">
        <v>36</v>
      </c>
      <c r="R1722" s="1">
        <v>0.0</v>
      </c>
      <c r="S1722" s="1">
        <v>0.0</v>
      </c>
      <c r="T1722" s="4">
        <f t="shared" si="60"/>
        <v>3809.917355</v>
      </c>
      <c r="U1722" s="5">
        <v>4614.454548</v>
      </c>
      <c r="W1722" s="1">
        <f t="shared" si="59"/>
        <v>4610</v>
      </c>
      <c r="X1722" s="7">
        <f t="shared" si="15"/>
        <v>4610</v>
      </c>
      <c r="Y1722" s="1" t="s">
        <v>30</v>
      </c>
      <c r="Z1722" s="1" t="s">
        <v>30</v>
      </c>
      <c r="AA1722" s="1" t="s">
        <v>31</v>
      </c>
      <c r="AB1722" s="1">
        <v>0.0</v>
      </c>
      <c r="AC1722" s="1">
        <v>0.0</v>
      </c>
    </row>
    <row r="1723" ht="15.75" customHeight="1">
      <c r="A1723" s="1">
        <v>1751.0</v>
      </c>
      <c r="B1723" s="1" t="s">
        <v>29</v>
      </c>
      <c r="C1723" s="1" t="s">
        <v>30</v>
      </c>
      <c r="D1723" s="1" t="s">
        <v>30</v>
      </c>
      <c r="E1723" s="1" t="s">
        <v>31</v>
      </c>
      <c r="F1723" s="1" t="s">
        <v>31</v>
      </c>
      <c r="H1723" s="1" t="s">
        <v>3477</v>
      </c>
      <c r="I1723" s="1" t="s">
        <v>3478</v>
      </c>
      <c r="J1723" s="1" t="s">
        <v>34</v>
      </c>
      <c r="K1723" s="1" t="s">
        <v>34</v>
      </c>
      <c r="L1723" s="1">
        <v>0.0</v>
      </c>
      <c r="M1723" s="1">
        <v>0.0</v>
      </c>
      <c r="N1723" s="1">
        <v>0.0</v>
      </c>
      <c r="O1723" s="1" t="s">
        <v>35</v>
      </c>
      <c r="P1723" s="3">
        <v>0.21</v>
      </c>
      <c r="Q1723" s="1" t="s">
        <v>36</v>
      </c>
      <c r="R1723" s="1">
        <v>0.0</v>
      </c>
      <c r="S1723" s="1">
        <v>0.0</v>
      </c>
      <c r="T1723" s="4">
        <f t="shared" si="60"/>
        <v>3983.471074</v>
      </c>
      <c r="U1723" s="5">
        <v>4820.95753425</v>
      </c>
      <c r="W1723" s="1">
        <f t="shared" si="59"/>
        <v>4820</v>
      </c>
      <c r="X1723" s="7">
        <f t="shared" si="15"/>
        <v>4820</v>
      </c>
      <c r="Y1723" s="1" t="s">
        <v>30</v>
      </c>
      <c r="Z1723" s="1" t="s">
        <v>30</v>
      </c>
      <c r="AA1723" s="1" t="s">
        <v>31</v>
      </c>
      <c r="AB1723" s="1">
        <v>0.0</v>
      </c>
      <c r="AC1723" s="1">
        <v>0.0</v>
      </c>
    </row>
    <row r="1724" ht="15.75" customHeight="1">
      <c r="A1724" s="1">
        <v>1752.0</v>
      </c>
      <c r="B1724" s="1" t="s">
        <v>29</v>
      </c>
      <c r="C1724" s="1" t="s">
        <v>30</v>
      </c>
      <c r="D1724" s="1" t="s">
        <v>30</v>
      </c>
      <c r="E1724" s="1" t="s">
        <v>31</v>
      </c>
      <c r="F1724" s="1" t="s">
        <v>31</v>
      </c>
      <c r="H1724" s="1" t="s">
        <v>3479</v>
      </c>
      <c r="I1724" s="1" t="s">
        <v>3480</v>
      </c>
      <c r="J1724" s="1" t="s">
        <v>34</v>
      </c>
      <c r="K1724" s="1" t="s">
        <v>34</v>
      </c>
      <c r="L1724" s="1">
        <v>0.0</v>
      </c>
      <c r="M1724" s="1">
        <v>0.0</v>
      </c>
      <c r="N1724" s="1">
        <v>0.0</v>
      </c>
      <c r="O1724" s="1" t="s">
        <v>35</v>
      </c>
      <c r="P1724" s="3">
        <v>0.21</v>
      </c>
      <c r="Q1724" s="1" t="s">
        <v>36</v>
      </c>
      <c r="R1724" s="1">
        <v>0.0</v>
      </c>
      <c r="S1724" s="1">
        <v>0.0</v>
      </c>
      <c r="T1724" s="4">
        <f t="shared" si="60"/>
        <v>3983.471074</v>
      </c>
      <c r="U1724" s="5">
        <v>4820.95753425</v>
      </c>
      <c r="W1724" s="1">
        <f t="shared" si="59"/>
        <v>4820</v>
      </c>
      <c r="X1724" s="7">
        <f t="shared" si="15"/>
        <v>4820</v>
      </c>
      <c r="Y1724" s="1" t="s">
        <v>30</v>
      </c>
      <c r="Z1724" s="1" t="s">
        <v>30</v>
      </c>
      <c r="AA1724" s="1" t="s">
        <v>31</v>
      </c>
      <c r="AB1724" s="1">
        <v>0.0</v>
      </c>
      <c r="AC1724" s="1">
        <v>0.0</v>
      </c>
    </row>
    <row r="1725" ht="15.75" customHeight="1">
      <c r="A1725" s="1">
        <v>1753.0</v>
      </c>
      <c r="B1725" s="1" t="s">
        <v>29</v>
      </c>
      <c r="C1725" s="1" t="s">
        <v>30</v>
      </c>
      <c r="D1725" s="1" t="s">
        <v>30</v>
      </c>
      <c r="E1725" s="1" t="s">
        <v>31</v>
      </c>
      <c r="F1725" s="1" t="s">
        <v>31</v>
      </c>
      <c r="H1725" s="1" t="s">
        <v>3481</v>
      </c>
      <c r="I1725" s="1" t="s">
        <v>3482</v>
      </c>
      <c r="J1725" s="1" t="s">
        <v>34</v>
      </c>
      <c r="K1725" s="1" t="s">
        <v>34</v>
      </c>
      <c r="L1725" s="1">
        <v>0.0</v>
      </c>
      <c r="M1725" s="1">
        <v>0.0</v>
      </c>
      <c r="N1725" s="1">
        <v>0.0</v>
      </c>
      <c r="O1725" s="1" t="s">
        <v>35</v>
      </c>
      <c r="P1725" s="3">
        <v>0.21</v>
      </c>
      <c r="Q1725" s="1" t="s">
        <v>36</v>
      </c>
      <c r="R1725" s="1">
        <v>0.0</v>
      </c>
      <c r="S1725" s="1">
        <v>0.0</v>
      </c>
      <c r="T1725" s="4">
        <f t="shared" si="60"/>
        <v>4280.991736</v>
      </c>
      <c r="U1725" s="5">
        <v>5175.35025975</v>
      </c>
      <c r="W1725" s="1">
        <f t="shared" si="59"/>
        <v>5180</v>
      </c>
      <c r="X1725" s="7">
        <f t="shared" si="15"/>
        <v>5180</v>
      </c>
      <c r="Y1725" s="1" t="s">
        <v>30</v>
      </c>
      <c r="Z1725" s="1" t="s">
        <v>30</v>
      </c>
      <c r="AA1725" s="1" t="s">
        <v>31</v>
      </c>
      <c r="AB1725" s="1">
        <v>0.0</v>
      </c>
      <c r="AC1725" s="1">
        <v>0.0</v>
      </c>
    </row>
    <row r="1726" ht="15.75" customHeight="1">
      <c r="A1726" s="1">
        <v>1754.0</v>
      </c>
      <c r="B1726" s="1" t="s">
        <v>29</v>
      </c>
      <c r="C1726" s="1" t="s">
        <v>30</v>
      </c>
      <c r="D1726" s="1" t="s">
        <v>30</v>
      </c>
      <c r="E1726" s="1" t="s">
        <v>31</v>
      </c>
      <c r="F1726" s="1" t="s">
        <v>31</v>
      </c>
      <c r="H1726" s="1" t="s">
        <v>3483</v>
      </c>
      <c r="I1726" s="1" t="s">
        <v>3484</v>
      </c>
      <c r="J1726" s="1" t="s">
        <v>34</v>
      </c>
      <c r="K1726" s="1" t="s">
        <v>34</v>
      </c>
      <c r="L1726" s="1">
        <v>0.0</v>
      </c>
      <c r="M1726" s="1">
        <v>0.0</v>
      </c>
      <c r="N1726" s="1">
        <v>0.0</v>
      </c>
      <c r="O1726" s="1" t="s">
        <v>35</v>
      </c>
      <c r="P1726" s="3">
        <v>0.21</v>
      </c>
      <c r="Q1726" s="1" t="s">
        <v>36</v>
      </c>
      <c r="R1726" s="1">
        <v>0.0</v>
      </c>
      <c r="S1726" s="1">
        <v>0.0</v>
      </c>
      <c r="T1726" s="4">
        <f t="shared" si="60"/>
        <v>4396.694215</v>
      </c>
      <c r="U1726" s="5">
        <v>5323.500542249999</v>
      </c>
      <c r="W1726" s="1">
        <f t="shared" si="59"/>
        <v>5320</v>
      </c>
      <c r="X1726" s="7">
        <f t="shared" si="15"/>
        <v>5320</v>
      </c>
      <c r="Y1726" s="1" t="s">
        <v>30</v>
      </c>
      <c r="Z1726" s="1" t="s">
        <v>30</v>
      </c>
      <c r="AA1726" s="1" t="s">
        <v>31</v>
      </c>
      <c r="AB1726" s="1">
        <v>0.0</v>
      </c>
      <c r="AC1726" s="1">
        <v>0.0</v>
      </c>
    </row>
    <row r="1727" ht="15.75" customHeight="1">
      <c r="A1727" s="1">
        <v>1755.0</v>
      </c>
      <c r="B1727" s="1" t="s">
        <v>29</v>
      </c>
      <c r="C1727" s="1" t="s">
        <v>30</v>
      </c>
      <c r="D1727" s="1" t="s">
        <v>30</v>
      </c>
      <c r="E1727" s="1" t="s">
        <v>31</v>
      </c>
      <c r="F1727" s="1" t="s">
        <v>31</v>
      </c>
      <c r="H1727" s="1" t="s">
        <v>3485</v>
      </c>
      <c r="I1727" s="1" t="s">
        <v>3486</v>
      </c>
      <c r="J1727" s="1" t="s">
        <v>34</v>
      </c>
      <c r="K1727" s="1" t="s">
        <v>34</v>
      </c>
      <c r="L1727" s="1">
        <v>0.0</v>
      </c>
      <c r="M1727" s="1">
        <v>0.0</v>
      </c>
      <c r="N1727" s="1">
        <v>0.0</v>
      </c>
      <c r="O1727" s="1" t="s">
        <v>35</v>
      </c>
      <c r="P1727" s="3">
        <v>0.21</v>
      </c>
      <c r="Q1727" s="1" t="s">
        <v>36</v>
      </c>
      <c r="R1727" s="1">
        <v>0.0</v>
      </c>
      <c r="S1727" s="1">
        <v>0.0</v>
      </c>
      <c r="T1727" s="4">
        <f t="shared" si="60"/>
        <v>4768.595041</v>
      </c>
      <c r="U1727" s="5">
        <v>5766.936169499999</v>
      </c>
      <c r="W1727" s="1">
        <f t="shared" si="59"/>
        <v>5770</v>
      </c>
      <c r="X1727" s="7">
        <f t="shared" si="15"/>
        <v>5770</v>
      </c>
      <c r="Y1727" s="1" t="s">
        <v>30</v>
      </c>
      <c r="Z1727" s="1" t="s">
        <v>30</v>
      </c>
      <c r="AA1727" s="1" t="s">
        <v>31</v>
      </c>
      <c r="AB1727" s="1">
        <v>0.0</v>
      </c>
      <c r="AC1727" s="1">
        <v>0.0</v>
      </c>
    </row>
    <row r="1728" ht="15.75" customHeight="1">
      <c r="A1728" s="1">
        <v>1756.0</v>
      </c>
      <c r="B1728" s="1" t="s">
        <v>29</v>
      </c>
      <c r="C1728" s="1" t="s">
        <v>30</v>
      </c>
      <c r="D1728" s="1" t="s">
        <v>30</v>
      </c>
      <c r="E1728" s="1" t="s">
        <v>31</v>
      </c>
      <c r="F1728" s="1" t="s">
        <v>31</v>
      </c>
      <c r="H1728" s="1" t="s">
        <v>3487</v>
      </c>
      <c r="I1728" s="1" t="s">
        <v>3488</v>
      </c>
      <c r="J1728" s="1" t="s">
        <v>34</v>
      </c>
      <c r="K1728" s="1" t="s">
        <v>34</v>
      </c>
      <c r="L1728" s="1">
        <v>0.0</v>
      </c>
      <c r="M1728" s="1">
        <v>0.0</v>
      </c>
      <c r="N1728" s="1">
        <v>0.0</v>
      </c>
      <c r="O1728" s="1" t="s">
        <v>35</v>
      </c>
      <c r="P1728" s="3">
        <v>0.21</v>
      </c>
      <c r="Q1728" s="1" t="s">
        <v>36</v>
      </c>
      <c r="R1728" s="1">
        <v>0.0</v>
      </c>
      <c r="S1728" s="1">
        <v>0.0</v>
      </c>
      <c r="T1728" s="4">
        <f t="shared" si="60"/>
        <v>4768.595041</v>
      </c>
      <c r="U1728" s="5">
        <v>5766.936169499999</v>
      </c>
      <c r="W1728" s="1">
        <f t="shared" si="59"/>
        <v>5770</v>
      </c>
      <c r="X1728" s="7">
        <f t="shared" si="15"/>
        <v>5770</v>
      </c>
      <c r="Y1728" s="1" t="s">
        <v>30</v>
      </c>
      <c r="Z1728" s="1" t="s">
        <v>30</v>
      </c>
      <c r="AA1728" s="1" t="s">
        <v>31</v>
      </c>
      <c r="AB1728" s="1">
        <v>0.0</v>
      </c>
      <c r="AC1728" s="1">
        <v>0.0</v>
      </c>
    </row>
    <row r="1729" ht="15.75" customHeight="1">
      <c r="A1729" s="1">
        <v>1757.0</v>
      </c>
      <c r="B1729" s="1" t="s">
        <v>29</v>
      </c>
      <c r="C1729" s="1" t="s">
        <v>30</v>
      </c>
      <c r="D1729" s="1" t="s">
        <v>30</v>
      </c>
      <c r="E1729" s="1" t="s">
        <v>31</v>
      </c>
      <c r="F1729" s="1" t="s">
        <v>31</v>
      </c>
      <c r="H1729" s="1" t="s">
        <v>3489</v>
      </c>
      <c r="I1729" s="1" t="s">
        <v>3490</v>
      </c>
      <c r="J1729" s="1" t="s">
        <v>34</v>
      </c>
      <c r="K1729" s="1" t="s">
        <v>34</v>
      </c>
      <c r="L1729" s="1">
        <v>0.0</v>
      </c>
      <c r="M1729" s="1">
        <v>0.0</v>
      </c>
      <c r="N1729" s="1">
        <v>0.0</v>
      </c>
      <c r="O1729" s="1" t="s">
        <v>35</v>
      </c>
      <c r="P1729" s="3">
        <v>0.21</v>
      </c>
      <c r="Q1729" s="1" t="s">
        <v>36</v>
      </c>
      <c r="R1729" s="1">
        <v>0.0</v>
      </c>
      <c r="S1729" s="1">
        <v>0.0</v>
      </c>
      <c r="T1729" s="4">
        <f t="shared" si="60"/>
        <v>4818.181818</v>
      </c>
      <c r="U1729" s="5">
        <v>5829.843888</v>
      </c>
      <c r="W1729" s="1">
        <f t="shared" si="59"/>
        <v>5830</v>
      </c>
      <c r="X1729" s="7">
        <f t="shared" si="15"/>
        <v>5830</v>
      </c>
      <c r="Y1729" s="1" t="s">
        <v>30</v>
      </c>
      <c r="Z1729" s="1" t="s">
        <v>30</v>
      </c>
      <c r="AA1729" s="1" t="s">
        <v>31</v>
      </c>
      <c r="AB1729" s="1">
        <v>0.0</v>
      </c>
      <c r="AC1729" s="1">
        <v>0.0</v>
      </c>
    </row>
    <row r="1730" ht="15.75" customHeight="1">
      <c r="A1730" s="1">
        <v>1758.0</v>
      </c>
      <c r="B1730" s="1" t="s">
        <v>29</v>
      </c>
      <c r="C1730" s="1" t="s">
        <v>30</v>
      </c>
      <c r="D1730" s="1" t="s">
        <v>30</v>
      </c>
      <c r="E1730" s="1" t="s">
        <v>31</v>
      </c>
      <c r="F1730" s="1" t="s">
        <v>31</v>
      </c>
      <c r="H1730" s="1" t="s">
        <v>3491</v>
      </c>
      <c r="I1730" s="1" t="s">
        <v>3492</v>
      </c>
      <c r="J1730" s="1" t="s">
        <v>34</v>
      </c>
      <c r="K1730" s="1" t="s">
        <v>34</v>
      </c>
      <c r="L1730" s="1">
        <v>0.0</v>
      </c>
      <c r="M1730" s="1">
        <v>0.0</v>
      </c>
      <c r="N1730" s="1">
        <v>0.0</v>
      </c>
      <c r="O1730" s="1" t="s">
        <v>35</v>
      </c>
      <c r="P1730" s="3">
        <v>0.21</v>
      </c>
      <c r="Q1730" s="1" t="s">
        <v>36</v>
      </c>
      <c r="R1730" s="1">
        <v>0.0</v>
      </c>
      <c r="S1730" s="1">
        <v>0.0</v>
      </c>
      <c r="T1730" s="4">
        <f t="shared" si="60"/>
        <v>4991.735537</v>
      </c>
      <c r="U1730" s="5">
        <v>6042.680770499999</v>
      </c>
      <c r="W1730" s="1">
        <f t="shared" si="59"/>
        <v>6040</v>
      </c>
      <c r="X1730" s="7">
        <f t="shared" si="15"/>
        <v>6040</v>
      </c>
      <c r="Y1730" s="1" t="s">
        <v>30</v>
      </c>
      <c r="Z1730" s="1" t="s">
        <v>30</v>
      </c>
      <c r="AA1730" s="1" t="s">
        <v>31</v>
      </c>
      <c r="AB1730" s="1">
        <v>0.0</v>
      </c>
      <c r="AC1730" s="1">
        <v>0.0</v>
      </c>
    </row>
    <row r="1731" ht="15.75" customHeight="1">
      <c r="A1731" s="1">
        <v>1759.0</v>
      </c>
      <c r="B1731" s="1" t="s">
        <v>29</v>
      </c>
      <c r="C1731" s="1" t="s">
        <v>30</v>
      </c>
      <c r="D1731" s="1" t="s">
        <v>30</v>
      </c>
      <c r="E1731" s="1" t="s">
        <v>31</v>
      </c>
      <c r="F1731" s="1" t="s">
        <v>31</v>
      </c>
      <c r="H1731" s="1" t="s">
        <v>3493</v>
      </c>
      <c r="I1731" s="1" t="s">
        <v>3494</v>
      </c>
      <c r="J1731" s="1" t="s">
        <v>34</v>
      </c>
      <c r="K1731" s="1" t="s">
        <v>34</v>
      </c>
      <c r="L1731" s="1">
        <v>0.0</v>
      </c>
      <c r="M1731" s="1">
        <v>0.0</v>
      </c>
      <c r="N1731" s="1">
        <v>0.0</v>
      </c>
      <c r="O1731" s="1" t="s">
        <v>35</v>
      </c>
      <c r="P1731" s="3">
        <v>0.21</v>
      </c>
      <c r="Q1731" s="1" t="s">
        <v>36</v>
      </c>
      <c r="R1731" s="1">
        <v>0.0</v>
      </c>
      <c r="S1731" s="1">
        <v>0.0</v>
      </c>
      <c r="T1731" s="4">
        <f t="shared" si="60"/>
        <v>5247.933884</v>
      </c>
      <c r="U1731" s="5">
        <v>6351.163978500001</v>
      </c>
      <c r="W1731" s="1">
        <f t="shared" si="59"/>
        <v>6350</v>
      </c>
      <c r="X1731" s="7">
        <f t="shared" si="15"/>
        <v>6350</v>
      </c>
      <c r="Y1731" s="1" t="s">
        <v>30</v>
      </c>
      <c r="Z1731" s="1" t="s">
        <v>30</v>
      </c>
      <c r="AA1731" s="1" t="s">
        <v>31</v>
      </c>
      <c r="AB1731" s="1">
        <v>0.0</v>
      </c>
      <c r="AC1731" s="1">
        <v>0.0</v>
      </c>
    </row>
    <row r="1732" ht="15.75" customHeight="1">
      <c r="A1732" s="1">
        <v>1760.0</v>
      </c>
      <c r="B1732" s="1" t="s">
        <v>29</v>
      </c>
      <c r="C1732" s="1" t="s">
        <v>30</v>
      </c>
      <c r="D1732" s="1" t="s">
        <v>30</v>
      </c>
      <c r="E1732" s="1" t="s">
        <v>31</v>
      </c>
      <c r="F1732" s="1" t="s">
        <v>31</v>
      </c>
      <c r="H1732" s="1" t="s">
        <v>3495</v>
      </c>
      <c r="I1732" s="1" t="s">
        <v>3496</v>
      </c>
      <c r="J1732" s="1" t="s">
        <v>34</v>
      </c>
      <c r="K1732" s="1" t="s">
        <v>34</v>
      </c>
      <c r="L1732" s="1">
        <v>0.0</v>
      </c>
      <c r="M1732" s="1">
        <v>0.0</v>
      </c>
      <c r="N1732" s="1">
        <v>0.0</v>
      </c>
      <c r="O1732" s="1" t="s">
        <v>35</v>
      </c>
      <c r="P1732" s="3">
        <v>0.21</v>
      </c>
      <c r="Q1732" s="1" t="s">
        <v>36</v>
      </c>
      <c r="R1732" s="1">
        <v>0.0</v>
      </c>
      <c r="S1732" s="1">
        <v>0.0</v>
      </c>
      <c r="T1732" s="4">
        <f t="shared" si="60"/>
        <v>5454.545455</v>
      </c>
      <c r="U1732" s="5">
        <v>6604.079600249999</v>
      </c>
      <c r="W1732" s="1">
        <f t="shared" si="59"/>
        <v>6600</v>
      </c>
      <c r="X1732" s="7">
        <f t="shared" si="15"/>
        <v>6600</v>
      </c>
      <c r="Y1732" s="1" t="s">
        <v>30</v>
      </c>
      <c r="Z1732" s="1" t="s">
        <v>30</v>
      </c>
      <c r="AA1732" s="1" t="s">
        <v>31</v>
      </c>
      <c r="AB1732" s="1">
        <v>0.0</v>
      </c>
      <c r="AC1732" s="1">
        <v>0.0</v>
      </c>
    </row>
    <row r="1733" ht="15.75" customHeight="1">
      <c r="A1733" s="1">
        <v>1761.0</v>
      </c>
      <c r="B1733" s="1" t="s">
        <v>29</v>
      </c>
      <c r="C1733" s="1" t="s">
        <v>30</v>
      </c>
      <c r="D1733" s="1" t="s">
        <v>30</v>
      </c>
      <c r="E1733" s="1" t="s">
        <v>31</v>
      </c>
      <c r="F1733" s="1" t="s">
        <v>31</v>
      </c>
      <c r="H1733" s="1" t="s">
        <v>3497</v>
      </c>
      <c r="I1733" s="1" t="s">
        <v>3498</v>
      </c>
      <c r="J1733" s="1" t="s">
        <v>34</v>
      </c>
      <c r="K1733" s="1" t="s">
        <v>34</v>
      </c>
      <c r="L1733" s="1">
        <v>0.0</v>
      </c>
      <c r="M1733" s="1">
        <v>0.0</v>
      </c>
      <c r="N1733" s="1">
        <v>0.0</v>
      </c>
      <c r="O1733" s="1" t="s">
        <v>35</v>
      </c>
      <c r="P1733" s="3">
        <v>0.21</v>
      </c>
      <c r="Q1733" s="1" t="s">
        <v>36</v>
      </c>
      <c r="R1733" s="1">
        <v>0.0</v>
      </c>
      <c r="S1733" s="1">
        <v>0.0</v>
      </c>
      <c r="T1733" s="4">
        <f t="shared" si="60"/>
        <v>5545.454545</v>
      </c>
      <c r="U1733" s="5">
        <v>6708.0902625</v>
      </c>
      <c r="W1733" s="1">
        <f t="shared" si="59"/>
        <v>6710</v>
      </c>
      <c r="X1733" s="7">
        <f t="shared" si="15"/>
        <v>6710</v>
      </c>
      <c r="Y1733" s="1" t="s">
        <v>30</v>
      </c>
      <c r="Z1733" s="1" t="s">
        <v>30</v>
      </c>
      <c r="AA1733" s="1" t="s">
        <v>31</v>
      </c>
      <c r="AB1733" s="1">
        <v>0.0</v>
      </c>
      <c r="AC1733" s="1">
        <v>0.0</v>
      </c>
    </row>
    <row r="1734" ht="15.75" customHeight="1">
      <c r="A1734" s="1">
        <v>1762.0</v>
      </c>
      <c r="B1734" s="1" t="s">
        <v>29</v>
      </c>
      <c r="C1734" s="1" t="s">
        <v>30</v>
      </c>
      <c r="D1734" s="1" t="s">
        <v>30</v>
      </c>
      <c r="E1734" s="1" t="s">
        <v>31</v>
      </c>
      <c r="F1734" s="1" t="s">
        <v>31</v>
      </c>
      <c r="H1734" s="1" t="s">
        <v>3499</v>
      </c>
      <c r="I1734" s="1" t="s">
        <v>3500</v>
      </c>
      <c r="J1734" s="1" t="s">
        <v>34</v>
      </c>
      <c r="K1734" s="1" t="s">
        <v>34</v>
      </c>
      <c r="L1734" s="1">
        <v>0.0</v>
      </c>
      <c r="M1734" s="1">
        <v>0.0</v>
      </c>
      <c r="N1734" s="1">
        <v>0.0</v>
      </c>
      <c r="O1734" s="1" t="s">
        <v>35</v>
      </c>
      <c r="P1734" s="3">
        <v>0.21</v>
      </c>
      <c r="Q1734" s="1" t="s">
        <v>36</v>
      </c>
      <c r="R1734" s="1">
        <v>0.0</v>
      </c>
      <c r="S1734" s="1">
        <v>0.0</v>
      </c>
      <c r="T1734" s="4">
        <f t="shared" si="60"/>
        <v>5685.950413</v>
      </c>
      <c r="U1734" s="5">
        <v>6882.878846250001</v>
      </c>
      <c r="W1734" s="1">
        <f t="shared" si="59"/>
        <v>6880</v>
      </c>
      <c r="X1734" s="7">
        <f t="shared" si="15"/>
        <v>6880</v>
      </c>
      <c r="Y1734" s="1" t="s">
        <v>30</v>
      </c>
      <c r="Z1734" s="1" t="s">
        <v>30</v>
      </c>
      <c r="AA1734" s="1" t="s">
        <v>31</v>
      </c>
      <c r="AB1734" s="1">
        <v>0.0</v>
      </c>
      <c r="AC1734" s="1">
        <v>0.0</v>
      </c>
    </row>
    <row r="1735" ht="15.75" customHeight="1">
      <c r="A1735" s="1">
        <v>1763.0</v>
      </c>
      <c r="B1735" s="1" t="s">
        <v>29</v>
      </c>
      <c r="C1735" s="1" t="s">
        <v>30</v>
      </c>
      <c r="D1735" s="1" t="s">
        <v>30</v>
      </c>
      <c r="E1735" s="1" t="s">
        <v>31</v>
      </c>
      <c r="F1735" s="1" t="s">
        <v>31</v>
      </c>
      <c r="H1735" s="1" t="s">
        <v>3501</v>
      </c>
      <c r="I1735" s="1" t="s">
        <v>3502</v>
      </c>
      <c r="J1735" s="1" t="s">
        <v>34</v>
      </c>
      <c r="K1735" s="1" t="s">
        <v>34</v>
      </c>
      <c r="L1735" s="1">
        <v>0.0</v>
      </c>
      <c r="M1735" s="1">
        <v>0.0</v>
      </c>
      <c r="N1735" s="1">
        <v>0.0</v>
      </c>
      <c r="O1735" s="1" t="s">
        <v>35</v>
      </c>
      <c r="P1735" s="3">
        <v>0.21</v>
      </c>
      <c r="Q1735" s="1" t="s">
        <v>36</v>
      </c>
      <c r="R1735" s="1">
        <v>0.0</v>
      </c>
      <c r="S1735" s="1">
        <v>0.0</v>
      </c>
      <c r="T1735" s="4">
        <f t="shared" si="60"/>
        <v>6231.404959</v>
      </c>
      <c r="U1735" s="5">
        <v>7539.654474000001</v>
      </c>
      <c r="W1735" s="1">
        <f t="shared" si="59"/>
        <v>7540</v>
      </c>
      <c r="X1735" s="7">
        <f t="shared" si="15"/>
        <v>7540</v>
      </c>
      <c r="Y1735" s="1" t="s">
        <v>30</v>
      </c>
      <c r="Z1735" s="1" t="s">
        <v>30</v>
      </c>
      <c r="AA1735" s="1" t="s">
        <v>31</v>
      </c>
      <c r="AB1735" s="1">
        <v>0.0</v>
      </c>
      <c r="AC1735" s="1">
        <v>0.0</v>
      </c>
    </row>
    <row r="1736" ht="15.75" customHeight="1">
      <c r="A1736" s="1">
        <v>1764.0</v>
      </c>
      <c r="B1736" s="1" t="s">
        <v>29</v>
      </c>
      <c r="C1736" s="1" t="s">
        <v>30</v>
      </c>
      <c r="D1736" s="1" t="s">
        <v>30</v>
      </c>
      <c r="E1736" s="1" t="s">
        <v>31</v>
      </c>
      <c r="F1736" s="1" t="s">
        <v>31</v>
      </c>
      <c r="H1736" s="1" t="s">
        <v>3503</v>
      </c>
      <c r="I1736" s="1" t="s">
        <v>3504</v>
      </c>
      <c r="J1736" s="1" t="s">
        <v>34</v>
      </c>
      <c r="K1736" s="1" t="s">
        <v>34</v>
      </c>
      <c r="L1736" s="1">
        <v>0.0</v>
      </c>
      <c r="M1736" s="1">
        <v>0.0</v>
      </c>
      <c r="N1736" s="1">
        <v>0.0</v>
      </c>
      <c r="O1736" s="1" t="s">
        <v>35</v>
      </c>
      <c r="P1736" s="3">
        <v>0.21</v>
      </c>
      <c r="Q1736" s="1" t="s">
        <v>36</v>
      </c>
      <c r="R1736" s="1">
        <v>0.0</v>
      </c>
      <c r="S1736" s="1">
        <v>0.0</v>
      </c>
      <c r="T1736" s="4">
        <f t="shared" si="60"/>
        <v>6355.371901</v>
      </c>
      <c r="U1736" s="5">
        <v>7685.01065475</v>
      </c>
      <c r="W1736" s="1">
        <f t="shared" si="59"/>
        <v>7690</v>
      </c>
      <c r="X1736" s="7">
        <f t="shared" si="15"/>
        <v>7690</v>
      </c>
      <c r="Y1736" s="1" t="s">
        <v>30</v>
      </c>
      <c r="Z1736" s="1" t="s">
        <v>30</v>
      </c>
      <c r="AA1736" s="1" t="s">
        <v>31</v>
      </c>
      <c r="AB1736" s="1">
        <v>0.0</v>
      </c>
      <c r="AC1736" s="1">
        <v>0.0</v>
      </c>
    </row>
    <row r="1737" ht="15.75" customHeight="1">
      <c r="A1737" s="1">
        <v>1765.0</v>
      </c>
      <c r="B1737" s="1" t="s">
        <v>29</v>
      </c>
      <c r="C1737" s="1" t="s">
        <v>30</v>
      </c>
      <c r="D1737" s="1" t="s">
        <v>30</v>
      </c>
      <c r="E1737" s="1" t="s">
        <v>31</v>
      </c>
      <c r="F1737" s="1" t="s">
        <v>31</v>
      </c>
      <c r="H1737" s="1" t="s">
        <v>3505</v>
      </c>
      <c r="I1737" s="1" t="s">
        <v>3506</v>
      </c>
      <c r="J1737" s="1" t="s">
        <v>34</v>
      </c>
      <c r="K1737" s="1" t="s">
        <v>34</v>
      </c>
      <c r="L1737" s="1">
        <v>0.0</v>
      </c>
      <c r="M1737" s="1">
        <v>0.0</v>
      </c>
      <c r="N1737" s="1">
        <v>0.0</v>
      </c>
      <c r="O1737" s="1" t="s">
        <v>35</v>
      </c>
      <c r="P1737" s="3">
        <v>0.21</v>
      </c>
      <c r="Q1737" s="1" t="s">
        <v>36</v>
      </c>
      <c r="R1737" s="1">
        <v>0.0</v>
      </c>
      <c r="S1737" s="1">
        <v>0.0</v>
      </c>
      <c r="T1737" s="4">
        <f t="shared" si="60"/>
        <v>6586.77686</v>
      </c>
      <c r="U1737" s="5">
        <v>7969.137561</v>
      </c>
      <c r="W1737" s="1">
        <f t="shared" si="59"/>
        <v>7970</v>
      </c>
      <c r="X1737" s="7">
        <f t="shared" si="15"/>
        <v>7970</v>
      </c>
      <c r="Y1737" s="1" t="s">
        <v>30</v>
      </c>
      <c r="Z1737" s="1" t="s">
        <v>30</v>
      </c>
      <c r="AA1737" s="1" t="s">
        <v>31</v>
      </c>
      <c r="AB1737" s="1">
        <v>0.0</v>
      </c>
      <c r="AC1737" s="1">
        <v>0.0</v>
      </c>
    </row>
    <row r="1738" ht="15.75" customHeight="1">
      <c r="A1738" s="1">
        <v>1766.0</v>
      </c>
      <c r="B1738" s="1" t="s">
        <v>29</v>
      </c>
      <c r="C1738" s="1" t="s">
        <v>30</v>
      </c>
      <c r="D1738" s="1" t="s">
        <v>30</v>
      </c>
      <c r="E1738" s="1" t="s">
        <v>31</v>
      </c>
      <c r="F1738" s="1" t="s">
        <v>31</v>
      </c>
      <c r="H1738" s="1" t="s">
        <v>3507</v>
      </c>
      <c r="I1738" s="1" t="s">
        <v>3508</v>
      </c>
      <c r="J1738" s="1" t="s">
        <v>34</v>
      </c>
      <c r="K1738" s="1" t="s">
        <v>34</v>
      </c>
      <c r="L1738" s="1">
        <v>0.0</v>
      </c>
      <c r="M1738" s="1">
        <v>0.0</v>
      </c>
      <c r="N1738" s="1">
        <v>0.0</v>
      </c>
      <c r="O1738" s="1" t="s">
        <v>35</v>
      </c>
      <c r="P1738" s="3">
        <v>0.21</v>
      </c>
      <c r="Q1738" s="1" t="s">
        <v>36</v>
      </c>
      <c r="R1738" s="1">
        <v>0.0</v>
      </c>
      <c r="S1738" s="1">
        <v>0.0</v>
      </c>
      <c r="T1738" s="4">
        <f t="shared" si="60"/>
        <v>6727.272727</v>
      </c>
      <c r="U1738" s="5">
        <v>8140.628925</v>
      </c>
      <c r="W1738" s="1">
        <f t="shared" si="59"/>
        <v>8140</v>
      </c>
      <c r="X1738" s="7">
        <f t="shared" si="15"/>
        <v>8140</v>
      </c>
      <c r="Y1738" s="1" t="s">
        <v>30</v>
      </c>
      <c r="Z1738" s="1" t="s">
        <v>30</v>
      </c>
      <c r="AA1738" s="1" t="s">
        <v>31</v>
      </c>
      <c r="AB1738" s="1">
        <v>0.0</v>
      </c>
      <c r="AC1738" s="1">
        <v>0.0</v>
      </c>
    </row>
    <row r="1739" ht="15.75" customHeight="1">
      <c r="A1739" s="1">
        <v>1767.0</v>
      </c>
      <c r="B1739" s="1" t="s">
        <v>29</v>
      </c>
      <c r="C1739" s="1" t="s">
        <v>30</v>
      </c>
      <c r="D1739" s="1" t="s">
        <v>30</v>
      </c>
      <c r="E1739" s="1" t="s">
        <v>31</v>
      </c>
      <c r="F1739" s="1" t="s">
        <v>31</v>
      </c>
      <c r="H1739" s="1" t="s">
        <v>3509</v>
      </c>
      <c r="I1739" s="1" t="s">
        <v>3510</v>
      </c>
      <c r="J1739" s="1" t="s">
        <v>34</v>
      </c>
      <c r="K1739" s="1" t="s">
        <v>34</v>
      </c>
      <c r="L1739" s="1">
        <v>0.0</v>
      </c>
      <c r="M1739" s="1">
        <v>0.0</v>
      </c>
      <c r="N1739" s="1">
        <v>0.0</v>
      </c>
      <c r="O1739" s="1" t="s">
        <v>35</v>
      </c>
      <c r="P1739" s="3">
        <v>0.21</v>
      </c>
      <c r="Q1739" s="1" t="s">
        <v>36</v>
      </c>
      <c r="R1739" s="1">
        <v>0.0</v>
      </c>
      <c r="S1739" s="1">
        <v>0.0</v>
      </c>
      <c r="T1739" s="4">
        <f t="shared" si="60"/>
        <v>6884.297521</v>
      </c>
      <c r="U1739" s="5">
        <v>8332.918827749998</v>
      </c>
      <c r="W1739" s="1">
        <f t="shared" si="59"/>
        <v>8330</v>
      </c>
      <c r="X1739" s="7">
        <f t="shared" si="15"/>
        <v>8330</v>
      </c>
      <c r="Y1739" s="1" t="s">
        <v>30</v>
      </c>
      <c r="Z1739" s="1" t="s">
        <v>30</v>
      </c>
      <c r="AA1739" s="1" t="s">
        <v>31</v>
      </c>
      <c r="AB1739" s="1">
        <v>0.0</v>
      </c>
      <c r="AC1739" s="1">
        <v>0.0</v>
      </c>
    </row>
    <row r="1740" ht="15.75" customHeight="1">
      <c r="A1740" s="1">
        <v>1768.0</v>
      </c>
      <c r="B1740" s="1" t="s">
        <v>29</v>
      </c>
      <c r="C1740" s="1" t="s">
        <v>30</v>
      </c>
      <c r="D1740" s="1" t="s">
        <v>30</v>
      </c>
      <c r="E1740" s="1" t="s">
        <v>31</v>
      </c>
      <c r="F1740" s="1" t="s">
        <v>31</v>
      </c>
      <c r="H1740" s="1" t="s">
        <v>3511</v>
      </c>
      <c r="I1740" s="1" t="s">
        <v>3512</v>
      </c>
      <c r="J1740" s="1" t="s">
        <v>34</v>
      </c>
      <c r="K1740" s="1" t="s">
        <v>34</v>
      </c>
      <c r="L1740" s="1">
        <v>0.0</v>
      </c>
      <c r="M1740" s="1">
        <v>0.0</v>
      </c>
      <c r="N1740" s="1">
        <v>0.0</v>
      </c>
      <c r="O1740" s="1" t="s">
        <v>35</v>
      </c>
      <c r="P1740" s="3">
        <v>0.21</v>
      </c>
      <c r="Q1740" s="1" t="s">
        <v>36</v>
      </c>
      <c r="R1740" s="1">
        <v>0.0</v>
      </c>
      <c r="S1740" s="1">
        <v>0.0</v>
      </c>
      <c r="T1740" s="4">
        <f t="shared" si="60"/>
        <v>7206.61157</v>
      </c>
      <c r="U1740" s="5">
        <v>8724.596190749999</v>
      </c>
      <c r="W1740" s="1">
        <f t="shared" si="59"/>
        <v>8720</v>
      </c>
      <c r="X1740" s="7">
        <f t="shared" si="15"/>
        <v>8720</v>
      </c>
      <c r="Y1740" s="1" t="s">
        <v>30</v>
      </c>
      <c r="Z1740" s="1" t="s">
        <v>30</v>
      </c>
      <c r="AA1740" s="1" t="s">
        <v>31</v>
      </c>
      <c r="AB1740" s="1">
        <v>0.0</v>
      </c>
      <c r="AC1740" s="1">
        <v>0.0</v>
      </c>
    </row>
    <row r="1741" ht="15.75" customHeight="1">
      <c r="A1741" s="1">
        <v>1769.0</v>
      </c>
      <c r="B1741" s="1" t="s">
        <v>29</v>
      </c>
      <c r="C1741" s="1" t="s">
        <v>30</v>
      </c>
      <c r="D1741" s="1" t="s">
        <v>30</v>
      </c>
      <c r="E1741" s="1" t="s">
        <v>31</v>
      </c>
      <c r="F1741" s="1" t="s">
        <v>31</v>
      </c>
      <c r="H1741" s="1" t="s">
        <v>3513</v>
      </c>
      <c r="I1741" s="1" t="s">
        <v>3514</v>
      </c>
      <c r="J1741" s="1" t="s">
        <v>34</v>
      </c>
      <c r="K1741" s="1" t="s">
        <v>34</v>
      </c>
      <c r="L1741" s="1">
        <v>0.0</v>
      </c>
      <c r="M1741" s="1">
        <v>0.0</v>
      </c>
      <c r="N1741" s="1">
        <v>0.0</v>
      </c>
      <c r="O1741" s="1" t="s">
        <v>35</v>
      </c>
      <c r="P1741" s="3">
        <v>0.21</v>
      </c>
      <c r="Q1741" s="1" t="s">
        <v>36</v>
      </c>
      <c r="R1741" s="1">
        <v>0.0</v>
      </c>
      <c r="S1741" s="1">
        <v>0.0</v>
      </c>
      <c r="T1741" s="4">
        <f t="shared" si="60"/>
        <v>8289.256198</v>
      </c>
      <c r="U1741" s="5">
        <v>10027.249550999999</v>
      </c>
      <c r="W1741" s="1">
        <f t="shared" si="59"/>
        <v>10030</v>
      </c>
      <c r="X1741" s="7">
        <f t="shared" si="15"/>
        <v>10030</v>
      </c>
      <c r="Y1741" s="1" t="s">
        <v>30</v>
      </c>
      <c r="Z1741" s="1" t="s">
        <v>30</v>
      </c>
      <c r="AA1741" s="1" t="s">
        <v>31</v>
      </c>
      <c r="AB1741" s="1">
        <v>0.0</v>
      </c>
      <c r="AC1741" s="1">
        <v>0.0</v>
      </c>
    </row>
    <row r="1742" ht="15.75" customHeight="1">
      <c r="A1742" s="1">
        <v>1770.0</v>
      </c>
      <c r="B1742" s="1" t="s">
        <v>29</v>
      </c>
      <c r="C1742" s="1" t="s">
        <v>30</v>
      </c>
      <c r="D1742" s="1" t="s">
        <v>30</v>
      </c>
      <c r="E1742" s="1" t="s">
        <v>31</v>
      </c>
      <c r="F1742" s="1" t="s">
        <v>31</v>
      </c>
      <c r="H1742" s="1" t="s">
        <v>3515</v>
      </c>
      <c r="I1742" s="1" t="s">
        <v>3516</v>
      </c>
      <c r="J1742" s="1" t="s">
        <v>34</v>
      </c>
      <c r="K1742" s="1" t="s">
        <v>34</v>
      </c>
      <c r="L1742" s="1">
        <v>0.0</v>
      </c>
      <c r="M1742" s="1">
        <v>0.0</v>
      </c>
      <c r="N1742" s="1">
        <v>0.0</v>
      </c>
      <c r="O1742" s="1" t="s">
        <v>35</v>
      </c>
      <c r="P1742" s="3">
        <v>0.21</v>
      </c>
      <c r="Q1742" s="1" t="s">
        <v>36</v>
      </c>
      <c r="R1742" s="1">
        <v>0.0</v>
      </c>
      <c r="S1742" s="1">
        <v>0.0</v>
      </c>
      <c r="T1742" s="4">
        <f t="shared" si="60"/>
        <v>8636.363636</v>
      </c>
      <c r="U1742" s="5">
        <v>10449.37453725</v>
      </c>
      <c r="W1742" s="1">
        <f t="shared" si="59"/>
        <v>10450</v>
      </c>
      <c r="X1742" s="7">
        <f t="shared" si="15"/>
        <v>10450</v>
      </c>
      <c r="Y1742" s="1" t="s">
        <v>30</v>
      </c>
      <c r="Z1742" s="1" t="s">
        <v>30</v>
      </c>
      <c r="AA1742" s="1" t="s">
        <v>31</v>
      </c>
      <c r="AB1742" s="1">
        <v>0.0</v>
      </c>
      <c r="AC1742" s="1">
        <v>0.0</v>
      </c>
    </row>
    <row r="1743" ht="15.75" customHeight="1">
      <c r="A1743" s="1">
        <v>1771.0</v>
      </c>
      <c r="B1743" s="1" t="s">
        <v>29</v>
      </c>
      <c r="C1743" s="1" t="s">
        <v>30</v>
      </c>
      <c r="D1743" s="1" t="s">
        <v>30</v>
      </c>
      <c r="E1743" s="1" t="s">
        <v>31</v>
      </c>
      <c r="F1743" s="1" t="s">
        <v>31</v>
      </c>
      <c r="H1743" s="1" t="s">
        <v>3517</v>
      </c>
      <c r="I1743" s="1" t="s">
        <v>3518</v>
      </c>
      <c r="J1743" s="1" t="s">
        <v>34</v>
      </c>
      <c r="K1743" s="1" t="s">
        <v>34</v>
      </c>
      <c r="L1743" s="1">
        <v>0.0</v>
      </c>
      <c r="M1743" s="1">
        <v>0.0</v>
      </c>
      <c r="N1743" s="1">
        <v>0.0</v>
      </c>
      <c r="O1743" s="1" t="s">
        <v>35</v>
      </c>
      <c r="P1743" s="3">
        <v>0.21</v>
      </c>
      <c r="Q1743" s="1" t="s">
        <v>36</v>
      </c>
      <c r="R1743" s="1">
        <v>0.0</v>
      </c>
      <c r="S1743" s="1">
        <v>0.0</v>
      </c>
      <c r="T1743" s="4">
        <f t="shared" si="60"/>
        <v>8801.652893</v>
      </c>
      <c r="U1743" s="5">
        <v>10653.586539749998</v>
      </c>
      <c r="W1743" s="1">
        <f t="shared" si="59"/>
        <v>10650</v>
      </c>
      <c r="X1743" s="7">
        <f t="shared" si="15"/>
        <v>10650</v>
      </c>
      <c r="Y1743" s="1" t="s">
        <v>30</v>
      </c>
      <c r="Z1743" s="1" t="s">
        <v>30</v>
      </c>
      <c r="AA1743" s="1" t="s">
        <v>31</v>
      </c>
      <c r="AB1743" s="1">
        <v>0.0</v>
      </c>
      <c r="AC1743" s="1">
        <v>0.0</v>
      </c>
    </row>
    <row r="1744" ht="15.75" customHeight="1">
      <c r="A1744" s="1">
        <v>1772.0</v>
      </c>
      <c r="B1744" s="1" t="s">
        <v>29</v>
      </c>
      <c r="C1744" s="1" t="s">
        <v>30</v>
      </c>
      <c r="D1744" s="1" t="s">
        <v>30</v>
      </c>
      <c r="E1744" s="1" t="s">
        <v>31</v>
      </c>
      <c r="F1744" s="1" t="s">
        <v>31</v>
      </c>
      <c r="H1744" s="1" t="s">
        <v>3519</v>
      </c>
      <c r="I1744" s="1" t="s">
        <v>3520</v>
      </c>
      <c r="J1744" s="1" t="s">
        <v>34</v>
      </c>
      <c r="K1744" s="1" t="s">
        <v>34</v>
      </c>
      <c r="L1744" s="1">
        <v>0.0</v>
      </c>
      <c r="M1744" s="1">
        <v>0.0</v>
      </c>
      <c r="N1744" s="1">
        <v>0.0</v>
      </c>
      <c r="O1744" s="1" t="s">
        <v>35</v>
      </c>
      <c r="P1744" s="3">
        <v>0.21</v>
      </c>
      <c r="Q1744" s="1" t="s">
        <v>36</v>
      </c>
      <c r="R1744" s="1">
        <v>0.0</v>
      </c>
      <c r="S1744" s="1">
        <v>0.0</v>
      </c>
      <c r="T1744" s="4">
        <f t="shared" si="60"/>
        <v>9520.661157</v>
      </c>
      <c r="U1744" s="5">
        <v>11521.689696</v>
      </c>
      <c r="W1744" s="1">
        <f t="shared" si="59"/>
        <v>11520</v>
      </c>
      <c r="X1744" s="7">
        <f t="shared" si="15"/>
        <v>11520</v>
      </c>
      <c r="Y1744" s="1" t="s">
        <v>30</v>
      </c>
      <c r="Z1744" s="1" t="s">
        <v>30</v>
      </c>
      <c r="AA1744" s="1" t="s">
        <v>31</v>
      </c>
      <c r="AB1744" s="1">
        <v>0.0</v>
      </c>
      <c r="AC1744" s="1">
        <v>0.0</v>
      </c>
    </row>
    <row r="1745" ht="15.75" customHeight="1">
      <c r="A1745" s="1">
        <v>1773.0</v>
      </c>
      <c r="B1745" s="1" t="s">
        <v>29</v>
      </c>
      <c r="C1745" s="1" t="s">
        <v>30</v>
      </c>
      <c r="D1745" s="1" t="s">
        <v>30</v>
      </c>
      <c r="E1745" s="1" t="s">
        <v>31</v>
      </c>
      <c r="F1745" s="1" t="s">
        <v>31</v>
      </c>
      <c r="H1745" s="1" t="s">
        <v>3521</v>
      </c>
      <c r="I1745" s="1" t="s">
        <v>3522</v>
      </c>
      <c r="J1745" s="1" t="s">
        <v>34</v>
      </c>
      <c r="K1745" s="1" t="s">
        <v>34</v>
      </c>
      <c r="L1745" s="1">
        <v>0.0</v>
      </c>
      <c r="M1745" s="1">
        <v>0.0</v>
      </c>
      <c r="N1745" s="1">
        <v>0.0</v>
      </c>
      <c r="O1745" s="1" t="s">
        <v>35</v>
      </c>
      <c r="P1745" s="3">
        <v>0.21</v>
      </c>
      <c r="Q1745" s="1" t="s">
        <v>36</v>
      </c>
      <c r="R1745" s="1">
        <v>0.0</v>
      </c>
      <c r="S1745" s="1">
        <v>0.0</v>
      </c>
      <c r="T1745" s="4">
        <f t="shared" si="60"/>
        <v>10165.28926</v>
      </c>
      <c r="U1745" s="5">
        <v>12297.6953055</v>
      </c>
      <c r="W1745" s="1">
        <f t="shared" si="59"/>
        <v>12300</v>
      </c>
      <c r="X1745" s="7">
        <f t="shared" si="15"/>
        <v>12300</v>
      </c>
      <c r="Y1745" s="1" t="s">
        <v>30</v>
      </c>
      <c r="Z1745" s="1" t="s">
        <v>30</v>
      </c>
      <c r="AA1745" s="1" t="s">
        <v>31</v>
      </c>
      <c r="AB1745" s="1">
        <v>0.0</v>
      </c>
      <c r="AC1745" s="1">
        <v>0.0</v>
      </c>
    </row>
    <row r="1746" ht="15.75" customHeight="1">
      <c r="A1746" s="1">
        <v>1774.0</v>
      </c>
      <c r="B1746" s="1" t="s">
        <v>29</v>
      </c>
      <c r="C1746" s="1" t="s">
        <v>30</v>
      </c>
      <c r="D1746" s="1" t="s">
        <v>30</v>
      </c>
      <c r="E1746" s="1" t="s">
        <v>31</v>
      </c>
      <c r="F1746" s="1" t="s">
        <v>31</v>
      </c>
      <c r="H1746" s="1" t="s">
        <v>3523</v>
      </c>
      <c r="I1746" s="1" t="s">
        <v>3524</v>
      </c>
      <c r="J1746" s="1" t="s">
        <v>34</v>
      </c>
      <c r="K1746" s="1" t="s">
        <v>34</v>
      </c>
      <c r="L1746" s="1">
        <v>0.0</v>
      </c>
      <c r="M1746" s="1">
        <v>0.0</v>
      </c>
      <c r="N1746" s="1">
        <v>0.0</v>
      </c>
      <c r="O1746" s="1" t="s">
        <v>35</v>
      </c>
      <c r="P1746" s="3">
        <v>0.21</v>
      </c>
      <c r="Q1746" s="1" t="s">
        <v>36</v>
      </c>
      <c r="R1746" s="1">
        <v>0.0</v>
      </c>
      <c r="S1746" s="1">
        <v>0.0</v>
      </c>
      <c r="T1746" s="4">
        <f t="shared" si="60"/>
        <v>10975.20661</v>
      </c>
      <c r="U1746" s="5">
        <v>13275.127799999998</v>
      </c>
      <c r="W1746" s="1">
        <f t="shared" si="59"/>
        <v>13280</v>
      </c>
      <c r="X1746" s="7">
        <f t="shared" si="15"/>
        <v>13280</v>
      </c>
      <c r="Y1746" s="1" t="s">
        <v>30</v>
      </c>
      <c r="Z1746" s="1" t="s">
        <v>30</v>
      </c>
      <c r="AA1746" s="1" t="s">
        <v>31</v>
      </c>
      <c r="AB1746" s="1">
        <v>0.0</v>
      </c>
      <c r="AC1746" s="1">
        <v>0.0</v>
      </c>
    </row>
    <row r="1747" ht="15.75" customHeight="1">
      <c r="A1747" s="1">
        <v>1775.0</v>
      </c>
      <c r="B1747" s="1" t="s">
        <v>29</v>
      </c>
      <c r="C1747" s="1" t="s">
        <v>30</v>
      </c>
      <c r="D1747" s="1" t="s">
        <v>30</v>
      </c>
      <c r="E1747" s="1" t="s">
        <v>31</v>
      </c>
      <c r="F1747" s="1" t="s">
        <v>31</v>
      </c>
      <c r="H1747" s="1" t="s">
        <v>3525</v>
      </c>
      <c r="I1747" s="1" t="s">
        <v>3526</v>
      </c>
      <c r="J1747" s="1" t="s">
        <v>34</v>
      </c>
      <c r="K1747" s="1" t="s">
        <v>34</v>
      </c>
      <c r="L1747" s="1">
        <v>0.0</v>
      </c>
      <c r="M1747" s="1">
        <v>0.0</v>
      </c>
      <c r="N1747" s="1">
        <v>0.0</v>
      </c>
      <c r="O1747" s="1" t="s">
        <v>35</v>
      </c>
      <c r="P1747" s="3">
        <v>0.21</v>
      </c>
      <c r="Q1747" s="1" t="s">
        <v>36</v>
      </c>
      <c r="R1747" s="1">
        <v>0.0</v>
      </c>
      <c r="S1747" s="1">
        <v>0.0</v>
      </c>
      <c r="T1747" s="4">
        <f t="shared" si="60"/>
        <v>12702.47934</v>
      </c>
      <c r="U1747" s="5">
        <v>15369.015073499999</v>
      </c>
      <c r="W1747" s="1">
        <f t="shared" si="59"/>
        <v>15370</v>
      </c>
      <c r="X1747" s="7">
        <f t="shared" si="15"/>
        <v>15370</v>
      </c>
      <c r="Y1747" s="1" t="s">
        <v>30</v>
      </c>
      <c r="Z1747" s="1" t="s">
        <v>30</v>
      </c>
      <c r="AA1747" s="1" t="s">
        <v>31</v>
      </c>
      <c r="AB1747" s="1">
        <v>0.0</v>
      </c>
      <c r="AC1747" s="1">
        <v>0.0</v>
      </c>
    </row>
    <row r="1748" ht="15.75" customHeight="1">
      <c r="A1748" s="1">
        <v>1776.0</v>
      </c>
      <c r="B1748" s="1" t="s">
        <v>29</v>
      </c>
      <c r="C1748" s="1" t="s">
        <v>30</v>
      </c>
      <c r="D1748" s="1" t="s">
        <v>30</v>
      </c>
      <c r="E1748" s="1" t="s">
        <v>31</v>
      </c>
      <c r="F1748" s="1" t="s">
        <v>31</v>
      </c>
      <c r="H1748" s="1" t="s">
        <v>3527</v>
      </c>
      <c r="I1748" s="1" t="s">
        <v>3528</v>
      </c>
      <c r="J1748" s="1" t="s">
        <v>34</v>
      </c>
      <c r="K1748" s="1" t="s">
        <v>34</v>
      </c>
      <c r="L1748" s="1">
        <v>0.0</v>
      </c>
      <c r="M1748" s="1">
        <v>0.0</v>
      </c>
      <c r="N1748" s="1">
        <v>0.0</v>
      </c>
      <c r="O1748" s="1" t="s">
        <v>35</v>
      </c>
      <c r="P1748" s="3">
        <v>0.21</v>
      </c>
      <c r="Q1748" s="1" t="s">
        <v>36</v>
      </c>
      <c r="R1748" s="1">
        <v>0.0</v>
      </c>
      <c r="S1748" s="1">
        <v>0.0</v>
      </c>
      <c r="T1748" s="4">
        <f t="shared" si="60"/>
        <v>13363.63636</v>
      </c>
      <c r="U1748" s="5">
        <v>16174.956203999998</v>
      </c>
      <c r="W1748" s="1">
        <f t="shared" si="59"/>
        <v>16170</v>
      </c>
      <c r="X1748" s="7">
        <f t="shared" si="15"/>
        <v>16170</v>
      </c>
      <c r="Y1748" s="1" t="s">
        <v>30</v>
      </c>
      <c r="Z1748" s="1" t="s">
        <v>30</v>
      </c>
      <c r="AA1748" s="1" t="s">
        <v>31</v>
      </c>
      <c r="AB1748" s="1">
        <v>0.0</v>
      </c>
      <c r="AC1748" s="1">
        <v>0.0</v>
      </c>
    </row>
    <row r="1749" ht="15.75" customHeight="1">
      <c r="A1749" s="1">
        <v>1777.0</v>
      </c>
      <c r="B1749" s="1" t="s">
        <v>29</v>
      </c>
      <c r="C1749" s="1" t="s">
        <v>30</v>
      </c>
      <c r="D1749" s="1" t="s">
        <v>30</v>
      </c>
      <c r="E1749" s="1" t="s">
        <v>31</v>
      </c>
      <c r="F1749" s="1" t="s">
        <v>31</v>
      </c>
      <c r="H1749" s="1" t="s">
        <v>3529</v>
      </c>
      <c r="I1749" s="1" t="s">
        <v>3530</v>
      </c>
      <c r="J1749" s="1" t="s">
        <v>34</v>
      </c>
      <c r="K1749" s="1" t="s">
        <v>34</v>
      </c>
      <c r="L1749" s="1">
        <v>0.0</v>
      </c>
      <c r="M1749" s="1">
        <v>0.0</v>
      </c>
      <c r="N1749" s="1">
        <v>0.0</v>
      </c>
      <c r="O1749" s="1" t="s">
        <v>35</v>
      </c>
      <c r="P1749" s="3">
        <v>0.21</v>
      </c>
      <c r="Q1749" s="1" t="s">
        <v>36</v>
      </c>
      <c r="R1749" s="1">
        <v>0.0</v>
      </c>
      <c r="S1749" s="1">
        <v>0.0</v>
      </c>
      <c r="T1749" s="4">
        <f t="shared" si="60"/>
        <v>2768.595041</v>
      </c>
      <c r="U1749" s="5">
        <v>3353.1556904999998</v>
      </c>
      <c r="W1749" s="1">
        <f t="shared" si="59"/>
        <v>3350</v>
      </c>
      <c r="X1749" s="7">
        <f t="shared" si="15"/>
        <v>3350</v>
      </c>
      <c r="Y1749" s="1" t="s">
        <v>30</v>
      </c>
      <c r="Z1749" s="1" t="s">
        <v>30</v>
      </c>
      <c r="AA1749" s="1" t="s">
        <v>31</v>
      </c>
      <c r="AB1749" s="1">
        <v>0.0</v>
      </c>
      <c r="AC1749" s="1">
        <v>0.0</v>
      </c>
    </row>
    <row r="1750" ht="15.75" customHeight="1">
      <c r="A1750" s="1">
        <v>1778.0</v>
      </c>
      <c r="B1750" s="1" t="s">
        <v>29</v>
      </c>
      <c r="C1750" s="1" t="s">
        <v>30</v>
      </c>
      <c r="D1750" s="1" t="s">
        <v>30</v>
      </c>
      <c r="E1750" s="1" t="s">
        <v>31</v>
      </c>
      <c r="F1750" s="1" t="s">
        <v>31</v>
      </c>
      <c r="H1750" s="1" t="s">
        <v>3531</v>
      </c>
      <c r="I1750" s="1" t="s">
        <v>3532</v>
      </c>
      <c r="J1750" s="1" t="s">
        <v>34</v>
      </c>
      <c r="K1750" s="1" t="s">
        <v>34</v>
      </c>
      <c r="L1750" s="1">
        <v>0.0</v>
      </c>
      <c r="M1750" s="1">
        <v>0.0</v>
      </c>
      <c r="N1750" s="1">
        <v>0.0</v>
      </c>
      <c r="O1750" s="1" t="s">
        <v>35</v>
      </c>
      <c r="P1750" s="3">
        <v>0.21</v>
      </c>
      <c r="Q1750" s="1" t="s">
        <v>36</v>
      </c>
      <c r="R1750" s="1">
        <v>0.0</v>
      </c>
      <c r="S1750" s="1">
        <v>0.0</v>
      </c>
      <c r="T1750" s="4">
        <f t="shared" si="60"/>
        <v>3396.694215</v>
      </c>
      <c r="U1750" s="5">
        <v>4110.39320175</v>
      </c>
      <c r="W1750" s="1">
        <f t="shared" si="59"/>
        <v>4110</v>
      </c>
      <c r="X1750" s="7">
        <f t="shared" si="15"/>
        <v>4110</v>
      </c>
      <c r="Y1750" s="1" t="s">
        <v>30</v>
      </c>
      <c r="Z1750" s="1" t="s">
        <v>30</v>
      </c>
      <c r="AA1750" s="1" t="s">
        <v>31</v>
      </c>
      <c r="AB1750" s="1">
        <v>0.0</v>
      </c>
      <c r="AC1750" s="1">
        <v>0.0</v>
      </c>
    </row>
    <row r="1751" ht="15.75" customHeight="1">
      <c r="A1751" s="1">
        <v>1779.0</v>
      </c>
      <c r="B1751" s="1" t="s">
        <v>29</v>
      </c>
      <c r="C1751" s="1" t="s">
        <v>30</v>
      </c>
      <c r="D1751" s="1" t="s">
        <v>30</v>
      </c>
      <c r="E1751" s="1" t="s">
        <v>31</v>
      </c>
      <c r="F1751" s="1" t="s">
        <v>31</v>
      </c>
      <c r="H1751" s="1" t="s">
        <v>3533</v>
      </c>
      <c r="I1751" s="1" t="s">
        <v>3534</v>
      </c>
      <c r="J1751" s="1" t="s">
        <v>34</v>
      </c>
      <c r="K1751" s="1" t="s">
        <v>34</v>
      </c>
      <c r="L1751" s="1">
        <v>0.0</v>
      </c>
      <c r="M1751" s="1">
        <v>0.0</v>
      </c>
      <c r="N1751" s="1">
        <v>0.0</v>
      </c>
      <c r="O1751" s="1" t="s">
        <v>35</v>
      </c>
      <c r="P1751" s="3">
        <v>0.21</v>
      </c>
      <c r="Q1751" s="1" t="s">
        <v>36</v>
      </c>
      <c r="R1751" s="1">
        <v>0.0</v>
      </c>
      <c r="S1751" s="1">
        <v>0.0</v>
      </c>
      <c r="T1751" s="4">
        <f t="shared" si="60"/>
        <v>3454.545455</v>
      </c>
      <c r="U1751" s="5">
        <v>4182.4379025</v>
      </c>
      <c r="W1751" s="1">
        <f t="shared" si="59"/>
        <v>4180</v>
      </c>
      <c r="X1751" s="7">
        <f t="shared" si="15"/>
        <v>4180</v>
      </c>
      <c r="Y1751" s="1" t="s">
        <v>30</v>
      </c>
      <c r="Z1751" s="1" t="s">
        <v>30</v>
      </c>
      <c r="AA1751" s="1" t="s">
        <v>31</v>
      </c>
      <c r="AB1751" s="1">
        <v>0.0</v>
      </c>
      <c r="AC1751" s="1">
        <v>0.0</v>
      </c>
    </row>
    <row r="1752" ht="15.75" customHeight="1">
      <c r="A1752" s="1">
        <v>1780.0</v>
      </c>
      <c r="B1752" s="1" t="s">
        <v>29</v>
      </c>
      <c r="C1752" s="1" t="s">
        <v>30</v>
      </c>
      <c r="D1752" s="1" t="s">
        <v>30</v>
      </c>
      <c r="E1752" s="1" t="s">
        <v>31</v>
      </c>
      <c r="F1752" s="1" t="s">
        <v>31</v>
      </c>
      <c r="H1752" s="1" t="s">
        <v>3535</v>
      </c>
      <c r="I1752" s="1" t="s">
        <v>3536</v>
      </c>
      <c r="J1752" s="1" t="s">
        <v>34</v>
      </c>
      <c r="K1752" s="1" t="s">
        <v>34</v>
      </c>
      <c r="L1752" s="1">
        <v>0.0</v>
      </c>
      <c r="M1752" s="1">
        <v>0.0</v>
      </c>
      <c r="N1752" s="1">
        <v>0.0</v>
      </c>
      <c r="O1752" s="1" t="s">
        <v>35</v>
      </c>
      <c r="P1752" s="3">
        <v>0.21</v>
      </c>
      <c r="Q1752" s="1" t="s">
        <v>36</v>
      </c>
      <c r="R1752" s="1">
        <v>0.0</v>
      </c>
      <c r="S1752" s="1">
        <v>0.0</v>
      </c>
      <c r="T1752" s="4">
        <f t="shared" si="60"/>
        <v>4090.909091</v>
      </c>
      <c r="U1752" s="5">
        <v>4948.22841975</v>
      </c>
      <c r="W1752" s="1">
        <f t="shared" si="59"/>
        <v>4950</v>
      </c>
      <c r="X1752" s="7">
        <f t="shared" si="15"/>
        <v>4950</v>
      </c>
      <c r="Y1752" s="1" t="s">
        <v>30</v>
      </c>
      <c r="Z1752" s="1" t="s">
        <v>30</v>
      </c>
      <c r="AA1752" s="1" t="s">
        <v>31</v>
      </c>
      <c r="AB1752" s="1">
        <v>0.0</v>
      </c>
      <c r="AC1752" s="1">
        <v>0.0</v>
      </c>
    </row>
    <row r="1753" ht="15.75" customHeight="1">
      <c r="A1753" s="1">
        <v>1781.0</v>
      </c>
      <c r="B1753" s="1" t="s">
        <v>29</v>
      </c>
      <c r="C1753" s="1" t="s">
        <v>30</v>
      </c>
      <c r="D1753" s="1" t="s">
        <v>30</v>
      </c>
      <c r="E1753" s="1" t="s">
        <v>31</v>
      </c>
      <c r="F1753" s="1" t="s">
        <v>31</v>
      </c>
      <c r="H1753" s="1" t="s">
        <v>3537</v>
      </c>
      <c r="I1753" s="1" t="s">
        <v>3538</v>
      </c>
      <c r="J1753" s="1" t="s">
        <v>34</v>
      </c>
      <c r="K1753" s="1" t="s">
        <v>34</v>
      </c>
      <c r="L1753" s="1">
        <v>0.0</v>
      </c>
      <c r="M1753" s="1">
        <v>0.0</v>
      </c>
      <c r="N1753" s="1">
        <v>0.0</v>
      </c>
      <c r="O1753" s="1" t="s">
        <v>35</v>
      </c>
      <c r="P1753" s="3">
        <v>0.21</v>
      </c>
      <c r="Q1753" s="1" t="s">
        <v>36</v>
      </c>
      <c r="R1753" s="1">
        <v>0.0</v>
      </c>
      <c r="S1753" s="1">
        <v>0.0</v>
      </c>
      <c r="T1753" s="4">
        <f t="shared" si="60"/>
        <v>4504.132231</v>
      </c>
      <c r="U1753" s="5">
        <v>5446.5847672499995</v>
      </c>
      <c r="W1753" s="1">
        <f t="shared" si="59"/>
        <v>5450</v>
      </c>
      <c r="X1753" s="7">
        <f t="shared" si="15"/>
        <v>5450</v>
      </c>
      <c r="Y1753" s="1" t="s">
        <v>30</v>
      </c>
      <c r="Z1753" s="1" t="s">
        <v>30</v>
      </c>
      <c r="AA1753" s="1" t="s">
        <v>31</v>
      </c>
      <c r="AB1753" s="1">
        <v>0.0</v>
      </c>
      <c r="AC1753" s="1">
        <v>0.0</v>
      </c>
    </row>
    <row r="1754" ht="15.75" customHeight="1">
      <c r="A1754" s="1">
        <v>1782.0</v>
      </c>
      <c r="B1754" s="1" t="s">
        <v>29</v>
      </c>
      <c r="C1754" s="1" t="s">
        <v>30</v>
      </c>
      <c r="D1754" s="1" t="s">
        <v>30</v>
      </c>
      <c r="E1754" s="1" t="s">
        <v>31</v>
      </c>
      <c r="F1754" s="1" t="s">
        <v>31</v>
      </c>
      <c r="H1754" s="1" t="s">
        <v>3539</v>
      </c>
      <c r="I1754" s="1" t="s">
        <v>3540</v>
      </c>
      <c r="J1754" s="1" t="s">
        <v>34</v>
      </c>
      <c r="K1754" s="1" t="s">
        <v>34</v>
      </c>
      <c r="L1754" s="1">
        <v>0.0</v>
      </c>
      <c r="M1754" s="1">
        <v>0.0</v>
      </c>
      <c r="N1754" s="1">
        <v>0.0</v>
      </c>
      <c r="O1754" s="1" t="s">
        <v>35</v>
      </c>
      <c r="P1754" s="3">
        <v>0.21</v>
      </c>
      <c r="Q1754" s="1" t="s">
        <v>36</v>
      </c>
      <c r="R1754" s="1">
        <v>0.0</v>
      </c>
      <c r="S1754" s="1">
        <v>0.0</v>
      </c>
      <c r="T1754" s="4">
        <f t="shared" si="60"/>
        <v>1421.487603</v>
      </c>
      <c r="U1754" s="5">
        <v>1721.1037882500002</v>
      </c>
      <c r="W1754" s="1">
        <f t="shared" si="59"/>
        <v>1720</v>
      </c>
      <c r="X1754" s="7">
        <f t="shared" si="15"/>
        <v>1720</v>
      </c>
      <c r="Y1754" s="1" t="s">
        <v>30</v>
      </c>
      <c r="Z1754" s="1" t="s">
        <v>30</v>
      </c>
      <c r="AA1754" s="1" t="s">
        <v>31</v>
      </c>
      <c r="AB1754" s="1">
        <v>0.0</v>
      </c>
      <c r="AC1754" s="1">
        <v>0.0</v>
      </c>
    </row>
    <row r="1755" ht="15.75" customHeight="1">
      <c r="A1755" s="1">
        <v>1783.0</v>
      </c>
      <c r="B1755" s="1" t="s">
        <v>29</v>
      </c>
      <c r="C1755" s="1" t="s">
        <v>30</v>
      </c>
      <c r="D1755" s="1" t="s">
        <v>30</v>
      </c>
      <c r="E1755" s="1" t="s">
        <v>31</v>
      </c>
      <c r="F1755" s="1" t="s">
        <v>31</v>
      </c>
      <c r="H1755" s="1" t="s">
        <v>3541</v>
      </c>
      <c r="I1755" s="1" t="s">
        <v>3542</v>
      </c>
      <c r="J1755" s="1" t="s">
        <v>34</v>
      </c>
      <c r="K1755" s="1" t="s">
        <v>34</v>
      </c>
      <c r="L1755" s="1">
        <v>0.0</v>
      </c>
      <c r="M1755" s="1">
        <v>0.0</v>
      </c>
      <c r="N1755" s="1">
        <v>0.0</v>
      </c>
      <c r="O1755" s="1" t="s">
        <v>35</v>
      </c>
      <c r="P1755" s="3">
        <v>0.21</v>
      </c>
      <c r="Q1755" s="1" t="s">
        <v>36</v>
      </c>
      <c r="R1755" s="1">
        <v>0.0</v>
      </c>
      <c r="S1755" s="1">
        <v>0.0</v>
      </c>
      <c r="T1755" s="4">
        <f t="shared" si="60"/>
        <v>2561.983471</v>
      </c>
      <c r="U1755" s="5">
        <v>3102.5400367499997</v>
      </c>
      <c r="W1755" s="1">
        <f t="shared" si="59"/>
        <v>3100</v>
      </c>
      <c r="X1755" s="7">
        <f t="shared" si="15"/>
        <v>3100</v>
      </c>
      <c r="Y1755" s="1" t="s">
        <v>30</v>
      </c>
      <c r="Z1755" s="1" t="s">
        <v>30</v>
      </c>
      <c r="AA1755" s="1" t="s">
        <v>31</v>
      </c>
      <c r="AB1755" s="1">
        <v>0.0</v>
      </c>
      <c r="AC1755" s="1">
        <v>0.0</v>
      </c>
    </row>
    <row r="1756" ht="15.75" customHeight="1">
      <c r="A1756" s="1">
        <v>1784.0</v>
      </c>
      <c r="B1756" s="1" t="s">
        <v>29</v>
      </c>
      <c r="C1756" s="1" t="s">
        <v>30</v>
      </c>
      <c r="D1756" s="1" t="s">
        <v>30</v>
      </c>
      <c r="E1756" s="1" t="s">
        <v>31</v>
      </c>
      <c r="F1756" s="1" t="s">
        <v>31</v>
      </c>
      <c r="H1756" s="1" t="s">
        <v>3543</v>
      </c>
      <c r="I1756" s="1" t="s">
        <v>3544</v>
      </c>
      <c r="J1756" s="1" t="s">
        <v>34</v>
      </c>
      <c r="K1756" s="1" t="s">
        <v>34</v>
      </c>
      <c r="L1756" s="1">
        <v>0.0</v>
      </c>
      <c r="M1756" s="1">
        <v>0.0</v>
      </c>
      <c r="N1756" s="1">
        <v>0.0</v>
      </c>
      <c r="O1756" s="1" t="s">
        <v>35</v>
      </c>
      <c r="P1756" s="3">
        <v>0.21</v>
      </c>
      <c r="Q1756" s="1" t="s">
        <v>36</v>
      </c>
      <c r="R1756" s="1">
        <v>0.0</v>
      </c>
      <c r="S1756" s="1">
        <v>0.0</v>
      </c>
      <c r="T1756" s="4">
        <f t="shared" si="60"/>
        <v>3157.024793</v>
      </c>
      <c r="U1756" s="5">
        <v>3816.7609589999997</v>
      </c>
      <c r="W1756" s="1">
        <f t="shared" si="59"/>
        <v>3820</v>
      </c>
      <c r="X1756" s="7">
        <f t="shared" si="15"/>
        <v>3820</v>
      </c>
      <c r="Y1756" s="1" t="s">
        <v>30</v>
      </c>
      <c r="Z1756" s="1" t="s">
        <v>30</v>
      </c>
      <c r="AA1756" s="1" t="s">
        <v>31</v>
      </c>
      <c r="AB1756" s="1">
        <v>0.0</v>
      </c>
      <c r="AC1756" s="1">
        <v>0.0</v>
      </c>
    </row>
    <row r="1757" ht="15.75" customHeight="1">
      <c r="A1757" s="1">
        <v>1785.0</v>
      </c>
      <c r="B1757" s="1" t="s">
        <v>29</v>
      </c>
      <c r="C1757" s="1" t="s">
        <v>30</v>
      </c>
      <c r="D1757" s="1" t="s">
        <v>30</v>
      </c>
      <c r="E1757" s="1" t="s">
        <v>31</v>
      </c>
      <c r="F1757" s="1" t="s">
        <v>31</v>
      </c>
      <c r="H1757" s="1" t="s">
        <v>3545</v>
      </c>
      <c r="I1757" s="1" t="s">
        <v>3546</v>
      </c>
      <c r="J1757" s="1" t="s">
        <v>34</v>
      </c>
      <c r="K1757" s="1" t="s">
        <v>34</v>
      </c>
      <c r="L1757" s="1">
        <v>0.0</v>
      </c>
      <c r="M1757" s="1">
        <v>0.0</v>
      </c>
      <c r="N1757" s="1">
        <v>0.0</v>
      </c>
      <c r="O1757" s="1" t="s">
        <v>35</v>
      </c>
      <c r="P1757" s="3">
        <v>0.21</v>
      </c>
      <c r="Q1757" s="1" t="s">
        <v>36</v>
      </c>
      <c r="R1757" s="1">
        <v>0.0</v>
      </c>
      <c r="S1757" s="1">
        <v>0.0</v>
      </c>
      <c r="T1757" s="4">
        <f t="shared" si="60"/>
        <v>3842.975207</v>
      </c>
      <c r="U1757" s="5">
        <v>4648.5138397499995</v>
      </c>
      <c r="W1757" s="1">
        <f t="shared" si="59"/>
        <v>4650</v>
      </c>
      <c r="X1757" s="7">
        <f t="shared" si="15"/>
        <v>4650</v>
      </c>
      <c r="Y1757" s="1" t="s">
        <v>30</v>
      </c>
      <c r="Z1757" s="1" t="s">
        <v>30</v>
      </c>
      <c r="AA1757" s="1" t="s">
        <v>31</v>
      </c>
      <c r="AB1757" s="1">
        <v>0.0</v>
      </c>
      <c r="AC1757" s="1">
        <v>0.0</v>
      </c>
    </row>
    <row r="1758" ht="15.75" customHeight="1">
      <c r="A1758" s="1">
        <v>1786.0</v>
      </c>
      <c r="B1758" s="1" t="s">
        <v>29</v>
      </c>
      <c r="C1758" s="1" t="s">
        <v>30</v>
      </c>
      <c r="D1758" s="1" t="s">
        <v>30</v>
      </c>
      <c r="E1758" s="1" t="s">
        <v>31</v>
      </c>
      <c r="F1758" s="1" t="s">
        <v>31</v>
      </c>
      <c r="H1758" s="1" t="s">
        <v>3547</v>
      </c>
      <c r="I1758" s="1" t="s">
        <v>3548</v>
      </c>
      <c r="J1758" s="1" t="s">
        <v>34</v>
      </c>
      <c r="K1758" s="1" t="s">
        <v>34</v>
      </c>
      <c r="L1758" s="1">
        <v>0.0</v>
      </c>
      <c r="M1758" s="1">
        <v>0.0</v>
      </c>
      <c r="N1758" s="1">
        <v>0.0</v>
      </c>
      <c r="O1758" s="1" t="s">
        <v>35</v>
      </c>
      <c r="P1758" s="3">
        <v>0.21</v>
      </c>
      <c r="Q1758" s="1" t="s">
        <v>36</v>
      </c>
      <c r="R1758" s="1">
        <v>0.0</v>
      </c>
      <c r="S1758" s="1">
        <v>0.0</v>
      </c>
      <c r="T1758" s="4">
        <f t="shared" si="60"/>
        <v>4834.710744</v>
      </c>
      <c r="U1758" s="5">
        <v>5850.507662999999</v>
      </c>
      <c r="W1758" s="1">
        <f t="shared" si="59"/>
        <v>5850</v>
      </c>
      <c r="X1758" s="7">
        <f t="shared" si="15"/>
        <v>5850</v>
      </c>
      <c r="Y1758" s="1" t="s">
        <v>30</v>
      </c>
      <c r="Z1758" s="1" t="s">
        <v>30</v>
      </c>
      <c r="AA1758" s="1" t="s">
        <v>31</v>
      </c>
      <c r="AB1758" s="1">
        <v>0.0</v>
      </c>
      <c r="AC1758" s="1">
        <v>0.0</v>
      </c>
    </row>
    <row r="1759" ht="15.75" customHeight="1">
      <c r="A1759" s="1">
        <v>1787.0</v>
      </c>
      <c r="B1759" s="1" t="s">
        <v>29</v>
      </c>
      <c r="C1759" s="1" t="s">
        <v>30</v>
      </c>
      <c r="D1759" s="1" t="s">
        <v>30</v>
      </c>
      <c r="E1759" s="1" t="s">
        <v>31</v>
      </c>
      <c r="F1759" s="1" t="s">
        <v>31</v>
      </c>
      <c r="H1759" s="1" t="s">
        <v>3549</v>
      </c>
      <c r="I1759" s="1" t="s">
        <v>3550</v>
      </c>
      <c r="J1759" s="1" t="s">
        <v>34</v>
      </c>
      <c r="K1759" s="1" t="s">
        <v>34</v>
      </c>
      <c r="L1759" s="1">
        <v>0.0</v>
      </c>
      <c r="M1759" s="1">
        <v>0.0</v>
      </c>
      <c r="N1759" s="1">
        <v>0.0</v>
      </c>
      <c r="O1759" s="1" t="s">
        <v>35</v>
      </c>
      <c r="P1759" s="3">
        <v>0.21</v>
      </c>
      <c r="Q1759" s="1" t="s">
        <v>36</v>
      </c>
      <c r="R1759" s="1">
        <v>0.0</v>
      </c>
      <c r="S1759" s="1">
        <v>0.0</v>
      </c>
      <c r="T1759" s="4">
        <f t="shared" si="60"/>
        <v>5297.520661</v>
      </c>
      <c r="U1759" s="5">
        <v>6414.682626</v>
      </c>
      <c r="W1759" s="1">
        <f t="shared" si="59"/>
        <v>6410</v>
      </c>
      <c r="X1759" s="7">
        <f t="shared" si="15"/>
        <v>6410</v>
      </c>
      <c r="Y1759" s="1" t="s">
        <v>30</v>
      </c>
      <c r="Z1759" s="1" t="s">
        <v>30</v>
      </c>
      <c r="AA1759" s="1" t="s">
        <v>31</v>
      </c>
      <c r="AB1759" s="1">
        <v>0.0</v>
      </c>
      <c r="AC1759" s="1">
        <v>0.0</v>
      </c>
    </row>
    <row r="1760" ht="15.75" customHeight="1">
      <c r="A1760" s="1">
        <v>1788.0</v>
      </c>
      <c r="B1760" s="1" t="s">
        <v>29</v>
      </c>
      <c r="C1760" s="1" t="s">
        <v>30</v>
      </c>
      <c r="D1760" s="1" t="s">
        <v>30</v>
      </c>
      <c r="E1760" s="1" t="s">
        <v>31</v>
      </c>
      <c r="F1760" s="1" t="s">
        <v>31</v>
      </c>
      <c r="H1760" s="1" t="s">
        <v>3551</v>
      </c>
      <c r="I1760" s="1" t="s">
        <v>3552</v>
      </c>
      <c r="J1760" s="1" t="s">
        <v>34</v>
      </c>
      <c r="K1760" s="1" t="s">
        <v>34</v>
      </c>
      <c r="L1760" s="1">
        <v>0.0</v>
      </c>
      <c r="M1760" s="1">
        <v>0.0</v>
      </c>
      <c r="N1760" s="1">
        <v>0.0</v>
      </c>
      <c r="O1760" s="1" t="s">
        <v>35</v>
      </c>
      <c r="P1760" s="3">
        <v>0.21</v>
      </c>
      <c r="Q1760" s="1" t="s">
        <v>36</v>
      </c>
      <c r="R1760" s="1">
        <v>0.0</v>
      </c>
      <c r="S1760" s="1">
        <v>0.0</v>
      </c>
      <c r="T1760" s="4">
        <f t="shared" si="60"/>
        <v>6016.528926</v>
      </c>
      <c r="U1760" s="5">
        <v>7281.303381</v>
      </c>
      <c r="W1760" s="1">
        <f t="shared" si="59"/>
        <v>7280</v>
      </c>
      <c r="X1760" s="7">
        <f t="shared" si="15"/>
        <v>7280</v>
      </c>
      <c r="Y1760" s="1" t="s">
        <v>30</v>
      </c>
      <c r="Z1760" s="1" t="s">
        <v>30</v>
      </c>
      <c r="AA1760" s="1" t="s">
        <v>31</v>
      </c>
      <c r="AB1760" s="1">
        <v>0.0</v>
      </c>
      <c r="AC1760" s="1">
        <v>0.0</v>
      </c>
    </row>
    <row r="1761" ht="15.75" customHeight="1">
      <c r="A1761" s="1">
        <v>1789.0</v>
      </c>
      <c r="B1761" s="1" t="s">
        <v>29</v>
      </c>
      <c r="C1761" s="1" t="s">
        <v>30</v>
      </c>
      <c r="D1761" s="1" t="s">
        <v>30</v>
      </c>
      <c r="E1761" s="1" t="s">
        <v>31</v>
      </c>
      <c r="F1761" s="1" t="s">
        <v>31</v>
      </c>
      <c r="H1761" s="1" t="s">
        <v>3553</v>
      </c>
      <c r="I1761" s="1" t="s">
        <v>3554</v>
      </c>
      <c r="J1761" s="1" t="s">
        <v>34</v>
      </c>
      <c r="K1761" s="1" t="s">
        <v>34</v>
      </c>
      <c r="L1761" s="1">
        <v>0.0</v>
      </c>
      <c r="M1761" s="1">
        <v>0.0</v>
      </c>
      <c r="N1761" s="1">
        <v>0.0</v>
      </c>
      <c r="O1761" s="1" t="s">
        <v>35</v>
      </c>
      <c r="P1761" s="3">
        <v>0.21</v>
      </c>
      <c r="Q1761" s="1" t="s">
        <v>36</v>
      </c>
      <c r="R1761" s="1">
        <v>0.0</v>
      </c>
      <c r="S1761" s="1">
        <v>0.0</v>
      </c>
      <c r="T1761" s="4">
        <f t="shared" si="60"/>
        <v>7710.743802</v>
      </c>
      <c r="U1761" s="5">
        <v>9327.20577525</v>
      </c>
      <c r="W1761" s="1">
        <f t="shared" si="59"/>
        <v>9330</v>
      </c>
      <c r="X1761" s="7">
        <f t="shared" si="15"/>
        <v>9330</v>
      </c>
      <c r="Y1761" s="1" t="s">
        <v>30</v>
      </c>
      <c r="Z1761" s="1" t="s">
        <v>30</v>
      </c>
      <c r="AA1761" s="1" t="s">
        <v>31</v>
      </c>
      <c r="AB1761" s="1">
        <v>0.0</v>
      </c>
      <c r="AC1761" s="1">
        <v>0.0</v>
      </c>
    </row>
    <row r="1762" ht="15.75" customHeight="1">
      <c r="A1762" s="1">
        <v>1790.0</v>
      </c>
      <c r="B1762" s="1" t="s">
        <v>29</v>
      </c>
      <c r="C1762" s="1" t="s">
        <v>30</v>
      </c>
      <c r="D1762" s="1" t="s">
        <v>30</v>
      </c>
      <c r="E1762" s="1" t="s">
        <v>31</v>
      </c>
      <c r="F1762" s="1" t="s">
        <v>31</v>
      </c>
      <c r="H1762" s="1" t="s">
        <v>3555</v>
      </c>
      <c r="I1762" s="1" t="s">
        <v>3556</v>
      </c>
      <c r="J1762" s="1" t="s">
        <v>34</v>
      </c>
      <c r="K1762" s="1" t="s">
        <v>34</v>
      </c>
      <c r="L1762" s="1">
        <v>0.0</v>
      </c>
      <c r="M1762" s="1">
        <v>0.0</v>
      </c>
      <c r="N1762" s="1">
        <v>0.0</v>
      </c>
      <c r="O1762" s="1" t="s">
        <v>35</v>
      </c>
      <c r="P1762" s="3">
        <v>0.21</v>
      </c>
      <c r="Q1762" s="1" t="s">
        <v>36</v>
      </c>
      <c r="R1762" s="1">
        <v>0.0</v>
      </c>
      <c r="S1762" s="1">
        <v>0.0</v>
      </c>
      <c r="T1762" s="4">
        <f t="shared" si="60"/>
        <v>8611.570248</v>
      </c>
      <c r="U1762" s="5">
        <v>10420.283535749999</v>
      </c>
      <c r="W1762" s="1">
        <f t="shared" si="59"/>
        <v>10420</v>
      </c>
      <c r="X1762" s="7">
        <f t="shared" si="15"/>
        <v>10420</v>
      </c>
      <c r="Y1762" s="1" t="s">
        <v>30</v>
      </c>
      <c r="Z1762" s="1" t="s">
        <v>30</v>
      </c>
      <c r="AA1762" s="1" t="s">
        <v>31</v>
      </c>
      <c r="AB1762" s="1">
        <v>0.0</v>
      </c>
      <c r="AC1762" s="1">
        <v>0.0</v>
      </c>
    </row>
    <row r="1763" ht="15.75" customHeight="1">
      <c r="A1763" s="1">
        <v>1791.0</v>
      </c>
      <c r="B1763" s="1" t="s">
        <v>29</v>
      </c>
      <c r="C1763" s="1" t="s">
        <v>30</v>
      </c>
      <c r="D1763" s="1" t="s">
        <v>30</v>
      </c>
      <c r="E1763" s="1" t="s">
        <v>31</v>
      </c>
      <c r="F1763" s="1" t="s">
        <v>31</v>
      </c>
      <c r="H1763" s="1" t="s">
        <v>3557</v>
      </c>
      <c r="I1763" s="1" t="s">
        <v>3558</v>
      </c>
      <c r="J1763" s="1" t="s">
        <v>34</v>
      </c>
      <c r="K1763" s="1" t="s">
        <v>34</v>
      </c>
      <c r="L1763" s="1">
        <v>0.0</v>
      </c>
      <c r="M1763" s="1">
        <v>0.0</v>
      </c>
      <c r="N1763" s="1">
        <v>0.0</v>
      </c>
      <c r="O1763" s="1" t="s">
        <v>35</v>
      </c>
      <c r="P1763" s="3">
        <v>0.21</v>
      </c>
      <c r="Q1763" s="1" t="s">
        <v>36</v>
      </c>
      <c r="R1763" s="1">
        <v>0.0</v>
      </c>
      <c r="S1763" s="1">
        <v>0.0</v>
      </c>
      <c r="T1763" s="4">
        <f t="shared" si="60"/>
        <v>1471.07438</v>
      </c>
      <c r="U1763" s="5">
        <v>1780.3010114999997</v>
      </c>
      <c r="W1763" s="1">
        <f t="shared" si="59"/>
        <v>1780</v>
      </c>
      <c r="X1763" s="7">
        <f t="shared" si="15"/>
        <v>1780</v>
      </c>
      <c r="Y1763" s="1" t="s">
        <v>30</v>
      </c>
      <c r="Z1763" s="1" t="s">
        <v>30</v>
      </c>
      <c r="AA1763" s="1" t="s">
        <v>31</v>
      </c>
      <c r="AB1763" s="1">
        <v>0.0</v>
      </c>
      <c r="AC1763" s="1">
        <v>0.0</v>
      </c>
    </row>
    <row r="1764" ht="15.75" customHeight="1">
      <c r="A1764" s="1">
        <v>1792.0</v>
      </c>
      <c r="B1764" s="1" t="s">
        <v>29</v>
      </c>
      <c r="C1764" s="1" t="s">
        <v>30</v>
      </c>
      <c r="D1764" s="1" t="s">
        <v>30</v>
      </c>
      <c r="E1764" s="1" t="s">
        <v>31</v>
      </c>
      <c r="F1764" s="1" t="s">
        <v>31</v>
      </c>
      <c r="H1764" s="1" t="s">
        <v>3559</v>
      </c>
      <c r="I1764" s="1" t="s">
        <v>3560</v>
      </c>
      <c r="J1764" s="1" t="s">
        <v>34</v>
      </c>
      <c r="K1764" s="1" t="s">
        <v>34</v>
      </c>
      <c r="L1764" s="1">
        <v>0.0</v>
      </c>
      <c r="M1764" s="1">
        <v>0.0</v>
      </c>
      <c r="N1764" s="1">
        <v>0.0</v>
      </c>
      <c r="O1764" s="1" t="s">
        <v>35</v>
      </c>
      <c r="P1764" s="3">
        <v>0.21</v>
      </c>
      <c r="Q1764" s="1" t="s">
        <v>36</v>
      </c>
      <c r="R1764" s="1">
        <v>0.0</v>
      </c>
      <c r="S1764" s="1">
        <v>0.0</v>
      </c>
      <c r="T1764" s="4">
        <f t="shared" si="60"/>
        <v>1545.454545</v>
      </c>
      <c r="U1764" s="5">
        <v>1867.5021419999998</v>
      </c>
      <c r="W1764" s="1">
        <f t="shared" si="59"/>
        <v>1870</v>
      </c>
      <c r="X1764" s="7">
        <f t="shared" si="15"/>
        <v>1870</v>
      </c>
      <c r="Y1764" s="1" t="s">
        <v>30</v>
      </c>
      <c r="Z1764" s="1" t="s">
        <v>30</v>
      </c>
      <c r="AA1764" s="1" t="s">
        <v>31</v>
      </c>
      <c r="AB1764" s="1">
        <v>0.0</v>
      </c>
      <c r="AC1764" s="1">
        <v>0.0</v>
      </c>
    </row>
    <row r="1765" ht="15.75" customHeight="1">
      <c r="A1765" s="1">
        <v>1793.0</v>
      </c>
      <c r="B1765" s="1" t="s">
        <v>29</v>
      </c>
      <c r="C1765" s="1" t="s">
        <v>30</v>
      </c>
      <c r="D1765" s="1" t="s">
        <v>30</v>
      </c>
      <c r="E1765" s="1" t="s">
        <v>31</v>
      </c>
      <c r="F1765" s="1" t="s">
        <v>31</v>
      </c>
      <c r="H1765" s="1" t="s">
        <v>3561</v>
      </c>
      <c r="I1765" s="1" t="s">
        <v>3562</v>
      </c>
      <c r="J1765" s="1" t="s">
        <v>34</v>
      </c>
      <c r="K1765" s="1" t="s">
        <v>34</v>
      </c>
      <c r="L1765" s="1">
        <v>0.0</v>
      </c>
      <c r="M1765" s="1">
        <v>0.0</v>
      </c>
      <c r="N1765" s="1">
        <v>0.0</v>
      </c>
      <c r="O1765" s="1" t="s">
        <v>35</v>
      </c>
      <c r="P1765" s="3">
        <v>0.21</v>
      </c>
      <c r="Q1765" s="1" t="s">
        <v>36</v>
      </c>
      <c r="R1765" s="1">
        <v>0.0</v>
      </c>
      <c r="S1765" s="1">
        <v>0.0</v>
      </c>
      <c r="T1765" s="4">
        <f t="shared" si="60"/>
        <v>1619.834711</v>
      </c>
      <c r="U1765" s="5">
        <v>1962.9777667499998</v>
      </c>
      <c r="W1765" s="1">
        <f t="shared" si="59"/>
        <v>1960</v>
      </c>
      <c r="X1765" s="7">
        <f t="shared" si="15"/>
        <v>1960</v>
      </c>
      <c r="Y1765" s="1" t="s">
        <v>30</v>
      </c>
      <c r="Z1765" s="1" t="s">
        <v>30</v>
      </c>
      <c r="AA1765" s="1" t="s">
        <v>31</v>
      </c>
      <c r="AB1765" s="1">
        <v>0.0</v>
      </c>
      <c r="AC1765" s="1">
        <v>0.0</v>
      </c>
    </row>
    <row r="1766" ht="15.75" customHeight="1">
      <c r="A1766" s="1">
        <v>1794.0</v>
      </c>
      <c r="B1766" s="1" t="s">
        <v>29</v>
      </c>
      <c r="C1766" s="1" t="s">
        <v>30</v>
      </c>
      <c r="D1766" s="1" t="s">
        <v>30</v>
      </c>
      <c r="E1766" s="1" t="s">
        <v>31</v>
      </c>
      <c r="F1766" s="1" t="s">
        <v>31</v>
      </c>
      <c r="H1766" s="1" t="s">
        <v>3563</v>
      </c>
      <c r="I1766" s="1" t="s">
        <v>3564</v>
      </c>
      <c r="J1766" s="1" t="s">
        <v>34</v>
      </c>
      <c r="K1766" s="1" t="s">
        <v>34</v>
      </c>
      <c r="L1766" s="1">
        <v>0.0</v>
      </c>
      <c r="M1766" s="1">
        <v>0.0</v>
      </c>
      <c r="N1766" s="1">
        <v>0.0</v>
      </c>
      <c r="O1766" s="1" t="s">
        <v>35</v>
      </c>
      <c r="P1766" s="3">
        <v>0.21</v>
      </c>
      <c r="Q1766" s="1" t="s">
        <v>36</v>
      </c>
      <c r="R1766" s="1">
        <v>0.0</v>
      </c>
      <c r="S1766" s="1">
        <v>0.0</v>
      </c>
      <c r="T1766" s="4">
        <f t="shared" si="60"/>
        <v>1743.801653</v>
      </c>
      <c r="U1766" s="5">
        <v>2106.5101447499997</v>
      </c>
      <c r="W1766" s="1">
        <f t="shared" si="59"/>
        <v>2110</v>
      </c>
      <c r="X1766" s="7">
        <f t="shared" si="15"/>
        <v>2110</v>
      </c>
      <c r="Y1766" s="1" t="s">
        <v>30</v>
      </c>
      <c r="Z1766" s="1" t="s">
        <v>30</v>
      </c>
      <c r="AA1766" s="1" t="s">
        <v>31</v>
      </c>
      <c r="AB1766" s="1">
        <v>0.0</v>
      </c>
      <c r="AC1766" s="1">
        <v>0.0</v>
      </c>
    </row>
    <row r="1767" ht="15.75" customHeight="1">
      <c r="A1767" s="1">
        <v>1795.0</v>
      </c>
      <c r="B1767" s="1" t="s">
        <v>29</v>
      </c>
      <c r="C1767" s="1" t="s">
        <v>30</v>
      </c>
      <c r="D1767" s="1" t="s">
        <v>30</v>
      </c>
      <c r="E1767" s="1" t="s">
        <v>31</v>
      </c>
      <c r="F1767" s="1" t="s">
        <v>31</v>
      </c>
      <c r="H1767" s="1" t="s">
        <v>3565</v>
      </c>
      <c r="I1767" s="1" t="s">
        <v>3566</v>
      </c>
      <c r="J1767" s="1" t="s">
        <v>34</v>
      </c>
      <c r="K1767" s="1" t="s">
        <v>34</v>
      </c>
      <c r="L1767" s="1">
        <v>0.0</v>
      </c>
      <c r="M1767" s="1">
        <v>0.0</v>
      </c>
      <c r="N1767" s="1">
        <v>0.0</v>
      </c>
      <c r="O1767" s="1" t="s">
        <v>35</v>
      </c>
      <c r="P1767" s="3">
        <v>0.21</v>
      </c>
      <c r="Q1767" s="1" t="s">
        <v>36</v>
      </c>
      <c r="R1767" s="1">
        <v>0.0</v>
      </c>
      <c r="S1767" s="1">
        <v>0.0</v>
      </c>
      <c r="T1767" s="4">
        <f t="shared" si="60"/>
        <v>1876.033058</v>
      </c>
      <c r="U1767" s="5">
        <v>2270.72426625</v>
      </c>
      <c r="W1767" s="1">
        <f t="shared" si="59"/>
        <v>2270</v>
      </c>
      <c r="X1767" s="7">
        <f t="shared" si="15"/>
        <v>2270</v>
      </c>
      <c r="Y1767" s="1" t="s">
        <v>30</v>
      </c>
      <c r="Z1767" s="1" t="s">
        <v>30</v>
      </c>
      <c r="AA1767" s="1" t="s">
        <v>31</v>
      </c>
      <c r="AB1767" s="1">
        <v>0.0</v>
      </c>
      <c r="AC1767" s="1">
        <v>0.0</v>
      </c>
    </row>
    <row r="1768" ht="15.75" customHeight="1">
      <c r="A1768" s="1">
        <v>1796.0</v>
      </c>
      <c r="B1768" s="1" t="s">
        <v>29</v>
      </c>
      <c r="C1768" s="1" t="s">
        <v>30</v>
      </c>
      <c r="D1768" s="1" t="s">
        <v>30</v>
      </c>
      <c r="E1768" s="1" t="s">
        <v>31</v>
      </c>
      <c r="F1768" s="1" t="s">
        <v>31</v>
      </c>
      <c r="H1768" s="1" t="s">
        <v>3567</v>
      </c>
      <c r="I1768" s="1" t="s">
        <v>3568</v>
      </c>
      <c r="J1768" s="1" t="s">
        <v>34</v>
      </c>
      <c r="K1768" s="1" t="s">
        <v>34</v>
      </c>
      <c r="L1768" s="1">
        <v>0.0</v>
      </c>
      <c r="M1768" s="1">
        <v>0.0</v>
      </c>
      <c r="N1768" s="1">
        <v>0.0</v>
      </c>
      <c r="O1768" s="1" t="s">
        <v>35</v>
      </c>
      <c r="P1768" s="3">
        <v>0.21</v>
      </c>
      <c r="Q1768" s="1" t="s">
        <v>36</v>
      </c>
      <c r="R1768" s="1">
        <v>0.0</v>
      </c>
      <c r="S1768" s="1">
        <v>0.0</v>
      </c>
      <c r="T1768" s="4">
        <f t="shared" si="60"/>
        <v>2702.479339</v>
      </c>
      <c r="U1768" s="5">
        <v>3265.5772214999997</v>
      </c>
      <c r="W1768" s="1">
        <f t="shared" si="59"/>
        <v>3270</v>
      </c>
      <c r="X1768" s="7">
        <f t="shared" si="15"/>
        <v>3270</v>
      </c>
      <c r="Y1768" s="1" t="s">
        <v>30</v>
      </c>
      <c r="Z1768" s="1" t="s">
        <v>30</v>
      </c>
      <c r="AA1768" s="1" t="s">
        <v>31</v>
      </c>
      <c r="AB1768" s="1">
        <v>0.0</v>
      </c>
      <c r="AC1768" s="1">
        <v>0.0</v>
      </c>
    </row>
    <row r="1769" ht="15.75" customHeight="1">
      <c r="A1769" s="1">
        <v>1797.0</v>
      </c>
      <c r="B1769" s="1" t="s">
        <v>29</v>
      </c>
      <c r="C1769" s="1" t="s">
        <v>30</v>
      </c>
      <c r="D1769" s="1" t="s">
        <v>30</v>
      </c>
      <c r="E1769" s="1" t="s">
        <v>31</v>
      </c>
      <c r="F1769" s="1" t="s">
        <v>31</v>
      </c>
      <c r="H1769" s="1" t="s">
        <v>3569</v>
      </c>
      <c r="I1769" s="1" t="s">
        <v>3570</v>
      </c>
      <c r="J1769" s="1" t="s">
        <v>34</v>
      </c>
      <c r="K1769" s="1" t="s">
        <v>34</v>
      </c>
      <c r="L1769" s="1">
        <v>0.0</v>
      </c>
      <c r="M1769" s="1">
        <v>0.0</v>
      </c>
      <c r="N1769" s="1">
        <v>0.0</v>
      </c>
      <c r="O1769" s="1" t="s">
        <v>35</v>
      </c>
      <c r="P1769" s="3">
        <v>0.21</v>
      </c>
      <c r="Q1769" s="1" t="s">
        <v>36</v>
      </c>
      <c r="R1769" s="1">
        <v>0.0</v>
      </c>
      <c r="S1769" s="1">
        <v>0.0</v>
      </c>
      <c r="T1769" s="4">
        <f t="shared" si="60"/>
        <v>2917.355372</v>
      </c>
      <c r="U1769" s="5">
        <v>3525.2759519999995</v>
      </c>
      <c r="W1769" s="1">
        <f t="shared" si="59"/>
        <v>3530</v>
      </c>
      <c r="X1769" s="7">
        <f t="shared" si="15"/>
        <v>3530</v>
      </c>
      <c r="Y1769" s="1" t="s">
        <v>30</v>
      </c>
      <c r="Z1769" s="1" t="s">
        <v>30</v>
      </c>
      <c r="AA1769" s="1" t="s">
        <v>31</v>
      </c>
      <c r="AB1769" s="1">
        <v>0.0</v>
      </c>
      <c r="AC1769" s="1">
        <v>0.0</v>
      </c>
    </row>
    <row r="1770" ht="15.75" customHeight="1">
      <c r="A1770" s="1">
        <v>1798.0</v>
      </c>
      <c r="B1770" s="1" t="s">
        <v>29</v>
      </c>
      <c r="C1770" s="1" t="s">
        <v>30</v>
      </c>
      <c r="D1770" s="1" t="s">
        <v>30</v>
      </c>
      <c r="E1770" s="1" t="s">
        <v>31</v>
      </c>
      <c r="F1770" s="1" t="s">
        <v>31</v>
      </c>
      <c r="H1770" s="1" t="s">
        <v>3571</v>
      </c>
      <c r="I1770" s="1" t="s">
        <v>3572</v>
      </c>
      <c r="J1770" s="1" t="s">
        <v>34</v>
      </c>
      <c r="K1770" s="1" t="s">
        <v>34</v>
      </c>
      <c r="L1770" s="1">
        <v>0.0</v>
      </c>
      <c r="M1770" s="1">
        <v>0.0</v>
      </c>
      <c r="N1770" s="1">
        <v>0.0</v>
      </c>
      <c r="O1770" s="1" t="s">
        <v>35</v>
      </c>
      <c r="P1770" s="3">
        <v>0.21</v>
      </c>
      <c r="Q1770" s="1" t="s">
        <v>36</v>
      </c>
      <c r="R1770" s="1">
        <v>0.0</v>
      </c>
      <c r="S1770" s="1">
        <v>0.0</v>
      </c>
      <c r="T1770" s="4">
        <f t="shared" si="60"/>
        <v>3280.991736</v>
      </c>
      <c r="U1770" s="5">
        <v>3968.2803352500005</v>
      </c>
      <c r="W1770" s="1">
        <f t="shared" si="59"/>
        <v>3970</v>
      </c>
      <c r="X1770" s="7">
        <f t="shared" si="15"/>
        <v>3970</v>
      </c>
      <c r="Y1770" s="1" t="s">
        <v>30</v>
      </c>
      <c r="Z1770" s="1" t="s">
        <v>30</v>
      </c>
      <c r="AA1770" s="1" t="s">
        <v>31</v>
      </c>
      <c r="AB1770" s="1">
        <v>0.0</v>
      </c>
      <c r="AC1770" s="1">
        <v>0.0</v>
      </c>
    </row>
    <row r="1771" ht="15.75" customHeight="1">
      <c r="A1771" s="1">
        <v>1799.0</v>
      </c>
      <c r="B1771" s="1" t="s">
        <v>29</v>
      </c>
      <c r="C1771" s="1" t="s">
        <v>30</v>
      </c>
      <c r="D1771" s="1" t="s">
        <v>30</v>
      </c>
      <c r="E1771" s="1" t="s">
        <v>31</v>
      </c>
      <c r="F1771" s="1" t="s">
        <v>31</v>
      </c>
      <c r="H1771" s="1" t="s">
        <v>3573</v>
      </c>
      <c r="I1771" s="1" t="s">
        <v>3574</v>
      </c>
      <c r="J1771" s="1" t="s">
        <v>34</v>
      </c>
      <c r="K1771" s="1" t="s">
        <v>34</v>
      </c>
      <c r="L1771" s="1">
        <v>0.0</v>
      </c>
      <c r="M1771" s="1">
        <v>0.0</v>
      </c>
      <c r="N1771" s="1">
        <v>0.0</v>
      </c>
      <c r="O1771" s="1" t="s">
        <v>35</v>
      </c>
      <c r="P1771" s="3">
        <v>0.21</v>
      </c>
      <c r="Q1771" s="1" t="s">
        <v>36</v>
      </c>
      <c r="R1771" s="1">
        <v>0.0</v>
      </c>
      <c r="S1771" s="1">
        <v>0.0</v>
      </c>
      <c r="T1771" s="4">
        <f t="shared" si="60"/>
        <v>3859.504132</v>
      </c>
      <c r="U1771" s="5">
        <v>4666.84170975</v>
      </c>
      <c r="W1771" s="1">
        <f t="shared" si="59"/>
        <v>4670</v>
      </c>
      <c r="X1771" s="7">
        <f t="shared" si="15"/>
        <v>4670</v>
      </c>
      <c r="Y1771" s="1" t="s">
        <v>30</v>
      </c>
      <c r="Z1771" s="1" t="s">
        <v>30</v>
      </c>
      <c r="AA1771" s="1" t="s">
        <v>31</v>
      </c>
      <c r="AB1771" s="1">
        <v>0.0</v>
      </c>
      <c r="AC1771" s="1">
        <v>0.0</v>
      </c>
    </row>
    <row r="1772" ht="15.75" customHeight="1">
      <c r="A1772" s="1">
        <v>1800.0</v>
      </c>
      <c r="B1772" s="1" t="s">
        <v>29</v>
      </c>
      <c r="C1772" s="1" t="s">
        <v>30</v>
      </c>
      <c r="D1772" s="1" t="s">
        <v>30</v>
      </c>
      <c r="E1772" s="1" t="s">
        <v>31</v>
      </c>
      <c r="F1772" s="1" t="s">
        <v>31</v>
      </c>
      <c r="H1772" s="1" t="s">
        <v>3575</v>
      </c>
      <c r="I1772" s="1" t="s">
        <v>3576</v>
      </c>
      <c r="J1772" s="1" t="s">
        <v>34</v>
      </c>
      <c r="K1772" s="1" t="s">
        <v>34</v>
      </c>
      <c r="L1772" s="1">
        <v>0.0</v>
      </c>
      <c r="M1772" s="1">
        <v>0.0</v>
      </c>
      <c r="N1772" s="1">
        <v>0.0</v>
      </c>
      <c r="O1772" s="1" t="s">
        <v>35</v>
      </c>
      <c r="P1772" s="3">
        <v>0.21</v>
      </c>
      <c r="Q1772" s="1" t="s">
        <v>36</v>
      </c>
      <c r="R1772" s="1">
        <v>0.0</v>
      </c>
      <c r="S1772" s="1">
        <v>0.0</v>
      </c>
      <c r="T1772" s="4">
        <f t="shared" si="60"/>
        <v>4231.404959</v>
      </c>
      <c r="U1772" s="5">
        <v>5122.172484</v>
      </c>
      <c r="W1772" s="1">
        <f t="shared" si="59"/>
        <v>5120</v>
      </c>
      <c r="X1772" s="7">
        <f t="shared" si="15"/>
        <v>5120</v>
      </c>
      <c r="Y1772" s="1" t="s">
        <v>30</v>
      </c>
      <c r="Z1772" s="1" t="s">
        <v>30</v>
      </c>
      <c r="AA1772" s="1" t="s">
        <v>31</v>
      </c>
      <c r="AB1772" s="1">
        <v>0.0</v>
      </c>
      <c r="AC1772" s="1">
        <v>0.0</v>
      </c>
    </row>
    <row r="1773" ht="15.75" customHeight="1">
      <c r="A1773" s="1">
        <v>1801.0</v>
      </c>
      <c r="B1773" s="1" t="s">
        <v>29</v>
      </c>
      <c r="C1773" s="1" t="s">
        <v>30</v>
      </c>
      <c r="D1773" s="1" t="s">
        <v>30</v>
      </c>
      <c r="E1773" s="1" t="s">
        <v>31</v>
      </c>
      <c r="F1773" s="1" t="s">
        <v>31</v>
      </c>
      <c r="H1773" s="1" t="s">
        <v>3577</v>
      </c>
      <c r="I1773" s="1" t="s">
        <v>3578</v>
      </c>
      <c r="J1773" s="1" t="s">
        <v>34</v>
      </c>
      <c r="K1773" s="1" t="s">
        <v>34</v>
      </c>
      <c r="L1773" s="1">
        <v>0.0</v>
      </c>
      <c r="M1773" s="1">
        <v>0.0</v>
      </c>
      <c r="N1773" s="1">
        <v>0.0</v>
      </c>
      <c r="O1773" s="1" t="s">
        <v>35</v>
      </c>
      <c r="P1773" s="3">
        <v>0.21</v>
      </c>
      <c r="Q1773" s="1" t="s">
        <v>36</v>
      </c>
      <c r="R1773" s="1">
        <v>0.0</v>
      </c>
      <c r="S1773" s="1">
        <v>0.0</v>
      </c>
      <c r="T1773" s="4">
        <f t="shared" si="60"/>
        <v>4148.760331</v>
      </c>
      <c r="U1773" s="5">
        <v>5016.92199525</v>
      </c>
      <c r="W1773" s="1">
        <f t="shared" si="59"/>
        <v>5020</v>
      </c>
      <c r="X1773" s="7">
        <f t="shared" si="15"/>
        <v>5020</v>
      </c>
      <c r="Y1773" s="1" t="s">
        <v>30</v>
      </c>
      <c r="Z1773" s="1" t="s">
        <v>30</v>
      </c>
      <c r="AA1773" s="1" t="s">
        <v>31</v>
      </c>
      <c r="AB1773" s="1">
        <v>0.0</v>
      </c>
      <c r="AC1773" s="1">
        <v>0.0</v>
      </c>
    </row>
    <row r="1774" ht="15.75" customHeight="1">
      <c r="A1774" s="1">
        <v>1802.0</v>
      </c>
      <c r="B1774" s="1" t="s">
        <v>29</v>
      </c>
      <c r="C1774" s="1" t="s">
        <v>30</v>
      </c>
      <c r="D1774" s="1" t="s">
        <v>30</v>
      </c>
      <c r="E1774" s="1" t="s">
        <v>31</v>
      </c>
      <c r="F1774" s="1" t="s">
        <v>31</v>
      </c>
      <c r="H1774" s="1" t="s">
        <v>3579</v>
      </c>
      <c r="I1774" s="1" t="s">
        <v>3580</v>
      </c>
      <c r="J1774" s="1" t="s">
        <v>34</v>
      </c>
      <c r="K1774" s="1" t="s">
        <v>34</v>
      </c>
      <c r="L1774" s="1">
        <v>0.0</v>
      </c>
      <c r="M1774" s="1">
        <v>0.0</v>
      </c>
      <c r="N1774" s="1">
        <v>0.0</v>
      </c>
      <c r="O1774" s="1" t="s">
        <v>35</v>
      </c>
      <c r="P1774" s="3">
        <v>0.21</v>
      </c>
      <c r="Q1774" s="1" t="s">
        <v>36</v>
      </c>
      <c r="R1774" s="1">
        <v>0.0</v>
      </c>
      <c r="S1774" s="1">
        <v>0.0</v>
      </c>
      <c r="T1774" s="4">
        <f t="shared" si="60"/>
        <v>4504.132231</v>
      </c>
      <c r="U1774" s="5">
        <v>5448.785908499999</v>
      </c>
      <c r="W1774" s="1">
        <f t="shared" si="59"/>
        <v>5450</v>
      </c>
      <c r="X1774" s="7">
        <f t="shared" si="15"/>
        <v>5450</v>
      </c>
      <c r="Y1774" s="1" t="s">
        <v>30</v>
      </c>
      <c r="Z1774" s="1" t="s">
        <v>30</v>
      </c>
      <c r="AA1774" s="1" t="s">
        <v>31</v>
      </c>
      <c r="AB1774" s="1">
        <v>0.0</v>
      </c>
      <c r="AC1774" s="1">
        <v>0.0</v>
      </c>
    </row>
    <row r="1775" ht="15.75" customHeight="1">
      <c r="A1775" s="1">
        <v>1803.0</v>
      </c>
      <c r="B1775" s="1" t="s">
        <v>29</v>
      </c>
      <c r="C1775" s="1" t="s">
        <v>30</v>
      </c>
      <c r="D1775" s="1" t="s">
        <v>30</v>
      </c>
      <c r="E1775" s="1" t="s">
        <v>31</v>
      </c>
      <c r="F1775" s="1" t="s">
        <v>31</v>
      </c>
      <c r="H1775" s="1" t="s">
        <v>3581</v>
      </c>
      <c r="I1775" s="1" t="s">
        <v>3582</v>
      </c>
      <c r="J1775" s="1" t="s">
        <v>34</v>
      </c>
      <c r="K1775" s="1" t="s">
        <v>34</v>
      </c>
      <c r="L1775" s="1">
        <v>0.0</v>
      </c>
      <c r="M1775" s="1">
        <v>0.0</v>
      </c>
      <c r="N1775" s="1">
        <v>0.0</v>
      </c>
      <c r="O1775" s="1" t="s">
        <v>35</v>
      </c>
      <c r="P1775" s="3">
        <v>0.21</v>
      </c>
      <c r="Q1775" s="1" t="s">
        <v>36</v>
      </c>
      <c r="R1775" s="1">
        <v>0.0</v>
      </c>
      <c r="S1775" s="1">
        <v>0.0</v>
      </c>
      <c r="T1775" s="4">
        <f t="shared" si="60"/>
        <v>5396.694215</v>
      </c>
      <c r="U1775" s="5">
        <v>6527.983002749999</v>
      </c>
      <c r="W1775" s="1">
        <f t="shared" si="59"/>
        <v>6530</v>
      </c>
      <c r="X1775" s="7">
        <f t="shared" si="15"/>
        <v>6530</v>
      </c>
      <c r="Y1775" s="1" t="s">
        <v>30</v>
      </c>
      <c r="Z1775" s="1" t="s">
        <v>30</v>
      </c>
      <c r="AA1775" s="1" t="s">
        <v>31</v>
      </c>
      <c r="AB1775" s="1">
        <v>0.0</v>
      </c>
      <c r="AC1775" s="1">
        <v>0.0</v>
      </c>
    </row>
    <row r="1776" ht="15.75" customHeight="1">
      <c r="A1776" s="1">
        <v>1804.0</v>
      </c>
      <c r="B1776" s="1" t="s">
        <v>29</v>
      </c>
      <c r="C1776" s="1" t="s">
        <v>30</v>
      </c>
      <c r="D1776" s="1" t="s">
        <v>30</v>
      </c>
      <c r="E1776" s="1" t="s">
        <v>31</v>
      </c>
      <c r="F1776" s="1" t="s">
        <v>31</v>
      </c>
      <c r="H1776" s="1" t="s">
        <v>3583</v>
      </c>
      <c r="I1776" s="1" t="s">
        <v>3584</v>
      </c>
      <c r="J1776" s="1" t="s">
        <v>34</v>
      </c>
      <c r="K1776" s="1" t="s">
        <v>34</v>
      </c>
      <c r="L1776" s="1">
        <v>0.0</v>
      </c>
      <c r="M1776" s="1">
        <v>0.0</v>
      </c>
      <c r="N1776" s="1">
        <v>0.0</v>
      </c>
      <c r="O1776" s="1" t="s">
        <v>35</v>
      </c>
      <c r="P1776" s="3">
        <v>0.21</v>
      </c>
      <c r="Q1776" s="1" t="s">
        <v>36</v>
      </c>
      <c r="R1776" s="1">
        <v>0.0</v>
      </c>
      <c r="S1776" s="1">
        <v>0.0</v>
      </c>
      <c r="T1776" s="4">
        <f t="shared" si="60"/>
        <v>7388.429752</v>
      </c>
      <c r="U1776" s="5">
        <v>8942.239646999999</v>
      </c>
      <c r="W1776" s="1">
        <f t="shared" si="59"/>
        <v>8940</v>
      </c>
      <c r="X1776" s="7">
        <f t="shared" si="15"/>
        <v>8940</v>
      </c>
      <c r="Y1776" s="1" t="s">
        <v>30</v>
      </c>
      <c r="Z1776" s="1" t="s">
        <v>30</v>
      </c>
      <c r="AA1776" s="1" t="s">
        <v>31</v>
      </c>
      <c r="AB1776" s="1">
        <v>0.0</v>
      </c>
      <c r="AC1776" s="1">
        <v>0.0</v>
      </c>
    </row>
    <row r="1777" ht="15.75" customHeight="1">
      <c r="A1777" s="1">
        <v>1805.0</v>
      </c>
      <c r="B1777" s="1" t="s">
        <v>29</v>
      </c>
      <c r="C1777" s="1" t="s">
        <v>30</v>
      </c>
      <c r="D1777" s="1" t="s">
        <v>30</v>
      </c>
      <c r="E1777" s="1" t="s">
        <v>31</v>
      </c>
      <c r="F1777" s="1" t="s">
        <v>31</v>
      </c>
      <c r="H1777" s="1" t="s">
        <v>3585</v>
      </c>
      <c r="I1777" s="1" t="s">
        <v>3586</v>
      </c>
      <c r="J1777" s="1" t="s">
        <v>34</v>
      </c>
      <c r="K1777" s="1" t="s">
        <v>34</v>
      </c>
      <c r="L1777" s="1">
        <v>0.0</v>
      </c>
      <c r="M1777" s="1">
        <v>0.0</v>
      </c>
      <c r="N1777" s="1">
        <v>0.0</v>
      </c>
      <c r="O1777" s="1" t="s">
        <v>35</v>
      </c>
      <c r="P1777" s="3">
        <v>0.21</v>
      </c>
      <c r="Q1777" s="1" t="s">
        <v>36</v>
      </c>
      <c r="R1777" s="1">
        <v>0.0</v>
      </c>
      <c r="S1777" s="1">
        <v>0.0</v>
      </c>
      <c r="T1777" s="4">
        <f t="shared" si="60"/>
        <v>5900.826446</v>
      </c>
      <c r="U1777" s="5">
        <v>7137.7530345</v>
      </c>
      <c r="W1777" s="1">
        <f t="shared" si="59"/>
        <v>7140</v>
      </c>
      <c r="X1777" s="7">
        <f t="shared" si="15"/>
        <v>7140</v>
      </c>
      <c r="Y1777" s="1" t="s">
        <v>30</v>
      </c>
      <c r="Z1777" s="1" t="s">
        <v>30</v>
      </c>
      <c r="AA1777" s="1" t="s">
        <v>31</v>
      </c>
      <c r="AB1777" s="1">
        <v>0.0</v>
      </c>
      <c r="AC1777" s="1">
        <v>0.0</v>
      </c>
    </row>
    <row r="1778" ht="15.75" customHeight="1">
      <c r="A1778" s="1">
        <v>1806.0</v>
      </c>
      <c r="B1778" s="1" t="s">
        <v>29</v>
      </c>
      <c r="C1778" s="1" t="s">
        <v>30</v>
      </c>
      <c r="D1778" s="1" t="s">
        <v>30</v>
      </c>
      <c r="E1778" s="1" t="s">
        <v>31</v>
      </c>
      <c r="F1778" s="1" t="s">
        <v>31</v>
      </c>
      <c r="H1778" s="1" t="s">
        <v>3587</v>
      </c>
      <c r="I1778" s="1" t="s">
        <v>3588</v>
      </c>
      <c r="J1778" s="1" t="s">
        <v>34</v>
      </c>
      <c r="K1778" s="1" t="s">
        <v>34</v>
      </c>
      <c r="L1778" s="1">
        <v>0.0</v>
      </c>
      <c r="M1778" s="1">
        <v>0.0</v>
      </c>
      <c r="N1778" s="1">
        <v>0.0</v>
      </c>
      <c r="O1778" s="1" t="s">
        <v>35</v>
      </c>
      <c r="P1778" s="3">
        <v>0.21</v>
      </c>
      <c r="Q1778" s="1" t="s">
        <v>36</v>
      </c>
      <c r="R1778" s="1">
        <v>0.0</v>
      </c>
      <c r="S1778" s="1">
        <v>0.0</v>
      </c>
      <c r="T1778" s="4">
        <f t="shared" si="60"/>
        <v>6983.471074</v>
      </c>
      <c r="U1778" s="5">
        <v>8447.98910175</v>
      </c>
      <c r="W1778" s="1">
        <f t="shared" si="59"/>
        <v>8450</v>
      </c>
      <c r="X1778" s="7">
        <f t="shared" si="15"/>
        <v>8450</v>
      </c>
      <c r="Y1778" s="1" t="s">
        <v>30</v>
      </c>
      <c r="Z1778" s="1" t="s">
        <v>30</v>
      </c>
      <c r="AA1778" s="1" t="s">
        <v>31</v>
      </c>
      <c r="AB1778" s="1">
        <v>0.0</v>
      </c>
      <c r="AC1778" s="1">
        <v>0.0</v>
      </c>
    </row>
    <row r="1779" ht="15.75" customHeight="1">
      <c r="A1779" s="1">
        <v>1807.0</v>
      </c>
      <c r="B1779" s="1" t="s">
        <v>29</v>
      </c>
      <c r="C1779" s="1" t="s">
        <v>30</v>
      </c>
      <c r="D1779" s="1" t="s">
        <v>30</v>
      </c>
      <c r="E1779" s="1" t="s">
        <v>31</v>
      </c>
      <c r="F1779" s="1" t="s">
        <v>31</v>
      </c>
      <c r="H1779" s="1" t="s">
        <v>3589</v>
      </c>
      <c r="I1779" s="1" t="s">
        <v>3590</v>
      </c>
      <c r="J1779" s="1" t="s">
        <v>34</v>
      </c>
      <c r="K1779" s="1" t="s">
        <v>34</v>
      </c>
      <c r="L1779" s="1">
        <v>0.0</v>
      </c>
      <c r="M1779" s="1">
        <v>0.0</v>
      </c>
      <c r="N1779" s="1">
        <v>0.0</v>
      </c>
      <c r="O1779" s="1" t="s">
        <v>35</v>
      </c>
      <c r="P1779" s="3">
        <v>0.21</v>
      </c>
      <c r="Q1779" s="1" t="s">
        <v>36</v>
      </c>
      <c r="R1779" s="1">
        <v>0.0</v>
      </c>
      <c r="S1779" s="1">
        <v>0.0</v>
      </c>
      <c r="T1779" s="4">
        <f t="shared" si="60"/>
        <v>9471.07438</v>
      </c>
      <c r="U1779" s="5">
        <v>11459.294079750001</v>
      </c>
      <c r="W1779" s="1">
        <f t="shared" si="59"/>
        <v>11460</v>
      </c>
      <c r="X1779" s="7">
        <f t="shared" si="15"/>
        <v>11460</v>
      </c>
      <c r="Y1779" s="1" t="s">
        <v>30</v>
      </c>
      <c r="Z1779" s="1" t="s">
        <v>30</v>
      </c>
      <c r="AA1779" s="1" t="s">
        <v>31</v>
      </c>
      <c r="AB1779" s="1">
        <v>0.0</v>
      </c>
      <c r="AC1779" s="1">
        <v>0.0</v>
      </c>
    </row>
    <row r="1780" ht="15.75" customHeight="1">
      <c r="A1780" s="1">
        <v>1808.0</v>
      </c>
      <c r="B1780" s="1" t="s">
        <v>29</v>
      </c>
      <c r="C1780" s="1" t="s">
        <v>30</v>
      </c>
      <c r="D1780" s="1" t="s">
        <v>30</v>
      </c>
      <c r="E1780" s="1" t="s">
        <v>31</v>
      </c>
      <c r="F1780" s="1" t="s">
        <v>31</v>
      </c>
      <c r="H1780" s="1" t="s">
        <v>3591</v>
      </c>
      <c r="I1780" s="1" t="s">
        <v>3592</v>
      </c>
      <c r="J1780" s="1" t="s">
        <v>34</v>
      </c>
      <c r="K1780" s="1" t="s">
        <v>34</v>
      </c>
      <c r="L1780" s="1">
        <v>0.0</v>
      </c>
      <c r="M1780" s="1">
        <v>0.0</v>
      </c>
      <c r="N1780" s="1">
        <v>0.0</v>
      </c>
      <c r="O1780" s="1" t="s">
        <v>35</v>
      </c>
      <c r="P1780" s="3">
        <v>0.21</v>
      </c>
      <c r="Q1780" s="1" t="s">
        <v>36</v>
      </c>
      <c r="R1780" s="1">
        <v>0.0</v>
      </c>
      <c r="S1780" s="1">
        <v>0.0</v>
      </c>
      <c r="T1780" s="4">
        <f t="shared" si="60"/>
        <v>11123.96694</v>
      </c>
      <c r="U1780" s="5">
        <v>13458.550248</v>
      </c>
      <c r="W1780" s="1">
        <f t="shared" si="59"/>
        <v>13460</v>
      </c>
      <c r="X1780" s="7">
        <f t="shared" si="15"/>
        <v>13460</v>
      </c>
      <c r="Y1780" s="1" t="s">
        <v>30</v>
      </c>
      <c r="Z1780" s="1" t="s">
        <v>30</v>
      </c>
      <c r="AA1780" s="1" t="s">
        <v>31</v>
      </c>
      <c r="AB1780" s="1">
        <v>0.0</v>
      </c>
      <c r="AC1780" s="1">
        <v>0.0</v>
      </c>
    </row>
    <row r="1781" ht="15.75" customHeight="1">
      <c r="A1781" s="1">
        <v>1809.0</v>
      </c>
      <c r="B1781" s="1" t="s">
        <v>29</v>
      </c>
      <c r="C1781" s="1" t="s">
        <v>30</v>
      </c>
      <c r="D1781" s="1" t="s">
        <v>30</v>
      </c>
      <c r="E1781" s="1" t="s">
        <v>31</v>
      </c>
      <c r="F1781" s="1" t="s">
        <v>31</v>
      </c>
      <c r="H1781" s="1" t="s">
        <v>3593</v>
      </c>
      <c r="I1781" s="1" t="s">
        <v>3594</v>
      </c>
      <c r="J1781" s="1" t="s">
        <v>34</v>
      </c>
      <c r="K1781" s="1" t="s">
        <v>34</v>
      </c>
      <c r="L1781" s="1">
        <v>0.0</v>
      </c>
      <c r="M1781" s="1">
        <v>0.0</v>
      </c>
      <c r="N1781" s="1">
        <v>0.0</v>
      </c>
      <c r="O1781" s="1" t="s">
        <v>35</v>
      </c>
      <c r="P1781" s="3">
        <v>0.21</v>
      </c>
      <c r="Q1781" s="1" t="s">
        <v>36</v>
      </c>
      <c r="R1781" s="1">
        <v>0.0</v>
      </c>
      <c r="S1781" s="1">
        <v>0.0</v>
      </c>
      <c r="T1781" s="4">
        <f t="shared" si="60"/>
        <v>11636.36364</v>
      </c>
      <c r="U1781" s="5">
        <v>14082.955623</v>
      </c>
      <c r="W1781" s="1">
        <f t="shared" si="59"/>
        <v>14080</v>
      </c>
      <c r="X1781" s="7">
        <f t="shared" si="15"/>
        <v>14080</v>
      </c>
      <c r="Y1781" s="1" t="s">
        <v>30</v>
      </c>
      <c r="Z1781" s="1" t="s">
        <v>30</v>
      </c>
      <c r="AA1781" s="1" t="s">
        <v>31</v>
      </c>
      <c r="AB1781" s="1">
        <v>0.0</v>
      </c>
      <c r="AC1781" s="1">
        <v>0.0</v>
      </c>
    </row>
    <row r="1782" ht="15.75" customHeight="1">
      <c r="A1782" s="1">
        <v>1810.0</v>
      </c>
      <c r="B1782" s="1" t="s">
        <v>29</v>
      </c>
      <c r="C1782" s="1" t="s">
        <v>30</v>
      </c>
      <c r="D1782" s="1" t="s">
        <v>30</v>
      </c>
      <c r="E1782" s="1" t="s">
        <v>31</v>
      </c>
      <c r="F1782" s="1" t="s">
        <v>31</v>
      </c>
      <c r="H1782" s="1" t="s">
        <v>3595</v>
      </c>
      <c r="I1782" s="1" t="s">
        <v>3596</v>
      </c>
      <c r="J1782" s="1" t="s">
        <v>34</v>
      </c>
      <c r="K1782" s="1" t="s">
        <v>34</v>
      </c>
      <c r="L1782" s="1">
        <v>0.0</v>
      </c>
      <c r="M1782" s="1">
        <v>0.0</v>
      </c>
      <c r="N1782" s="1">
        <v>0.0</v>
      </c>
      <c r="O1782" s="1" t="s">
        <v>35</v>
      </c>
      <c r="P1782" s="3">
        <v>0.21</v>
      </c>
      <c r="Q1782" s="1" t="s">
        <v>36</v>
      </c>
      <c r="R1782" s="1">
        <v>0.0</v>
      </c>
      <c r="S1782" s="1">
        <v>0.0</v>
      </c>
      <c r="T1782" s="4">
        <f t="shared" si="60"/>
        <v>16322.31405</v>
      </c>
      <c r="U1782" s="5">
        <v>19747.839696749998</v>
      </c>
      <c r="W1782" s="1">
        <f t="shared" si="59"/>
        <v>19750</v>
      </c>
      <c r="X1782" s="7">
        <f t="shared" si="15"/>
        <v>19750</v>
      </c>
      <c r="Y1782" s="1" t="s">
        <v>30</v>
      </c>
      <c r="Z1782" s="1" t="s">
        <v>30</v>
      </c>
      <c r="AA1782" s="1" t="s">
        <v>31</v>
      </c>
      <c r="AB1782" s="1">
        <v>0.0</v>
      </c>
      <c r="AC1782" s="1">
        <v>0.0</v>
      </c>
    </row>
    <row r="1783" ht="15.75" customHeight="1">
      <c r="A1783" s="1">
        <v>1811.0</v>
      </c>
      <c r="B1783" s="1" t="s">
        <v>29</v>
      </c>
      <c r="C1783" s="1" t="s">
        <v>30</v>
      </c>
      <c r="D1783" s="1" t="s">
        <v>30</v>
      </c>
      <c r="E1783" s="1" t="s">
        <v>31</v>
      </c>
      <c r="F1783" s="1" t="s">
        <v>31</v>
      </c>
      <c r="H1783" s="1" t="s">
        <v>3597</v>
      </c>
      <c r="I1783" s="1" t="s">
        <v>3598</v>
      </c>
      <c r="J1783" s="1" t="s">
        <v>34</v>
      </c>
      <c r="K1783" s="1" t="s">
        <v>34</v>
      </c>
      <c r="L1783" s="1">
        <v>0.0</v>
      </c>
      <c r="M1783" s="1">
        <v>0.0</v>
      </c>
      <c r="N1783" s="1">
        <v>0.0</v>
      </c>
      <c r="O1783" s="1" t="s">
        <v>35</v>
      </c>
      <c r="P1783" s="3">
        <v>0.21</v>
      </c>
      <c r="Q1783" s="1" t="s">
        <v>36</v>
      </c>
      <c r="R1783" s="1">
        <v>0.0</v>
      </c>
      <c r="S1783" s="1">
        <v>0.0</v>
      </c>
      <c r="T1783" s="4">
        <f t="shared" si="60"/>
        <v>13909.09091</v>
      </c>
      <c r="U1783" s="5">
        <v>16829.153351999998</v>
      </c>
      <c r="W1783" s="1">
        <f t="shared" si="59"/>
        <v>16830</v>
      </c>
      <c r="X1783" s="7">
        <f t="shared" si="15"/>
        <v>16830</v>
      </c>
      <c r="Y1783" s="1" t="s">
        <v>30</v>
      </c>
      <c r="Z1783" s="1" t="s">
        <v>30</v>
      </c>
      <c r="AA1783" s="1" t="s">
        <v>31</v>
      </c>
      <c r="AB1783" s="1">
        <v>0.0</v>
      </c>
      <c r="AC1783" s="1">
        <v>0.0</v>
      </c>
    </row>
    <row r="1784" ht="15.75" customHeight="1">
      <c r="A1784" s="1">
        <v>1812.0</v>
      </c>
      <c r="B1784" s="1" t="s">
        <v>29</v>
      </c>
      <c r="C1784" s="1" t="s">
        <v>30</v>
      </c>
      <c r="D1784" s="1" t="s">
        <v>30</v>
      </c>
      <c r="E1784" s="1" t="s">
        <v>31</v>
      </c>
      <c r="F1784" s="1" t="s">
        <v>31</v>
      </c>
      <c r="H1784" s="1" t="s">
        <v>3599</v>
      </c>
      <c r="I1784" s="1" t="s">
        <v>3600</v>
      </c>
      <c r="J1784" s="1" t="s">
        <v>34</v>
      </c>
      <c r="K1784" s="1" t="s">
        <v>34</v>
      </c>
      <c r="L1784" s="1">
        <v>0.0</v>
      </c>
      <c r="M1784" s="1">
        <v>0.0</v>
      </c>
      <c r="N1784" s="1">
        <v>0.0</v>
      </c>
      <c r="O1784" s="1" t="s">
        <v>35</v>
      </c>
      <c r="P1784" s="3">
        <v>0.21</v>
      </c>
      <c r="Q1784" s="1" t="s">
        <v>36</v>
      </c>
      <c r="R1784" s="1">
        <v>0.0</v>
      </c>
      <c r="S1784" s="1">
        <v>0.0</v>
      </c>
      <c r="T1784" s="4">
        <f t="shared" si="60"/>
        <v>15264.46281</v>
      </c>
      <c r="U1784" s="5">
        <v>18467.835630750003</v>
      </c>
      <c r="W1784" s="1">
        <f t="shared" si="59"/>
        <v>18470</v>
      </c>
      <c r="X1784" s="7">
        <f t="shared" si="15"/>
        <v>18470</v>
      </c>
      <c r="Y1784" s="1" t="s">
        <v>30</v>
      </c>
      <c r="Z1784" s="1" t="s">
        <v>30</v>
      </c>
      <c r="AA1784" s="1" t="s">
        <v>31</v>
      </c>
      <c r="AB1784" s="1">
        <v>0.0</v>
      </c>
      <c r="AC1784" s="1">
        <v>0.0</v>
      </c>
    </row>
    <row r="1785" ht="15.75" customHeight="1">
      <c r="A1785" s="1">
        <v>1813.0</v>
      </c>
      <c r="B1785" s="1" t="s">
        <v>29</v>
      </c>
      <c r="C1785" s="1" t="s">
        <v>30</v>
      </c>
      <c r="D1785" s="1" t="s">
        <v>30</v>
      </c>
      <c r="E1785" s="1" t="s">
        <v>31</v>
      </c>
      <c r="F1785" s="1" t="s">
        <v>31</v>
      </c>
      <c r="H1785" s="1" t="s">
        <v>3601</v>
      </c>
      <c r="I1785" s="1" t="s">
        <v>3602</v>
      </c>
      <c r="J1785" s="1" t="s">
        <v>34</v>
      </c>
      <c r="K1785" s="1" t="s">
        <v>34</v>
      </c>
      <c r="L1785" s="1">
        <v>0.0</v>
      </c>
      <c r="M1785" s="1">
        <v>0.0</v>
      </c>
      <c r="N1785" s="1">
        <v>0.0</v>
      </c>
      <c r="O1785" s="1" t="s">
        <v>35</v>
      </c>
      <c r="P1785" s="3">
        <v>0.21</v>
      </c>
      <c r="Q1785" s="1" t="s">
        <v>36</v>
      </c>
      <c r="R1785" s="1">
        <v>0.0</v>
      </c>
      <c r="S1785" s="1">
        <v>0.0</v>
      </c>
      <c r="T1785" s="4">
        <f t="shared" si="60"/>
        <v>23710.7438</v>
      </c>
      <c r="U1785" s="5">
        <v>28687.527816749993</v>
      </c>
      <c r="W1785" s="1">
        <f t="shared" si="59"/>
        <v>28690</v>
      </c>
      <c r="X1785" s="7">
        <f t="shared" si="15"/>
        <v>28690</v>
      </c>
      <c r="Y1785" s="1" t="s">
        <v>30</v>
      </c>
      <c r="Z1785" s="1" t="s">
        <v>30</v>
      </c>
      <c r="AA1785" s="1" t="s">
        <v>31</v>
      </c>
      <c r="AB1785" s="1">
        <v>0.0</v>
      </c>
      <c r="AC1785" s="1">
        <v>0.0</v>
      </c>
    </row>
    <row r="1786" ht="15.75" customHeight="1">
      <c r="A1786" s="1">
        <v>1814.0</v>
      </c>
      <c r="B1786" s="1" t="s">
        <v>29</v>
      </c>
      <c r="C1786" s="1" t="s">
        <v>30</v>
      </c>
      <c r="D1786" s="1" t="s">
        <v>30</v>
      </c>
      <c r="E1786" s="1" t="s">
        <v>31</v>
      </c>
      <c r="F1786" s="1" t="s">
        <v>31</v>
      </c>
      <c r="H1786" s="1" t="s">
        <v>3603</v>
      </c>
      <c r="I1786" s="1" t="s">
        <v>3604</v>
      </c>
      <c r="J1786" s="1" t="s">
        <v>34</v>
      </c>
      <c r="K1786" s="1" t="s">
        <v>34</v>
      </c>
      <c r="L1786" s="1">
        <v>0.0</v>
      </c>
      <c r="M1786" s="1">
        <v>0.0</v>
      </c>
      <c r="N1786" s="1">
        <v>0.0</v>
      </c>
      <c r="O1786" s="1" t="s">
        <v>35</v>
      </c>
      <c r="P1786" s="3">
        <v>0.21</v>
      </c>
      <c r="Q1786" s="1" t="s">
        <v>36</v>
      </c>
      <c r="R1786" s="1">
        <v>0.0</v>
      </c>
      <c r="S1786" s="1">
        <v>0.0</v>
      </c>
      <c r="T1786" s="4">
        <f t="shared" si="60"/>
        <v>20727.27273</v>
      </c>
      <c r="U1786" s="5">
        <v>25079.1924735</v>
      </c>
      <c r="W1786" s="1">
        <f t="shared" si="59"/>
        <v>25080</v>
      </c>
      <c r="X1786" s="7">
        <f t="shared" si="15"/>
        <v>25080</v>
      </c>
      <c r="Y1786" s="1" t="s">
        <v>30</v>
      </c>
      <c r="Z1786" s="1" t="s">
        <v>30</v>
      </c>
      <c r="AA1786" s="1" t="s">
        <v>31</v>
      </c>
      <c r="AB1786" s="1">
        <v>0.0</v>
      </c>
      <c r="AC1786" s="1">
        <v>0.0</v>
      </c>
    </row>
    <row r="1787" ht="15.75" customHeight="1">
      <c r="A1787" s="1">
        <v>1815.0</v>
      </c>
      <c r="B1787" s="1" t="s">
        <v>29</v>
      </c>
      <c r="C1787" s="1" t="s">
        <v>30</v>
      </c>
      <c r="D1787" s="1" t="s">
        <v>30</v>
      </c>
      <c r="E1787" s="1" t="s">
        <v>31</v>
      </c>
      <c r="F1787" s="1" t="s">
        <v>31</v>
      </c>
      <c r="H1787" s="1" t="s">
        <v>3605</v>
      </c>
      <c r="I1787" s="1" t="s">
        <v>3606</v>
      </c>
      <c r="J1787" s="1" t="s">
        <v>34</v>
      </c>
      <c r="K1787" s="1" t="s">
        <v>34</v>
      </c>
      <c r="L1787" s="1">
        <v>0.0</v>
      </c>
      <c r="M1787" s="1">
        <v>0.0</v>
      </c>
      <c r="N1787" s="1">
        <v>0.0</v>
      </c>
      <c r="O1787" s="1" t="s">
        <v>35</v>
      </c>
      <c r="P1787" s="3">
        <v>0.21</v>
      </c>
      <c r="Q1787" s="1" t="s">
        <v>36</v>
      </c>
      <c r="R1787" s="1">
        <v>0.0</v>
      </c>
      <c r="S1787" s="1">
        <v>0.0</v>
      </c>
      <c r="T1787" s="4">
        <f t="shared" si="60"/>
        <v>21975.20661</v>
      </c>
      <c r="U1787" s="5">
        <v>26588.66326875</v>
      </c>
      <c r="W1787" s="1">
        <f t="shared" si="59"/>
        <v>26590</v>
      </c>
      <c r="X1787" s="7">
        <f t="shared" si="15"/>
        <v>26590</v>
      </c>
      <c r="Y1787" s="1" t="s">
        <v>30</v>
      </c>
      <c r="Z1787" s="1" t="s">
        <v>30</v>
      </c>
      <c r="AA1787" s="1" t="s">
        <v>31</v>
      </c>
      <c r="AB1787" s="1">
        <v>0.0</v>
      </c>
      <c r="AC1787" s="1">
        <v>0.0</v>
      </c>
    </row>
    <row r="1788" ht="15.75" customHeight="1">
      <c r="A1788" s="1">
        <v>1816.0</v>
      </c>
      <c r="B1788" s="1" t="s">
        <v>29</v>
      </c>
      <c r="C1788" s="1" t="s">
        <v>30</v>
      </c>
      <c r="D1788" s="1" t="s">
        <v>30</v>
      </c>
      <c r="E1788" s="1" t="s">
        <v>31</v>
      </c>
      <c r="F1788" s="1" t="s">
        <v>31</v>
      </c>
      <c r="H1788" s="1" t="s">
        <v>3607</v>
      </c>
      <c r="I1788" s="1" t="s">
        <v>3608</v>
      </c>
      <c r="J1788" s="1" t="s">
        <v>34</v>
      </c>
      <c r="K1788" s="1" t="s">
        <v>34</v>
      </c>
      <c r="L1788" s="1">
        <v>0.0</v>
      </c>
      <c r="M1788" s="1">
        <v>0.0</v>
      </c>
      <c r="N1788" s="1">
        <v>0.0</v>
      </c>
      <c r="O1788" s="1" t="s">
        <v>35</v>
      </c>
      <c r="P1788" s="3">
        <v>0.21</v>
      </c>
      <c r="Q1788" s="1" t="s">
        <v>36</v>
      </c>
      <c r="R1788" s="1">
        <v>0.0</v>
      </c>
      <c r="S1788" s="1">
        <v>0.0</v>
      </c>
      <c r="T1788" s="4">
        <f t="shared" si="60"/>
        <v>2082.644628</v>
      </c>
      <c r="U1788" s="5">
        <v>2519.4532275</v>
      </c>
      <c r="W1788" s="1">
        <f t="shared" si="59"/>
        <v>2520</v>
      </c>
      <c r="X1788" s="7">
        <f t="shared" si="15"/>
        <v>2520</v>
      </c>
      <c r="Y1788" s="1" t="s">
        <v>30</v>
      </c>
      <c r="Z1788" s="1" t="s">
        <v>30</v>
      </c>
      <c r="AA1788" s="1" t="s">
        <v>31</v>
      </c>
      <c r="AB1788" s="1">
        <v>0.0</v>
      </c>
      <c r="AC1788" s="1">
        <v>0.0</v>
      </c>
    </row>
    <row r="1789" ht="15.75" customHeight="1">
      <c r="A1789" s="1">
        <v>1817.0</v>
      </c>
      <c r="B1789" s="1" t="s">
        <v>29</v>
      </c>
      <c r="C1789" s="1" t="s">
        <v>30</v>
      </c>
      <c r="D1789" s="1" t="s">
        <v>30</v>
      </c>
      <c r="E1789" s="1" t="s">
        <v>31</v>
      </c>
      <c r="F1789" s="1" t="s">
        <v>31</v>
      </c>
      <c r="H1789" s="1" t="s">
        <v>3609</v>
      </c>
      <c r="I1789" s="1" t="s">
        <v>3610</v>
      </c>
      <c r="J1789" s="1" t="s">
        <v>34</v>
      </c>
      <c r="K1789" s="1" t="s">
        <v>34</v>
      </c>
      <c r="L1789" s="1">
        <v>0.0</v>
      </c>
      <c r="M1789" s="1">
        <v>0.0</v>
      </c>
      <c r="N1789" s="1">
        <v>0.0</v>
      </c>
      <c r="O1789" s="1" t="s">
        <v>35</v>
      </c>
      <c r="P1789" s="3">
        <v>0.21</v>
      </c>
      <c r="Q1789" s="1" t="s">
        <v>36</v>
      </c>
      <c r="R1789" s="1">
        <v>0.0</v>
      </c>
      <c r="S1789" s="1">
        <v>0.0</v>
      </c>
      <c r="T1789" s="4">
        <f t="shared" si="60"/>
        <v>2272.727273</v>
      </c>
      <c r="U1789" s="5">
        <v>2754.9214357499995</v>
      </c>
      <c r="W1789" s="1">
        <f t="shared" si="59"/>
        <v>2750</v>
      </c>
      <c r="X1789" s="7">
        <f t="shared" si="15"/>
        <v>2750</v>
      </c>
      <c r="Y1789" s="1" t="s">
        <v>30</v>
      </c>
      <c r="Z1789" s="1" t="s">
        <v>30</v>
      </c>
      <c r="AA1789" s="1" t="s">
        <v>31</v>
      </c>
      <c r="AB1789" s="1">
        <v>0.0</v>
      </c>
      <c r="AC1789" s="1">
        <v>0.0</v>
      </c>
    </row>
    <row r="1790" ht="15.75" customHeight="1">
      <c r="A1790" s="1">
        <v>1818.0</v>
      </c>
      <c r="B1790" s="1" t="s">
        <v>29</v>
      </c>
      <c r="C1790" s="1" t="s">
        <v>30</v>
      </c>
      <c r="D1790" s="1" t="s">
        <v>30</v>
      </c>
      <c r="E1790" s="1" t="s">
        <v>31</v>
      </c>
      <c r="F1790" s="1" t="s">
        <v>31</v>
      </c>
      <c r="H1790" s="1" t="s">
        <v>3611</v>
      </c>
      <c r="I1790" s="1" t="s">
        <v>3612</v>
      </c>
      <c r="J1790" s="1" t="s">
        <v>34</v>
      </c>
      <c r="K1790" s="1" t="s">
        <v>34</v>
      </c>
      <c r="L1790" s="1">
        <v>0.0</v>
      </c>
      <c r="M1790" s="1">
        <v>0.0</v>
      </c>
      <c r="N1790" s="1">
        <v>0.0</v>
      </c>
      <c r="O1790" s="1" t="s">
        <v>35</v>
      </c>
      <c r="P1790" s="3">
        <v>0.21</v>
      </c>
      <c r="Q1790" s="1" t="s">
        <v>36</v>
      </c>
      <c r="R1790" s="1">
        <v>0.0</v>
      </c>
      <c r="S1790" s="1">
        <v>0.0</v>
      </c>
      <c r="T1790" s="4">
        <f t="shared" si="60"/>
        <v>2801.652893</v>
      </c>
      <c r="U1790" s="5">
        <v>3392.5426424999996</v>
      </c>
      <c r="W1790" s="1">
        <f t="shared" si="59"/>
        <v>3390</v>
      </c>
      <c r="X1790" s="7">
        <f t="shared" si="15"/>
        <v>3390</v>
      </c>
      <c r="Y1790" s="1" t="s">
        <v>30</v>
      </c>
      <c r="Z1790" s="1" t="s">
        <v>30</v>
      </c>
      <c r="AA1790" s="1" t="s">
        <v>31</v>
      </c>
      <c r="AB1790" s="1">
        <v>0.0</v>
      </c>
      <c r="AC1790" s="1">
        <v>0.0</v>
      </c>
    </row>
    <row r="1791" ht="15.75" customHeight="1">
      <c r="A1791" s="1">
        <v>1819.0</v>
      </c>
      <c r="B1791" s="1" t="s">
        <v>29</v>
      </c>
      <c r="C1791" s="1" t="s">
        <v>30</v>
      </c>
      <c r="D1791" s="1" t="s">
        <v>30</v>
      </c>
      <c r="E1791" s="1" t="s">
        <v>31</v>
      </c>
      <c r="F1791" s="1" t="s">
        <v>31</v>
      </c>
      <c r="H1791" s="1" t="s">
        <v>3613</v>
      </c>
      <c r="I1791" s="1" t="s">
        <v>3614</v>
      </c>
      <c r="J1791" s="1" t="s">
        <v>34</v>
      </c>
      <c r="K1791" s="1" t="s">
        <v>34</v>
      </c>
      <c r="L1791" s="1">
        <v>0.0</v>
      </c>
      <c r="M1791" s="1">
        <v>0.0</v>
      </c>
      <c r="N1791" s="1">
        <v>0.0</v>
      </c>
      <c r="O1791" s="1" t="s">
        <v>35</v>
      </c>
      <c r="P1791" s="3">
        <v>0.21</v>
      </c>
      <c r="Q1791" s="1" t="s">
        <v>36</v>
      </c>
      <c r="R1791" s="1">
        <v>0.0</v>
      </c>
      <c r="S1791" s="1">
        <v>0.0</v>
      </c>
      <c r="T1791" s="4">
        <f t="shared" si="60"/>
        <v>2925.619835</v>
      </c>
      <c r="U1791" s="5">
        <v>3543.2354677499998</v>
      </c>
      <c r="W1791" s="1">
        <f t="shared" si="59"/>
        <v>3540</v>
      </c>
      <c r="X1791" s="7">
        <f t="shared" si="15"/>
        <v>3540</v>
      </c>
      <c r="Y1791" s="1" t="s">
        <v>30</v>
      </c>
      <c r="Z1791" s="1" t="s">
        <v>30</v>
      </c>
      <c r="AA1791" s="1" t="s">
        <v>31</v>
      </c>
      <c r="AB1791" s="1">
        <v>0.0</v>
      </c>
      <c r="AC1791" s="1">
        <v>0.0</v>
      </c>
    </row>
    <row r="1792" ht="15.75" customHeight="1">
      <c r="A1792" s="1">
        <v>1820.0</v>
      </c>
      <c r="B1792" s="1" t="s">
        <v>29</v>
      </c>
      <c r="C1792" s="1" t="s">
        <v>30</v>
      </c>
      <c r="D1792" s="1" t="s">
        <v>30</v>
      </c>
      <c r="E1792" s="1" t="s">
        <v>31</v>
      </c>
      <c r="F1792" s="1" t="s">
        <v>31</v>
      </c>
      <c r="H1792" s="1" t="s">
        <v>3615</v>
      </c>
      <c r="I1792" s="1" t="s">
        <v>3616</v>
      </c>
      <c r="J1792" s="1" t="s">
        <v>34</v>
      </c>
      <c r="K1792" s="1" t="s">
        <v>34</v>
      </c>
      <c r="L1792" s="1">
        <v>0.0</v>
      </c>
      <c r="M1792" s="1">
        <v>0.0</v>
      </c>
      <c r="N1792" s="1">
        <v>0.0</v>
      </c>
      <c r="O1792" s="1" t="s">
        <v>35</v>
      </c>
      <c r="P1792" s="3">
        <v>0.21</v>
      </c>
      <c r="Q1792" s="1" t="s">
        <v>36</v>
      </c>
      <c r="R1792" s="1">
        <v>0.0</v>
      </c>
      <c r="S1792" s="1">
        <v>0.0</v>
      </c>
      <c r="T1792" s="4">
        <f t="shared" si="60"/>
        <v>3256.198347</v>
      </c>
      <c r="U1792" s="5">
        <v>3940.213538249999</v>
      </c>
      <c r="W1792" s="1">
        <f t="shared" si="59"/>
        <v>3940</v>
      </c>
      <c r="X1792" s="7">
        <f t="shared" si="15"/>
        <v>3940</v>
      </c>
      <c r="Y1792" s="1" t="s">
        <v>30</v>
      </c>
      <c r="Z1792" s="1" t="s">
        <v>30</v>
      </c>
      <c r="AA1792" s="1" t="s">
        <v>31</v>
      </c>
      <c r="AB1792" s="1">
        <v>0.0</v>
      </c>
      <c r="AC1792" s="1">
        <v>0.0</v>
      </c>
    </row>
    <row r="1793" ht="15.75" customHeight="1">
      <c r="A1793" s="1">
        <v>1821.0</v>
      </c>
      <c r="B1793" s="1" t="s">
        <v>29</v>
      </c>
      <c r="C1793" s="1" t="s">
        <v>30</v>
      </c>
      <c r="D1793" s="1" t="s">
        <v>30</v>
      </c>
      <c r="E1793" s="1" t="s">
        <v>31</v>
      </c>
      <c r="F1793" s="1" t="s">
        <v>31</v>
      </c>
      <c r="H1793" s="1" t="s">
        <v>3617</v>
      </c>
      <c r="I1793" s="1" t="s">
        <v>3618</v>
      </c>
      <c r="J1793" s="1" t="s">
        <v>34</v>
      </c>
      <c r="K1793" s="1" t="s">
        <v>34</v>
      </c>
      <c r="L1793" s="1">
        <v>0.0</v>
      </c>
      <c r="M1793" s="1">
        <v>0.0</v>
      </c>
      <c r="N1793" s="1">
        <v>0.0</v>
      </c>
      <c r="O1793" s="1" t="s">
        <v>35</v>
      </c>
      <c r="P1793" s="3">
        <v>0.21</v>
      </c>
      <c r="Q1793" s="1" t="s">
        <v>36</v>
      </c>
      <c r="R1793" s="1">
        <v>0.0</v>
      </c>
      <c r="S1793" s="1">
        <v>0.0</v>
      </c>
      <c r="T1793" s="4">
        <f t="shared" si="60"/>
        <v>3545.454545</v>
      </c>
      <c r="U1793" s="5">
        <v>4287.373942499999</v>
      </c>
      <c r="W1793" s="1">
        <f t="shared" si="59"/>
        <v>4290</v>
      </c>
      <c r="X1793" s="7">
        <f t="shared" si="15"/>
        <v>4290</v>
      </c>
      <c r="Y1793" s="1" t="s">
        <v>30</v>
      </c>
      <c r="Z1793" s="1" t="s">
        <v>30</v>
      </c>
      <c r="AA1793" s="1" t="s">
        <v>31</v>
      </c>
      <c r="AB1793" s="1">
        <v>0.0</v>
      </c>
      <c r="AC1793" s="1">
        <v>0.0</v>
      </c>
    </row>
    <row r="1794" ht="15.75" customHeight="1">
      <c r="A1794" s="1">
        <v>1822.0</v>
      </c>
      <c r="B1794" s="1" t="s">
        <v>29</v>
      </c>
      <c r="C1794" s="1" t="s">
        <v>30</v>
      </c>
      <c r="D1794" s="1" t="s">
        <v>30</v>
      </c>
      <c r="E1794" s="1" t="s">
        <v>31</v>
      </c>
      <c r="F1794" s="1" t="s">
        <v>31</v>
      </c>
      <c r="H1794" s="1" t="s">
        <v>3619</v>
      </c>
      <c r="I1794" s="1" t="s">
        <v>3620</v>
      </c>
      <c r="J1794" s="1" t="s">
        <v>34</v>
      </c>
      <c r="K1794" s="1" t="s">
        <v>34</v>
      </c>
      <c r="L1794" s="1">
        <v>0.0</v>
      </c>
      <c r="M1794" s="1">
        <v>0.0</v>
      </c>
      <c r="N1794" s="1">
        <v>0.0</v>
      </c>
      <c r="O1794" s="1" t="s">
        <v>35</v>
      </c>
      <c r="P1794" s="3">
        <v>0.21</v>
      </c>
      <c r="Q1794" s="1" t="s">
        <v>36</v>
      </c>
      <c r="R1794" s="1">
        <v>0.0</v>
      </c>
      <c r="S1794" s="1">
        <v>0.0</v>
      </c>
      <c r="T1794" s="4">
        <f t="shared" si="60"/>
        <v>4330.578512</v>
      </c>
      <c r="U1794" s="5">
        <v>5244.214536</v>
      </c>
      <c r="W1794" s="1">
        <f t="shared" si="59"/>
        <v>5240</v>
      </c>
      <c r="X1794" s="7">
        <f t="shared" si="15"/>
        <v>5240</v>
      </c>
      <c r="Y1794" s="1" t="s">
        <v>30</v>
      </c>
      <c r="Z1794" s="1" t="s">
        <v>30</v>
      </c>
      <c r="AA1794" s="1" t="s">
        <v>31</v>
      </c>
      <c r="AB1794" s="1">
        <v>0.0</v>
      </c>
      <c r="AC1794" s="1">
        <v>0.0</v>
      </c>
    </row>
    <row r="1795" ht="15.75" customHeight="1">
      <c r="A1795" s="1">
        <v>1823.0</v>
      </c>
      <c r="B1795" s="1" t="s">
        <v>29</v>
      </c>
      <c r="C1795" s="1" t="s">
        <v>30</v>
      </c>
      <c r="D1795" s="1" t="s">
        <v>30</v>
      </c>
      <c r="E1795" s="1" t="s">
        <v>31</v>
      </c>
      <c r="F1795" s="1" t="s">
        <v>31</v>
      </c>
      <c r="H1795" s="1" t="s">
        <v>3621</v>
      </c>
      <c r="I1795" s="1" t="s">
        <v>3622</v>
      </c>
      <c r="J1795" s="1" t="s">
        <v>34</v>
      </c>
      <c r="K1795" s="1" t="s">
        <v>34</v>
      </c>
      <c r="L1795" s="1">
        <v>0.0</v>
      </c>
      <c r="M1795" s="1">
        <v>0.0</v>
      </c>
      <c r="N1795" s="1">
        <v>0.0</v>
      </c>
      <c r="O1795" s="1" t="s">
        <v>35</v>
      </c>
      <c r="P1795" s="3">
        <v>0.21</v>
      </c>
      <c r="Q1795" s="1" t="s">
        <v>36</v>
      </c>
      <c r="R1795" s="1">
        <v>0.0</v>
      </c>
      <c r="S1795" s="1">
        <v>0.0</v>
      </c>
      <c r="T1795" s="4">
        <f t="shared" si="60"/>
        <v>4694.214876</v>
      </c>
      <c r="U1795" s="5">
        <v>5683.4545185</v>
      </c>
      <c r="W1795" s="1">
        <f t="shared" si="59"/>
        <v>5680</v>
      </c>
      <c r="X1795" s="7">
        <f t="shared" si="15"/>
        <v>5680</v>
      </c>
      <c r="Y1795" s="1" t="s">
        <v>30</v>
      </c>
      <c r="Z1795" s="1" t="s">
        <v>30</v>
      </c>
      <c r="AA1795" s="1" t="s">
        <v>31</v>
      </c>
      <c r="AB1795" s="1">
        <v>0.0</v>
      </c>
      <c r="AC1795" s="1">
        <v>0.0</v>
      </c>
    </row>
    <row r="1796" ht="15.75" customHeight="1">
      <c r="A1796" s="1">
        <v>1824.0</v>
      </c>
      <c r="B1796" s="1" t="s">
        <v>29</v>
      </c>
      <c r="C1796" s="1" t="s">
        <v>30</v>
      </c>
      <c r="D1796" s="1" t="s">
        <v>30</v>
      </c>
      <c r="E1796" s="1" t="s">
        <v>31</v>
      </c>
      <c r="F1796" s="1" t="s">
        <v>31</v>
      </c>
      <c r="H1796" s="1" t="s">
        <v>3623</v>
      </c>
      <c r="I1796" s="1" t="s">
        <v>3624</v>
      </c>
      <c r="J1796" s="1" t="s">
        <v>34</v>
      </c>
      <c r="K1796" s="1" t="s">
        <v>34</v>
      </c>
      <c r="L1796" s="1">
        <v>0.0</v>
      </c>
      <c r="M1796" s="1">
        <v>0.0</v>
      </c>
      <c r="N1796" s="1">
        <v>0.0</v>
      </c>
      <c r="O1796" s="1" t="s">
        <v>35</v>
      </c>
      <c r="P1796" s="3">
        <v>0.21</v>
      </c>
      <c r="Q1796" s="1" t="s">
        <v>36</v>
      </c>
      <c r="R1796" s="1">
        <v>0.0</v>
      </c>
      <c r="S1796" s="1">
        <v>0.0</v>
      </c>
      <c r="T1796" s="4">
        <f t="shared" si="60"/>
        <v>5371.900826</v>
      </c>
      <c r="U1796" s="5">
        <v>6500.419323749999</v>
      </c>
      <c r="W1796" s="1">
        <f t="shared" si="59"/>
        <v>6500</v>
      </c>
      <c r="X1796" s="7">
        <f t="shared" si="15"/>
        <v>6500</v>
      </c>
      <c r="Y1796" s="1" t="s">
        <v>30</v>
      </c>
      <c r="Z1796" s="1" t="s">
        <v>30</v>
      </c>
      <c r="AA1796" s="1" t="s">
        <v>31</v>
      </c>
      <c r="AB1796" s="1">
        <v>0.0</v>
      </c>
      <c r="AC1796" s="1">
        <v>0.0</v>
      </c>
    </row>
    <row r="1797" ht="15.75" customHeight="1">
      <c r="A1797" s="1">
        <v>1825.0</v>
      </c>
      <c r="B1797" s="1" t="s">
        <v>29</v>
      </c>
      <c r="C1797" s="1" t="s">
        <v>30</v>
      </c>
      <c r="D1797" s="1" t="s">
        <v>30</v>
      </c>
      <c r="E1797" s="1" t="s">
        <v>31</v>
      </c>
      <c r="F1797" s="1" t="s">
        <v>31</v>
      </c>
      <c r="H1797" s="1" t="s">
        <v>3625</v>
      </c>
      <c r="I1797" s="1" t="s">
        <v>3626</v>
      </c>
      <c r="J1797" s="1" t="s">
        <v>34</v>
      </c>
      <c r="K1797" s="1" t="s">
        <v>34</v>
      </c>
      <c r="L1797" s="1">
        <v>0.0</v>
      </c>
      <c r="M1797" s="1">
        <v>0.0</v>
      </c>
      <c r="N1797" s="1">
        <v>0.0</v>
      </c>
      <c r="O1797" s="1" t="s">
        <v>35</v>
      </c>
      <c r="P1797" s="3">
        <v>0.21</v>
      </c>
      <c r="Q1797" s="1" t="s">
        <v>36</v>
      </c>
      <c r="R1797" s="1">
        <v>0.0</v>
      </c>
      <c r="S1797" s="1">
        <v>0.0</v>
      </c>
      <c r="T1797" s="4">
        <f t="shared" si="60"/>
        <v>6066.115702</v>
      </c>
      <c r="U1797" s="5">
        <v>7337.356116749999</v>
      </c>
      <c r="W1797" s="1">
        <f t="shared" si="59"/>
        <v>7340</v>
      </c>
      <c r="X1797" s="7">
        <f t="shared" si="15"/>
        <v>7340</v>
      </c>
      <c r="Y1797" s="1" t="s">
        <v>30</v>
      </c>
      <c r="Z1797" s="1" t="s">
        <v>30</v>
      </c>
      <c r="AA1797" s="1" t="s">
        <v>31</v>
      </c>
      <c r="AB1797" s="1">
        <v>0.0</v>
      </c>
      <c r="AC1797" s="1">
        <v>0.0</v>
      </c>
    </row>
    <row r="1798" ht="15.75" customHeight="1">
      <c r="A1798" s="1">
        <v>1826.0</v>
      </c>
      <c r="B1798" s="1" t="s">
        <v>29</v>
      </c>
      <c r="C1798" s="1" t="s">
        <v>30</v>
      </c>
      <c r="D1798" s="1" t="s">
        <v>30</v>
      </c>
      <c r="E1798" s="1" t="s">
        <v>31</v>
      </c>
      <c r="F1798" s="1" t="s">
        <v>31</v>
      </c>
      <c r="H1798" s="1" t="s">
        <v>3627</v>
      </c>
      <c r="I1798" s="1" t="s">
        <v>3628</v>
      </c>
      <c r="J1798" s="1" t="s">
        <v>34</v>
      </c>
      <c r="K1798" s="1" t="s">
        <v>34</v>
      </c>
      <c r="L1798" s="1">
        <v>0.0</v>
      </c>
      <c r="M1798" s="1">
        <v>0.0</v>
      </c>
      <c r="N1798" s="1">
        <v>0.0</v>
      </c>
      <c r="O1798" s="1" t="s">
        <v>35</v>
      </c>
      <c r="P1798" s="3">
        <v>0.21</v>
      </c>
      <c r="Q1798" s="1" t="s">
        <v>36</v>
      </c>
      <c r="R1798" s="1">
        <v>0.0</v>
      </c>
      <c r="S1798" s="1">
        <v>0.0</v>
      </c>
      <c r="T1798" s="4">
        <f t="shared" si="60"/>
        <v>8280.991736</v>
      </c>
      <c r="U1798" s="5">
        <v>10024.904661749999</v>
      </c>
      <c r="W1798" s="1">
        <f t="shared" si="59"/>
        <v>10020</v>
      </c>
      <c r="X1798" s="7">
        <f t="shared" si="15"/>
        <v>10020</v>
      </c>
      <c r="Y1798" s="1" t="s">
        <v>30</v>
      </c>
      <c r="Z1798" s="1" t="s">
        <v>30</v>
      </c>
      <c r="AA1798" s="1" t="s">
        <v>31</v>
      </c>
      <c r="AB1798" s="1">
        <v>0.0</v>
      </c>
      <c r="AC1798" s="1">
        <v>0.0</v>
      </c>
    </row>
    <row r="1799" ht="15.75" customHeight="1">
      <c r="A1799" s="1">
        <v>1827.0</v>
      </c>
      <c r="B1799" s="1" t="s">
        <v>29</v>
      </c>
      <c r="C1799" s="1" t="s">
        <v>30</v>
      </c>
      <c r="D1799" s="1" t="s">
        <v>30</v>
      </c>
      <c r="E1799" s="1" t="s">
        <v>31</v>
      </c>
      <c r="F1799" s="1" t="s">
        <v>31</v>
      </c>
      <c r="H1799" s="1" t="s">
        <v>3629</v>
      </c>
      <c r="I1799" s="1" t="s">
        <v>3630</v>
      </c>
      <c r="J1799" s="1" t="s">
        <v>34</v>
      </c>
      <c r="K1799" s="1" t="s">
        <v>34</v>
      </c>
      <c r="L1799" s="1">
        <v>0.0</v>
      </c>
      <c r="M1799" s="1">
        <v>0.0</v>
      </c>
      <c r="N1799" s="1">
        <v>0.0</v>
      </c>
      <c r="O1799" s="1" t="s">
        <v>35</v>
      </c>
      <c r="P1799" s="3">
        <v>0.21</v>
      </c>
      <c r="Q1799" s="1" t="s">
        <v>36</v>
      </c>
      <c r="R1799" s="1">
        <v>0.0</v>
      </c>
      <c r="S1799" s="1">
        <v>0.0</v>
      </c>
      <c r="T1799" s="4">
        <f t="shared" si="60"/>
        <v>8413.22314</v>
      </c>
      <c r="U1799" s="5">
        <v>10177.71777</v>
      </c>
      <c r="W1799" s="1">
        <f t="shared" si="59"/>
        <v>10180</v>
      </c>
      <c r="X1799" s="7">
        <f t="shared" si="15"/>
        <v>10180</v>
      </c>
      <c r="Y1799" s="1" t="s">
        <v>30</v>
      </c>
      <c r="Z1799" s="1" t="s">
        <v>30</v>
      </c>
      <c r="AA1799" s="1" t="s">
        <v>31</v>
      </c>
      <c r="AB1799" s="1">
        <v>0.0</v>
      </c>
      <c r="AC1799" s="1">
        <v>0.0</v>
      </c>
    </row>
    <row r="1800" ht="15.75" customHeight="1">
      <c r="A1800" s="1">
        <v>1828.0</v>
      </c>
      <c r="B1800" s="1" t="s">
        <v>29</v>
      </c>
      <c r="C1800" s="1" t="s">
        <v>30</v>
      </c>
      <c r="D1800" s="1" t="s">
        <v>30</v>
      </c>
      <c r="E1800" s="1" t="s">
        <v>31</v>
      </c>
      <c r="F1800" s="1" t="s">
        <v>31</v>
      </c>
      <c r="H1800" s="1" t="s">
        <v>3631</v>
      </c>
      <c r="I1800" s="1" t="s">
        <v>3632</v>
      </c>
      <c r="J1800" s="1" t="s">
        <v>34</v>
      </c>
      <c r="K1800" s="1" t="s">
        <v>34</v>
      </c>
      <c r="L1800" s="1">
        <v>0.0</v>
      </c>
      <c r="M1800" s="1">
        <v>0.0</v>
      </c>
      <c r="N1800" s="1">
        <v>0.0</v>
      </c>
      <c r="O1800" s="1" t="s">
        <v>35</v>
      </c>
      <c r="P1800" s="3">
        <v>0.21</v>
      </c>
      <c r="Q1800" s="1" t="s">
        <v>36</v>
      </c>
      <c r="R1800" s="1">
        <v>0.0</v>
      </c>
      <c r="S1800" s="1">
        <v>0.0</v>
      </c>
      <c r="T1800" s="4">
        <f t="shared" si="60"/>
        <v>13231.40496</v>
      </c>
      <c r="U1800" s="5">
        <v>16009.27764975</v>
      </c>
      <c r="W1800" s="1">
        <f t="shared" si="59"/>
        <v>16010</v>
      </c>
      <c r="X1800" s="7">
        <f t="shared" si="15"/>
        <v>16010</v>
      </c>
      <c r="Y1800" s="1" t="s">
        <v>30</v>
      </c>
      <c r="Z1800" s="1" t="s">
        <v>30</v>
      </c>
      <c r="AA1800" s="1" t="s">
        <v>31</v>
      </c>
      <c r="AB1800" s="1">
        <v>0.0</v>
      </c>
      <c r="AC1800" s="1">
        <v>0.0</v>
      </c>
    </row>
    <row r="1801" ht="15.75" customHeight="1">
      <c r="A1801" s="1">
        <v>1829.0</v>
      </c>
      <c r="B1801" s="1" t="s">
        <v>29</v>
      </c>
      <c r="C1801" s="1" t="s">
        <v>30</v>
      </c>
      <c r="D1801" s="1" t="s">
        <v>30</v>
      </c>
      <c r="E1801" s="1" t="s">
        <v>31</v>
      </c>
      <c r="F1801" s="1" t="s">
        <v>31</v>
      </c>
      <c r="H1801" s="1" t="s">
        <v>3633</v>
      </c>
      <c r="I1801" s="1" t="s">
        <v>3634</v>
      </c>
      <c r="J1801" s="1" t="s">
        <v>34</v>
      </c>
      <c r="K1801" s="1" t="s">
        <v>34</v>
      </c>
      <c r="L1801" s="1">
        <v>0.0</v>
      </c>
      <c r="M1801" s="1">
        <v>0.0</v>
      </c>
      <c r="N1801" s="1">
        <v>0.0</v>
      </c>
      <c r="O1801" s="1" t="s">
        <v>35</v>
      </c>
      <c r="P1801" s="3">
        <v>0.21</v>
      </c>
      <c r="Q1801" s="1" t="s">
        <v>36</v>
      </c>
      <c r="R1801" s="1">
        <v>0.0</v>
      </c>
      <c r="S1801" s="1">
        <v>0.0</v>
      </c>
      <c r="T1801" s="4">
        <f t="shared" si="60"/>
        <v>16165.28926</v>
      </c>
      <c r="U1801" s="5">
        <v>19561.982517</v>
      </c>
      <c r="W1801" s="1">
        <f t="shared" si="59"/>
        <v>19560</v>
      </c>
      <c r="X1801" s="7">
        <f t="shared" si="15"/>
        <v>19560</v>
      </c>
      <c r="Y1801" s="1" t="s">
        <v>30</v>
      </c>
      <c r="Z1801" s="1" t="s">
        <v>30</v>
      </c>
      <c r="AA1801" s="1" t="s">
        <v>31</v>
      </c>
      <c r="AB1801" s="1">
        <v>0.0</v>
      </c>
      <c r="AC1801" s="1">
        <v>0.0</v>
      </c>
    </row>
    <row r="1802" ht="15.75" customHeight="1">
      <c r="A1802" s="1">
        <v>1830.0</v>
      </c>
      <c r="B1802" s="1" t="s">
        <v>29</v>
      </c>
      <c r="C1802" s="1" t="s">
        <v>30</v>
      </c>
      <c r="D1802" s="1" t="s">
        <v>30</v>
      </c>
      <c r="E1802" s="1" t="s">
        <v>31</v>
      </c>
      <c r="F1802" s="1" t="s">
        <v>31</v>
      </c>
      <c r="H1802" s="1" t="s">
        <v>3635</v>
      </c>
      <c r="I1802" s="1" t="s">
        <v>3636</v>
      </c>
      <c r="J1802" s="1" t="s">
        <v>34</v>
      </c>
      <c r="K1802" s="1" t="s">
        <v>34</v>
      </c>
      <c r="L1802" s="1">
        <v>0.0</v>
      </c>
      <c r="M1802" s="1">
        <v>0.0</v>
      </c>
      <c r="N1802" s="1">
        <v>0.0</v>
      </c>
      <c r="O1802" s="1" t="s">
        <v>35</v>
      </c>
      <c r="P1802" s="3">
        <v>0.21</v>
      </c>
      <c r="Q1802" s="1" t="s">
        <v>36</v>
      </c>
      <c r="R1802" s="1">
        <v>0.0</v>
      </c>
      <c r="S1802" s="1">
        <v>0.0</v>
      </c>
      <c r="T1802" s="4">
        <f t="shared" si="60"/>
        <v>16801.65289</v>
      </c>
      <c r="U1802" s="5">
        <v>20332.705387500002</v>
      </c>
      <c r="W1802" s="1">
        <f t="shared" si="59"/>
        <v>20330</v>
      </c>
      <c r="X1802" s="7">
        <f t="shared" si="15"/>
        <v>20330</v>
      </c>
      <c r="Y1802" s="1" t="s">
        <v>30</v>
      </c>
      <c r="Z1802" s="1" t="s">
        <v>30</v>
      </c>
      <c r="AA1802" s="1" t="s">
        <v>31</v>
      </c>
      <c r="AB1802" s="1">
        <v>0.0</v>
      </c>
      <c r="AC1802" s="1">
        <v>0.0</v>
      </c>
    </row>
    <row r="1803" ht="15.75" customHeight="1">
      <c r="A1803" s="1">
        <v>1831.0</v>
      </c>
      <c r="B1803" s="1" t="s">
        <v>29</v>
      </c>
      <c r="C1803" s="1" t="s">
        <v>30</v>
      </c>
      <c r="D1803" s="1" t="s">
        <v>30</v>
      </c>
      <c r="E1803" s="1" t="s">
        <v>31</v>
      </c>
      <c r="F1803" s="1" t="s">
        <v>31</v>
      </c>
      <c r="H1803" s="1" t="s">
        <v>3637</v>
      </c>
      <c r="I1803" s="1" t="s">
        <v>3638</v>
      </c>
      <c r="J1803" s="1" t="s">
        <v>34</v>
      </c>
      <c r="K1803" s="1" t="s">
        <v>34</v>
      </c>
      <c r="L1803" s="1">
        <v>0.0</v>
      </c>
      <c r="M1803" s="1">
        <v>0.0</v>
      </c>
      <c r="N1803" s="1">
        <v>0.0</v>
      </c>
      <c r="O1803" s="1" t="s">
        <v>35</v>
      </c>
      <c r="P1803" s="3">
        <v>0.21</v>
      </c>
      <c r="Q1803" s="1" t="s">
        <v>36</v>
      </c>
      <c r="R1803" s="1">
        <v>0.0</v>
      </c>
      <c r="S1803" s="1">
        <v>0.0</v>
      </c>
      <c r="T1803" s="4">
        <f t="shared" si="60"/>
        <v>19669.42149</v>
      </c>
      <c r="U1803" s="5">
        <v>23797.634132249997</v>
      </c>
      <c r="W1803" s="1">
        <f t="shared" si="59"/>
        <v>23800</v>
      </c>
      <c r="X1803" s="7">
        <f t="shared" si="15"/>
        <v>23800</v>
      </c>
      <c r="Y1803" s="1" t="s">
        <v>30</v>
      </c>
      <c r="Z1803" s="1" t="s">
        <v>30</v>
      </c>
      <c r="AA1803" s="1" t="s">
        <v>31</v>
      </c>
      <c r="AB1803" s="1">
        <v>0.0</v>
      </c>
      <c r="AC1803" s="1">
        <v>0.0</v>
      </c>
    </row>
    <row r="1804" ht="15.75" customHeight="1">
      <c r="A1804" s="1">
        <v>1832.0</v>
      </c>
      <c r="B1804" s="1" t="s">
        <v>29</v>
      </c>
      <c r="C1804" s="1" t="s">
        <v>30</v>
      </c>
      <c r="D1804" s="1" t="s">
        <v>30</v>
      </c>
      <c r="E1804" s="1" t="s">
        <v>31</v>
      </c>
      <c r="F1804" s="1" t="s">
        <v>31</v>
      </c>
      <c r="H1804" s="1" t="s">
        <v>3639</v>
      </c>
      <c r="I1804" s="1" t="s">
        <v>3640</v>
      </c>
      <c r="J1804" s="1" t="s">
        <v>34</v>
      </c>
      <c r="K1804" s="1" t="s">
        <v>34</v>
      </c>
      <c r="L1804" s="1">
        <v>0.0</v>
      </c>
      <c r="M1804" s="1">
        <v>0.0</v>
      </c>
      <c r="N1804" s="1">
        <v>0.0</v>
      </c>
      <c r="O1804" s="1" t="s">
        <v>35</v>
      </c>
      <c r="P1804" s="3">
        <v>0.21</v>
      </c>
      <c r="Q1804" s="1" t="s">
        <v>36</v>
      </c>
      <c r="R1804" s="1">
        <v>0.0</v>
      </c>
      <c r="S1804" s="1">
        <v>0.0</v>
      </c>
      <c r="T1804" s="4">
        <f t="shared" si="60"/>
        <v>21380.16529</v>
      </c>
      <c r="U1804" s="5">
        <v>25872.744323249997</v>
      </c>
      <c r="W1804" s="1">
        <f t="shared" si="59"/>
        <v>25870</v>
      </c>
      <c r="X1804" s="7">
        <f t="shared" si="15"/>
        <v>25870</v>
      </c>
      <c r="Y1804" s="1" t="s">
        <v>30</v>
      </c>
      <c r="Z1804" s="1" t="s">
        <v>30</v>
      </c>
      <c r="AA1804" s="1" t="s">
        <v>31</v>
      </c>
      <c r="AB1804" s="1">
        <v>0.0</v>
      </c>
      <c r="AC1804" s="1">
        <v>0.0</v>
      </c>
    </row>
    <row r="1805" ht="15.75" customHeight="1">
      <c r="A1805" s="1">
        <v>1833.0</v>
      </c>
      <c r="B1805" s="1" t="s">
        <v>29</v>
      </c>
      <c r="C1805" s="1" t="s">
        <v>30</v>
      </c>
      <c r="D1805" s="1" t="s">
        <v>30</v>
      </c>
      <c r="E1805" s="1" t="s">
        <v>31</v>
      </c>
      <c r="F1805" s="1" t="s">
        <v>31</v>
      </c>
      <c r="H1805" s="1" t="s">
        <v>3641</v>
      </c>
      <c r="I1805" s="1" t="s">
        <v>3642</v>
      </c>
      <c r="J1805" s="1" t="s">
        <v>34</v>
      </c>
      <c r="K1805" s="1" t="s">
        <v>34</v>
      </c>
      <c r="L1805" s="1">
        <v>0.0</v>
      </c>
      <c r="M1805" s="1">
        <v>0.0</v>
      </c>
      <c r="N1805" s="1">
        <v>0.0</v>
      </c>
      <c r="O1805" s="1" t="s">
        <v>35</v>
      </c>
      <c r="P1805" s="3">
        <v>0.21</v>
      </c>
      <c r="Q1805" s="1" t="s">
        <v>36</v>
      </c>
      <c r="R1805" s="1">
        <v>0.0</v>
      </c>
      <c r="S1805" s="1">
        <v>0.0</v>
      </c>
      <c r="T1805" s="4">
        <f t="shared" si="60"/>
        <v>26818.18182</v>
      </c>
      <c r="U1805" s="5">
        <v>32450.356323</v>
      </c>
      <c r="W1805" s="1">
        <f t="shared" si="59"/>
        <v>32450</v>
      </c>
      <c r="X1805" s="7">
        <f t="shared" si="15"/>
        <v>32450</v>
      </c>
      <c r="Y1805" s="1" t="s">
        <v>30</v>
      </c>
      <c r="Z1805" s="1" t="s">
        <v>30</v>
      </c>
      <c r="AA1805" s="1" t="s">
        <v>31</v>
      </c>
      <c r="AB1805" s="1">
        <v>0.0</v>
      </c>
      <c r="AC1805" s="1">
        <v>0.0</v>
      </c>
    </row>
    <row r="1806" ht="15.75" customHeight="1">
      <c r="A1806" s="1">
        <v>1834.0</v>
      </c>
      <c r="B1806" s="1" t="s">
        <v>29</v>
      </c>
      <c r="C1806" s="1" t="s">
        <v>30</v>
      </c>
      <c r="D1806" s="1" t="s">
        <v>30</v>
      </c>
      <c r="E1806" s="1" t="s">
        <v>31</v>
      </c>
      <c r="F1806" s="1" t="s">
        <v>31</v>
      </c>
      <c r="H1806" s="1" t="s">
        <v>3643</v>
      </c>
      <c r="I1806" s="1" t="s">
        <v>3644</v>
      </c>
      <c r="J1806" s="1" t="s">
        <v>34</v>
      </c>
      <c r="K1806" s="1" t="s">
        <v>34</v>
      </c>
      <c r="L1806" s="1">
        <v>0.0</v>
      </c>
      <c r="M1806" s="1">
        <v>0.0</v>
      </c>
      <c r="N1806" s="1">
        <v>0.0</v>
      </c>
      <c r="O1806" s="1" t="s">
        <v>35</v>
      </c>
      <c r="P1806" s="3">
        <v>0.21</v>
      </c>
      <c r="Q1806" s="1" t="s">
        <v>36</v>
      </c>
      <c r="R1806" s="1">
        <v>0.0</v>
      </c>
      <c r="S1806" s="1">
        <v>0.0</v>
      </c>
      <c r="T1806" s="4">
        <f t="shared" si="60"/>
        <v>51165.28926</v>
      </c>
      <c r="U1806" s="5">
        <v>61908.60701024999</v>
      </c>
      <c r="W1806" s="1">
        <f t="shared" si="59"/>
        <v>61910</v>
      </c>
      <c r="X1806" s="7">
        <f t="shared" si="15"/>
        <v>61910</v>
      </c>
      <c r="Y1806" s="1" t="s">
        <v>30</v>
      </c>
      <c r="Z1806" s="1" t="s">
        <v>30</v>
      </c>
      <c r="AA1806" s="1" t="s">
        <v>31</v>
      </c>
      <c r="AB1806" s="1">
        <v>0.0</v>
      </c>
      <c r="AC1806" s="1">
        <v>0.0</v>
      </c>
    </row>
    <row r="1807" ht="15.75" customHeight="1">
      <c r="A1807" s="1">
        <v>1835.0</v>
      </c>
      <c r="B1807" s="1" t="s">
        <v>29</v>
      </c>
      <c r="C1807" s="1" t="s">
        <v>30</v>
      </c>
      <c r="D1807" s="1" t="s">
        <v>30</v>
      </c>
      <c r="E1807" s="1" t="s">
        <v>31</v>
      </c>
      <c r="F1807" s="1" t="s">
        <v>31</v>
      </c>
      <c r="H1807" s="1" t="s">
        <v>3645</v>
      </c>
      <c r="I1807" s="1" t="s">
        <v>3646</v>
      </c>
      <c r="J1807" s="1" t="s">
        <v>34</v>
      </c>
      <c r="K1807" s="1" t="s">
        <v>34</v>
      </c>
      <c r="L1807" s="1">
        <v>0.0</v>
      </c>
      <c r="M1807" s="1">
        <v>0.0</v>
      </c>
      <c r="N1807" s="1">
        <v>0.0</v>
      </c>
      <c r="O1807" s="1" t="s">
        <v>35</v>
      </c>
      <c r="P1807" s="3">
        <v>0.21</v>
      </c>
      <c r="Q1807" s="1" t="s">
        <v>36</v>
      </c>
      <c r="R1807" s="1">
        <v>0.0</v>
      </c>
      <c r="S1807" s="1">
        <v>0.0</v>
      </c>
      <c r="T1807" s="4">
        <f t="shared" si="60"/>
        <v>58148.76033</v>
      </c>
      <c r="U1807" s="5">
        <v>70364.394441</v>
      </c>
      <c r="W1807" s="1">
        <f t="shared" si="59"/>
        <v>70360</v>
      </c>
      <c r="X1807" s="7">
        <f t="shared" si="15"/>
        <v>70360</v>
      </c>
      <c r="Y1807" s="1" t="s">
        <v>30</v>
      </c>
      <c r="Z1807" s="1" t="s">
        <v>30</v>
      </c>
      <c r="AA1807" s="1" t="s">
        <v>31</v>
      </c>
      <c r="AB1807" s="1">
        <v>0.0</v>
      </c>
      <c r="AC1807" s="1">
        <v>0.0</v>
      </c>
    </row>
    <row r="1808" ht="15.75" customHeight="1">
      <c r="A1808" s="1">
        <v>1836.0</v>
      </c>
      <c r="B1808" s="1" t="s">
        <v>29</v>
      </c>
      <c r="C1808" s="1" t="s">
        <v>30</v>
      </c>
      <c r="D1808" s="1" t="s">
        <v>30</v>
      </c>
      <c r="E1808" s="1" t="s">
        <v>31</v>
      </c>
      <c r="F1808" s="1" t="s">
        <v>31</v>
      </c>
      <c r="H1808" s="1" t="s">
        <v>3647</v>
      </c>
      <c r="I1808" s="1" t="s">
        <v>3648</v>
      </c>
      <c r="J1808" s="1" t="s">
        <v>34</v>
      </c>
      <c r="K1808" s="1" t="s">
        <v>34</v>
      </c>
      <c r="L1808" s="1">
        <v>0.0</v>
      </c>
      <c r="M1808" s="1">
        <v>0.0</v>
      </c>
      <c r="N1808" s="1">
        <v>0.0</v>
      </c>
      <c r="O1808" s="1" t="s">
        <v>35</v>
      </c>
      <c r="P1808" s="3">
        <v>0.21</v>
      </c>
      <c r="Q1808" s="1" t="s">
        <v>36</v>
      </c>
      <c r="R1808" s="1">
        <v>0.0</v>
      </c>
      <c r="S1808" s="1">
        <v>0.0</v>
      </c>
      <c r="T1808" s="4">
        <f t="shared" si="60"/>
        <v>64520.66116</v>
      </c>
      <c r="U1808" s="5">
        <v>78070.580973</v>
      </c>
      <c r="W1808" s="1">
        <f t="shared" si="59"/>
        <v>78070</v>
      </c>
      <c r="X1808" s="7">
        <f t="shared" si="15"/>
        <v>78070</v>
      </c>
      <c r="Y1808" s="1" t="s">
        <v>30</v>
      </c>
      <c r="Z1808" s="1" t="s">
        <v>30</v>
      </c>
      <c r="AA1808" s="1" t="s">
        <v>31</v>
      </c>
      <c r="AB1808" s="1">
        <v>0.0</v>
      </c>
      <c r="AC1808" s="1">
        <v>0.0</v>
      </c>
    </row>
    <row r="1809" ht="15.75" customHeight="1">
      <c r="A1809" s="1">
        <v>1837.0</v>
      </c>
      <c r="B1809" s="1" t="s">
        <v>29</v>
      </c>
      <c r="C1809" s="1" t="s">
        <v>30</v>
      </c>
      <c r="D1809" s="1" t="s">
        <v>30</v>
      </c>
      <c r="E1809" s="1" t="s">
        <v>31</v>
      </c>
      <c r="F1809" s="1" t="s">
        <v>31</v>
      </c>
      <c r="H1809" s="1" t="s">
        <v>3649</v>
      </c>
      <c r="I1809" s="1" t="s">
        <v>3650</v>
      </c>
      <c r="J1809" s="1" t="s">
        <v>34</v>
      </c>
      <c r="K1809" s="1" t="s">
        <v>34</v>
      </c>
      <c r="L1809" s="1">
        <v>0.0</v>
      </c>
      <c r="M1809" s="1">
        <v>0.0</v>
      </c>
      <c r="N1809" s="1">
        <v>0.0</v>
      </c>
      <c r="O1809" s="1" t="s">
        <v>35</v>
      </c>
      <c r="P1809" s="3">
        <v>0.21</v>
      </c>
      <c r="Q1809" s="1" t="s">
        <v>36</v>
      </c>
      <c r="R1809" s="1">
        <v>0.0</v>
      </c>
      <c r="S1809" s="1">
        <v>0.0</v>
      </c>
      <c r="T1809" s="4">
        <f t="shared" si="60"/>
        <v>1743.801653</v>
      </c>
      <c r="U1809" s="5">
        <v>2111.5952302499995</v>
      </c>
      <c r="W1809" s="1">
        <f t="shared" si="59"/>
        <v>2110</v>
      </c>
      <c r="X1809" s="7">
        <f t="shared" si="15"/>
        <v>2110</v>
      </c>
      <c r="Y1809" s="1" t="s">
        <v>30</v>
      </c>
      <c r="Z1809" s="1" t="s">
        <v>30</v>
      </c>
      <c r="AA1809" s="1" t="s">
        <v>31</v>
      </c>
      <c r="AB1809" s="1">
        <v>0.0</v>
      </c>
      <c r="AC1809" s="1">
        <v>0.0</v>
      </c>
    </row>
    <row r="1810" ht="15.75" customHeight="1">
      <c r="A1810" s="1">
        <v>1838.0</v>
      </c>
      <c r="B1810" s="1" t="s">
        <v>29</v>
      </c>
      <c r="C1810" s="1" t="s">
        <v>30</v>
      </c>
      <c r="D1810" s="1" t="s">
        <v>30</v>
      </c>
      <c r="E1810" s="1" t="s">
        <v>31</v>
      </c>
      <c r="F1810" s="1" t="s">
        <v>31</v>
      </c>
      <c r="H1810" s="1" t="s">
        <v>3651</v>
      </c>
      <c r="I1810" s="1" t="s">
        <v>3652</v>
      </c>
      <c r="J1810" s="1" t="s">
        <v>34</v>
      </c>
      <c r="K1810" s="1" t="s">
        <v>34</v>
      </c>
      <c r="L1810" s="1">
        <v>0.0</v>
      </c>
      <c r="M1810" s="1">
        <v>0.0</v>
      </c>
      <c r="N1810" s="1">
        <v>0.0</v>
      </c>
      <c r="O1810" s="1" t="s">
        <v>35</v>
      </c>
      <c r="P1810" s="3">
        <v>0.21</v>
      </c>
      <c r="Q1810" s="1" t="s">
        <v>36</v>
      </c>
      <c r="R1810" s="1">
        <v>0.0</v>
      </c>
      <c r="S1810" s="1">
        <v>0.0</v>
      </c>
      <c r="T1810" s="4">
        <f t="shared" si="60"/>
        <v>1074.380165</v>
      </c>
      <c r="U1810" s="5">
        <v>1303.2732735</v>
      </c>
      <c r="W1810" s="1">
        <f t="shared" si="59"/>
        <v>1300</v>
      </c>
      <c r="X1810" s="7">
        <f t="shared" si="15"/>
        <v>1300</v>
      </c>
      <c r="Y1810" s="1" t="s">
        <v>30</v>
      </c>
      <c r="Z1810" s="1" t="s">
        <v>30</v>
      </c>
      <c r="AA1810" s="1" t="s">
        <v>31</v>
      </c>
      <c r="AB1810" s="1">
        <v>0.0</v>
      </c>
      <c r="AC1810" s="1">
        <v>0.0</v>
      </c>
    </row>
    <row r="1811" ht="15.75" customHeight="1">
      <c r="A1811" s="1">
        <v>1839.0</v>
      </c>
      <c r="B1811" s="1" t="s">
        <v>29</v>
      </c>
      <c r="C1811" s="1" t="s">
        <v>30</v>
      </c>
      <c r="D1811" s="1" t="s">
        <v>30</v>
      </c>
      <c r="E1811" s="1" t="s">
        <v>31</v>
      </c>
      <c r="F1811" s="1" t="s">
        <v>31</v>
      </c>
      <c r="H1811" s="1" t="s">
        <v>3653</v>
      </c>
      <c r="I1811" s="1" t="s">
        <v>3654</v>
      </c>
      <c r="J1811" s="1" t="s">
        <v>34</v>
      </c>
      <c r="K1811" s="1" t="s">
        <v>34</v>
      </c>
      <c r="L1811" s="1">
        <v>0.0</v>
      </c>
      <c r="M1811" s="1">
        <v>0.0</v>
      </c>
      <c r="N1811" s="1">
        <v>0.0</v>
      </c>
      <c r="O1811" s="1" t="s">
        <v>35</v>
      </c>
      <c r="P1811" s="3">
        <v>0.21</v>
      </c>
      <c r="Q1811" s="1" t="s">
        <v>36</v>
      </c>
      <c r="R1811" s="1">
        <v>0.0</v>
      </c>
      <c r="S1811" s="1">
        <v>0.0</v>
      </c>
      <c r="T1811" s="4">
        <f t="shared" si="60"/>
        <v>181.8181818</v>
      </c>
      <c r="U1811" s="5">
        <v>217.46377125000004</v>
      </c>
      <c r="W1811" s="1">
        <f t="shared" si="59"/>
        <v>220</v>
      </c>
      <c r="X1811" s="7">
        <f t="shared" si="15"/>
        <v>220</v>
      </c>
      <c r="Y1811" s="1" t="s">
        <v>30</v>
      </c>
      <c r="Z1811" s="1" t="s">
        <v>30</v>
      </c>
      <c r="AA1811" s="1" t="s">
        <v>31</v>
      </c>
      <c r="AB1811" s="1">
        <v>0.0</v>
      </c>
      <c r="AC1811" s="1">
        <v>0.0</v>
      </c>
    </row>
    <row r="1812" ht="15.75" customHeight="1">
      <c r="A1812" s="1">
        <v>1840.0</v>
      </c>
      <c r="B1812" s="9" t="s">
        <v>29</v>
      </c>
      <c r="C1812" s="9" t="s">
        <v>30</v>
      </c>
      <c r="D1812" s="9" t="s">
        <v>30</v>
      </c>
      <c r="E1812" s="9" t="s">
        <v>31</v>
      </c>
      <c r="F1812" s="9" t="s">
        <v>31</v>
      </c>
      <c r="G1812" s="9"/>
      <c r="H1812" s="9" t="s">
        <v>3655</v>
      </c>
      <c r="I1812" s="9" t="s">
        <v>3656</v>
      </c>
      <c r="J1812" s="9" t="s">
        <v>34</v>
      </c>
      <c r="K1812" s="9" t="s">
        <v>34</v>
      </c>
      <c r="L1812" s="9">
        <v>0.0</v>
      </c>
      <c r="M1812" s="9">
        <v>0.0</v>
      </c>
      <c r="N1812" s="9">
        <v>0.0</v>
      </c>
      <c r="O1812" s="9" t="s">
        <v>35</v>
      </c>
      <c r="P1812" s="10">
        <v>0.21</v>
      </c>
      <c r="Q1812" s="9" t="s">
        <v>36</v>
      </c>
      <c r="R1812" s="9">
        <v>0.0</v>
      </c>
      <c r="S1812" s="9">
        <v>0.0</v>
      </c>
      <c r="T1812" s="4">
        <f t="shared" si="60"/>
        <v>24.79338843</v>
      </c>
      <c r="U1812" s="5">
        <v>29.576151000000003</v>
      </c>
      <c r="V1812" s="9"/>
      <c r="W1812" s="9">
        <f t="shared" si="59"/>
        <v>30</v>
      </c>
      <c r="X1812" s="7">
        <f t="shared" si="15"/>
        <v>30</v>
      </c>
      <c r="Y1812" s="9" t="s">
        <v>30</v>
      </c>
      <c r="Z1812" s="9" t="s">
        <v>30</v>
      </c>
      <c r="AA1812" s="9" t="s">
        <v>31</v>
      </c>
      <c r="AB1812" s="9">
        <v>0.0</v>
      </c>
      <c r="AC1812" s="9">
        <v>0.0</v>
      </c>
      <c r="AD1812" s="9"/>
      <c r="AE1812" s="9"/>
      <c r="AF1812" s="9"/>
    </row>
    <row r="1813" ht="15.75" customHeight="1">
      <c r="A1813" s="1">
        <v>1841.0</v>
      </c>
      <c r="B1813" s="9" t="s">
        <v>29</v>
      </c>
      <c r="C1813" s="9" t="s">
        <v>30</v>
      </c>
      <c r="D1813" s="9" t="s">
        <v>30</v>
      </c>
      <c r="E1813" s="9" t="s">
        <v>31</v>
      </c>
      <c r="F1813" s="9" t="s">
        <v>31</v>
      </c>
      <c r="G1813" s="9"/>
      <c r="H1813" s="9" t="s">
        <v>3657</v>
      </c>
      <c r="I1813" s="9" t="s">
        <v>3658</v>
      </c>
      <c r="J1813" s="9" t="s">
        <v>34</v>
      </c>
      <c r="K1813" s="9" t="s">
        <v>34</v>
      </c>
      <c r="L1813" s="9">
        <v>0.0</v>
      </c>
      <c r="M1813" s="9">
        <v>0.0</v>
      </c>
      <c r="N1813" s="9">
        <v>0.0</v>
      </c>
      <c r="O1813" s="9" t="s">
        <v>35</v>
      </c>
      <c r="P1813" s="10">
        <v>0.21</v>
      </c>
      <c r="Q1813" s="9" t="s">
        <v>36</v>
      </c>
      <c r="R1813" s="9">
        <v>0.0</v>
      </c>
      <c r="S1813" s="9">
        <v>0.0</v>
      </c>
      <c r="T1813" s="4">
        <f t="shared" si="60"/>
        <v>24.79338843</v>
      </c>
      <c r="U1813" s="5">
        <v>33.708906</v>
      </c>
      <c r="V1813" s="9"/>
      <c r="W1813" s="9">
        <f t="shared" si="59"/>
        <v>30</v>
      </c>
      <c r="X1813" s="7">
        <f t="shared" si="15"/>
        <v>30</v>
      </c>
      <c r="Y1813" s="9" t="s">
        <v>30</v>
      </c>
      <c r="Z1813" s="9" t="s">
        <v>30</v>
      </c>
      <c r="AA1813" s="9" t="s">
        <v>31</v>
      </c>
      <c r="AB1813" s="9">
        <v>0.0</v>
      </c>
      <c r="AC1813" s="9">
        <v>0.0</v>
      </c>
      <c r="AD1813" s="9"/>
      <c r="AE1813" s="9"/>
      <c r="AF1813" s="9"/>
    </row>
    <row r="1814" ht="15.75" customHeight="1">
      <c r="A1814" s="1">
        <v>1842.0</v>
      </c>
      <c r="B1814" s="9" t="s">
        <v>29</v>
      </c>
      <c r="C1814" s="9" t="s">
        <v>30</v>
      </c>
      <c r="D1814" s="9" t="s">
        <v>30</v>
      </c>
      <c r="E1814" s="9" t="s">
        <v>31</v>
      </c>
      <c r="F1814" s="9" t="s">
        <v>31</v>
      </c>
      <c r="G1814" s="9"/>
      <c r="H1814" s="9" t="s">
        <v>3659</v>
      </c>
      <c r="I1814" s="9" t="s">
        <v>3660</v>
      </c>
      <c r="J1814" s="9" t="s">
        <v>34</v>
      </c>
      <c r="K1814" s="9" t="s">
        <v>34</v>
      </c>
      <c r="L1814" s="9">
        <v>0.0</v>
      </c>
      <c r="M1814" s="9">
        <v>0.0</v>
      </c>
      <c r="N1814" s="9">
        <v>0.0</v>
      </c>
      <c r="O1814" s="9" t="s">
        <v>35</v>
      </c>
      <c r="P1814" s="10">
        <v>0.21</v>
      </c>
      <c r="Q1814" s="9" t="s">
        <v>36</v>
      </c>
      <c r="R1814" s="9">
        <v>0.0</v>
      </c>
      <c r="S1814" s="9">
        <v>0.0</v>
      </c>
      <c r="T1814" s="4">
        <f t="shared" si="60"/>
        <v>41.32231405</v>
      </c>
      <c r="U1814" s="5">
        <v>45.68491125</v>
      </c>
      <c r="V1814" s="9"/>
      <c r="W1814" s="9">
        <f t="shared" si="59"/>
        <v>50</v>
      </c>
      <c r="X1814" s="7">
        <f t="shared" si="15"/>
        <v>50</v>
      </c>
      <c r="Y1814" s="9" t="s">
        <v>30</v>
      </c>
      <c r="Z1814" s="9" t="s">
        <v>30</v>
      </c>
      <c r="AA1814" s="9" t="s">
        <v>31</v>
      </c>
      <c r="AB1814" s="9">
        <v>0.0</v>
      </c>
      <c r="AC1814" s="9">
        <v>0.0</v>
      </c>
      <c r="AD1814" s="9"/>
      <c r="AE1814" s="9"/>
      <c r="AF1814" s="9"/>
    </row>
    <row r="1815" ht="15.75" customHeight="1">
      <c r="A1815" s="1">
        <v>1843.0</v>
      </c>
      <c r="B1815" s="9" t="s">
        <v>29</v>
      </c>
      <c r="C1815" s="9" t="s">
        <v>30</v>
      </c>
      <c r="D1815" s="9" t="s">
        <v>30</v>
      </c>
      <c r="E1815" s="9" t="s">
        <v>31</v>
      </c>
      <c r="F1815" s="9" t="s">
        <v>31</v>
      </c>
      <c r="G1815" s="9"/>
      <c r="H1815" s="9" t="s">
        <v>3661</v>
      </c>
      <c r="I1815" s="9" t="s">
        <v>3662</v>
      </c>
      <c r="J1815" s="9" t="s">
        <v>34</v>
      </c>
      <c r="K1815" s="9" t="s">
        <v>34</v>
      </c>
      <c r="L1815" s="9">
        <v>0.0</v>
      </c>
      <c r="M1815" s="9">
        <v>0.0</v>
      </c>
      <c r="N1815" s="9">
        <v>0.0</v>
      </c>
      <c r="O1815" s="9" t="s">
        <v>35</v>
      </c>
      <c r="P1815" s="10">
        <v>0.21</v>
      </c>
      <c r="Q1815" s="9" t="s">
        <v>36</v>
      </c>
      <c r="R1815" s="9">
        <v>0.0</v>
      </c>
      <c r="S1815" s="9">
        <v>0.0</v>
      </c>
      <c r="T1815" s="4">
        <f t="shared" si="60"/>
        <v>49.58677686</v>
      </c>
      <c r="U1815" s="5">
        <v>58.065207749999985</v>
      </c>
      <c r="V1815" s="9"/>
      <c r="W1815" s="9">
        <f t="shared" si="59"/>
        <v>60</v>
      </c>
      <c r="X1815" s="7">
        <f t="shared" si="15"/>
        <v>60</v>
      </c>
      <c r="Y1815" s="9" t="s">
        <v>30</v>
      </c>
      <c r="Z1815" s="9" t="s">
        <v>30</v>
      </c>
      <c r="AA1815" s="9" t="s">
        <v>31</v>
      </c>
      <c r="AB1815" s="9">
        <v>0.0</v>
      </c>
      <c r="AC1815" s="9">
        <v>0.0</v>
      </c>
      <c r="AD1815" s="9"/>
      <c r="AE1815" s="9"/>
      <c r="AF1815" s="9"/>
    </row>
    <row r="1816" ht="15.75" customHeight="1">
      <c r="A1816" s="1">
        <v>1844.0</v>
      </c>
      <c r="B1816" s="9" t="s">
        <v>29</v>
      </c>
      <c r="C1816" s="9" t="s">
        <v>30</v>
      </c>
      <c r="D1816" s="9" t="s">
        <v>30</v>
      </c>
      <c r="E1816" s="9" t="s">
        <v>31</v>
      </c>
      <c r="F1816" s="9" t="s">
        <v>31</v>
      </c>
      <c r="G1816" s="9"/>
      <c r="H1816" s="9" t="s">
        <v>3663</v>
      </c>
      <c r="I1816" s="9" t="s">
        <v>3664</v>
      </c>
      <c r="J1816" s="9" t="s">
        <v>34</v>
      </c>
      <c r="K1816" s="9" t="s">
        <v>34</v>
      </c>
      <c r="L1816" s="9">
        <v>0.0</v>
      </c>
      <c r="M1816" s="9">
        <v>0.0</v>
      </c>
      <c r="N1816" s="9">
        <v>0.0</v>
      </c>
      <c r="O1816" s="9" t="s">
        <v>35</v>
      </c>
      <c r="P1816" s="10">
        <v>0.21</v>
      </c>
      <c r="Q1816" s="9" t="s">
        <v>36</v>
      </c>
      <c r="R1816" s="9">
        <v>0.0</v>
      </c>
      <c r="S1816" s="9">
        <v>0.0</v>
      </c>
      <c r="T1816" s="4">
        <f t="shared" si="60"/>
        <v>74.38016529</v>
      </c>
      <c r="U1816" s="5">
        <v>86.9136345</v>
      </c>
      <c r="V1816" s="9"/>
      <c r="W1816" s="9">
        <f t="shared" si="59"/>
        <v>90</v>
      </c>
      <c r="X1816" s="7">
        <f t="shared" si="15"/>
        <v>90</v>
      </c>
      <c r="Y1816" s="9" t="s">
        <v>30</v>
      </c>
      <c r="Z1816" s="9" t="s">
        <v>30</v>
      </c>
      <c r="AA1816" s="9" t="s">
        <v>31</v>
      </c>
      <c r="AB1816" s="9">
        <v>0.0</v>
      </c>
      <c r="AC1816" s="9">
        <v>0.0</v>
      </c>
      <c r="AD1816" s="9"/>
      <c r="AE1816" s="9"/>
      <c r="AF1816" s="9"/>
    </row>
    <row r="1817" ht="15.75" customHeight="1">
      <c r="A1817" s="1">
        <v>1845.0</v>
      </c>
      <c r="B1817" s="9" t="s">
        <v>29</v>
      </c>
      <c r="C1817" s="9" t="s">
        <v>30</v>
      </c>
      <c r="D1817" s="9" t="s">
        <v>30</v>
      </c>
      <c r="E1817" s="9" t="s">
        <v>31</v>
      </c>
      <c r="F1817" s="9" t="s">
        <v>31</v>
      </c>
      <c r="G1817" s="9"/>
      <c r="H1817" s="9" t="s">
        <v>3665</v>
      </c>
      <c r="I1817" s="9" t="s">
        <v>3666</v>
      </c>
      <c r="J1817" s="9" t="s">
        <v>34</v>
      </c>
      <c r="K1817" s="9" t="s">
        <v>34</v>
      </c>
      <c r="L1817" s="9">
        <v>0.0</v>
      </c>
      <c r="M1817" s="9">
        <v>0.0</v>
      </c>
      <c r="N1817" s="9">
        <v>0.0</v>
      </c>
      <c r="O1817" s="9" t="s">
        <v>35</v>
      </c>
      <c r="P1817" s="10">
        <v>0.21</v>
      </c>
      <c r="Q1817" s="9" t="s">
        <v>36</v>
      </c>
      <c r="R1817" s="9">
        <v>0.0</v>
      </c>
      <c r="S1817" s="9">
        <v>0.0</v>
      </c>
      <c r="T1817" s="4">
        <f t="shared" si="60"/>
        <v>99.17355372</v>
      </c>
      <c r="U1817" s="5">
        <v>116.004636</v>
      </c>
      <c r="V1817" s="9"/>
      <c r="W1817" s="9">
        <f t="shared" si="59"/>
        <v>120</v>
      </c>
      <c r="X1817" s="7">
        <f t="shared" si="15"/>
        <v>120</v>
      </c>
      <c r="Y1817" s="9" t="s">
        <v>30</v>
      </c>
      <c r="Z1817" s="9" t="s">
        <v>30</v>
      </c>
      <c r="AA1817" s="9" t="s">
        <v>31</v>
      </c>
      <c r="AB1817" s="9">
        <v>0.0</v>
      </c>
      <c r="AC1817" s="9">
        <v>0.0</v>
      </c>
      <c r="AD1817" s="9"/>
      <c r="AE1817" s="9"/>
      <c r="AF1817" s="9"/>
    </row>
    <row r="1818" ht="15.75" customHeight="1">
      <c r="A1818" s="1">
        <v>1846.0</v>
      </c>
      <c r="B1818" s="9" t="s">
        <v>29</v>
      </c>
      <c r="C1818" s="9" t="s">
        <v>30</v>
      </c>
      <c r="D1818" s="9" t="s">
        <v>30</v>
      </c>
      <c r="E1818" s="9" t="s">
        <v>31</v>
      </c>
      <c r="F1818" s="9" t="s">
        <v>31</v>
      </c>
      <c r="G1818" s="9"/>
      <c r="H1818" s="9" t="s">
        <v>3667</v>
      </c>
      <c r="I1818" s="9" t="s">
        <v>3668</v>
      </c>
      <c r="J1818" s="9" t="s">
        <v>34</v>
      </c>
      <c r="K1818" s="9" t="s">
        <v>34</v>
      </c>
      <c r="L1818" s="9">
        <v>0.0</v>
      </c>
      <c r="M1818" s="9">
        <v>0.0</v>
      </c>
      <c r="N1818" s="9">
        <v>0.0</v>
      </c>
      <c r="O1818" s="9" t="s">
        <v>35</v>
      </c>
      <c r="P1818" s="10">
        <v>0.21</v>
      </c>
      <c r="Q1818" s="9" t="s">
        <v>36</v>
      </c>
      <c r="R1818" s="9">
        <v>0.0</v>
      </c>
      <c r="S1818" s="9">
        <v>0.0</v>
      </c>
      <c r="T1818" s="4">
        <f t="shared" si="60"/>
        <v>140.4958678</v>
      </c>
      <c r="U1818" s="5">
        <v>174.06984375</v>
      </c>
      <c r="V1818" s="9"/>
      <c r="W1818" s="9">
        <f t="shared" si="59"/>
        <v>170</v>
      </c>
      <c r="X1818" s="7">
        <f t="shared" si="15"/>
        <v>170</v>
      </c>
      <c r="Y1818" s="9" t="s">
        <v>30</v>
      </c>
      <c r="Z1818" s="9" t="s">
        <v>30</v>
      </c>
      <c r="AA1818" s="9" t="s">
        <v>31</v>
      </c>
      <c r="AB1818" s="9">
        <v>0.0</v>
      </c>
      <c r="AC1818" s="9">
        <v>0.0</v>
      </c>
      <c r="AD1818" s="9"/>
      <c r="AE1818" s="9"/>
      <c r="AF1818" s="9"/>
    </row>
    <row r="1819" ht="15.75" customHeight="1">
      <c r="A1819" s="1">
        <v>1847.0</v>
      </c>
      <c r="B1819" s="9" t="s">
        <v>29</v>
      </c>
      <c r="C1819" s="9" t="s">
        <v>30</v>
      </c>
      <c r="D1819" s="9" t="s">
        <v>30</v>
      </c>
      <c r="E1819" s="9" t="s">
        <v>31</v>
      </c>
      <c r="F1819" s="9" t="s">
        <v>31</v>
      </c>
      <c r="G1819" s="9"/>
      <c r="H1819" s="9" t="s">
        <v>3669</v>
      </c>
      <c r="I1819" s="9" t="s">
        <v>3670</v>
      </c>
      <c r="J1819" s="9" t="s">
        <v>34</v>
      </c>
      <c r="K1819" s="9" t="s">
        <v>34</v>
      </c>
      <c r="L1819" s="9">
        <v>0.0</v>
      </c>
      <c r="M1819" s="9">
        <v>0.0</v>
      </c>
      <c r="N1819" s="9">
        <v>0.0</v>
      </c>
      <c r="O1819" s="9" t="s">
        <v>35</v>
      </c>
      <c r="P1819" s="10">
        <v>0.21</v>
      </c>
      <c r="Q1819" s="9" t="s">
        <v>36</v>
      </c>
      <c r="R1819" s="9">
        <v>0.0</v>
      </c>
      <c r="S1819" s="9">
        <v>0.0</v>
      </c>
      <c r="T1819" s="4">
        <f t="shared" si="60"/>
        <v>214.8760331</v>
      </c>
      <c r="U1819" s="5">
        <v>260.7409035</v>
      </c>
      <c r="V1819" s="9"/>
      <c r="W1819" s="9">
        <f t="shared" si="59"/>
        <v>260</v>
      </c>
      <c r="X1819" s="7">
        <f t="shared" si="15"/>
        <v>260</v>
      </c>
      <c r="Y1819" s="9" t="s">
        <v>30</v>
      </c>
      <c r="Z1819" s="9" t="s">
        <v>30</v>
      </c>
      <c r="AA1819" s="9" t="s">
        <v>31</v>
      </c>
      <c r="AB1819" s="9">
        <v>0.0</v>
      </c>
      <c r="AC1819" s="9">
        <v>0.0</v>
      </c>
      <c r="AD1819" s="9"/>
      <c r="AE1819" s="9"/>
      <c r="AF1819" s="9"/>
    </row>
    <row r="1820" ht="15.75" customHeight="1">
      <c r="A1820" s="1">
        <v>1848.0</v>
      </c>
      <c r="B1820" s="9" t="s">
        <v>29</v>
      </c>
      <c r="C1820" s="9" t="s">
        <v>30</v>
      </c>
      <c r="D1820" s="9" t="s">
        <v>30</v>
      </c>
      <c r="E1820" s="9" t="s">
        <v>31</v>
      </c>
      <c r="F1820" s="9" t="s">
        <v>31</v>
      </c>
      <c r="G1820" s="9"/>
      <c r="H1820" s="9" t="s">
        <v>3671</v>
      </c>
      <c r="I1820" s="9" t="s">
        <v>3672</v>
      </c>
      <c r="J1820" s="9" t="s">
        <v>34</v>
      </c>
      <c r="K1820" s="9" t="s">
        <v>34</v>
      </c>
      <c r="L1820" s="9">
        <v>0.0</v>
      </c>
      <c r="M1820" s="9">
        <v>0.0</v>
      </c>
      <c r="N1820" s="9">
        <v>0.0</v>
      </c>
      <c r="O1820" s="9" t="s">
        <v>35</v>
      </c>
      <c r="P1820" s="10">
        <v>0.21</v>
      </c>
      <c r="Q1820" s="9" t="s">
        <v>36</v>
      </c>
      <c r="R1820" s="9">
        <v>0.0</v>
      </c>
      <c r="S1820" s="9">
        <v>0.0</v>
      </c>
      <c r="T1820" s="4">
        <f t="shared" si="60"/>
        <v>297.5206612</v>
      </c>
      <c r="U1820" s="5">
        <v>360.23248799999993</v>
      </c>
      <c r="V1820" s="9"/>
      <c r="W1820" s="9">
        <f t="shared" si="59"/>
        <v>360</v>
      </c>
      <c r="X1820" s="7">
        <f t="shared" si="15"/>
        <v>360</v>
      </c>
      <c r="Y1820" s="9" t="s">
        <v>30</v>
      </c>
      <c r="Z1820" s="9" t="s">
        <v>30</v>
      </c>
      <c r="AA1820" s="9" t="s">
        <v>31</v>
      </c>
      <c r="AB1820" s="9">
        <v>0.0</v>
      </c>
      <c r="AC1820" s="9">
        <v>0.0</v>
      </c>
      <c r="AD1820" s="9"/>
      <c r="AE1820" s="9"/>
      <c r="AF1820" s="9"/>
    </row>
    <row r="1821" ht="15.75" customHeight="1">
      <c r="A1821" s="1">
        <v>1849.0</v>
      </c>
      <c r="B1821" s="9" t="s">
        <v>29</v>
      </c>
      <c r="C1821" s="9" t="s">
        <v>30</v>
      </c>
      <c r="D1821" s="9" t="s">
        <v>30</v>
      </c>
      <c r="E1821" s="9" t="s">
        <v>31</v>
      </c>
      <c r="F1821" s="9" t="s">
        <v>31</v>
      </c>
      <c r="G1821" s="9"/>
      <c r="H1821" s="9" t="s">
        <v>3673</v>
      </c>
      <c r="I1821" s="9" t="s">
        <v>3674</v>
      </c>
      <c r="J1821" s="9" t="s">
        <v>34</v>
      </c>
      <c r="K1821" s="9" t="s">
        <v>34</v>
      </c>
      <c r="L1821" s="9">
        <v>0.0</v>
      </c>
      <c r="M1821" s="9">
        <v>0.0</v>
      </c>
      <c r="N1821" s="9">
        <v>0.0</v>
      </c>
      <c r="O1821" s="9" t="s">
        <v>35</v>
      </c>
      <c r="P1821" s="10">
        <v>0.21</v>
      </c>
      <c r="Q1821" s="9" t="s">
        <v>36</v>
      </c>
      <c r="R1821" s="9">
        <v>0.0</v>
      </c>
      <c r="S1821" s="9">
        <v>0.0</v>
      </c>
      <c r="T1821" s="4">
        <f t="shared" si="60"/>
        <v>363.6363636</v>
      </c>
      <c r="U1821" s="5">
        <v>438.9075652499999</v>
      </c>
      <c r="V1821" s="9"/>
      <c r="W1821" s="9">
        <f t="shared" si="59"/>
        <v>440</v>
      </c>
      <c r="X1821" s="7">
        <f t="shared" si="15"/>
        <v>440</v>
      </c>
      <c r="Y1821" s="9" t="s">
        <v>30</v>
      </c>
      <c r="Z1821" s="9" t="s">
        <v>30</v>
      </c>
      <c r="AA1821" s="9" t="s">
        <v>31</v>
      </c>
      <c r="AB1821" s="9">
        <v>0.0</v>
      </c>
      <c r="AC1821" s="9">
        <v>0.0</v>
      </c>
      <c r="AD1821" s="9"/>
      <c r="AE1821" s="9"/>
      <c r="AF1821" s="9"/>
    </row>
    <row r="1822" ht="15.75" customHeight="1">
      <c r="A1822" s="1">
        <v>1850.0</v>
      </c>
      <c r="B1822" s="9" t="s">
        <v>29</v>
      </c>
      <c r="C1822" s="9" t="s">
        <v>30</v>
      </c>
      <c r="D1822" s="9" t="s">
        <v>30</v>
      </c>
      <c r="E1822" s="9" t="s">
        <v>31</v>
      </c>
      <c r="F1822" s="9" t="s">
        <v>31</v>
      </c>
      <c r="G1822" s="9"/>
      <c r="H1822" s="9" t="s">
        <v>3675</v>
      </c>
      <c r="I1822" s="9" t="s">
        <v>3676</v>
      </c>
      <c r="J1822" s="9" t="s">
        <v>34</v>
      </c>
      <c r="K1822" s="9" t="s">
        <v>34</v>
      </c>
      <c r="L1822" s="9">
        <v>0.0</v>
      </c>
      <c r="M1822" s="9">
        <v>0.0</v>
      </c>
      <c r="N1822" s="9">
        <v>0.0</v>
      </c>
      <c r="O1822" s="9" t="s">
        <v>35</v>
      </c>
      <c r="P1822" s="10">
        <v>0.21</v>
      </c>
      <c r="Q1822" s="9" t="s">
        <v>36</v>
      </c>
      <c r="R1822" s="9">
        <v>0.0</v>
      </c>
      <c r="S1822" s="9">
        <v>0.0</v>
      </c>
      <c r="T1822" s="4">
        <f t="shared" si="60"/>
        <v>471.0743802</v>
      </c>
      <c r="U1822" s="5">
        <v>569.34090675</v>
      </c>
      <c r="V1822" s="9"/>
      <c r="W1822" s="9">
        <f t="shared" si="59"/>
        <v>570</v>
      </c>
      <c r="X1822" s="7">
        <f t="shared" si="15"/>
        <v>570</v>
      </c>
      <c r="Y1822" s="9" t="s">
        <v>30</v>
      </c>
      <c r="Z1822" s="9" t="s">
        <v>30</v>
      </c>
      <c r="AA1822" s="9" t="s">
        <v>31</v>
      </c>
      <c r="AB1822" s="9">
        <v>0.0</v>
      </c>
      <c r="AC1822" s="9">
        <v>0.0</v>
      </c>
      <c r="AD1822" s="9"/>
      <c r="AE1822" s="9"/>
      <c r="AF1822" s="9"/>
    </row>
    <row r="1823" ht="15.75" customHeight="1">
      <c r="A1823" s="1">
        <v>1851.0</v>
      </c>
      <c r="B1823" s="9" t="s">
        <v>29</v>
      </c>
      <c r="C1823" s="9" t="s">
        <v>30</v>
      </c>
      <c r="D1823" s="9" t="s">
        <v>30</v>
      </c>
      <c r="E1823" s="9" t="s">
        <v>31</v>
      </c>
      <c r="F1823" s="9" t="s">
        <v>31</v>
      </c>
      <c r="G1823" s="9"/>
      <c r="H1823" s="9" t="s">
        <v>3677</v>
      </c>
      <c r="I1823" s="9" t="s">
        <v>3678</v>
      </c>
      <c r="J1823" s="9" t="s">
        <v>34</v>
      </c>
      <c r="K1823" s="9" t="s">
        <v>34</v>
      </c>
      <c r="L1823" s="9">
        <v>0.0</v>
      </c>
      <c r="M1823" s="9">
        <v>0.0</v>
      </c>
      <c r="N1823" s="9">
        <v>0.0</v>
      </c>
      <c r="O1823" s="9" t="s">
        <v>35</v>
      </c>
      <c r="P1823" s="10">
        <v>0.21</v>
      </c>
      <c r="Q1823" s="9" t="s">
        <v>36</v>
      </c>
      <c r="R1823" s="9">
        <v>0.0</v>
      </c>
      <c r="S1823" s="9">
        <v>0.0</v>
      </c>
      <c r="T1823" s="4">
        <f t="shared" si="60"/>
        <v>570.2479339</v>
      </c>
      <c r="U1823" s="5">
        <v>691.0146044999999</v>
      </c>
      <c r="V1823" s="9"/>
      <c r="W1823" s="9">
        <f t="shared" si="59"/>
        <v>690</v>
      </c>
      <c r="X1823" s="7">
        <f t="shared" si="15"/>
        <v>690</v>
      </c>
      <c r="Y1823" s="9" t="s">
        <v>30</v>
      </c>
      <c r="Z1823" s="9" t="s">
        <v>30</v>
      </c>
      <c r="AA1823" s="9" t="s">
        <v>31</v>
      </c>
      <c r="AB1823" s="9">
        <v>0.0</v>
      </c>
      <c r="AC1823" s="9">
        <v>0.0</v>
      </c>
      <c r="AD1823" s="9"/>
      <c r="AE1823" s="9"/>
      <c r="AF1823" s="9"/>
    </row>
    <row r="1824" ht="15.75" customHeight="1">
      <c r="A1824" s="1">
        <v>1852.0</v>
      </c>
      <c r="B1824" s="1" t="s">
        <v>29</v>
      </c>
      <c r="C1824" s="1" t="s">
        <v>30</v>
      </c>
      <c r="D1824" s="1" t="s">
        <v>30</v>
      </c>
      <c r="E1824" s="1" t="s">
        <v>31</v>
      </c>
      <c r="F1824" s="1" t="s">
        <v>31</v>
      </c>
      <c r="H1824" s="1" t="s">
        <v>3679</v>
      </c>
      <c r="I1824" s="1" t="s">
        <v>3680</v>
      </c>
      <c r="J1824" s="1" t="s">
        <v>34</v>
      </c>
      <c r="K1824" s="1" t="s">
        <v>34</v>
      </c>
      <c r="L1824" s="1">
        <v>0.0</v>
      </c>
      <c r="M1824" s="1">
        <v>0.0</v>
      </c>
      <c r="N1824" s="1">
        <v>0.0</v>
      </c>
      <c r="O1824" s="1" t="s">
        <v>35</v>
      </c>
      <c r="P1824" s="3">
        <v>0.21</v>
      </c>
      <c r="Q1824" s="1" t="s">
        <v>36</v>
      </c>
      <c r="R1824" s="1">
        <v>0.0</v>
      </c>
      <c r="S1824" s="1">
        <v>0.0</v>
      </c>
      <c r="T1824" s="4">
        <f t="shared" si="60"/>
        <v>834.7107438</v>
      </c>
      <c r="U1824" s="5">
        <v>1014.1870612499999</v>
      </c>
      <c r="W1824" s="1">
        <f t="shared" si="59"/>
        <v>1010</v>
      </c>
      <c r="X1824" s="7">
        <f t="shared" si="15"/>
        <v>1010</v>
      </c>
      <c r="Y1824" s="1" t="s">
        <v>30</v>
      </c>
      <c r="Z1824" s="1" t="s">
        <v>30</v>
      </c>
      <c r="AA1824" s="1" t="s">
        <v>31</v>
      </c>
      <c r="AB1824" s="1">
        <v>0.0</v>
      </c>
      <c r="AC1824" s="1">
        <v>0.0</v>
      </c>
    </row>
    <row r="1825" ht="15.75" customHeight="1">
      <c r="A1825" s="1">
        <v>1853.0</v>
      </c>
      <c r="B1825" s="1" t="s">
        <v>29</v>
      </c>
      <c r="C1825" s="1" t="s">
        <v>30</v>
      </c>
      <c r="D1825" s="1" t="s">
        <v>30</v>
      </c>
      <c r="E1825" s="1" t="s">
        <v>31</v>
      </c>
      <c r="F1825" s="1" t="s">
        <v>31</v>
      </c>
      <c r="H1825" s="1" t="s">
        <v>3681</v>
      </c>
      <c r="I1825" s="1" t="s">
        <v>3682</v>
      </c>
      <c r="J1825" s="1" t="s">
        <v>34</v>
      </c>
      <c r="K1825" s="1" t="s">
        <v>34</v>
      </c>
      <c r="L1825" s="1">
        <v>0.0</v>
      </c>
      <c r="M1825" s="1">
        <v>0.0</v>
      </c>
      <c r="N1825" s="1">
        <v>0.0</v>
      </c>
      <c r="O1825" s="1" t="s">
        <v>35</v>
      </c>
      <c r="P1825" s="3">
        <v>0.21</v>
      </c>
      <c r="Q1825" s="1" t="s">
        <v>36</v>
      </c>
      <c r="R1825" s="1">
        <v>0.0</v>
      </c>
      <c r="S1825" s="1">
        <v>0.0</v>
      </c>
      <c r="T1825" s="4">
        <f t="shared" si="60"/>
        <v>1388.429752</v>
      </c>
      <c r="U1825" s="5">
        <v>1681.6719149999997</v>
      </c>
      <c r="W1825" s="1">
        <f t="shared" si="59"/>
        <v>1680</v>
      </c>
      <c r="X1825" s="7">
        <f t="shared" si="15"/>
        <v>1680</v>
      </c>
      <c r="Y1825" s="1" t="s">
        <v>30</v>
      </c>
      <c r="Z1825" s="1" t="s">
        <v>30</v>
      </c>
      <c r="AA1825" s="1" t="s">
        <v>31</v>
      </c>
      <c r="AB1825" s="1">
        <v>0.0</v>
      </c>
      <c r="AC1825" s="1">
        <v>0.0</v>
      </c>
    </row>
    <row r="1826" ht="15.75" customHeight="1">
      <c r="A1826" s="1">
        <v>1854.0</v>
      </c>
      <c r="B1826" s="1" t="s">
        <v>29</v>
      </c>
      <c r="C1826" s="1" t="s">
        <v>30</v>
      </c>
      <c r="D1826" s="1" t="s">
        <v>30</v>
      </c>
      <c r="E1826" s="1" t="s">
        <v>31</v>
      </c>
      <c r="F1826" s="1" t="s">
        <v>31</v>
      </c>
      <c r="H1826" s="1" t="s">
        <v>3683</v>
      </c>
      <c r="I1826" s="1" t="s">
        <v>3684</v>
      </c>
      <c r="J1826" s="1" t="s">
        <v>34</v>
      </c>
      <c r="K1826" s="1" t="s">
        <v>34</v>
      </c>
      <c r="L1826" s="1">
        <v>0.0</v>
      </c>
      <c r="M1826" s="1">
        <v>0.0</v>
      </c>
      <c r="N1826" s="1">
        <v>0.0</v>
      </c>
      <c r="O1826" s="1" t="s">
        <v>35</v>
      </c>
      <c r="P1826" s="3">
        <v>0.21</v>
      </c>
      <c r="Q1826" s="1" t="s">
        <v>36</v>
      </c>
      <c r="R1826" s="1">
        <v>0.0</v>
      </c>
      <c r="S1826" s="1">
        <v>0.0</v>
      </c>
      <c r="T1826" s="4">
        <f t="shared" si="60"/>
        <v>1619.834711</v>
      </c>
      <c r="U1826" s="5">
        <v>1958.7282164999997</v>
      </c>
      <c r="W1826" s="1">
        <f t="shared" si="59"/>
        <v>1960</v>
      </c>
      <c r="X1826" s="7">
        <f t="shared" si="15"/>
        <v>1960</v>
      </c>
      <c r="Y1826" s="1" t="s">
        <v>30</v>
      </c>
      <c r="Z1826" s="1" t="s">
        <v>30</v>
      </c>
      <c r="AA1826" s="1" t="s">
        <v>31</v>
      </c>
      <c r="AB1826" s="1">
        <v>0.0</v>
      </c>
      <c r="AC1826" s="1">
        <v>0.0</v>
      </c>
    </row>
    <row r="1827" ht="15.75" customHeight="1">
      <c r="A1827" s="1">
        <v>1855.0</v>
      </c>
      <c r="B1827" s="1" t="s">
        <v>29</v>
      </c>
      <c r="C1827" s="1" t="s">
        <v>30</v>
      </c>
      <c r="D1827" s="1" t="s">
        <v>30</v>
      </c>
      <c r="E1827" s="1" t="s">
        <v>31</v>
      </c>
      <c r="F1827" s="1" t="s">
        <v>31</v>
      </c>
      <c r="H1827" s="1" t="s">
        <v>3685</v>
      </c>
      <c r="I1827" s="1" t="s">
        <v>3686</v>
      </c>
      <c r="J1827" s="1" t="s">
        <v>34</v>
      </c>
      <c r="K1827" s="1" t="s">
        <v>34</v>
      </c>
      <c r="L1827" s="1">
        <v>0.0</v>
      </c>
      <c r="M1827" s="1">
        <v>0.0</v>
      </c>
      <c r="N1827" s="1">
        <v>0.0</v>
      </c>
      <c r="O1827" s="1" t="s">
        <v>35</v>
      </c>
      <c r="P1827" s="3">
        <v>0.21</v>
      </c>
      <c r="Q1827" s="1" t="s">
        <v>36</v>
      </c>
      <c r="R1827" s="1">
        <v>0.0</v>
      </c>
      <c r="S1827" s="1">
        <v>0.0</v>
      </c>
      <c r="T1827" s="4">
        <f t="shared" si="60"/>
        <v>289.2561983</v>
      </c>
      <c r="U1827" s="5">
        <v>347.78930175</v>
      </c>
      <c r="W1827" s="1">
        <f t="shared" si="59"/>
        <v>350</v>
      </c>
      <c r="X1827" s="7">
        <f t="shared" si="15"/>
        <v>350</v>
      </c>
      <c r="Y1827" s="1" t="s">
        <v>30</v>
      </c>
      <c r="Z1827" s="1" t="s">
        <v>30</v>
      </c>
      <c r="AA1827" s="1" t="s">
        <v>31</v>
      </c>
      <c r="AB1827" s="1">
        <v>0.0</v>
      </c>
      <c r="AC1827" s="1">
        <v>0.0</v>
      </c>
    </row>
    <row r="1828" ht="15.75" customHeight="1">
      <c r="A1828" s="1">
        <v>1856.0</v>
      </c>
      <c r="B1828" s="1" t="s">
        <v>29</v>
      </c>
      <c r="C1828" s="1" t="s">
        <v>30</v>
      </c>
      <c r="D1828" s="1" t="s">
        <v>30</v>
      </c>
      <c r="E1828" s="1" t="s">
        <v>31</v>
      </c>
      <c r="F1828" s="1" t="s">
        <v>31</v>
      </c>
      <c r="H1828" s="1" t="s">
        <v>3687</v>
      </c>
      <c r="I1828" s="1" t="s">
        <v>3688</v>
      </c>
      <c r="J1828" s="1" t="s">
        <v>34</v>
      </c>
      <c r="K1828" s="1" t="s">
        <v>34</v>
      </c>
      <c r="L1828" s="1">
        <v>0.0</v>
      </c>
      <c r="M1828" s="1">
        <v>0.0</v>
      </c>
      <c r="N1828" s="1">
        <v>0.0</v>
      </c>
      <c r="O1828" s="1" t="s">
        <v>35</v>
      </c>
      <c r="P1828" s="3">
        <v>0.21</v>
      </c>
      <c r="Q1828" s="1" t="s">
        <v>36</v>
      </c>
      <c r="R1828" s="1">
        <v>0.0</v>
      </c>
      <c r="S1828" s="1">
        <v>0.0</v>
      </c>
      <c r="T1828" s="4">
        <f t="shared" si="60"/>
        <v>669.4214876</v>
      </c>
      <c r="U1828" s="5">
        <v>810.6129404999999</v>
      </c>
      <c r="W1828" s="1">
        <f t="shared" si="59"/>
        <v>810</v>
      </c>
      <c r="X1828" s="7">
        <f t="shared" si="15"/>
        <v>810</v>
      </c>
      <c r="Y1828" s="1" t="s">
        <v>30</v>
      </c>
      <c r="Z1828" s="1" t="s">
        <v>30</v>
      </c>
      <c r="AA1828" s="1" t="s">
        <v>31</v>
      </c>
      <c r="AB1828" s="1">
        <v>0.0</v>
      </c>
      <c r="AC1828" s="1">
        <v>0.0</v>
      </c>
    </row>
    <row r="1829" ht="15.75" customHeight="1">
      <c r="A1829" s="1">
        <v>1857.0</v>
      </c>
      <c r="B1829" s="1" t="s">
        <v>29</v>
      </c>
      <c r="C1829" s="1" t="s">
        <v>30</v>
      </c>
      <c r="D1829" s="1" t="s">
        <v>30</v>
      </c>
      <c r="E1829" s="1" t="s">
        <v>31</v>
      </c>
      <c r="F1829" s="1" t="s">
        <v>31</v>
      </c>
      <c r="H1829" s="1" t="s">
        <v>3689</v>
      </c>
      <c r="I1829" s="1" t="s">
        <v>3690</v>
      </c>
      <c r="J1829" s="1" t="s">
        <v>34</v>
      </c>
      <c r="K1829" s="1" t="s">
        <v>34</v>
      </c>
      <c r="L1829" s="1">
        <v>0.0</v>
      </c>
      <c r="M1829" s="1">
        <v>0.0</v>
      </c>
      <c r="N1829" s="1">
        <v>0.0</v>
      </c>
      <c r="O1829" s="1" t="s">
        <v>35</v>
      </c>
      <c r="P1829" s="3">
        <v>0.21</v>
      </c>
      <c r="Q1829" s="1" t="s">
        <v>36</v>
      </c>
      <c r="R1829" s="1">
        <v>0.0</v>
      </c>
      <c r="S1829" s="1">
        <v>0.0</v>
      </c>
      <c r="T1829" s="4">
        <f t="shared" si="60"/>
        <v>289.2561983</v>
      </c>
      <c r="U1829" s="5">
        <v>347.78930175</v>
      </c>
      <c r="W1829" s="1">
        <f t="shared" si="59"/>
        <v>350</v>
      </c>
      <c r="X1829" s="7">
        <f t="shared" si="15"/>
        <v>350</v>
      </c>
      <c r="Y1829" s="1" t="s">
        <v>30</v>
      </c>
      <c r="Z1829" s="1" t="s">
        <v>30</v>
      </c>
      <c r="AA1829" s="1" t="s">
        <v>31</v>
      </c>
      <c r="AB1829" s="1">
        <v>0.0</v>
      </c>
      <c r="AC1829" s="1">
        <v>0.0</v>
      </c>
    </row>
    <row r="1830" ht="15.75" customHeight="1">
      <c r="A1830" s="1">
        <v>1858.0</v>
      </c>
      <c r="B1830" s="1" t="s">
        <v>29</v>
      </c>
      <c r="C1830" s="1" t="s">
        <v>30</v>
      </c>
      <c r="D1830" s="1" t="s">
        <v>30</v>
      </c>
      <c r="E1830" s="1" t="s">
        <v>31</v>
      </c>
      <c r="F1830" s="1" t="s">
        <v>31</v>
      </c>
      <c r="H1830" s="1" t="s">
        <v>3691</v>
      </c>
      <c r="I1830" s="1" t="s">
        <v>3692</v>
      </c>
      <c r="J1830" s="1" t="s">
        <v>34</v>
      </c>
      <c r="K1830" s="1" t="s">
        <v>34</v>
      </c>
      <c r="L1830" s="1">
        <v>0.0</v>
      </c>
      <c r="M1830" s="1">
        <v>0.0</v>
      </c>
      <c r="N1830" s="1">
        <v>0.0</v>
      </c>
      <c r="O1830" s="1" t="s">
        <v>35</v>
      </c>
      <c r="P1830" s="3">
        <v>0.21</v>
      </c>
      <c r="Q1830" s="1" t="s">
        <v>36</v>
      </c>
      <c r="R1830" s="1">
        <v>0.0</v>
      </c>
      <c r="S1830" s="1">
        <v>0.0</v>
      </c>
      <c r="T1830" s="4">
        <f t="shared" si="60"/>
        <v>785.1239669</v>
      </c>
      <c r="U1830" s="5">
        <v>948.6828945</v>
      </c>
      <c r="W1830" s="1">
        <f t="shared" si="59"/>
        <v>950</v>
      </c>
      <c r="X1830" s="7">
        <f t="shared" si="15"/>
        <v>950</v>
      </c>
      <c r="Y1830" s="1" t="s">
        <v>30</v>
      </c>
      <c r="Z1830" s="1" t="s">
        <v>30</v>
      </c>
      <c r="AA1830" s="1" t="s">
        <v>31</v>
      </c>
      <c r="AB1830" s="1">
        <v>0.0</v>
      </c>
      <c r="AC1830" s="1">
        <v>0.0</v>
      </c>
    </row>
    <row r="1831" ht="15.75" customHeight="1">
      <c r="A1831" s="1">
        <v>1859.0</v>
      </c>
      <c r="B1831" s="1" t="s">
        <v>29</v>
      </c>
      <c r="C1831" s="1" t="s">
        <v>30</v>
      </c>
      <c r="D1831" s="1" t="s">
        <v>30</v>
      </c>
      <c r="E1831" s="1" t="s">
        <v>31</v>
      </c>
      <c r="F1831" s="1" t="s">
        <v>31</v>
      </c>
      <c r="H1831" s="1" t="s">
        <v>3693</v>
      </c>
      <c r="I1831" s="1" t="s">
        <v>3694</v>
      </c>
      <c r="J1831" s="1" t="s">
        <v>34</v>
      </c>
      <c r="K1831" s="1" t="s">
        <v>34</v>
      </c>
      <c r="L1831" s="1">
        <v>0.0</v>
      </c>
      <c r="M1831" s="1">
        <v>0.0</v>
      </c>
      <c r="N1831" s="1">
        <v>0.0</v>
      </c>
      <c r="O1831" s="1" t="s">
        <v>35</v>
      </c>
      <c r="P1831" s="3">
        <v>0.21</v>
      </c>
      <c r="Q1831" s="1" t="s">
        <v>36</v>
      </c>
      <c r="R1831" s="1">
        <v>0.0</v>
      </c>
      <c r="S1831" s="1">
        <v>0.0</v>
      </c>
      <c r="T1831" s="4">
        <f t="shared" si="60"/>
        <v>289.2561983</v>
      </c>
      <c r="U1831" s="5">
        <v>348.66975825</v>
      </c>
      <c r="W1831" s="1">
        <f t="shared" si="59"/>
        <v>350</v>
      </c>
      <c r="X1831" s="7">
        <f t="shared" si="15"/>
        <v>350</v>
      </c>
      <c r="Y1831" s="1" t="s">
        <v>30</v>
      </c>
      <c r="Z1831" s="1" t="s">
        <v>30</v>
      </c>
      <c r="AA1831" s="1" t="s">
        <v>31</v>
      </c>
      <c r="AB1831" s="1">
        <v>0.0</v>
      </c>
      <c r="AC1831" s="1">
        <v>0.0</v>
      </c>
    </row>
    <row r="1832" ht="15.75" customHeight="1">
      <c r="A1832" s="1">
        <v>1860.0</v>
      </c>
      <c r="B1832" s="1" t="s">
        <v>29</v>
      </c>
      <c r="C1832" s="1" t="s">
        <v>30</v>
      </c>
      <c r="D1832" s="1" t="s">
        <v>30</v>
      </c>
      <c r="E1832" s="1" t="s">
        <v>31</v>
      </c>
      <c r="F1832" s="1" t="s">
        <v>31</v>
      </c>
      <c r="H1832" s="1" t="s">
        <v>3695</v>
      </c>
      <c r="I1832" s="1" t="s">
        <v>3696</v>
      </c>
      <c r="J1832" s="1" t="s">
        <v>34</v>
      </c>
      <c r="K1832" s="1" t="s">
        <v>34</v>
      </c>
      <c r="L1832" s="1">
        <v>0.0</v>
      </c>
      <c r="M1832" s="1">
        <v>0.0</v>
      </c>
      <c r="N1832" s="1">
        <v>0.0</v>
      </c>
      <c r="O1832" s="1" t="s">
        <v>35</v>
      </c>
      <c r="P1832" s="3">
        <v>0.21</v>
      </c>
      <c r="Q1832" s="1" t="s">
        <v>36</v>
      </c>
      <c r="R1832" s="1">
        <v>0.0</v>
      </c>
      <c r="S1832" s="1">
        <v>0.0</v>
      </c>
      <c r="T1832" s="4">
        <f t="shared" si="60"/>
        <v>314.0495868</v>
      </c>
      <c r="U1832" s="5">
        <v>384.40910475000004</v>
      </c>
      <c r="W1832" s="1">
        <f t="shared" si="59"/>
        <v>380</v>
      </c>
      <c r="X1832" s="7">
        <f t="shared" si="15"/>
        <v>380</v>
      </c>
      <c r="Y1832" s="1" t="s">
        <v>30</v>
      </c>
      <c r="Z1832" s="1" t="s">
        <v>30</v>
      </c>
      <c r="AA1832" s="1" t="s">
        <v>31</v>
      </c>
      <c r="AB1832" s="1">
        <v>0.0</v>
      </c>
      <c r="AC1832" s="1">
        <v>0.0</v>
      </c>
    </row>
    <row r="1833" ht="15.75" customHeight="1">
      <c r="A1833" s="1">
        <v>1861.0</v>
      </c>
      <c r="B1833" s="1" t="s">
        <v>29</v>
      </c>
      <c r="C1833" s="1" t="s">
        <v>30</v>
      </c>
      <c r="D1833" s="1" t="s">
        <v>30</v>
      </c>
      <c r="E1833" s="1" t="s">
        <v>31</v>
      </c>
      <c r="F1833" s="1" t="s">
        <v>31</v>
      </c>
      <c r="H1833" s="1" t="s">
        <v>3697</v>
      </c>
      <c r="I1833" s="1" t="s">
        <v>3698</v>
      </c>
      <c r="J1833" s="1" t="s">
        <v>34</v>
      </c>
      <c r="K1833" s="1" t="s">
        <v>34</v>
      </c>
      <c r="L1833" s="1">
        <v>0.0</v>
      </c>
      <c r="M1833" s="1">
        <v>0.0</v>
      </c>
      <c r="N1833" s="1">
        <v>0.0</v>
      </c>
      <c r="O1833" s="1" t="s">
        <v>35</v>
      </c>
      <c r="P1833" s="3">
        <v>0.21</v>
      </c>
      <c r="Q1833" s="1" t="s">
        <v>36</v>
      </c>
      <c r="R1833" s="1">
        <v>0.0</v>
      </c>
      <c r="S1833" s="1">
        <v>0.0</v>
      </c>
      <c r="T1833" s="4">
        <f t="shared" si="60"/>
        <v>553.7190083</v>
      </c>
      <c r="U1833" s="5">
        <v>673.4054745</v>
      </c>
      <c r="W1833" s="1">
        <f t="shared" si="59"/>
        <v>670</v>
      </c>
      <c r="X1833" s="7">
        <f t="shared" si="15"/>
        <v>670</v>
      </c>
      <c r="Y1833" s="1" t="s">
        <v>30</v>
      </c>
      <c r="Z1833" s="1" t="s">
        <v>30</v>
      </c>
      <c r="AA1833" s="1" t="s">
        <v>31</v>
      </c>
      <c r="AB1833" s="1">
        <v>0.0</v>
      </c>
      <c r="AC1833" s="1">
        <v>0.0</v>
      </c>
    </row>
    <row r="1834" ht="15.75" customHeight="1">
      <c r="A1834" s="1">
        <v>1862.0</v>
      </c>
      <c r="B1834" s="1" t="s">
        <v>29</v>
      </c>
      <c r="C1834" s="1" t="s">
        <v>30</v>
      </c>
      <c r="D1834" s="1" t="s">
        <v>30</v>
      </c>
      <c r="E1834" s="1" t="s">
        <v>31</v>
      </c>
      <c r="F1834" s="1" t="s">
        <v>31</v>
      </c>
      <c r="H1834" s="1" t="s">
        <v>3699</v>
      </c>
      <c r="I1834" s="1" t="s">
        <v>3700</v>
      </c>
      <c r="J1834" s="1" t="s">
        <v>34</v>
      </c>
      <c r="K1834" s="1" t="s">
        <v>34</v>
      </c>
      <c r="L1834" s="1">
        <v>0.0</v>
      </c>
      <c r="M1834" s="1">
        <v>0.0</v>
      </c>
      <c r="N1834" s="1">
        <v>0.0</v>
      </c>
      <c r="O1834" s="1" t="s">
        <v>35</v>
      </c>
      <c r="P1834" s="3">
        <v>0.21</v>
      </c>
      <c r="Q1834" s="1" t="s">
        <v>36</v>
      </c>
      <c r="R1834" s="1">
        <v>0.0</v>
      </c>
      <c r="S1834" s="1">
        <v>0.0</v>
      </c>
      <c r="T1834" s="4">
        <f t="shared" si="60"/>
        <v>1280.991736</v>
      </c>
      <c r="U1834" s="5">
        <v>1546.86324375</v>
      </c>
      <c r="W1834" s="1">
        <f t="shared" si="59"/>
        <v>1550</v>
      </c>
      <c r="X1834" s="7">
        <f t="shared" si="15"/>
        <v>1550</v>
      </c>
      <c r="Y1834" s="1" t="s">
        <v>30</v>
      </c>
      <c r="Z1834" s="1" t="s">
        <v>30</v>
      </c>
      <c r="AA1834" s="1" t="s">
        <v>31</v>
      </c>
      <c r="AB1834" s="1">
        <v>0.0</v>
      </c>
      <c r="AC1834" s="1">
        <v>0.0</v>
      </c>
    </row>
    <row r="1835" ht="15.75" customHeight="1">
      <c r="A1835" s="1">
        <v>1863.0</v>
      </c>
      <c r="B1835" s="9" t="s">
        <v>29</v>
      </c>
      <c r="C1835" s="9" t="s">
        <v>30</v>
      </c>
      <c r="D1835" s="9" t="s">
        <v>30</v>
      </c>
      <c r="E1835" s="9" t="s">
        <v>31</v>
      </c>
      <c r="F1835" s="9" t="s">
        <v>31</v>
      </c>
      <c r="G1835" s="9"/>
      <c r="H1835" s="9" t="s">
        <v>3701</v>
      </c>
      <c r="I1835" s="9" t="s">
        <v>3702</v>
      </c>
      <c r="J1835" s="9" t="s">
        <v>34</v>
      </c>
      <c r="K1835" s="9" t="s">
        <v>34</v>
      </c>
      <c r="L1835" s="9">
        <v>0.0</v>
      </c>
      <c r="M1835" s="9">
        <v>0.0</v>
      </c>
      <c r="N1835" s="9">
        <v>0.0</v>
      </c>
      <c r="O1835" s="9" t="s">
        <v>35</v>
      </c>
      <c r="P1835" s="10">
        <v>0.21</v>
      </c>
      <c r="Q1835" s="9" t="s">
        <v>36</v>
      </c>
      <c r="R1835" s="9">
        <v>0.0</v>
      </c>
      <c r="S1835" s="9">
        <v>0.0</v>
      </c>
      <c r="T1835" s="4">
        <f t="shared" si="60"/>
        <v>1107.438017</v>
      </c>
      <c r="U1835" s="5">
        <v>16053.399301500001</v>
      </c>
      <c r="V1835" s="9">
        <f t="shared" ref="V1835:V1838" si="61">U1835/12</f>
        <v>1337.783275</v>
      </c>
      <c r="W1835" s="9">
        <f t="shared" ref="W1835:W1850" si="62">MROUND(V1835,10)</f>
        <v>1340</v>
      </c>
      <c r="X1835" s="7">
        <f t="shared" si="15"/>
        <v>1340</v>
      </c>
      <c r="Y1835" s="9" t="s">
        <v>30</v>
      </c>
      <c r="Z1835" s="9" t="s">
        <v>30</v>
      </c>
      <c r="AA1835" s="9" t="s">
        <v>31</v>
      </c>
      <c r="AB1835" s="9">
        <v>0.0</v>
      </c>
      <c r="AC1835" s="9">
        <v>0.0</v>
      </c>
      <c r="AD1835" s="9"/>
      <c r="AE1835" s="9"/>
      <c r="AF1835" s="9"/>
    </row>
    <row r="1836" ht="15.75" customHeight="1">
      <c r="A1836" s="1">
        <v>1864.0</v>
      </c>
      <c r="B1836" s="9" t="s">
        <v>29</v>
      </c>
      <c r="C1836" s="9" t="s">
        <v>30</v>
      </c>
      <c r="D1836" s="9" t="s">
        <v>30</v>
      </c>
      <c r="E1836" s="9" t="s">
        <v>31</v>
      </c>
      <c r="F1836" s="9" t="s">
        <v>31</v>
      </c>
      <c r="G1836" s="9"/>
      <c r="H1836" s="9" t="s">
        <v>3703</v>
      </c>
      <c r="I1836" s="9" t="s">
        <v>3704</v>
      </c>
      <c r="J1836" s="9" t="s">
        <v>34</v>
      </c>
      <c r="K1836" s="9" t="s">
        <v>34</v>
      </c>
      <c r="L1836" s="9">
        <v>0.0</v>
      </c>
      <c r="M1836" s="9">
        <v>0.0</v>
      </c>
      <c r="N1836" s="9">
        <v>0.0</v>
      </c>
      <c r="O1836" s="9" t="s">
        <v>35</v>
      </c>
      <c r="P1836" s="10">
        <v>0.21</v>
      </c>
      <c r="Q1836" s="9" t="s">
        <v>36</v>
      </c>
      <c r="R1836" s="9">
        <v>0.0</v>
      </c>
      <c r="S1836" s="9">
        <v>0.0</v>
      </c>
      <c r="T1836" s="4">
        <f t="shared" si="60"/>
        <v>1256.198347</v>
      </c>
      <c r="U1836" s="5">
        <v>18261.305691749996</v>
      </c>
      <c r="V1836" s="9">
        <f t="shared" si="61"/>
        <v>1521.775474</v>
      </c>
      <c r="W1836" s="9">
        <f t="shared" si="62"/>
        <v>1520</v>
      </c>
      <c r="X1836" s="7">
        <f t="shared" si="15"/>
        <v>1520</v>
      </c>
      <c r="Y1836" s="9" t="s">
        <v>30</v>
      </c>
      <c r="Z1836" s="9" t="s">
        <v>30</v>
      </c>
      <c r="AA1836" s="9" t="s">
        <v>31</v>
      </c>
      <c r="AB1836" s="9">
        <v>0.0</v>
      </c>
      <c r="AC1836" s="9">
        <v>0.0</v>
      </c>
      <c r="AD1836" s="9"/>
      <c r="AE1836" s="9"/>
      <c r="AF1836" s="9"/>
    </row>
    <row r="1837" ht="15.75" customHeight="1">
      <c r="A1837" s="1">
        <v>1865.0</v>
      </c>
      <c r="B1837" s="9" t="s">
        <v>29</v>
      </c>
      <c r="C1837" s="9" t="s">
        <v>30</v>
      </c>
      <c r="D1837" s="9" t="s">
        <v>30</v>
      </c>
      <c r="E1837" s="9" t="s">
        <v>31</v>
      </c>
      <c r="F1837" s="9" t="s">
        <v>31</v>
      </c>
      <c r="G1837" s="9"/>
      <c r="H1837" s="9" t="s">
        <v>3705</v>
      </c>
      <c r="I1837" s="9" t="s">
        <v>3706</v>
      </c>
      <c r="J1837" s="9" t="s">
        <v>34</v>
      </c>
      <c r="K1837" s="9" t="s">
        <v>34</v>
      </c>
      <c r="L1837" s="9">
        <v>0.0</v>
      </c>
      <c r="M1837" s="9">
        <v>0.0</v>
      </c>
      <c r="N1837" s="9">
        <v>0.0</v>
      </c>
      <c r="O1837" s="9" t="s">
        <v>35</v>
      </c>
      <c r="P1837" s="10">
        <v>0.21</v>
      </c>
      <c r="Q1837" s="9" t="s">
        <v>36</v>
      </c>
      <c r="R1837" s="9">
        <v>0.0</v>
      </c>
      <c r="S1837" s="9">
        <v>0.0</v>
      </c>
      <c r="T1837" s="4">
        <f t="shared" si="60"/>
        <v>1396.694215</v>
      </c>
      <c r="U1837" s="5">
        <v>20244.426147000002</v>
      </c>
      <c r="V1837" s="9">
        <f t="shared" si="61"/>
        <v>1687.035512</v>
      </c>
      <c r="W1837" s="9">
        <f t="shared" si="62"/>
        <v>1690</v>
      </c>
      <c r="X1837" s="7">
        <f t="shared" si="15"/>
        <v>1690</v>
      </c>
      <c r="Y1837" s="9" t="s">
        <v>30</v>
      </c>
      <c r="Z1837" s="9" t="s">
        <v>30</v>
      </c>
      <c r="AA1837" s="9" t="s">
        <v>31</v>
      </c>
      <c r="AB1837" s="9">
        <v>0.0</v>
      </c>
      <c r="AC1837" s="9">
        <v>0.0</v>
      </c>
      <c r="AD1837" s="9"/>
      <c r="AE1837" s="9"/>
      <c r="AF1837" s="9"/>
    </row>
    <row r="1838" ht="15.75" customHeight="1">
      <c r="A1838" s="1">
        <v>1866.0</v>
      </c>
      <c r="B1838" s="9" t="s">
        <v>29</v>
      </c>
      <c r="C1838" s="9" t="s">
        <v>30</v>
      </c>
      <c r="D1838" s="9" t="s">
        <v>30</v>
      </c>
      <c r="E1838" s="9" t="s">
        <v>31</v>
      </c>
      <c r="F1838" s="9" t="s">
        <v>31</v>
      </c>
      <c r="G1838" s="9"/>
      <c r="H1838" s="9" t="s">
        <v>3707</v>
      </c>
      <c r="I1838" s="9" t="s">
        <v>3708</v>
      </c>
      <c r="J1838" s="9" t="s">
        <v>34</v>
      </c>
      <c r="K1838" s="9" t="s">
        <v>34</v>
      </c>
      <c r="L1838" s="9">
        <v>0.0</v>
      </c>
      <c r="M1838" s="9">
        <v>0.0</v>
      </c>
      <c r="N1838" s="9">
        <v>0.0</v>
      </c>
      <c r="O1838" s="9" t="s">
        <v>35</v>
      </c>
      <c r="P1838" s="10">
        <v>0.21</v>
      </c>
      <c r="Q1838" s="9" t="s">
        <v>36</v>
      </c>
      <c r="R1838" s="9">
        <v>0.0</v>
      </c>
      <c r="S1838" s="9">
        <v>0.0</v>
      </c>
      <c r="T1838" s="4">
        <f t="shared" si="60"/>
        <v>1504.132231</v>
      </c>
      <c r="U1838" s="5">
        <v>21809.3207805</v>
      </c>
      <c r="V1838" s="9">
        <f t="shared" si="61"/>
        <v>1817.443398</v>
      </c>
      <c r="W1838" s="9">
        <f t="shared" si="62"/>
        <v>1820</v>
      </c>
      <c r="X1838" s="7">
        <f t="shared" si="15"/>
        <v>1820</v>
      </c>
      <c r="Y1838" s="9" t="s">
        <v>30</v>
      </c>
      <c r="Z1838" s="9" t="s">
        <v>30</v>
      </c>
      <c r="AA1838" s="9" t="s">
        <v>31</v>
      </c>
      <c r="AB1838" s="9">
        <v>0.0</v>
      </c>
      <c r="AC1838" s="9">
        <v>0.0</v>
      </c>
      <c r="AD1838" s="9"/>
      <c r="AE1838" s="9"/>
      <c r="AF1838" s="9"/>
    </row>
    <row r="1839" ht="15.75" customHeight="1">
      <c r="A1839" s="1">
        <v>1867.0</v>
      </c>
      <c r="B1839" s="17" t="s">
        <v>29</v>
      </c>
      <c r="C1839" s="17" t="s">
        <v>30</v>
      </c>
      <c r="D1839" s="17" t="s">
        <v>30</v>
      </c>
      <c r="E1839" s="17" t="s">
        <v>31</v>
      </c>
      <c r="F1839" s="17" t="s">
        <v>31</v>
      </c>
      <c r="G1839" s="17"/>
      <c r="H1839" s="17" t="s">
        <v>3709</v>
      </c>
      <c r="I1839" s="17" t="s">
        <v>3710</v>
      </c>
      <c r="J1839" s="17" t="s">
        <v>34</v>
      </c>
      <c r="K1839" s="17" t="s">
        <v>34</v>
      </c>
      <c r="L1839" s="17">
        <v>0.0</v>
      </c>
      <c r="M1839" s="17">
        <v>0.0</v>
      </c>
      <c r="N1839" s="17">
        <v>0.0</v>
      </c>
      <c r="O1839" s="17" t="s">
        <v>35</v>
      </c>
      <c r="P1839" s="18">
        <v>0.21</v>
      </c>
      <c r="Q1839" s="17" t="s">
        <v>36</v>
      </c>
      <c r="R1839" s="17">
        <v>0.0</v>
      </c>
      <c r="S1839" s="17">
        <v>0.0</v>
      </c>
      <c r="T1839" s="4">
        <f t="shared" si="60"/>
        <v>314.0495868</v>
      </c>
      <c r="U1839" s="5">
        <v>7630.1887612499995</v>
      </c>
      <c r="V1839" s="17">
        <f t="shared" ref="V1839:V1848" si="63">U1839/20</f>
        <v>381.5094381</v>
      </c>
      <c r="W1839" s="17">
        <f t="shared" si="62"/>
        <v>380</v>
      </c>
      <c r="X1839" s="7">
        <f t="shared" si="15"/>
        <v>380</v>
      </c>
      <c r="Y1839" s="17" t="s">
        <v>30</v>
      </c>
      <c r="Z1839" s="17" t="s">
        <v>30</v>
      </c>
      <c r="AA1839" s="17" t="s">
        <v>31</v>
      </c>
      <c r="AB1839" s="17">
        <v>0.0</v>
      </c>
      <c r="AC1839" s="17">
        <v>0.0</v>
      </c>
      <c r="AD1839" s="17"/>
      <c r="AE1839" s="17"/>
      <c r="AF1839" s="17"/>
    </row>
    <row r="1840" ht="15.75" customHeight="1">
      <c r="A1840" s="1">
        <v>1868.0</v>
      </c>
      <c r="B1840" s="17" t="s">
        <v>29</v>
      </c>
      <c r="C1840" s="17" t="s">
        <v>30</v>
      </c>
      <c r="D1840" s="17" t="s">
        <v>30</v>
      </c>
      <c r="E1840" s="17" t="s">
        <v>31</v>
      </c>
      <c r="F1840" s="17" t="s">
        <v>31</v>
      </c>
      <c r="G1840" s="17"/>
      <c r="H1840" s="17" t="s">
        <v>3711</v>
      </c>
      <c r="I1840" s="17" t="s">
        <v>3712</v>
      </c>
      <c r="J1840" s="17" t="s">
        <v>34</v>
      </c>
      <c r="K1840" s="17" t="s">
        <v>34</v>
      </c>
      <c r="L1840" s="17">
        <v>0.0</v>
      </c>
      <c r="M1840" s="17">
        <v>0.0</v>
      </c>
      <c r="N1840" s="17">
        <v>0.0</v>
      </c>
      <c r="O1840" s="17" t="s">
        <v>35</v>
      </c>
      <c r="P1840" s="18">
        <v>0.21</v>
      </c>
      <c r="Q1840" s="17" t="s">
        <v>36</v>
      </c>
      <c r="R1840" s="17">
        <v>0.0</v>
      </c>
      <c r="S1840" s="17">
        <v>0.0</v>
      </c>
      <c r="T1840" s="4">
        <f t="shared" si="60"/>
        <v>314.0495868</v>
      </c>
      <c r="U1840" s="5">
        <v>7630.1887612499995</v>
      </c>
      <c r="V1840" s="17">
        <f t="shared" si="63"/>
        <v>381.5094381</v>
      </c>
      <c r="W1840" s="17">
        <f t="shared" si="62"/>
        <v>380</v>
      </c>
      <c r="X1840" s="7">
        <f t="shared" si="15"/>
        <v>380</v>
      </c>
      <c r="Y1840" s="17" t="s">
        <v>30</v>
      </c>
      <c r="Z1840" s="17" t="s">
        <v>30</v>
      </c>
      <c r="AA1840" s="17" t="s">
        <v>31</v>
      </c>
      <c r="AB1840" s="17">
        <v>0.0</v>
      </c>
      <c r="AC1840" s="17">
        <v>0.0</v>
      </c>
      <c r="AD1840" s="17"/>
      <c r="AE1840" s="17"/>
      <c r="AF1840" s="17"/>
    </row>
    <row r="1841" ht="15.75" customHeight="1">
      <c r="A1841" s="1">
        <v>1869.0</v>
      </c>
      <c r="B1841" s="17" t="s">
        <v>29</v>
      </c>
      <c r="C1841" s="17" t="s">
        <v>30</v>
      </c>
      <c r="D1841" s="17" t="s">
        <v>30</v>
      </c>
      <c r="E1841" s="17" t="s">
        <v>31</v>
      </c>
      <c r="F1841" s="17" t="s">
        <v>31</v>
      </c>
      <c r="G1841" s="17"/>
      <c r="H1841" s="17" t="s">
        <v>3713</v>
      </c>
      <c r="I1841" s="17" t="s">
        <v>3714</v>
      </c>
      <c r="J1841" s="17" t="s">
        <v>34</v>
      </c>
      <c r="K1841" s="17" t="s">
        <v>34</v>
      </c>
      <c r="L1841" s="17">
        <v>0.0</v>
      </c>
      <c r="M1841" s="17">
        <v>0.0</v>
      </c>
      <c r="N1841" s="17">
        <v>0.0</v>
      </c>
      <c r="O1841" s="17" t="s">
        <v>35</v>
      </c>
      <c r="P1841" s="18">
        <v>0.21</v>
      </c>
      <c r="Q1841" s="17" t="s">
        <v>36</v>
      </c>
      <c r="R1841" s="17">
        <v>0.0</v>
      </c>
      <c r="S1841" s="17">
        <v>0.0</v>
      </c>
      <c r="T1841" s="4">
        <f t="shared" si="60"/>
        <v>371.9008264</v>
      </c>
      <c r="U1841" s="5">
        <v>9059.663794499998</v>
      </c>
      <c r="V1841" s="17">
        <f t="shared" si="63"/>
        <v>452.9831897</v>
      </c>
      <c r="W1841" s="17">
        <f t="shared" si="62"/>
        <v>450</v>
      </c>
      <c r="X1841" s="7">
        <f t="shared" si="15"/>
        <v>450</v>
      </c>
      <c r="Y1841" s="17" t="s">
        <v>30</v>
      </c>
      <c r="Z1841" s="17" t="s">
        <v>30</v>
      </c>
      <c r="AA1841" s="17" t="s">
        <v>31</v>
      </c>
      <c r="AB1841" s="17">
        <v>0.0</v>
      </c>
      <c r="AC1841" s="17">
        <v>0.0</v>
      </c>
      <c r="AD1841" s="17"/>
      <c r="AE1841" s="17"/>
      <c r="AF1841" s="17"/>
    </row>
    <row r="1842" ht="15.75" customHeight="1">
      <c r="A1842" s="1">
        <v>1870.0</v>
      </c>
      <c r="B1842" s="17" t="s">
        <v>29</v>
      </c>
      <c r="C1842" s="17" t="s">
        <v>30</v>
      </c>
      <c r="D1842" s="17" t="s">
        <v>30</v>
      </c>
      <c r="E1842" s="17" t="s">
        <v>31</v>
      </c>
      <c r="F1842" s="17" t="s">
        <v>31</v>
      </c>
      <c r="G1842" s="17"/>
      <c r="H1842" s="17" t="s">
        <v>3715</v>
      </c>
      <c r="I1842" s="17" t="s">
        <v>3716</v>
      </c>
      <c r="J1842" s="17" t="s">
        <v>34</v>
      </c>
      <c r="K1842" s="17" t="s">
        <v>34</v>
      </c>
      <c r="L1842" s="17">
        <v>0.0</v>
      </c>
      <c r="M1842" s="17">
        <v>0.0</v>
      </c>
      <c r="N1842" s="17">
        <v>0.0</v>
      </c>
      <c r="O1842" s="17" t="s">
        <v>35</v>
      </c>
      <c r="P1842" s="18">
        <v>0.21</v>
      </c>
      <c r="Q1842" s="17" t="s">
        <v>36</v>
      </c>
      <c r="R1842" s="17">
        <v>0.0</v>
      </c>
      <c r="S1842" s="17">
        <v>0.0</v>
      </c>
      <c r="T1842" s="4">
        <f t="shared" si="60"/>
        <v>371.9008264</v>
      </c>
      <c r="U1842" s="5">
        <v>9059.663794499998</v>
      </c>
      <c r="V1842" s="17">
        <f t="shared" si="63"/>
        <v>452.9831897</v>
      </c>
      <c r="W1842" s="17">
        <f t="shared" si="62"/>
        <v>450</v>
      </c>
      <c r="X1842" s="7">
        <f t="shared" si="15"/>
        <v>450</v>
      </c>
      <c r="Y1842" s="17" t="s">
        <v>30</v>
      </c>
      <c r="Z1842" s="17" t="s">
        <v>30</v>
      </c>
      <c r="AA1842" s="17" t="s">
        <v>31</v>
      </c>
      <c r="AB1842" s="17">
        <v>0.0</v>
      </c>
      <c r="AC1842" s="17">
        <v>0.0</v>
      </c>
      <c r="AD1842" s="17"/>
      <c r="AE1842" s="17"/>
      <c r="AF1842" s="17"/>
    </row>
    <row r="1843" ht="15.75" customHeight="1">
      <c r="A1843" s="1">
        <v>1871.0</v>
      </c>
      <c r="B1843" s="17" t="s">
        <v>29</v>
      </c>
      <c r="C1843" s="17" t="s">
        <v>30</v>
      </c>
      <c r="D1843" s="17" t="s">
        <v>30</v>
      </c>
      <c r="E1843" s="17" t="s">
        <v>31</v>
      </c>
      <c r="F1843" s="17" t="s">
        <v>31</v>
      </c>
      <c r="G1843" s="17"/>
      <c r="H1843" s="17" t="s">
        <v>3717</v>
      </c>
      <c r="I1843" s="17" t="s">
        <v>3718</v>
      </c>
      <c r="J1843" s="17" t="s">
        <v>34</v>
      </c>
      <c r="K1843" s="17" t="s">
        <v>34</v>
      </c>
      <c r="L1843" s="17">
        <v>0.0</v>
      </c>
      <c r="M1843" s="17">
        <v>0.0</v>
      </c>
      <c r="N1843" s="17">
        <v>0.0</v>
      </c>
      <c r="O1843" s="17" t="s">
        <v>35</v>
      </c>
      <c r="P1843" s="18">
        <v>0.21</v>
      </c>
      <c r="Q1843" s="17" t="s">
        <v>36</v>
      </c>
      <c r="R1843" s="17">
        <v>0.0</v>
      </c>
      <c r="S1843" s="17">
        <v>0.0</v>
      </c>
      <c r="T1843" s="4">
        <f t="shared" si="60"/>
        <v>446.2809917</v>
      </c>
      <c r="U1843" s="5">
        <v>10811.78121375</v>
      </c>
      <c r="V1843" s="17">
        <f t="shared" si="63"/>
        <v>540.5890607</v>
      </c>
      <c r="W1843" s="17">
        <f t="shared" si="62"/>
        <v>540</v>
      </c>
      <c r="X1843" s="7">
        <f t="shared" si="15"/>
        <v>540</v>
      </c>
      <c r="Y1843" s="17" t="s">
        <v>30</v>
      </c>
      <c r="Z1843" s="17" t="s">
        <v>30</v>
      </c>
      <c r="AA1843" s="17" t="s">
        <v>31</v>
      </c>
      <c r="AB1843" s="17">
        <v>0.0</v>
      </c>
      <c r="AC1843" s="17">
        <v>0.0</v>
      </c>
      <c r="AD1843" s="17"/>
      <c r="AE1843" s="17"/>
      <c r="AF1843" s="17"/>
    </row>
    <row r="1844" ht="15.75" customHeight="1">
      <c r="A1844" s="1">
        <v>1872.0</v>
      </c>
      <c r="B1844" s="17" t="s">
        <v>29</v>
      </c>
      <c r="C1844" s="17" t="s">
        <v>30</v>
      </c>
      <c r="D1844" s="17" t="s">
        <v>30</v>
      </c>
      <c r="E1844" s="17" t="s">
        <v>31</v>
      </c>
      <c r="F1844" s="17" t="s">
        <v>31</v>
      </c>
      <c r="G1844" s="17"/>
      <c r="H1844" s="17" t="s">
        <v>3719</v>
      </c>
      <c r="I1844" s="17" t="s">
        <v>3720</v>
      </c>
      <c r="J1844" s="17" t="s">
        <v>34</v>
      </c>
      <c r="K1844" s="17" t="s">
        <v>34</v>
      </c>
      <c r="L1844" s="17">
        <v>0.0</v>
      </c>
      <c r="M1844" s="17">
        <v>0.0</v>
      </c>
      <c r="N1844" s="17">
        <v>0.0</v>
      </c>
      <c r="O1844" s="17" t="s">
        <v>35</v>
      </c>
      <c r="P1844" s="18">
        <v>0.21</v>
      </c>
      <c r="Q1844" s="17" t="s">
        <v>36</v>
      </c>
      <c r="R1844" s="17">
        <v>0.0</v>
      </c>
      <c r="S1844" s="17">
        <v>0.0</v>
      </c>
      <c r="T1844" s="4">
        <f t="shared" si="60"/>
        <v>446.2809917</v>
      </c>
      <c r="U1844" s="5">
        <v>10811.78121375</v>
      </c>
      <c r="V1844" s="17">
        <f t="shared" si="63"/>
        <v>540.5890607</v>
      </c>
      <c r="W1844" s="17">
        <f t="shared" si="62"/>
        <v>540</v>
      </c>
      <c r="X1844" s="7">
        <f t="shared" si="15"/>
        <v>540</v>
      </c>
      <c r="Y1844" s="17" t="s">
        <v>30</v>
      </c>
      <c r="Z1844" s="17" t="s">
        <v>30</v>
      </c>
      <c r="AA1844" s="17" t="s">
        <v>31</v>
      </c>
      <c r="AB1844" s="17">
        <v>0.0</v>
      </c>
      <c r="AC1844" s="17">
        <v>0.0</v>
      </c>
      <c r="AD1844" s="17"/>
      <c r="AE1844" s="17"/>
      <c r="AF1844" s="17"/>
    </row>
    <row r="1845" ht="15.75" customHeight="1">
      <c r="A1845" s="1">
        <v>1873.0</v>
      </c>
      <c r="B1845" s="17" t="s">
        <v>29</v>
      </c>
      <c r="C1845" s="17" t="s">
        <v>30</v>
      </c>
      <c r="D1845" s="17" t="s">
        <v>30</v>
      </c>
      <c r="E1845" s="17" t="s">
        <v>31</v>
      </c>
      <c r="F1845" s="17" t="s">
        <v>31</v>
      </c>
      <c r="G1845" s="17"/>
      <c r="H1845" s="17" t="s">
        <v>3721</v>
      </c>
      <c r="I1845" s="17" t="s">
        <v>3722</v>
      </c>
      <c r="J1845" s="17" t="s">
        <v>34</v>
      </c>
      <c r="K1845" s="17" t="s">
        <v>34</v>
      </c>
      <c r="L1845" s="17">
        <v>0.0</v>
      </c>
      <c r="M1845" s="17">
        <v>0.0</v>
      </c>
      <c r="N1845" s="17">
        <v>0.0</v>
      </c>
      <c r="O1845" s="17" t="s">
        <v>35</v>
      </c>
      <c r="P1845" s="18">
        <v>0.21</v>
      </c>
      <c r="Q1845" s="17" t="s">
        <v>36</v>
      </c>
      <c r="R1845" s="17">
        <v>0.0</v>
      </c>
      <c r="S1845" s="17">
        <v>0.0</v>
      </c>
      <c r="T1845" s="4">
        <f t="shared" si="60"/>
        <v>537.1900826</v>
      </c>
      <c r="U1845" s="5">
        <v>12997.20002625</v>
      </c>
      <c r="V1845" s="17">
        <f t="shared" si="63"/>
        <v>649.8600013</v>
      </c>
      <c r="W1845" s="17">
        <f t="shared" si="62"/>
        <v>650</v>
      </c>
      <c r="X1845" s="7">
        <f t="shared" si="15"/>
        <v>650</v>
      </c>
      <c r="Y1845" s="17" t="s">
        <v>30</v>
      </c>
      <c r="Z1845" s="17" t="s">
        <v>30</v>
      </c>
      <c r="AA1845" s="17" t="s">
        <v>31</v>
      </c>
      <c r="AB1845" s="17">
        <v>0.0</v>
      </c>
      <c r="AC1845" s="17">
        <v>0.0</v>
      </c>
      <c r="AD1845" s="17"/>
      <c r="AE1845" s="17"/>
      <c r="AF1845" s="17"/>
    </row>
    <row r="1846" ht="15.75" customHeight="1">
      <c r="A1846" s="1">
        <v>1874.0</v>
      </c>
      <c r="B1846" s="17" t="s">
        <v>29</v>
      </c>
      <c r="C1846" s="17" t="s">
        <v>30</v>
      </c>
      <c r="D1846" s="17" t="s">
        <v>30</v>
      </c>
      <c r="E1846" s="17" t="s">
        <v>31</v>
      </c>
      <c r="F1846" s="17" t="s">
        <v>31</v>
      </c>
      <c r="G1846" s="17"/>
      <c r="H1846" s="17" t="s">
        <v>3723</v>
      </c>
      <c r="I1846" s="17" t="s">
        <v>3724</v>
      </c>
      <c r="J1846" s="17" t="s">
        <v>34</v>
      </c>
      <c r="K1846" s="17" t="s">
        <v>34</v>
      </c>
      <c r="L1846" s="17">
        <v>0.0</v>
      </c>
      <c r="M1846" s="17">
        <v>0.0</v>
      </c>
      <c r="N1846" s="17">
        <v>0.0</v>
      </c>
      <c r="O1846" s="17" t="s">
        <v>35</v>
      </c>
      <c r="P1846" s="18">
        <v>0.21</v>
      </c>
      <c r="Q1846" s="17" t="s">
        <v>36</v>
      </c>
      <c r="R1846" s="17">
        <v>0.0</v>
      </c>
      <c r="S1846" s="17">
        <v>0.0</v>
      </c>
      <c r="T1846" s="4">
        <f t="shared" si="60"/>
        <v>537.1900826</v>
      </c>
      <c r="U1846" s="5">
        <v>12997.20002625</v>
      </c>
      <c r="V1846" s="17">
        <f t="shared" si="63"/>
        <v>649.8600013</v>
      </c>
      <c r="W1846" s="17">
        <f t="shared" si="62"/>
        <v>650</v>
      </c>
      <c r="X1846" s="7">
        <f t="shared" si="15"/>
        <v>650</v>
      </c>
      <c r="Y1846" s="17" t="s">
        <v>30</v>
      </c>
      <c r="Z1846" s="17" t="s">
        <v>30</v>
      </c>
      <c r="AA1846" s="17" t="s">
        <v>31</v>
      </c>
      <c r="AB1846" s="17">
        <v>0.0</v>
      </c>
      <c r="AC1846" s="17">
        <v>0.0</v>
      </c>
      <c r="AD1846" s="17"/>
      <c r="AE1846" s="17"/>
      <c r="AF1846" s="17"/>
    </row>
    <row r="1847" ht="15.75" customHeight="1">
      <c r="A1847" s="1">
        <v>1875.0</v>
      </c>
      <c r="B1847" s="17" t="s">
        <v>29</v>
      </c>
      <c r="C1847" s="17" t="s">
        <v>30</v>
      </c>
      <c r="D1847" s="17" t="s">
        <v>30</v>
      </c>
      <c r="E1847" s="17" t="s">
        <v>31</v>
      </c>
      <c r="F1847" s="17" t="s">
        <v>31</v>
      </c>
      <c r="G1847" s="17"/>
      <c r="H1847" s="17" t="s">
        <v>3725</v>
      </c>
      <c r="I1847" s="17" t="s">
        <v>3726</v>
      </c>
      <c r="J1847" s="17" t="s">
        <v>34</v>
      </c>
      <c r="K1847" s="17" t="s">
        <v>34</v>
      </c>
      <c r="L1847" s="17">
        <v>0.0</v>
      </c>
      <c r="M1847" s="17">
        <v>0.0</v>
      </c>
      <c r="N1847" s="17">
        <v>0.0</v>
      </c>
      <c r="O1847" s="17" t="s">
        <v>35</v>
      </c>
      <c r="P1847" s="18">
        <v>0.21</v>
      </c>
      <c r="Q1847" s="17" t="s">
        <v>36</v>
      </c>
      <c r="R1847" s="17">
        <v>0.0</v>
      </c>
      <c r="S1847" s="17">
        <v>0.0</v>
      </c>
      <c r="T1847" s="4">
        <f t="shared" si="60"/>
        <v>586.7768595</v>
      </c>
      <c r="U1847" s="5">
        <v>14165.278305749998</v>
      </c>
      <c r="V1847" s="17">
        <f t="shared" si="63"/>
        <v>708.2639153</v>
      </c>
      <c r="W1847" s="17">
        <f t="shared" si="62"/>
        <v>710</v>
      </c>
      <c r="X1847" s="7">
        <f t="shared" si="15"/>
        <v>710</v>
      </c>
      <c r="Y1847" s="17" t="s">
        <v>30</v>
      </c>
      <c r="Z1847" s="17" t="s">
        <v>30</v>
      </c>
      <c r="AA1847" s="17" t="s">
        <v>31</v>
      </c>
      <c r="AB1847" s="17">
        <v>0.0</v>
      </c>
      <c r="AC1847" s="17">
        <v>0.0</v>
      </c>
      <c r="AD1847" s="17"/>
      <c r="AE1847" s="17"/>
      <c r="AF1847" s="17"/>
    </row>
    <row r="1848" ht="15.75" customHeight="1">
      <c r="A1848" s="1">
        <v>1876.0</v>
      </c>
      <c r="B1848" s="17" t="s">
        <v>29</v>
      </c>
      <c r="C1848" s="17" t="s">
        <v>30</v>
      </c>
      <c r="D1848" s="17" t="s">
        <v>30</v>
      </c>
      <c r="E1848" s="17" t="s">
        <v>31</v>
      </c>
      <c r="F1848" s="17" t="s">
        <v>31</v>
      </c>
      <c r="G1848" s="17"/>
      <c r="H1848" s="17" t="s">
        <v>3727</v>
      </c>
      <c r="I1848" s="17" t="s">
        <v>3728</v>
      </c>
      <c r="J1848" s="17" t="s">
        <v>34</v>
      </c>
      <c r="K1848" s="17" t="s">
        <v>34</v>
      </c>
      <c r="L1848" s="17">
        <v>0.0</v>
      </c>
      <c r="M1848" s="17">
        <v>0.0</v>
      </c>
      <c r="N1848" s="17">
        <v>0.0</v>
      </c>
      <c r="O1848" s="17" t="s">
        <v>35</v>
      </c>
      <c r="P1848" s="18">
        <v>0.21</v>
      </c>
      <c r="Q1848" s="17" t="s">
        <v>36</v>
      </c>
      <c r="R1848" s="17">
        <v>0.0</v>
      </c>
      <c r="S1848" s="17">
        <v>0.0</v>
      </c>
      <c r="T1848" s="4">
        <f t="shared" si="60"/>
        <v>586.7768595</v>
      </c>
      <c r="U1848" s="5">
        <v>14165.278305749998</v>
      </c>
      <c r="V1848" s="17">
        <f t="shared" si="63"/>
        <v>708.2639153</v>
      </c>
      <c r="W1848" s="17">
        <f t="shared" si="62"/>
        <v>710</v>
      </c>
      <c r="X1848" s="7">
        <f t="shared" si="15"/>
        <v>710</v>
      </c>
      <c r="Y1848" s="17" t="s">
        <v>30</v>
      </c>
      <c r="Z1848" s="17" t="s">
        <v>30</v>
      </c>
      <c r="AA1848" s="17" t="s">
        <v>31</v>
      </c>
      <c r="AB1848" s="17">
        <v>0.0</v>
      </c>
      <c r="AC1848" s="17">
        <v>0.0</v>
      </c>
      <c r="AD1848" s="17"/>
      <c r="AE1848" s="17"/>
      <c r="AF1848" s="17"/>
    </row>
    <row r="1849" ht="15.75" customHeight="1">
      <c r="A1849" s="1">
        <v>1877.0</v>
      </c>
      <c r="B1849" s="9" t="s">
        <v>29</v>
      </c>
      <c r="C1849" s="9" t="s">
        <v>30</v>
      </c>
      <c r="D1849" s="9" t="s">
        <v>30</v>
      </c>
      <c r="E1849" s="9" t="s">
        <v>31</v>
      </c>
      <c r="F1849" s="9" t="s">
        <v>31</v>
      </c>
      <c r="G1849" s="9"/>
      <c r="H1849" s="9" t="s">
        <v>3729</v>
      </c>
      <c r="I1849" s="9" t="s">
        <v>3730</v>
      </c>
      <c r="J1849" s="9" t="s">
        <v>34</v>
      </c>
      <c r="K1849" s="9" t="s">
        <v>34</v>
      </c>
      <c r="L1849" s="9">
        <v>0.0</v>
      </c>
      <c r="M1849" s="9">
        <v>0.0</v>
      </c>
      <c r="N1849" s="9">
        <v>0.0</v>
      </c>
      <c r="O1849" s="9" t="s">
        <v>35</v>
      </c>
      <c r="P1849" s="10">
        <v>0.21</v>
      </c>
      <c r="Q1849" s="9" t="s">
        <v>36</v>
      </c>
      <c r="R1849" s="9">
        <v>0.0</v>
      </c>
      <c r="S1849" s="9">
        <v>0.0</v>
      </c>
      <c r="T1849" s="4">
        <f t="shared" si="60"/>
        <v>231.4049587</v>
      </c>
      <c r="U1849" s="5">
        <v>6693.3111712499995</v>
      </c>
      <c r="V1849" s="9">
        <f t="shared" ref="V1849:V1850" si="64">U1849/24</f>
        <v>278.8879655</v>
      </c>
      <c r="W1849" s="9">
        <f t="shared" si="62"/>
        <v>280</v>
      </c>
      <c r="X1849" s="7">
        <f t="shared" si="15"/>
        <v>280</v>
      </c>
      <c r="Y1849" s="9" t="s">
        <v>30</v>
      </c>
      <c r="Z1849" s="9" t="s">
        <v>30</v>
      </c>
      <c r="AA1849" s="9" t="s">
        <v>31</v>
      </c>
      <c r="AB1849" s="9">
        <v>0.0</v>
      </c>
      <c r="AC1849" s="9">
        <v>0.0</v>
      </c>
      <c r="AD1849" s="9"/>
      <c r="AE1849" s="9"/>
      <c r="AF1849" s="9"/>
    </row>
    <row r="1850" ht="15.75" customHeight="1">
      <c r="A1850" s="1">
        <v>1878.0</v>
      </c>
      <c r="B1850" s="9" t="s">
        <v>29</v>
      </c>
      <c r="C1850" s="9" t="s">
        <v>30</v>
      </c>
      <c r="D1850" s="9" t="s">
        <v>30</v>
      </c>
      <c r="E1850" s="9" t="s">
        <v>31</v>
      </c>
      <c r="F1850" s="9" t="s">
        <v>31</v>
      </c>
      <c r="G1850" s="9"/>
      <c r="H1850" s="9" t="s">
        <v>3731</v>
      </c>
      <c r="I1850" s="9" t="s">
        <v>3732</v>
      </c>
      <c r="J1850" s="9" t="s">
        <v>34</v>
      </c>
      <c r="K1850" s="9" t="s">
        <v>34</v>
      </c>
      <c r="L1850" s="9">
        <v>0.0</v>
      </c>
      <c r="M1850" s="9">
        <v>0.0</v>
      </c>
      <c r="N1850" s="9">
        <v>0.0</v>
      </c>
      <c r="O1850" s="9" t="s">
        <v>35</v>
      </c>
      <c r="P1850" s="10">
        <v>0.21</v>
      </c>
      <c r="Q1850" s="9" t="s">
        <v>36</v>
      </c>
      <c r="R1850" s="9">
        <v>0.0</v>
      </c>
      <c r="S1850" s="9">
        <v>0.0</v>
      </c>
      <c r="T1850" s="4">
        <f t="shared" si="60"/>
        <v>148.7603306</v>
      </c>
      <c r="U1850" s="5">
        <v>4259.936043000001</v>
      </c>
      <c r="V1850" s="9">
        <f t="shared" si="64"/>
        <v>177.4973351</v>
      </c>
      <c r="W1850" s="9">
        <f t="shared" si="62"/>
        <v>180</v>
      </c>
      <c r="X1850" s="7">
        <f t="shared" si="15"/>
        <v>180</v>
      </c>
      <c r="Y1850" s="9" t="s">
        <v>30</v>
      </c>
      <c r="Z1850" s="9" t="s">
        <v>30</v>
      </c>
      <c r="AA1850" s="9" t="s">
        <v>31</v>
      </c>
      <c r="AB1850" s="9">
        <v>0.0</v>
      </c>
      <c r="AC1850" s="9">
        <v>0.0</v>
      </c>
      <c r="AD1850" s="9"/>
      <c r="AE1850" s="9"/>
      <c r="AF1850" s="9"/>
    </row>
    <row r="1851" ht="15.75" customHeight="1">
      <c r="A1851" s="1">
        <v>1879.0</v>
      </c>
      <c r="B1851" s="1" t="s">
        <v>29</v>
      </c>
      <c r="C1851" s="1" t="s">
        <v>30</v>
      </c>
      <c r="D1851" s="1" t="s">
        <v>30</v>
      </c>
      <c r="E1851" s="1" t="s">
        <v>31</v>
      </c>
      <c r="F1851" s="1" t="s">
        <v>31</v>
      </c>
      <c r="H1851" s="1" t="s">
        <v>3733</v>
      </c>
      <c r="I1851" s="1" t="s">
        <v>3734</v>
      </c>
      <c r="J1851" s="1" t="s">
        <v>34</v>
      </c>
      <c r="K1851" s="1" t="s">
        <v>34</v>
      </c>
      <c r="L1851" s="1">
        <v>0.0</v>
      </c>
      <c r="M1851" s="1">
        <v>0.0</v>
      </c>
      <c r="N1851" s="1">
        <v>0.0</v>
      </c>
      <c r="O1851" s="1" t="s">
        <v>35</v>
      </c>
      <c r="P1851" s="3">
        <v>0.21</v>
      </c>
      <c r="Q1851" s="1" t="s">
        <v>36</v>
      </c>
      <c r="R1851" s="1">
        <v>0.0</v>
      </c>
      <c r="S1851" s="1">
        <v>0.0</v>
      </c>
      <c r="T1851" s="4">
        <f t="shared" si="60"/>
        <v>305.785124</v>
      </c>
      <c r="U1851" s="5">
        <v>372.87332775</v>
      </c>
      <c r="W1851" s="1">
        <f t="shared" ref="W1851:W1879" si="65">MROUND(U1851,10)</f>
        <v>370</v>
      </c>
      <c r="X1851" s="7">
        <f t="shared" si="15"/>
        <v>370</v>
      </c>
      <c r="Y1851" s="1" t="s">
        <v>30</v>
      </c>
      <c r="Z1851" s="1" t="s">
        <v>30</v>
      </c>
      <c r="AA1851" s="1" t="s">
        <v>31</v>
      </c>
      <c r="AB1851" s="1">
        <v>0.0</v>
      </c>
      <c r="AC1851" s="1">
        <v>0.0</v>
      </c>
    </row>
    <row r="1852" ht="15.75" customHeight="1">
      <c r="A1852" s="1">
        <v>1880.0</v>
      </c>
      <c r="B1852" s="1" t="s">
        <v>29</v>
      </c>
      <c r="C1852" s="1" t="s">
        <v>30</v>
      </c>
      <c r="D1852" s="1" t="s">
        <v>30</v>
      </c>
      <c r="E1852" s="1" t="s">
        <v>31</v>
      </c>
      <c r="F1852" s="1" t="s">
        <v>31</v>
      </c>
      <c r="H1852" s="1" t="s">
        <v>3735</v>
      </c>
      <c r="I1852" s="1" t="s">
        <v>3736</v>
      </c>
      <c r="J1852" s="1" t="s">
        <v>34</v>
      </c>
      <c r="K1852" s="1" t="s">
        <v>34</v>
      </c>
      <c r="L1852" s="1">
        <v>0.0</v>
      </c>
      <c r="M1852" s="1">
        <v>0.0</v>
      </c>
      <c r="N1852" s="1">
        <v>0.0</v>
      </c>
      <c r="O1852" s="1" t="s">
        <v>35</v>
      </c>
      <c r="P1852" s="3">
        <v>0.21</v>
      </c>
      <c r="Q1852" s="1" t="s">
        <v>36</v>
      </c>
      <c r="R1852" s="1">
        <v>0.0</v>
      </c>
      <c r="S1852" s="1">
        <v>0.0</v>
      </c>
      <c r="T1852" s="4">
        <f t="shared" si="60"/>
        <v>132.231405</v>
      </c>
      <c r="U1852" s="5">
        <v>158.95833525</v>
      </c>
      <c r="W1852" s="1">
        <f t="shared" si="65"/>
        <v>160</v>
      </c>
      <c r="X1852" s="7">
        <f t="shared" si="15"/>
        <v>160</v>
      </c>
      <c r="Y1852" s="1" t="s">
        <v>30</v>
      </c>
      <c r="Z1852" s="1" t="s">
        <v>30</v>
      </c>
      <c r="AA1852" s="1" t="s">
        <v>31</v>
      </c>
      <c r="AB1852" s="1">
        <v>0.0</v>
      </c>
      <c r="AC1852" s="1">
        <v>0.0</v>
      </c>
    </row>
    <row r="1853" ht="15.75" customHeight="1">
      <c r="A1853" s="1">
        <v>1881.0</v>
      </c>
      <c r="B1853" s="1" t="s">
        <v>29</v>
      </c>
      <c r="C1853" s="1" t="s">
        <v>30</v>
      </c>
      <c r="D1853" s="1" t="s">
        <v>30</v>
      </c>
      <c r="E1853" s="1" t="s">
        <v>31</v>
      </c>
      <c r="F1853" s="1" t="s">
        <v>31</v>
      </c>
      <c r="H1853" s="1" t="s">
        <v>3737</v>
      </c>
      <c r="I1853" s="1" t="s">
        <v>3738</v>
      </c>
      <c r="J1853" s="1" t="s">
        <v>34</v>
      </c>
      <c r="K1853" s="1" t="s">
        <v>34</v>
      </c>
      <c r="L1853" s="1">
        <v>0.0</v>
      </c>
      <c r="M1853" s="1">
        <v>0.0</v>
      </c>
      <c r="N1853" s="1">
        <v>0.0</v>
      </c>
      <c r="O1853" s="1" t="s">
        <v>35</v>
      </c>
      <c r="P1853" s="3">
        <v>0.21</v>
      </c>
      <c r="Q1853" s="1" t="s">
        <v>36</v>
      </c>
      <c r="R1853" s="1">
        <v>0.0</v>
      </c>
      <c r="S1853" s="1">
        <v>0.0</v>
      </c>
      <c r="T1853" s="4">
        <f t="shared" si="60"/>
        <v>140.4958678</v>
      </c>
      <c r="U1853" s="5">
        <v>172.20111974999998</v>
      </c>
      <c r="W1853" s="1">
        <f t="shared" si="65"/>
        <v>170</v>
      </c>
      <c r="X1853" s="7">
        <f t="shared" si="15"/>
        <v>170</v>
      </c>
      <c r="Y1853" s="1" t="s">
        <v>30</v>
      </c>
      <c r="Z1853" s="1" t="s">
        <v>30</v>
      </c>
      <c r="AA1853" s="1" t="s">
        <v>31</v>
      </c>
      <c r="AB1853" s="1">
        <v>0.0</v>
      </c>
      <c r="AC1853" s="1">
        <v>0.0</v>
      </c>
    </row>
    <row r="1854" ht="15.75" customHeight="1">
      <c r="A1854" s="1">
        <v>1882.0</v>
      </c>
      <c r="B1854" s="1" t="s">
        <v>29</v>
      </c>
      <c r="C1854" s="1" t="s">
        <v>30</v>
      </c>
      <c r="D1854" s="1" t="s">
        <v>30</v>
      </c>
      <c r="E1854" s="1" t="s">
        <v>31</v>
      </c>
      <c r="F1854" s="1" t="s">
        <v>31</v>
      </c>
      <c r="H1854" s="1" t="s">
        <v>3739</v>
      </c>
      <c r="I1854" s="1" t="s">
        <v>3740</v>
      </c>
      <c r="J1854" s="1" t="s">
        <v>34</v>
      </c>
      <c r="K1854" s="1" t="s">
        <v>34</v>
      </c>
      <c r="L1854" s="1">
        <v>0.0</v>
      </c>
      <c r="M1854" s="1">
        <v>0.0</v>
      </c>
      <c r="N1854" s="1">
        <v>0.0</v>
      </c>
      <c r="O1854" s="1" t="s">
        <v>35</v>
      </c>
      <c r="P1854" s="3">
        <v>0.21</v>
      </c>
      <c r="Q1854" s="1" t="s">
        <v>36</v>
      </c>
      <c r="R1854" s="1">
        <v>0.0</v>
      </c>
      <c r="S1854" s="1">
        <v>0.0</v>
      </c>
      <c r="T1854" s="4">
        <f t="shared" si="60"/>
        <v>132.231405</v>
      </c>
      <c r="U1854" s="5">
        <v>158.95833525</v>
      </c>
      <c r="W1854" s="1">
        <f t="shared" si="65"/>
        <v>160</v>
      </c>
      <c r="X1854" s="7">
        <f t="shared" si="15"/>
        <v>160</v>
      </c>
      <c r="Y1854" s="1" t="s">
        <v>30</v>
      </c>
      <c r="Z1854" s="1" t="s">
        <v>30</v>
      </c>
      <c r="AA1854" s="1" t="s">
        <v>31</v>
      </c>
      <c r="AB1854" s="1">
        <v>0.0</v>
      </c>
      <c r="AC1854" s="1">
        <v>0.0</v>
      </c>
    </row>
    <row r="1855" ht="15.75" customHeight="1">
      <c r="A1855" s="1">
        <v>1883.0</v>
      </c>
      <c r="B1855" s="1" t="s">
        <v>29</v>
      </c>
      <c r="C1855" s="1" t="s">
        <v>30</v>
      </c>
      <c r="D1855" s="1" t="s">
        <v>30</v>
      </c>
      <c r="E1855" s="1" t="s">
        <v>31</v>
      </c>
      <c r="F1855" s="1" t="s">
        <v>31</v>
      </c>
      <c r="H1855" s="1" t="s">
        <v>3741</v>
      </c>
      <c r="I1855" s="1" t="s">
        <v>3742</v>
      </c>
      <c r="J1855" s="1" t="s">
        <v>34</v>
      </c>
      <c r="K1855" s="1" t="s">
        <v>34</v>
      </c>
      <c r="L1855" s="1">
        <v>0.0</v>
      </c>
      <c r="M1855" s="1">
        <v>0.0</v>
      </c>
      <c r="N1855" s="1">
        <v>0.0</v>
      </c>
      <c r="O1855" s="1" t="s">
        <v>35</v>
      </c>
      <c r="P1855" s="3">
        <v>0.21</v>
      </c>
      <c r="Q1855" s="1" t="s">
        <v>36</v>
      </c>
      <c r="R1855" s="1">
        <v>0.0</v>
      </c>
      <c r="S1855" s="1">
        <v>0.0</v>
      </c>
      <c r="T1855" s="4">
        <f t="shared" si="60"/>
        <v>140.4958678</v>
      </c>
      <c r="U1855" s="5">
        <v>172.20111974999998</v>
      </c>
      <c r="W1855" s="1">
        <f t="shared" si="65"/>
        <v>170</v>
      </c>
      <c r="X1855" s="7">
        <f t="shared" si="15"/>
        <v>170</v>
      </c>
      <c r="Y1855" s="1" t="s">
        <v>30</v>
      </c>
      <c r="Z1855" s="1" t="s">
        <v>30</v>
      </c>
      <c r="AA1855" s="1" t="s">
        <v>31</v>
      </c>
      <c r="AB1855" s="1">
        <v>0.0</v>
      </c>
      <c r="AC1855" s="1">
        <v>0.0</v>
      </c>
    </row>
    <row r="1856" ht="15.75" customHeight="1">
      <c r="A1856" s="1">
        <v>1884.0</v>
      </c>
      <c r="B1856" s="1" t="s">
        <v>29</v>
      </c>
      <c r="C1856" s="1" t="s">
        <v>30</v>
      </c>
      <c r="D1856" s="1" t="s">
        <v>30</v>
      </c>
      <c r="E1856" s="1" t="s">
        <v>31</v>
      </c>
      <c r="F1856" s="1" t="s">
        <v>31</v>
      </c>
      <c r="H1856" s="1" t="s">
        <v>3743</v>
      </c>
      <c r="I1856" s="1" t="s">
        <v>3744</v>
      </c>
      <c r="J1856" s="1" t="s">
        <v>34</v>
      </c>
      <c r="K1856" s="1" t="s">
        <v>34</v>
      </c>
      <c r="L1856" s="1">
        <v>0.0</v>
      </c>
      <c r="M1856" s="1">
        <v>0.0</v>
      </c>
      <c r="N1856" s="1">
        <v>0.0</v>
      </c>
      <c r="O1856" s="1" t="s">
        <v>35</v>
      </c>
      <c r="P1856" s="3">
        <v>0.21</v>
      </c>
      <c r="Q1856" s="1" t="s">
        <v>36</v>
      </c>
      <c r="R1856" s="1">
        <v>0.0</v>
      </c>
      <c r="S1856" s="1">
        <v>0.0</v>
      </c>
      <c r="T1856" s="4">
        <f t="shared" si="60"/>
        <v>132.231405</v>
      </c>
      <c r="U1856" s="5">
        <v>158.95833525</v>
      </c>
      <c r="W1856" s="1">
        <f t="shared" si="65"/>
        <v>160</v>
      </c>
      <c r="X1856" s="7">
        <f t="shared" si="15"/>
        <v>160</v>
      </c>
      <c r="Y1856" s="1" t="s">
        <v>30</v>
      </c>
      <c r="Z1856" s="1" t="s">
        <v>30</v>
      </c>
      <c r="AA1856" s="1" t="s">
        <v>31</v>
      </c>
      <c r="AB1856" s="1">
        <v>0.0</v>
      </c>
      <c r="AC1856" s="1">
        <v>0.0</v>
      </c>
    </row>
    <row r="1857" ht="15.75" customHeight="1">
      <c r="A1857" s="1">
        <v>1885.0</v>
      </c>
      <c r="B1857" s="1" t="s">
        <v>29</v>
      </c>
      <c r="C1857" s="1" t="s">
        <v>30</v>
      </c>
      <c r="D1857" s="1" t="s">
        <v>30</v>
      </c>
      <c r="E1857" s="1" t="s">
        <v>31</v>
      </c>
      <c r="F1857" s="1" t="s">
        <v>31</v>
      </c>
      <c r="H1857" s="1" t="s">
        <v>3745</v>
      </c>
      <c r="I1857" s="1" t="s">
        <v>3746</v>
      </c>
      <c r="J1857" s="1" t="s">
        <v>34</v>
      </c>
      <c r="K1857" s="1" t="s">
        <v>34</v>
      </c>
      <c r="L1857" s="1">
        <v>0.0</v>
      </c>
      <c r="M1857" s="1">
        <v>0.0</v>
      </c>
      <c r="N1857" s="1">
        <v>0.0</v>
      </c>
      <c r="O1857" s="1" t="s">
        <v>35</v>
      </c>
      <c r="P1857" s="3">
        <v>0.21</v>
      </c>
      <c r="Q1857" s="1" t="s">
        <v>36</v>
      </c>
      <c r="R1857" s="1">
        <v>0.0</v>
      </c>
      <c r="S1857" s="1">
        <v>0.0</v>
      </c>
      <c r="T1857" s="4">
        <f t="shared" si="60"/>
        <v>140.4958678</v>
      </c>
      <c r="U1857" s="5">
        <v>172.20111974999998</v>
      </c>
      <c r="W1857" s="1">
        <f t="shared" si="65"/>
        <v>170</v>
      </c>
      <c r="X1857" s="7">
        <f t="shared" si="15"/>
        <v>170</v>
      </c>
      <c r="Y1857" s="1" t="s">
        <v>30</v>
      </c>
      <c r="Z1857" s="1" t="s">
        <v>30</v>
      </c>
      <c r="AA1857" s="1" t="s">
        <v>31</v>
      </c>
      <c r="AB1857" s="1">
        <v>0.0</v>
      </c>
      <c r="AC1857" s="1">
        <v>0.0</v>
      </c>
    </row>
    <row r="1858" ht="15.75" customHeight="1">
      <c r="A1858" s="1">
        <v>1886.0</v>
      </c>
      <c r="B1858" s="1" t="s">
        <v>29</v>
      </c>
      <c r="C1858" s="1" t="s">
        <v>30</v>
      </c>
      <c r="D1858" s="1" t="s">
        <v>30</v>
      </c>
      <c r="E1858" s="1" t="s">
        <v>31</v>
      </c>
      <c r="F1858" s="1" t="s">
        <v>31</v>
      </c>
      <c r="H1858" s="1" t="s">
        <v>3747</v>
      </c>
      <c r="I1858" s="1" t="s">
        <v>3748</v>
      </c>
      <c r="J1858" s="1" t="s">
        <v>34</v>
      </c>
      <c r="K1858" s="1" t="s">
        <v>34</v>
      </c>
      <c r="L1858" s="1">
        <v>0.0</v>
      </c>
      <c r="M1858" s="1">
        <v>0.0</v>
      </c>
      <c r="N1858" s="1">
        <v>0.0</v>
      </c>
      <c r="O1858" s="1" t="s">
        <v>35</v>
      </c>
      <c r="P1858" s="3">
        <v>0.21</v>
      </c>
      <c r="Q1858" s="1" t="s">
        <v>36</v>
      </c>
      <c r="R1858" s="1">
        <v>0.0</v>
      </c>
      <c r="S1858" s="1">
        <v>0.0</v>
      </c>
      <c r="T1858" s="4">
        <f t="shared" si="60"/>
        <v>132.231405</v>
      </c>
      <c r="U1858" s="5">
        <v>158.95833525</v>
      </c>
      <c r="W1858" s="1">
        <f t="shared" si="65"/>
        <v>160</v>
      </c>
      <c r="X1858" s="7">
        <f t="shared" si="15"/>
        <v>160</v>
      </c>
      <c r="Y1858" s="1" t="s">
        <v>30</v>
      </c>
      <c r="Z1858" s="1" t="s">
        <v>30</v>
      </c>
      <c r="AA1858" s="1" t="s">
        <v>31</v>
      </c>
      <c r="AB1858" s="1">
        <v>0.0</v>
      </c>
      <c r="AC1858" s="1">
        <v>0.0</v>
      </c>
    </row>
    <row r="1859" ht="15.75" customHeight="1">
      <c r="A1859" s="1">
        <v>1887.0</v>
      </c>
      <c r="B1859" s="1" t="s">
        <v>29</v>
      </c>
      <c r="C1859" s="1" t="s">
        <v>30</v>
      </c>
      <c r="D1859" s="1" t="s">
        <v>30</v>
      </c>
      <c r="E1859" s="1" t="s">
        <v>31</v>
      </c>
      <c r="F1859" s="1" t="s">
        <v>31</v>
      </c>
      <c r="H1859" s="1" t="s">
        <v>3749</v>
      </c>
      <c r="I1859" s="1" t="s">
        <v>3750</v>
      </c>
      <c r="J1859" s="1" t="s">
        <v>34</v>
      </c>
      <c r="K1859" s="1" t="s">
        <v>34</v>
      </c>
      <c r="L1859" s="1">
        <v>0.0</v>
      </c>
      <c r="M1859" s="1">
        <v>0.0</v>
      </c>
      <c r="N1859" s="1">
        <v>0.0</v>
      </c>
      <c r="O1859" s="1" t="s">
        <v>35</v>
      </c>
      <c r="P1859" s="3">
        <v>0.21</v>
      </c>
      <c r="Q1859" s="1" t="s">
        <v>36</v>
      </c>
      <c r="R1859" s="1">
        <v>0.0</v>
      </c>
      <c r="S1859" s="1">
        <v>0.0</v>
      </c>
      <c r="T1859" s="4">
        <f t="shared" si="60"/>
        <v>140.4958678</v>
      </c>
      <c r="U1859" s="5">
        <v>172.20111974999998</v>
      </c>
      <c r="W1859" s="1">
        <f t="shared" si="65"/>
        <v>170</v>
      </c>
      <c r="X1859" s="7">
        <f t="shared" si="15"/>
        <v>170</v>
      </c>
      <c r="Y1859" s="1" t="s">
        <v>30</v>
      </c>
      <c r="Z1859" s="1" t="s">
        <v>30</v>
      </c>
      <c r="AA1859" s="1" t="s">
        <v>31</v>
      </c>
      <c r="AB1859" s="1">
        <v>0.0</v>
      </c>
      <c r="AC1859" s="1">
        <v>0.0</v>
      </c>
    </row>
    <row r="1860" ht="15.75" customHeight="1">
      <c r="A1860" s="1">
        <v>1888.0</v>
      </c>
      <c r="B1860" s="1" t="s">
        <v>29</v>
      </c>
      <c r="C1860" s="1" t="s">
        <v>30</v>
      </c>
      <c r="D1860" s="1" t="s">
        <v>30</v>
      </c>
      <c r="E1860" s="1" t="s">
        <v>31</v>
      </c>
      <c r="F1860" s="1" t="s">
        <v>31</v>
      </c>
      <c r="H1860" s="1" t="s">
        <v>3751</v>
      </c>
      <c r="I1860" s="1" t="s">
        <v>3752</v>
      </c>
      <c r="J1860" s="1" t="s">
        <v>34</v>
      </c>
      <c r="K1860" s="1" t="s">
        <v>34</v>
      </c>
      <c r="L1860" s="1">
        <v>0.0</v>
      </c>
      <c r="M1860" s="1">
        <v>0.0</v>
      </c>
      <c r="N1860" s="1">
        <v>0.0</v>
      </c>
      <c r="O1860" s="1" t="s">
        <v>35</v>
      </c>
      <c r="P1860" s="3">
        <v>0.21</v>
      </c>
      <c r="Q1860" s="1" t="s">
        <v>36</v>
      </c>
      <c r="R1860" s="1">
        <v>0.0</v>
      </c>
      <c r="S1860" s="1">
        <v>0.0</v>
      </c>
      <c r="T1860" s="4">
        <f t="shared" si="60"/>
        <v>115.7024793</v>
      </c>
      <c r="U1860" s="5">
        <v>142.22067750000002</v>
      </c>
      <c r="W1860" s="1">
        <f t="shared" si="65"/>
        <v>140</v>
      </c>
      <c r="X1860" s="7">
        <f t="shared" si="15"/>
        <v>140</v>
      </c>
      <c r="Y1860" s="1" t="s">
        <v>30</v>
      </c>
      <c r="Z1860" s="1" t="s">
        <v>30</v>
      </c>
      <c r="AA1860" s="1" t="s">
        <v>31</v>
      </c>
      <c r="AB1860" s="1">
        <v>0.0</v>
      </c>
      <c r="AC1860" s="1">
        <v>0.0</v>
      </c>
    </row>
    <row r="1861" ht="15.75" customHeight="1">
      <c r="A1861" s="1">
        <v>1889.0</v>
      </c>
      <c r="B1861" s="1" t="s">
        <v>29</v>
      </c>
      <c r="C1861" s="1" t="s">
        <v>30</v>
      </c>
      <c r="D1861" s="1" t="s">
        <v>30</v>
      </c>
      <c r="E1861" s="1" t="s">
        <v>31</v>
      </c>
      <c r="F1861" s="1" t="s">
        <v>31</v>
      </c>
      <c r="H1861" s="1" t="s">
        <v>3753</v>
      </c>
      <c r="I1861" s="1" t="s">
        <v>3754</v>
      </c>
      <c r="J1861" s="1" t="s">
        <v>34</v>
      </c>
      <c r="K1861" s="1" t="s">
        <v>34</v>
      </c>
      <c r="L1861" s="1">
        <v>0.0</v>
      </c>
      <c r="M1861" s="1">
        <v>0.0</v>
      </c>
      <c r="N1861" s="1">
        <v>0.0</v>
      </c>
      <c r="O1861" s="1" t="s">
        <v>35</v>
      </c>
      <c r="P1861" s="3">
        <v>0.21</v>
      </c>
      <c r="Q1861" s="1" t="s">
        <v>36</v>
      </c>
      <c r="R1861" s="1">
        <v>0.0</v>
      </c>
      <c r="S1861" s="1">
        <v>0.0</v>
      </c>
      <c r="T1861" s="4">
        <f t="shared" si="60"/>
        <v>181.8181818</v>
      </c>
      <c r="U1861" s="5">
        <v>217.59853499999997</v>
      </c>
      <c r="W1861" s="1">
        <f t="shared" si="65"/>
        <v>220</v>
      </c>
      <c r="X1861" s="7">
        <f t="shared" si="15"/>
        <v>220</v>
      </c>
      <c r="Y1861" s="1" t="s">
        <v>30</v>
      </c>
      <c r="Z1861" s="1" t="s">
        <v>30</v>
      </c>
      <c r="AA1861" s="1" t="s">
        <v>31</v>
      </c>
      <c r="AB1861" s="1">
        <v>0.0</v>
      </c>
      <c r="AC1861" s="1">
        <v>0.0</v>
      </c>
    </row>
    <row r="1862" ht="15.75" customHeight="1">
      <c r="A1862" s="1">
        <v>1890.0</v>
      </c>
      <c r="B1862" s="1" t="s">
        <v>29</v>
      </c>
      <c r="C1862" s="1" t="s">
        <v>30</v>
      </c>
      <c r="D1862" s="1" t="s">
        <v>30</v>
      </c>
      <c r="E1862" s="1" t="s">
        <v>31</v>
      </c>
      <c r="F1862" s="1" t="s">
        <v>31</v>
      </c>
      <c r="H1862" s="1" t="s">
        <v>3755</v>
      </c>
      <c r="I1862" s="1" t="s">
        <v>3756</v>
      </c>
      <c r="J1862" s="1" t="s">
        <v>34</v>
      </c>
      <c r="K1862" s="1" t="s">
        <v>34</v>
      </c>
      <c r="L1862" s="1">
        <v>0.0</v>
      </c>
      <c r="M1862" s="1">
        <v>0.0</v>
      </c>
      <c r="N1862" s="1">
        <v>0.0</v>
      </c>
      <c r="O1862" s="1" t="s">
        <v>35</v>
      </c>
      <c r="P1862" s="3">
        <v>0.21</v>
      </c>
      <c r="Q1862" s="1" t="s">
        <v>36</v>
      </c>
      <c r="R1862" s="1">
        <v>0.0</v>
      </c>
      <c r="S1862" s="1">
        <v>0.0</v>
      </c>
      <c r="T1862" s="4">
        <f t="shared" si="60"/>
        <v>90.90909091</v>
      </c>
      <c r="U1862" s="19">
        <v>113.20155</v>
      </c>
      <c r="W1862" s="1">
        <f t="shared" si="65"/>
        <v>110</v>
      </c>
      <c r="X1862" s="7">
        <f t="shared" si="15"/>
        <v>110</v>
      </c>
      <c r="Y1862" s="1" t="s">
        <v>30</v>
      </c>
      <c r="Z1862" s="1" t="s">
        <v>30</v>
      </c>
      <c r="AA1862" s="1" t="s">
        <v>31</v>
      </c>
      <c r="AB1862" s="1">
        <v>0.0</v>
      </c>
      <c r="AC1862" s="1">
        <v>0.0</v>
      </c>
    </row>
    <row r="1863" ht="15.75" customHeight="1">
      <c r="A1863" s="1">
        <v>1891.0</v>
      </c>
      <c r="B1863" s="1" t="s">
        <v>29</v>
      </c>
      <c r="C1863" s="1" t="s">
        <v>30</v>
      </c>
      <c r="D1863" s="1" t="s">
        <v>30</v>
      </c>
      <c r="E1863" s="1" t="s">
        <v>31</v>
      </c>
      <c r="F1863" s="1" t="s">
        <v>31</v>
      </c>
      <c r="H1863" s="1" t="s">
        <v>3757</v>
      </c>
      <c r="I1863" s="1" t="s">
        <v>3758</v>
      </c>
      <c r="J1863" s="1" t="s">
        <v>34</v>
      </c>
      <c r="K1863" s="1" t="s">
        <v>34</v>
      </c>
      <c r="L1863" s="1">
        <v>0.0</v>
      </c>
      <c r="M1863" s="1">
        <v>0.0</v>
      </c>
      <c r="N1863" s="1">
        <v>0.0</v>
      </c>
      <c r="O1863" s="1" t="s">
        <v>35</v>
      </c>
      <c r="P1863" s="3">
        <v>0.21</v>
      </c>
      <c r="Q1863" s="1" t="s">
        <v>36</v>
      </c>
      <c r="R1863" s="1">
        <v>0.0</v>
      </c>
      <c r="S1863" s="1">
        <v>0.0</v>
      </c>
      <c r="T1863" s="4">
        <f t="shared" si="60"/>
        <v>99.17355372</v>
      </c>
      <c r="U1863" s="19">
        <v>117.22649399999999</v>
      </c>
      <c r="W1863" s="1">
        <f t="shared" si="65"/>
        <v>120</v>
      </c>
      <c r="X1863" s="7">
        <f t="shared" si="15"/>
        <v>120</v>
      </c>
      <c r="Y1863" s="1" t="s">
        <v>30</v>
      </c>
      <c r="Z1863" s="1" t="s">
        <v>30</v>
      </c>
      <c r="AA1863" s="1" t="s">
        <v>31</v>
      </c>
      <c r="AB1863" s="1">
        <v>0.0</v>
      </c>
      <c r="AC1863" s="1">
        <v>0.0</v>
      </c>
    </row>
    <row r="1864" ht="15.75" customHeight="1">
      <c r="A1864" s="1">
        <v>1892.0</v>
      </c>
      <c r="B1864" s="1" t="s">
        <v>29</v>
      </c>
      <c r="C1864" s="1" t="s">
        <v>30</v>
      </c>
      <c r="D1864" s="1" t="s">
        <v>30</v>
      </c>
      <c r="E1864" s="1" t="s">
        <v>31</v>
      </c>
      <c r="F1864" s="1" t="s">
        <v>31</v>
      </c>
      <c r="H1864" s="1" t="s">
        <v>3759</v>
      </c>
      <c r="I1864" s="1" t="s">
        <v>3760</v>
      </c>
      <c r="J1864" s="1" t="s">
        <v>34</v>
      </c>
      <c r="K1864" s="1" t="s">
        <v>34</v>
      </c>
      <c r="L1864" s="1">
        <v>0.0</v>
      </c>
      <c r="M1864" s="1">
        <v>0.0</v>
      </c>
      <c r="N1864" s="1">
        <v>0.0</v>
      </c>
      <c r="O1864" s="1" t="s">
        <v>35</v>
      </c>
      <c r="P1864" s="3">
        <v>0.21</v>
      </c>
      <c r="Q1864" s="1" t="s">
        <v>36</v>
      </c>
      <c r="R1864" s="1">
        <v>0.0</v>
      </c>
      <c r="S1864" s="1">
        <v>0.0</v>
      </c>
      <c r="T1864" s="4">
        <f t="shared" si="60"/>
        <v>99.17355372</v>
      </c>
      <c r="U1864" s="19">
        <v>123.70413825</v>
      </c>
      <c r="W1864" s="1">
        <f t="shared" si="65"/>
        <v>120</v>
      </c>
      <c r="X1864" s="7">
        <f t="shared" si="15"/>
        <v>120</v>
      </c>
      <c r="Y1864" s="1" t="s">
        <v>30</v>
      </c>
      <c r="Z1864" s="1" t="s">
        <v>30</v>
      </c>
      <c r="AA1864" s="1" t="s">
        <v>31</v>
      </c>
      <c r="AB1864" s="1">
        <v>0.0</v>
      </c>
      <c r="AC1864" s="1">
        <v>0.0</v>
      </c>
    </row>
    <row r="1865" ht="15.75" customHeight="1">
      <c r="A1865" s="1">
        <v>1893.0</v>
      </c>
      <c r="B1865" s="1" t="s">
        <v>29</v>
      </c>
      <c r="C1865" s="1" t="s">
        <v>30</v>
      </c>
      <c r="D1865" s="1" t="s">
        <v>30</v>
      </c>
      <c r="E1865" s="1" t="s">
        <v>31</v>
      </c>
      <c r="F1865" s="1" t="s">
        <v>31</v>
      </c>
      <c r="H1865" s="1" t="s">
        <v>3761</v>
      </c>
      <c r="I1865" s="1" t="s">
        <v>3762</v>
      </c>
      <c r="J1865" s="1" t="s">
        <v>34</v>
      </c>
      <c r="K1865" s="1" t="s">
        <v>34</v>
      </c>
      <c r="L1865" s="1">
        <v>0.0</v>
      </c>
      <c r="M1865" s="1">
        <v>0.0</v>
      </c>
      <c r="N1865" s="1">
        <v>0.0</v>
      </c>
      <c r="O1865" s="1" t="s">
        <v>35</v>
      </c>
      <c r="P1865" s="3">
        <v>0.21</v>
      </c>
      <c r="Q1865" s="1" t="s">
        <v>36</v>
      </c>
      <c r="R1865" s="1">
        <v>0.0</v>
      </c>
      <c r="S1865" s="1">
        <v>0.0</v>
      </c>
      <c r="T1865" s="4">
        <f t="shared" si="60"/>
        <v>90.90909091</v>
      </c>
      <c r="U1865" s="19">
        <v>113.20155</v>
      </c>
      <c r="W1865" s="1">
        <f t="shared" si="65"/>
        <v>110</v>
      </c>
      <c r="X1865" s="7">
        <f t="shared" si="15"/>
        <v>110</v>
      </c>
      <c r="Y1865" s="1" t="s">
        <v>30</v>
      </c>
      <c r="Z1865" s="1" t="s">
        <v>30</v>
      </c>
      <c r="AA1865" s="1" t="s">
        <v>31</v>
      </c>
      <c r="AB1865" s="1">
        <v>0.0</v>
      </c>
      <c r="AC1865" s="1">
        <v>0.0</v>
      </c>
    </row>
    <row r="1866" ht="15.75" customHeight="1">
      <c r="A1866" s="1">
        <v>1894.0</v>
      </c>
      <c r="B1866" s="1" t="s">
        <v>29</v>
      </c>
      <c r="C1866" s="1" t="s">
        <v>30</v>
      </c>
      <c r="D1866" s="1" t="s">
        <v>30</v>
      </c>
      <c r="E1866" s="1" t="s">
        <v>31</v>
      </c>
      <c r="F1866" s="1" t="s">
        <v>31</v>
      </c>
      <c r="H1866" s="1" t="s">
        <v>3763</v>
      </c>
      <c r="I1866" s="1" t="s">
        <v>3764</v>
      </c>
      <c r="J1866" s="1" t="s">
        <v>34</v>
      </c>
      <c r="K1866" s="1" t="s">
        <v>34</v>
      </c>
      <c r="L1866" s="1">
        <v>0.0</v>
      </c>
      <c r="M1866" s="1">
        <v>0.0</v>
      </c>
      <c r="N1866" s="1">
        <v>0.0</v>
      </c>
      <c r="O1866" s="1" t="s">
        <v>35</v>
      </c>
      <c r="P1866" s="3">
        <v>0.21</v>
      </c>
      <c r="Q1866" s="1" t="s">
        <v>36</v>
      </c>
      <c r="R1866" s="1">
        <v>0.0</v>
      </c>
      <c r="S1866" s="1">
        <v>0.0</v>
      </c>
      <c r="T1866" s="4">
        <f t="shared" si="60"/>
        <v>99.17355372</v>
      </c>
      <c r="U1866" s="19">
        <v>117.22649399999999</v>
      </c>
      <c r="W1866" s="1">
        <f t="shared" si="65"/>
        <v>120</v>
      </c>
      <c r="X1866" s="7">
        <f t="shared" si="15"/>
        <v>120</v>
      </c>
      <c r="Y1866" s="1" t="s">
        <v>30</v>
      </c>
      <c r="Z1866" s="1" t="s">
        <v>30</v>
      </c>
      <c r="AA1866" s="1" t="s">
        <v>31</v>
      </c>
      <c r="AB1866" s="1">
        <v>0.0</v>
      </c>
      <c r="AC1866" s="1">
        <v>0.0</v>
      </c>
    </row>
    <row r="1867" ht="15.75" customHeight="1">
      <c r="A1867" s="1">
        <v>1895.0</v>
      </c>
      <c r="B1867" s="1" t="s">
        <v>29</v>
      </c>
      <c r="C1867" s="1" t="s">
        <v>30</v>
      </c>
      <c r="D1867" s="1" t="s">
        <v>30</v>
      </c>
      <c r="E1867" s="1" t="s">
        <v>31</v>
      </c>
      <c r="F1867" s="1" t="s">
        <v>31</v>
      </c>
      <c r="H1867" s="1" t="s">
        <v>3765</v>
      </c>
      <c r="I1867" s="1" t="s">
        <v>3766</v>
      </c>
      <c r="J1867" s="1" t="s">
        <v>34</v>
      </c>
      <c r="K1867" s="1" t="s">
        <v>34</v>
      </c>
      <c r="L1867" s="1">
        <v>0.0</v>
      </c>
      <c r="M1867" s="1">
        <v>0.0</v>
      </c>
      <c r="N1867" s="1">
        <v>0.0</v>
      </c>
      <c r="O1867" s="1" t="s">
        <v>35</v>
      </c>
      <c r="P1867" s="3">
        <v>0.21</v>
      </c>
      <c r="Q1867" s="1" t="s">
        <v>36</v>
      </c>
      <c r="R1867" s="1">
        <v>0.0</v>
      </c>
      <c r="S1867" s="1">
        <v>0.0</v>
      </c>
      <c r="T1867" s="4">
        <f t="shared" si="60"/>
        <v>99.17355372</v>
      </c>
      <c r="U1867" s="19">
        <v>123.70413825</v>
      </c>
      <c r="W1867" s="1">
        <f t="shared" si="65"/>
        <v>120</v>
      </c>
      <c r="X1867" s="7">
        <f t="shared" si="15"/>
        <v>120</v>
      </c>
      <c r="Y1867" s="1" t="s">
        <v>30</v>
      </c>
      <c r="Z1867" s="1" t="s">
        <v>30</v>
      </c>
      <c r="AA1867" s="1" t="s">
        <v>31</v>
      </c>
      <c r="AB1867" s="1">
        <v>0.0</v>
      </c>
      <c r="AC1867" s="1">
        <v>0.0</v>
      </c>
    </row>
    <row r="1868" ht="15.75" customHeight="1">
      <c r="A1868" s="1">
        <v>1896.0</v>
      </c>
      <c r="B1868" s="1" t="s">
        <v>29</v>
      </c>
      <c r="C1868" s="1" t="s">
        <v>30</v>
      </c>
      <c r="D1868" s="1" t="s">
        <v>30</v>
      </c>
      <c r="E1868" s="1" t="s">
        <v>31</v>
      </c>
      <c r="F1868" s="1" t="s">
        <v>31</v>
      </c>
      <c r="H1868" s="1" t="s">
        <v>3767</v>
      </c>
      <c r="I1868" s="1" t="s">
        <v>3768</v>
      </c>
      <c r="J1868" s="1" t="s">
        <v>34</v>
      </c>
      <c r="K1868" s="1" t="s">
        <v>34</v>
      </c>
      <c r="L1868" s="1">
        <v>0.0</v>
      </c>
      <c r="M1868" s="1">
        <v>0.0</v>
      </c>
      <c r="N1868" s="1">
        <v>0.0</v>
      </c>
      <c r="O1868" s="1" t="s">
        <v>35</v>
      </c>
      <c r="P1868" s="3">
        <v>0.21</v>
      </c>
      <c r="Q1868" s="1" t="s">
        <v>36</v>
      </c>
      <c r="R1868" s="1">
        <v>0.0</v>
      </c>
      <c r="S1868" s="1">
        <v>0.0</v>
      </c>
      <c r="T1868" s="4">
        <f t="shared" si="60"/>
        <v>818.1818182</v>
      </c>
      <c r="U1868" s="5">
        <v>991.4119874999999</v>
      </c>
      <c r="W1868" s="1">
        <f t="shared" si="65"/>
        <v>990</v>
      </c>
      <c r="X1868" s="7">
        <f t="shared" si="15"/>
        <v>990</v>
      </c>
      <c r="Y1868" s="1" t="s">
        <v>30</v>
      </c>
      <c r="Z1868" s="1" t="s">
        <v>30</v>
      </c>
      <c r="AA1868" s="1" t="s">
        <v>31</v>
      </c>
      <c r="AB1868" s="1">
        <v>0.0</v>
      </c>
      <c r="AC1868" s="1">
        <v>0.0</v>
      </c>
    </row>
    <row r="1869" ht="15.75" customHeight="1">
      <c r="A1869" s="1">
        <v>1897.0</v>
      </c>
      <c r="B1869" s="1" t="s">
        <v>29</v>
      </c>
      <c r="C1869" s="1" t="s">
        <v>30</v>
      </c>
      <c r="D1869" s="1" t="s">
        <v>30</v>
      </c>
      <c r="E1869" s="1" t="s">
        <v>31</v>
      </c>
      <c r="F1869" s="1" t="s">
        <v>31</v>
      </c>
      <c r="H1869" s="1" t="s">
        <v>3769</v>
      </c>
      <c r="I1869" s="1" t="s">
        <v>3770</v>
      </c>
      <c r="J1869" s="1" t="s">
        <v>34</v>
      </c>
      <c r="K1869" s="1" t="s">
        <v>34</v>
      </c>
      <c r="L1869" s="1">
        <v>0.0</v>
      </c>
      <c r="M1869" s="1">
        <v>0.0</v>
      </c>
      <c r="N1869" s="1">
        <v>0.0</v>
      </c>
      <c r="O1869" s="1" t="s">
        <v>35</v>
      </c>
      <c r="P1869" s="3">
        <v>0.21</v>
      </c>
      <c r="Q1869" s="1" t="s">
        <v>36</v>
      </c>
      <c r="R1869" s="1">
        <v>0.0</v>
      </c>
      <c r="S1869" s="1">
        <v>0.0</v>
      </c>
      <c r="T1869" s="4">
        <f t="shared" si="60"/>
        <v>677.6859504</v>
      </c>
      <c r="U1869" s="5">
        <v>819.9924975</v>
      </c>
      <c r="W1869" s="1">
        <f t="shared" si="65"/>
        <v>820</v>
      </c>
      <c r="X1869" s="7">
        <f t="shared" si="15"/>
        <v>820</v>
      </c>
      <c r="Y1869" s="1" t="s">
        <v>30</v>
      </c>
      <c r="Z1869" s="1" t="s">
        <v>30</v>
      </c>
      <c r="AA1869" s="1" t="s">
        <v>31</v>
      </c>
      <c r="AB1869" s="1">
        <v>0.0</v>
      </c>
      <c r="AC1869" s="1">
        <v>0.0</v>
      </c>
    </row>
    <row r="1870" ht="15.75" customHeight="1">
      <c r="A1870" s="1">
        <v>1898.0</v>
      </c>
      <c r="B1870" s="1" t="s">
        <v>29</v>
      </c>
      <c r="C1870" s="1" t="s">
        <v>30</v>
      </c>
      <c r="D1870" s="1" t="s">
        <v>30</v>
      </c>
      <c r="E1870" s="1" t="s">
        <v>31</v>
      </c>
      <c r="F1870" s="1" t="s">
        <v>31</v>
      </c>
      <c r="H1870" s="1" t="s">
        <v>3771</v>
      </c>
      <c r="I1870" s="1" t="s">
        <v>3772</v>
      </c>
      <c r="J1870" s="1" t="s">
        <v>34</v>
      </c>
      <c r="K1870" s="1" t="s">
        <v>34</v>
      </c>
      <c r="L1870" s="1">
        <v>0.0</v>
      </c>
      <c r="M1870" s="1">
        <v>0.0</v>
      </c>
      <c r="N1870" s="1">
        <v>0.0</v>
      </c>
      <c r="O1870" s="1" t="s">
        <v>35</v>
      </c>
      <c r="P1870" s="3">
        <v>0.21</v>
      </c>
      <c r="Q1870" s="1" t="s">
        <v>36</v>
      </c>
      <c r="R1870" s="1">
        <v>0.0</v>
      </c>
      <c r="S1870" s="1">
        <v>0.0</v>
      </c>
      <c r="T1870" s="4">
        <f t="shared" si="60"/>
        <v>90.90909091</v>
      </c>
      <c r="U1870" s="19">
        <v>113.20155</v>
      </c>
      <c r="W1870" s="1">
        <f t="shared" si="65"/>
        <v>110</v>
      </c>
      <c r="X1870" s="7">
        <f t="shared" si="15"/>
        <v>110</v>
      </c>
      <c r="Y1870" s="1" t="s">
        <v>30</v>
      </c>
      <c r="Z1870" s="1" t="s">
        <v>30</v>
      </c>
      <c r="AA1870" s="1" t="s">
        <v>31</v>
      </c>
      <c r="AB1870" s="1">
        <v>0.0</v>
      </c>
      <c r="AC1870" s="1">
        <v>0.0</v>
      </c>
    </row>
    <row r="1871" ht="15.75" customHeight="1">
      <c r="A1871" s="1">
        <v>1899.0</v>
      </c>
      <c r="B1871" s="1" t="s">
        <v>29</v>
      </c>
      <c r="C1871" s="1" t="s">
        <v>30</v>
      </c>
      <c r="D1871" s="1" t="s">
        <v>30</v>
      </c>
      <c r="E1871" s="1" t="s">
        <v>31</v>
      </c>
      <c r="F1871" s="1" t="s">
        <v>31</v>
      </c>
      <c r="H1871" s="1" t="s">
        <v>3773</v>
      </c>
      <c r="I1871" s="1" t="s">
        <v>3774</v>
      </c>
      <c r="J1871" s="1" t="s">
        <v>34</v>
      </c>
      <c r="K1871" s="1" t="s">
        <v>34</v>
      </c>
      <c r="L1871" s="1">
        <v>0.0</v>
      </c>
      <c r="M1871" s="1">
        <v>0.0</v>
      </c>
      <c r="N1871" s="1">
        <v>0.0</v>
      </c>
      <c r="O1871" s="1" t="s">
        <v>35</v>
      </c>
      <c r="P1871" s="3">
        <v>0.21</v>
      </c>
      <c r="Q1871" s="1" t="s">
        <v>36</v>
      </c>
      <c r="R1871" s="1">
        <v>0.0</v>
      </c>
      <c r="S1871" s="1">
        <v>0.0</v>
      </c>
      <c r="T1871" s="4">
        <f t="shared" si="60"/>
        <v>99.17355372</v>
      </c>
      <c r="U1871" s="19">
        <v>117.22649399999999</v>
      </c>
      <c r="W1871" s="1">
        <f t="shared" si="65"/>
        <v>120</v>
      </c>
      <c r="X1871" s="7">
        <f t="shared" si="15"/>
        <v>120</v>
      </c>
      <c r="Y1871" s="1" t="s">
        <v>30</v>
      </c>
      <c r="Z1871" s="1" t="s">
        <v>30</v>
      </c>
      <c r="AA1871" s="1" t="s">
        <v>31</v>
      </c>
      <c r="AB1871" s="1">
        <v>0.0</v>
      </c>
      <c r="AC1871" s="1">
        <v>0.0</v>
      </c>
    </row>
    <row r="1872" ht="15.75" customHeight="1">
      <c r="A1872" s="1">
        <v>1900.0</v>
      </c>
      <c r="B1872" s="1" t="s">
        <v>29</v>
      </c>
      <c r="C1872" s="1" t="s">
        <v>30</v>
      </c>
      <c r="D1872" s="1" t="s">
        <v>30</v>
      </c>
      <c r="E1872" s="1" t="s">
        <v>31</v>
      </c>
      <c r="F1872" s="1" t="s">
        <v>31</v>
      </c>
      <c r="H1872" s="1" t="s">
        <v>3775</v>
      </c>
      <c r="I1872" s="1" t="s">
        <v>3776</v>
      </c>
      <c r="J1872" s="1" t="s">
        <v>34</v>
      </c>
      <c r="K1872" s="1" t="s">
        <v>34</v>
      </c>
      <c r="L1872" s="1">
        <v>0.0</v>
      </c>
      <c r="M1872" s="1">
        <v>0.0</v>
      </c>
      <c r="N1872" s="1">
        <v>0.0</v>
      </c>
      <c r="O1872" s="1" t="s">
        <v>35</v>
      </c>
      <c r="P1872" s="3">
        <v>0.21</v>
      </c>
      <c r="Q1872" s="1" t="s">
        <v>36</v>
      </c>
      <c r="R1872" s="1">
        <v>0.0</v>
      </c>
      <c r="S1872" s="1">
        <v>0.0</v>
      </c>
      <c r="T1872" s="4">
        <f t="shared" si="60"/>
        <v>99.17355372</v>
      </c>
      <c r="U1872" s="19">
        <v>123.70413825</v>
      </c>
      <c r="W1872" s="1">
        <f t="shared" si="65"/>
        <v>120</v>
      </c>
      <c r="X1872" s="7">
        <f t="shared" si="15"/>
        <v>120</v>
      </c>
      <c r="Y1872" s="1" t="s">
        <v>30</v>
      </c>
      <c r="Z1872" s="1" t="s">
        <v>30</v>
      </c>
      <c r="AA1872" s="1" t="s">
        <v>31</v>
      </c>
      <c r="AB1872" s="1">
        <v>0.0</v>
      </c>
      <c r="AC1872" s="1">
        <v>0.0</v>
      </c>
    </row>
    <row r="1873" ht="15.75" customHeight="1">
      <c r="A1873" s="1">
        <v>1901.0</v>
      </c>
      <c r="B1873" s="1" t="s">
        <v>29</v>
      </c>
      <c r="C1873" s="1" t="s">
        <v>30</v>
      </c>
      <c r="D1873" s="1" t="s">
        <v>30</v>
      </c>
      <c r="E1873" s="1" t="s">
        <v>31</v>
      </c>
      <c r="F1873" s="1" t="s">
        <v>31</v>
      </c>
      <c r="H1873" s="1" t="s">
        <v>3777</v>
      </c>
      <c r="I1873" s="1" t="s">
        <v>3778</v>
      </c>
      <c r="J1873" s="1" t="s">
        <v>34</v>
      </c>
      <c r="K1873" s="1" t="s">
        <v>34</v>
      </c>
      <c r="L1873" s="1">
        <v>0.0</v>
      </c>
      <c r="M1873" s="1">
        <v>0.0</v>
      </c>
      <c r="N1873" s="1">
        <v>0.0</v>
      </c>
      <c r="O1873" s="1" t="s">
        <v>35</v>
      </c>
      <c r="P1873" s="3">
        <v>0.21</v>
      </c>
      <c r="Q1873" s="1" t="s">
        <v>36</v>
      </c>
      <c r="R1873" s="1">
        <v>0.0</v>
      </c>
      <c r="S1873" s="1">
        <v>0.0</v>
      </c>
      <c r="T1873" s="4">
        <f t="shared" si="60"/>
        <v>90.90909091</v>
      </c>
      <c r="U1873" s="19">
        <v>113.20155</v>
      </c>
      <c r="W1873" s="1">
        <f t="shared" si="65"/>
        <v>110</v>
      </c>
      <c r="X1873" s="7">
        <f t="shared" si="15"/>
        <v>110</v>
      </c>
      <c r="Y1873" s="1" t="s">
        <v>30</v>
      </c>
      <c r="Z1873" s="1" t="s">
        <v>30</v>
      </c>
      <c r="AA1873" s="1" t="s">
        <v>31</v>
      </c>
      <c r="AB1873" s="1">
        <v>0.0</v>
      </c>
      <c r="AC1873" s="1">
        <v>0.0</v>
      </c>
    </row>
    <row r="1874" ht="15.75" customHeight="1">
      <c r="A1874" s="1">
        <v>1902.0</v>
      </c>
      <c r="B1874" s="1" t="s">
        <v>29</v>
      </c>
      <c r="C1874" s="1" t="s">
        <v>30</v>
      </c>
      <c r="D1874" s="1" t="s">
        <v>30</v>
      </c>
      <c r="E1874" s="1" t="s">
        <v>31</v>
      </c>
      <c r="F1874" s="1" t="s">
        <v>31</v>
      </c>
      <c r="H1874" s="1" t="s">
        <v>3779</v>
      </c>
      <c r="I1874" s="1" t="s">
        <v>3780</v>
      </c>
      <c r="J1874" s="1" t="s">
        <v>34</v>
      </c>
      <c r="K1874" s="1" t="s">
        <v>34</v>
      </c>
      <c r="L1874" s="1">
        <v>0.0</v>
      </c>
      <c r="M1874" s="1">
        <v>0.0</v>
      </c>
      <c r="N1874" s="1">
        <v>0.0</v>
      </c>
      <c r="O1874" s="1" t="s">
        <v>35</v>
      </c>
      <c r="P1874" s="3">
        <v>0.21</v>
      </c>
      <c r="Q1874" s="1" t="s">
        <v>36</v>
      </c>
      <c r="R1874" s="1">
        <v>0.0</v>
      </c>
      <c r="S1874" s="1">
        <v>0.0</v>
      </c>
      <c r="T1874" s="4">
        <f t="shared" si="60"/>
        <v>99.17355372</v>
      </c>
      <c r="U1874" s="19">
        <v>117.22649399999999</v>
      </c>
      <c r="W1874" s="1">
        <f t="shared" si="65"/>
        <v>120</v>
      </c>
      <c r="X1874" s="7">
        <f t="shared" si="15"/>
        <v>120</v>
      </c>
      <c r="Y1874" s="1" t="s">
        <v>30</v>
      </c>
      <c r="Z1874" s="1" t="s">
        <v>30</v>
      </c>
      <c r="AA1874" s="1" t="s">
        <v>31</v>
      </c>
      <c r="AB1874" s="1">
        <v>0.0</v>
      </c>
      <c r="AC1874" s="1">
        <v>0.0</v>
      </c>
    </row>
    <row r="1875" ht="15.75" customHeight="1">
      <c r="A1875" s="1">
        <v>1903.0</v>
      </c>
      <c r="B1875" s="1" t="s">
        <v>29</v>
      </c>
      <c r="C1875" s="1" t="s">
        <v>30</v>
      </c>
      <c r="D1875" s="1" t="s">
        <v>30</v>
      </c>
      <c r="E1875" s="1" t="s">
        <v>31</v>
      </c>
      <c r="F1875" s="1" t="s">
        <v>31</v>
      </c>
      <c r="H1875" s="1" t="s">
        <v>3781</v>
      </c>
      <c r="I1875" s="1" t="s">
        <v>3782</v>
      </c>
      <c r="J1875" s="1" t="s">
        <v>34</v>
      </c>
      <c r="K1875" s="1" t="s">
        <v>34</v>
      </c>
      <c r="L1875" s="1">
        <v>0.0</v>
      </c>
      <c r="M1875" s="1">
        <v>0.0</v>
      </c>
      <c r="N1875" s="1">
        <v>0.0</v>
      </c>
      <c r="O1875" s="1" t="s">
        <v>35</v>
      </c>
      <c r="P1875" s="3">
        <v>0.21</v>
      </c>
      <c r="Q1875" s="1" t="s">
        <v>36</v>
      </c>
      <c r="R1875" s="1">
        <v>0.0</v>
      </c>
      <c r="S1875" s="1">
        <v>0.0</v>
      </c>
      <c r="T1875" s="4">
        <f t="shared" si="60"/>
        <v>99.17355372</v>
      </c>
      <c r="U1875" s="19">
        <v>123.70413825</v>
      </c>
      <c r="W1875" s="1">
        <f t="shared" si="65"/>
        <v>120</v>
      </c>
      <c r="X1875" s="7">
        <f t="shared" si="15"/>
        <v>120</v>
      </c>
      <c r="Y1875" s="1" t="s">
        <v>30</v>
      </c>
      <c r="Z1875" s="1" t="s">
        <v>30</v>
      </c>
      <c r="AA1875" s="1" t="s">
        <v>31</v>
      </c>
      <c r="AB1875" s="1">
        <v>0.0</v>
      </c>
      <c r="AC1875" s="1">
        <v>0.0</v>
      </c>
    </row>
    <row r="1876" ht="15.75" customHeight="1">
      <c r="A1876" s="1">
        <v>1904.0</v>
      </c>
      <c r="B1876" s="1" t="s">
        <v>29</v>
      </c>
      <c r="C1876" s="1" t="s">
        <v>30</v>
      </c>
      <c r="D1876" s="1" t="s">
        <v>30</v>
      </c>
      <c r="E1876" s="1" t="s">
        <v>31</v>
      </c>
      <c r="F1876" s="1" t="s">
        <v>31</v>
      </c>
      <c r="H1876" s="1" t="s">
        <v>3783</v>
      </c>
      <c r="I1876" s="1" t="s">
        <v>3784</v>
      </c>
      <c r="J1876" s="1" t="s">
        <v>34</v>
      </c>
      <c r="K1876" s="1" t="s">
        <v>34</v>
      </c>
      <c r="L1876" s="1">
        <v>0.0</v>
      </c>
      <c r="M1876" s="1">
        <v>0.0</v>
      </c>
      <c r="N1876" s="1">
        <v>0.0</v>
      </c>
      <c r="O1876" s="1" t="s">
        <v>35</v>
      </c>
      <c r="P1876" s="3">
        <v>0.21</v>
      </c>
      <c r="Q1876" s="1" t="s">
        <v>36</v>
      </c>
      <c r="R1876" s="1">
        <v>0.0</v>
      </c>
      <c r="S1876" s="1">
        <v>0.0</v>
      </c>
      <c r="T1876" s="4">
        <f t="shared" si="60"/>
        <v>247.9338843</v>
      </c>
      <c r="U1876" s="5">
        <v>296.3185335</v>
      </c>
      <c r="W1876" s="1">
        <f t="shared" si="65"/>
        <v>300</v>
      </c>
      <c r="X1876" s="7">
        <f t="shared" si="15"/>
        <v>300</v>
      </c>
      <c r="Y1876" s="1" t="s">
        <v>30</v>
      </c>
      <c r="Z1876" s="1" t="s">
        <v>30</v>
      </c>
      <c r="AA1876" s="1" t="s">
        <v>31</v>
      </c>
      <c r="AB1876" s="1">
        <v>0.0</v>
      </c>
      <c r="AC1876" s="1">
        <v>0.0</v>
      </c>
    </row>
    <row r="1877" ht="15.75" customHeight="1">
      <c r="A1877" s="1">
        <v>1905.0</v>
      </c>
      <c r="B1877" s="1" t="s">
        <v>29</v>
      </c>
      <c r="C1877" s="1" t="s">
        <v>30</v>
      </c>
      <c r="D1877" s="1" t="s">
        <v>30</v>
      </c>
      <c r="E1877" s="1" t="s">
        <v>31</v>
      </c>
      <c r="F1877" s="1" t="s">
        <v>31</v>
      </c>
      <c r="H1877" s="1" t="s">
        <v>3785</v>
      </c>
      <c r="I1877" s="1" t="s">
        <v>3786</v>
      </c>
      <c r="J1877" s="1" t="s">
        <v>34</v>
      </c>
      <c r="K1877" s="1" t="s">
        <v>34</v>
      </c>
      <c r="L1877" s="1">
        <v>0.0</v>
      </c>
      <c r="M1877" s="1">
        <v>0.0</v>
      </c>
      <c r="N1877" s="1">
        <v>0.0</v>
      </c>
      <c r="O1877" s="1" t="s">
        <v>35</v>
      </c>
      <c r="P1877" s="3">
        <v>0.21</v>
      </c>
      <c r="Q1877" s="1" t="s">
        <v>36</v>
      </c>
      <c r="R1877" s="1">
        <v>0.0</v>
      </c>
      <c r="S1877" s="1">
        <v>0.0</v>
      </c>
      <c r="T1877" s="4">
        <f t="shared" si="60"/>
        <v>289.2561983</v>
      </c>
      <c r="U1877" s="5">
        <v>345.48933375</v>
      </c>
      <c r="W1877" s="1">
        <f t="shared" si="65"/>
        <v>350</v>
      </c>
      <c r="X1877" s="7">
        <f t="shared" si="15"/>
        <v>350</v>
      </c>
      <c r="Y1877" s="1" t="s">
        <v>30</v>
      </c>
      <c r="Z1877" s="1" t="s">
        <v>30</v>
      </c>
      <c r="AA1877" s="1" t="s">
        <v>31</v>
      </c>
      <c r="AB1877" s="1">
        <v>0.0</v>
      </c>
      <c r="AC1877" s="1">
        <v>0.0</v>
      </c>
    </row>
    <row r="1878" ht="15.75" customHeight="1">
      <c r="A1878" s="1">
        <v>1906.0</v>
      </c>
      <c r="B1878" s="1" t="s">
        <v>29</v>
      </c>
      <c r="C1878" s="1" t="s">
        <v>30</v>
      </c>
      <c r="D1878" s="1" t="s">
        <v>30</v>
      </c>
      <c r="E1878" s="1" t="s">
        <v>31</v>
      </c>
      <c r="F1878" s="1" t="s">
        <v>31</v>
      </c>
      <c r="H1878" s="1" t="s">
        <v>3787</v>
      </c>
      <c r="I1878" s="1" t="s">
        <v>3788</v>
      </c>
      <c r="J1878" s="1" t="s">
        <v>34</v>
      </c>
      <c r="K1878" s="1" t="s">
        <v>34</v>
      </c>
      <c r="L1878" s="1">
        <v>0.0</v>
      </c>
      <c r="M1878" s="1">
        <v>0.0</v>
      </c>
      <c r="N1878" s="1">
        <v>0.0</v>
      </c>
      <c r="O1878" s="1" t="s">
        <v>35</v>
      </c>
      <c r="P1878" s="3">
        <v>0.21</v>
      </c>
      <c r="Q1878" s="1" t="s">
        <v>36</v>
      </c>
      <c r="R1878" s="1">
        <v>0.0</v>
      </c>
      <c r="S1878" s="1">
        <v>0.0</v>
      </c>
      <c r="T1878" s="4">
        <f t="shared" si="60"/>
        <v>256.1983471</v>
      </c>
      <c r="U1878" s="5">
        <v>314.05344299999996</v>
      </c>
      <c r="W1878" s="1">
        <f t="shared" si="65"/>
        <v>310</v>
      </c>
      <c r="X1878" s="7">
        <f t="shared" si="15"/>
        <v>310</v>
      </c>
      <c r="Y1878" s="1" t="s">
        <v>30</v>
      </c>
      <c r="Z1878" s="1" t="s">
        <v>30</v>
      </c>
      <c r="AA1878" s="1" t="s">
        <v>31</v>
      </c>
      <c r="AB1878" s="1">
        <v>0.0</v>
      </c>
      <c r="AC1878" s="1">
        <v>0.0</v>
      </c>
    </row>
    <row r="1879" ht="15.75" customHeight="1">
      <c r="A1879" s="1">
        <v>1907.0</v>
      </c>
      <c r="B1879" s="1" t="s">
        <v>29</v>
      </c>
      <c r="C1879" s="1" t="s">
        <v>30</v>
      </c>
      <c r="D1879" s="1" t="s">
        <v>30</v>
      </c>
      <c r="E1879" s="1" t="s">
        <v>31</v>
      </c>
      <c r="F1879" s="1" t="s">
        <v>31</v>
      </c>
      <c r="H1879" s="1" t="s">
        <v>3789</v>
      </c>
      <c r="I1879" s="1" t="s">
        <v>3790</v>
      </c>
      <c r="J1879" s="1" t="s">
        <v>34</v>
      </c>
      <c r="K1879" s="1" t="s">
        <v>34</v>
      </c>
      <c r="L1879" s="1">
        <v>0.0</v>
      </c>
      <c r="M1879" s="1">
        <v>0.0</v>
      </c>
      <c r="N1879" s="1">
        <v>0.0</v>
      </c>
      <c r="O1879" s="1" t="s">
        <v>35</v>
      </c>
      <c r="P1879" s="3">
        <v>0.21</v>
      </c>
      <c r="Q1879" s="1" t="s">
        <v>36</v>
      </c>
      <c r="R1879" s="1">
        <v>0.0</v>
      </c>
      <c r="S1879" s="1">
        <v>0.0</v>
      </c>
      <c r="T1879" s="4">
        <f t="shared" si="60"/>
        <v>305.785124</v>
      </c>
      <c r="U1879" s="5">
        <v>368.45307675</v>
      </c>
      <c r="W1879" s="1">
        <f t="shared" si="65"/>
        <v>370</v>
      </c>
      <c r="X1879" s="7">
        <f t="shared" si="15"/>
        <v>370</v>
      </c>
      <c r="Y1879" s="1" t="s">
        <v>30</v>
      </c>
      <c r="Z1879" s="1" t="s">
        <v>30</v>
      </c>
      <c r="AA1879" s="1" t="s">
        <v>31</v>
      </c>
      <c r="AB1879" s="1">
        <v>0.0</v>
      </c>
      <c r="AC1879" s="1">
        <v>0.0</v>
      </c>
    </row>
    <row r="1880" ht="15.75" customHeight="1">
      <c r="A1880" s="1">
        <v>1908.0</v>
      </c>
      <c r="B1880" s="9" t="s">
        <v>29</v>
      </c>
      <c r="C1880" s="9" t="s">
        <v>30</v>
      </c>
      <c r="D1880" s="9" t="s">
        <v>30</v>
      </c>
      <c r="E1880" s="9" t="s">
        <v>31</v>
      </c>
      <c r="F1880" s="9" t="s">
        <v>31</v>
      </c>
      <c r="G1880" s="9"/>
      <c r="H1880" s="9" t="s">
        <v>3791</v>
      </c>
      <c r="I1880" s="9" t="s">
        <v>3792</v>
      </c>
      <c r="J1880" s="9" t="s">
        <v>34</v>
      </c>
      <c r="K1880" s="9" t="s">
        <v>34</v>
      </c>
      <c r="L1880" s="9">
        <v>0.0</v>
      </c>
      <c r="M1880" s="9">
        <v>0.0</v>
      </c>
      <c r="N1880" s="9">
        <v>0.0</v>
      </c>
      <c r="O1880" s="9" t="s">
        <v>35</v>
      </c>
      <c r="P1880" s="10">
        <v>0.21</v>
      </c>
      <c r="Q1880" s="9" t="s">
        <v>36</v>
      </c>
      <c r="R1880" s="9">
        <v>0.0</v>
      </c>
      <c r="S1880" s="9">
        <v>0.0</v>
      </c>
      <c r="T1880" s="4">
        <f t="shared" si="60"/>
        <v>33.05785124</v>
      </c>
      <c r="U1880" s="5">
        <v>8393.553531</v>
      </c>
      <c r="V1880" s="9">
        <f>U1880/200</f>
        <v>41.96776766</v>
      </c>
      <c r="W1880" s="9">
        <f t="shared" ref="W1880:W1883" si="66">MROUND(V1880,5)</f>
        <v>40</v>
      </c>
      <c r="X1880" s="7">
        <f t="shared" si="15"/>
        <v>40</v>
      </c>
      <c r="Y1880" s="9" t="s">
        <v>30</v>
      </c>
      <c r="Z1880" s="9" t="s">
        <v>30</v>
      </c>
      <c r="AA1880" s="9" t="s">
        <v>31</v>
      </c>
      <c r="AB1880" s="9">
        <v>0.0</v>
      </c>
      <c r="AC1880" s="9">
        <v>0.0</v>
      </c>
      <c r="AD1880" s="9"/>
      <c r="AE1880" s="9"/>
      <c r="AF1880" s="9"/>
    </row>
    <row r="1881" ht="15.75" customHeight="1">
      <c r="A1881" s="1">
        <v>1909.0</v>
      </c>
      <c r="B1881" s="17" t="s">
        <v>29</v>
      </c>
      <c r="C1881" s="17" t="s">
        <v>30</v>
      </c>
      <c r="D1881" s="17" t="s">
        <v>30</v>
      </c>
      <c r="E1881" s="17" t="s">
        <v>31</v>
      </c>
      <c r="F1881" s="17" t="s">
        <v>31</v>
      </c>
      <c r="G1881" s="17"/>
      <c r="H1881" s="17" t="s">
        <v>3793</v>
      </c>
      <c r="I1881" s="17" t="s">
        <v>3794</v>
      </c>
      <c r="J1881" s="17" t="s">
        <v>34</v>
      </c>
      <c r="K1881" s="17" t="s">
        <v>34</v>
      </c>
      <c r="L1881" s="17">
        <v>0.0</v>
      </c>
      <c r="M1881" s="17">
        <v>0.0</v>
      </c>
      <c r="N1881" s="17">
        <v>0.0</v>
      </c>
      <c r="O1881" s="17" t="s">
        <v>35</v>
      </c>
      <c r="P1881" s="18">
        <v>0.21</v>
      </c>
      <c r="Q1881" s="17" t="s">
        <v>36</v>
      </c>
      <c r="R1881" s="17">
        <v>0.0</v>
      </c>
      <c r="S1881" s="17">
        <v>0.0</v>
      </c>
      <c r="T1881" s="4">
        <f t="shared" si="60"/>
        <v>4.132231405</v>
      </c>
      <c r="U1881" s="22">
        <v>217.59853499999997</v>
      </c>
      <c r="V1881" s="17">
        <f t="shared" ref="V1881:V1883" si="67">U1881/50</f>
        <v>4.3519707</v>
      </c>
      <c r="W1881" s="17">
        <f t="shared" si="66"/>
        <v>5</v>
      </c>
      <c r="X1881" s="7">
        <f t="shared" si="15"/>
        <v>5</v>
      </c>
      <c r="Y1881" s="17" t="s">
        <v>30</v>
      </c>
      <c r="Z1881" s="17" t="s">
        <v>30</v>
      </c>
      <c r="AA1881" s="17" t="s">
        <v>31</v>
      </c>
      <c r="AB1881" s="17">
        <v>0.0</v>
      </c>
      <c r="AC1881" s="17">
        <v>0.0</v>
      </c>
      <c r="AD1881" s="17"/>
      <c r="AE1881" s="17"/>
      <c r="AF1881" s="17"/>
    </row>
    <row r="1882" ht="15.75" customHeight="1">
      <c r="A1882" s="1">
        <v>1910.0</v>
      </c>
      <c r="B1882" s="17" t="s">
        <v>29</v>
      </c>
      <c r="C1882" s="17" t="s">
        <v>30</v>
      </c>
      <c r="D1882" s="17" t="s">
        <v>30</v>
      </c>
      <c r="E1882" s="17" t="s">
        <v>31</v>
      </c>
      <c r="F1882" s="17" t="s">
        <v>31</v>
      </c>
      <c r="G1882" s="17"/>
      <c r="H1882" s="17" t="s">
        <v>3795</v>
      </c>
      <c r="I1882" s="17" t="s">
        <v>3796</v>
      </c>
      <c r="J1882" s="17" t="s">
        <v>34</v>
      </c>
      <c r="K1882" s="17" t="s">
        <v>34</v>
      </c>
      <c r="L1882" s="17">
        <v>0.0</v>
      </c>
      <c r="M1882" s="17">
        <v>0.0</v>
      </c>
      <c r="N1882" s="17">
        <v>0.0</v>
      </c>
      <c r="O1882" s="17" t="s">
        <v>35</v>
      </c>
      <c r="P1882" s="18">
        <v>0.21</v>
      </c>
      <c r="Q1882" s="17" t="s">
        <v>36</v>
      </c>
      <c r="R1882" s="17">
        <v>0.0</v>
      </c>
      <c r="S1882" s="17">
        <v>0.0</v>
      </c>
      <c r="T1882" s="4">
        <f t="shared" si="60"/>
        <v>4.132231405</v>
      </c>
      <c r="U1882" s="22">
        <v>217.59853499999997</v>
      </c>
      <c r="V1882" s="17">
        <f t="shared" si="67"/>
        <v>4.3519707</v>
      </c>
      <c r="W1882" s="17">
        <f t="shared" si="66"/>
        <v>5</v>
      </c>
      <c r="X1882" s="7">
        <f t="shared" si="15"/>
        <v>5</v>
      </c>
      <c r="Y1882" s="17" t="s">
        <v>30</v>
      </c>
      <c r="Z1882" s="17" t="s">
        <v>30</v>
      </c>
      <c r="AA1882" s="17" t="s">
        <v>31</v>
      </c>
      <c r="AB1882" s="17">
        <v>0.0</v>
      </c>
      <c r="AC1882" s="17">
        <v>0.0</v>
      </c>
      <c r="AD1882" s="17"/>
      <c r="AE1882" s="17"/>
      <c r="AF1882" s="17"/>
    </row>
    <row r="1883" ht="15.75" customHeight="1">
      <c r="A1883" s="1">
        <v>1911.0</v>
      </c>
      <c r="B1883" s="17" t="s">
        <v>29</v>
      </c>
      <c r="C1883" s="17" t="s">
        <v>30</v>
      </c>
      <c r="D1883" s="17" t="s">
        <v>30</v>
      </c>
      <c r="E1883" s="17" t="s">
        <v>31</v>
      </c>
      <c r="F1883" s="17" t="s">
        <v>31</v>
      </c>
      <c r="G1883" s="17"/>
      <c r="H1883" s="17" t="s">
        <v>3797</v>
      </c>
      <c r="I1883" s="17" t="s">
        <v>3798</v>
      </c>
      <c r="J1883" s="17" t="s">
        <v>34</v>
      </c>
      <c r="K1883" s="17" t="s">
        <v>34</v>
      </c>
      <c r="L1883" s="17">
        <v>0.0</v>
      </c>
      <c r="M1883" s="17">
        <v>0.0</v>
      </c>
      <c r="N1883" s="17">
        <v>0.0</v>
      </c>
      <c r="O1883" s="17" t="s">
        <v>35</v>
      </c>
      <c r="P1883" s="18">
        <v>0.21</v>
      </c>
      <c r="Q1883" s="17" t="s">
        <v>36</v>
      </c>
      <c r="R1883" s="17">
        <v>0.0</v>
      </c>
      <c r="S1883" s="17">
        <v>0.0</v>
      </c>
      <c r="T1883" s="4">
        <f t="shared" si="60"/>
        <v>4.132231405</v>
      </c>
      <c r="U1883" s="22">
        <v>217.59853499999997</v>
      </c>
      <c r="V1883" s="17">
        <f t="shared" si="67"/>
        <v>4.3519707</v>
      </c>
      <c r="W1883" s="17">
        <f t="shared" si="66"/>
        <v>5</v>
      </c>
      <c r="X1883" s="7">
        <f t="shared" si="15"/>
        <v>5</v>
      </c>
      <c r="Y1883" s="17" t="s">
        <v>30</v>
      </c>
      <c r="Z1883" s="17" t="s">
        <v>30</v>
      </c>
      <c r="AA1883" s="17" t="s">
        <v>31</v>
      </c>
      <c r="AB1883" s="17">
        <v>0.0</v>
      </c>
      <c r="AC1883" s="17">
        <v>0.0</v>
      </c>
      <c r="AD1883" s="17"/>
      <c r="AE1883" s="17"/>
      <c r="AF1883" s="17"/>
    </row>
    <row r="1884" ht="15.75" customHeight="1">
      <c r="A1884" s="1">
        <v>1912.0</v>
      </c>
      <c r="B1884" s="1" t="s">
        <v>29</v>
      </c>
      <c r="C1884" s="1" t="s">
        <v>30</v>
      </c>
      <c r="D1884" s="1" t="s">
        <v>30</v>
      </c>
      <c r="E1884" s="1" t="s">
        <v>31</v>
      </c>
      <c r="F1884" s="1" t="s">
        <v>31</v>
      </c>
      <c r="H1884" s="1" t="s">
        <v>3799</v>
      </c>
      <c r="I1884" s="1" t="s">
        <v>3800</v>
      </c>
      <c r="J1884" s="1" t="s">
        <v>34</v>
      </c>
      <c r="K1884" s="1" t="s">
        <v>34</v>
      </c>
      <c r="L1884" s="1">
        <v>0.0</v>
      </c>
      <c r="M1884" s="1">
        <v>0.0</v>
      </c>
      <c r="N1884" s="1">
        <v>0.0</v>
      </c>
      <c r="O1884" s="1" t="s">
        <v>35</v>
      </c>
      <c r="P1884" s="3">
        <v>0.21</v>
      </c>
      <c r="Q1884" s="1" t="s">
        <v>36</v>
      </c>
      <c r="R1884" s="1">
        <v>0.0</v>
      </c>
      <c r="S1884" s="1">
        <v>0.0</v>
      </c>
      <c r="T1884" s="4">
        <f t="shared" si="60"/>
        <v>8.26446281</v>
      </c>
      <c r="U1884" s="5">
        <v>11.4099975</v>
      </c>
      <c r="W1884" s="1">
        <f t="shared" ref="W1884:W1894" si="68">MROUND(U1884,5)</f>
        <v>10</v>
      </c>
      <c r="X1884" s="7">
        <f t="shared" si="15"/>
        <v>10</v>
      </c>
      <c r="Y1884" s="1" t="s">
        <v>30</v>
      </c>
      <c r="Z1884" s="1" t="s">
        <v>30</v>
      </c>
      <c r="AA1884" s="1" t="s">
        <v>31</v>
      </c>
      <c r="AB1884" s="1">
        <v>0.0</v>
      </c>
      <c r="AC1884" s="1">
        <v>0.0</v>
      </c>
    </row>
    <row r="1885" ht="15.75" customHeight="1">
      <c r="A1885" s="1">
        <v>1913.0</v>
      </c>
      <c r="B1885" s="1" t="s">
        <v>29</v>
      </c>
      <c r="C1885" s="1" t="s">
        <v>30</v>
      </c>
      <c r="D1885" s="1" t="s">
        <v>30</v>
      </c>
      <c r="E1885" s="1" t="s">
        <v>31</v>
      </c>
      <c r="F1885" s="1" t="s">
        <v>31</v>
      </c>
      <c r="H1885" s="1" t="s">
        <v>3801</v>
      </c>
      <c r="I1885" s="1" t="s">
        <v>3802</v>
      </c>
      <c r="J1885" s="1" t="s">
        <v>34</v>
      </c>
      <c r="K1885" s="1" t="s">
        <v>34</v>
      </c>
      <c r="L1885" s="1">
        <v>0.0</v>
      </c>
      <c r="M1885" s="1">
        <v>0.0</v>
      </c>
      <c r="N1885" s="1">
        <v>0.0</v>
      </c>
      <c r="O1885" s="1" t="s">
        <v>35</v>
      </c>
      <c r="P1885" s="3">
        <v>0.21</v>
      </c>
      <c r="Q1885" s="1" t="s">
        <v>36</v>
      </c>
      <c r="R1885" s="1">
        <v>0.0</v>
      </c>
      <c r="S1885" s="1">
        <v>0.0</v>
      </c>
      <c r="T1885" s="4">
        <f t="shared" si="60"/>
        <v>16.52892562</v>
      </c>
      <c r="U1885" s="5">
        <v>20.349326249999994</v>
      </c>
      <c r="W1885" s="1">
        <f t="shared" si="68"/>
        <v>20</v>
      </c>
      <c r="X1885" s="7">
        <f t="shared" si="15"/>
        <v>20</v>
      </c>
      <c r="Y1885" s="1" t="s">
        <v>30</v>
      </c>
      <c r="Z1885" s="1" t="s">
        <v>30</v>
      </c>
      <c r="AA1885" s="1" t="s">
        <v>31</v>
      </c>
      <c r="AB1885" s="1">
        <v>0.0</v>
      </c>
      <c r="AC1885" s="1">
        <v>0.0</v>
      </c>
    </row>
    <row r="1886" ht="15.75" customHeight="1">
      <c r="A1886" s="1">
        <v>1914.0</v>
      </c>
      <c r="B1886" s="1" t="s">
        <v>29</v>
      </c>
      <c r="C1886" s="1" t="s">
        <v>30</v>
      </c>
      <c r="D1886" s="1" t="s">
        <v>30</v>
      </c>
      <c r="E1886" s="1" t="s">
        <v>31</v>
      </c>
      <c r="F1886" s="1" t="s">
        <v>31</v>
      </c>
      <c r="H1886" s="1" t="s">
        <v>3803</v>
      </c>
      <c r="I1886" s="1" t="s">
        <v>3804</v>
      </c>
      <c r="J1886" s="1" t="s">
        <v>34</v>
      </c>
      <c r="K1886" s="1" t="s">
        <v>34</v>
      </c>
      <c r="L1886" s="1">
        <v>0.0</v>
      </c>
      <c r="M1886" s="1">
        <v>0.0</v>
      </c>
      <c r="N1886" s="1">
        <v>0.0</v>
      </c>
      <c r="O1886" s="1" t="s">
        <v>35</v>
      </c>
      <c r="P1886" s="3">
        <v>0.21</v>
      </c>
      <c r="Q1886" s="1" t="s">
        <v>36</v>
      </c>
      <c r="R1886" s="1">
        <v>0.0</v>
      </c>
      <c r="S1886" s="1">
        <v>0.0</v>
      </c>
      <c r="T1886" s="4">
        <f t="shared" si="60"/>
        <v>20.66115702</v>
      </c>
      <c r="U1886" s="5">
        <v>25.155899999999995</v>
      </c>
      <c r="W1886" s="1">
        <f t="shared" si="68"/>
        <v>25</v>
      </c>
      <c r="X1886" s="7">
        <f t="shared" si="15"/>
        <v>25</v>
      </c>
      <c r="Y1886" s="1" t="s">
        <v>30</v>
      </c>
      <c r="Z1886" s="1" t="s">
        <v>30</v>
      </c>
      <c r="AA1886" s="1" t="s">
        <v>31</v>
      </c>
      <c r="AB1886" s="1">
        <v>0.0</v>
      </c>
      <c r="AC1886" s="1">
        <v>0.0</v>
      </c>
    </row>
    <row r="1887" ht="15.75" customHeight="1">
      <c r="A1887" s="1">
        <v>1915.0</v>
      </c>
      <c r="B1887" s="1" t="s">
        <v>29</v>
      </c>
      <c r="C1887" s="1" t="s">
        <v>30</v>
      </c>
      <c r="D1887" s="1" t="s">
        <v>30</v>
      </c>
      <c r="E1887" s="1" t="s">
        <v>31</v>
      </c>
      <c r="F1887" s="1" t="s">
        <v>31</v>
      </c>
      <c r="H1887" s="1" t="s">
        <v>3805</v>
      </c>
      <c r="I1887" s="1" t="s">
        <v>3806</v>
      </c>
      <c r="J1887" s="1" t="s">
        <v>34</v>
      </c>
      <c r="K1887" s="1" t="s">
        <v>34</v>
      </c>
      <c r="L1887" s="1">
        <v>0.0</v>
      </c>
      <c r="M1887" s="1">
        <v>0.0</v>
      </c>
      <c r="N1887" s="1">
        <v>0.0</v>
      </c>
      <c r="O1887" s="1" t="s">
        <v>35</v>
      </c>
      <c r="P1887" s="3">
        <v>0.21</v>
      </c>
      <c r="Q1887" s="1" t="s">
        <v>36</v>
      </c>
      <c r="R1887" s="1">
        <v>0.0</v>
      </c>
      <c r="S1887" s="1">
        <v>0.0</v>
      </c>
      <c r="T1887" s="4">
        <f t="shared" si="60"/>
        <v>28.92561983</v>
      </c>
      <c r="U1887" s="5">
        <v>36.476054999999995</v>
      </c>
      <c r="W1887" s="1">
        <f t="shared" si="68"/>
        <v>35</v>
      </c>
      <c r="X1887" s="7">
        <f t="shared" si="15"/>
        <v>35</v>
      </c>
      <c r="Y1887" s="1" t="s">
        <v>30</v>
      </c>
      <c r="Z1887" s="1" t="s">
        <v>30</v>
      </c>
      <c r="AA1887" s="1" t="s">
        <v>31</v>
      </c>
      <c r="AB1887" s="1">
        <v>0.0</v>
      </c>
      <c r="AC1887" s="1">
        <v>0.0</v>
      </c>
    </row>
    <row r="1888" ht="15.75" customHeight="1">
      <c r="A1888" s="1">
        <v>1916.0</v>
      </c>
      <c r="B1888" s="1" t="s">
        <v>29</v>
      </c>
      <c r="C1888" s="1" t="s">
        <v>30</v>
      </c>
      <c r="D1888" s="1" t="s">
        <v>30</v>
      </c>
      <c r="E1888" s="1" t="s">
        <v>31</v>
      </c>
      <c r="F1888" s="1" t="s">
        <v>31</v>
      </c>
      <c r="H1888" s="1" t="s">
        <v>3807</v>
      </c>
      <c r="I1888" s="1" t="s">
        <v>3808</v>
      </c>
      <c r="J1888" s="1" t="s">
        <v>34</v>
      </c>
      <c r="K1888" s="1" t="s">
        <v>34</v>
      </c>
      <c r="L1888" s="1">
        <v>0.0</v>
      </c>
      <c r="M1888" s="1">
        <v>0.0</v>
      </c>
      <c r="N1888" s="1">
        <v>0.0</v>
      </c>
      <c r="O1888" s="1" t="s">
        <v>35</v>
      </c>
      <c r="P1888" s="3">
        <v>0.21</v>
      </c>
      <c r="Q1888" s="1" t="s">
        <v>36</v>
      </c>
      <c r="R1888" s="1">
        <v>0.0</v>
      </c>
      <c r="S1888" s="1">
        <v>0.0</v>
      </c>
      <c r="T1888" s="4">
        <f t="shared" si="60"/>
        <v>16.52892562</v>
      </c>
      <c r="U1888" s="5">
        <v>18.678255749999995</v>
      </c>
      <c r="W1888" s="1">
        <f t="shared" si="68"/>
        <v>20</v>
      </c>
      <c r="X1888" s="7">
        <f t="shared" si="15"/>
        <v>20</v>
      </c>
      <c r="Y1888" s="1" t="s">
        <v>30</v>
      </c>
      <c r="Z1888" s="1" t="s">
        <v>30</v>
      </c>
      <c r="AA1888" s="1" t="s">
        <v>31</v>
      </c>
      <c r="AB1888" s="1">
        <v>0.0</v>
      </c>
      <c r="AC1888" s="1">
        <v>0.0</v>
      </c>
    </row>
    <row r="1889" ht="15.75" customHeight="1">
      <c r="A1889" s="1">
        <v>1917.0</v>
      </c>
      <c r="B1889" s="1" t="s">
        <v>29</v>
      </c>
      <c r="C1889" s="1" t="s">
        <v>30</v>
      </c>
      <c r="D1889" s="1" t="s">
        <v>30</v>
      </c>
      <c r="E1889" s="1" t="s">
        <v>31</v>
      </c>
      <c r="F1889" s="1" t="s">
        <v>31</v>
      </c>
      <c r="H1889" s="1" t="s">
        <v>3809</v>
      </c>
      <c r="I1889" s="1" t="s">
        <v>3810</v>
      </c>
      <c r="J1889" s="1" t="s">
        <v>34</v>
      </c>
      <c r="K1889" s="1" t="s">
        <v>34</v>
      </c>
      <c r="L1889" s="1">
        <v>0.0</v>
      </c>
      <c r="M1889" s="1">
        <v>0.0</v>
      </c>
      <c r="N1889" s="1">
        <v>0.0</v>
      </c>
      <c r="O1889" s="1" t="s">
        <v>35</v>
      </c>
      <c r="P1889" s="3">
        <v>0.21</v>
      </c>
      <c r="Q1889" s="1" t="s">
        <v>36</v>
      </c>
      <c r="R1889" s="1">
        <v>0.0</v>
      </c>
      <c r="S1889" s="1">
        <v>0.0</v>
      </c>
      <c r="T1889" s="4">
        <f t="shared" si="60"/>
        <v>20.66115702</v>
      </c>
      <c r="U1889" s="5">
        <v>22.5504675</v>
      </c>
      <c r="W1889" s="1">
        <f t="shared" si="68"/>
        <v>25</v>
      </c>
      <c r="X1889" s="7">
        <f t="shared" si="15"/>
        <v>25</v>
      </c>
      <c r="Y1889" s="1" t="s">
        <v>30</v>
      </c>
      <c r="Z1889" s="1" t="s">
        <v>30</v>
      </c>
      <c r="AA1889" s="1" t="s">
        <v>31</v>
      </c>
      <c r="AB1889" s="1">
        <v>0.0</v>
      </c>
      <c r="AC1889" s="1">
        <v>0.0</v>
      </c>
    </row>
    <row r="1890" ht="15.75" customHeight="1">
      <c r="A1890" s="1">
        <v>1918.0</v>
      </c>
      <c r="B1890" s="1" t="s">
        <v>29</v>
      </c>
      <c r="C1890" s="1" t="s">
        <v>30</v>
      </c>
      <c r="D1890" s="1" t="s">
        <v>30</v>
      </c>
      <c r="E1890" s="1" t="s">
        <v>31</v>
      </c>
      <c r="F1890" s="1" t="s">
        <v>31</v>
      </c>
      <c r="H1890" s="1" t="s">
        <v>3811</v>
      </c>
      <c r="I1890" s="1" t="s">
        <v>3812</v>
      </c>
      <c r="J1890" s="1" t="s">
        <v>34</v>
      </c>
      <c r="K1890" s="1" t="s">
        <v>34</v>
      </c>
      <c r="L1890" s="1">
        <v>0.0</v>
      </c>
      <c r="M1890" s="1">
        <v>0.0</v>
      </c>
      <c r="N1890" s="1">
        <v>0.0</v>
      </c>
      <c r="O1890" s="1" t="s">
        <v>35</v>
      </c>
      <c r="P1890" s="3">
        <v>0.21</v>
      </c>
      <c r="Q1890" s="1" t="s">
        <v>36</v>
      </c>
      <c r="R1890" s="1">
        <v>0.0</v>
      </c>
      <c r="S1890" s="1">
        <v>0.0</v>
      </c>
      <c r="T1890" s="4">
        <f t="shared" si="60"/>
        <v>24.79338843</v>
      </c>
      <c r="U1890" s="5">
        <v>31.867134749999998</v>
      </c>
      <c r="W1890" s="1">
        <f t="shared" si="68"/>
        <v>30</v>
      </c>
      <c r="X1890" s="7">
        <f t="shared" si="15"/>
        <v>30</v>
      </c>
      <c r="Y1890" s="1" t="s">
        <v>30</v>
      </c>
      <c r="Z1890" s="1" t="s">
        <v>30</v>
      </c>
      <c r="AA1890" s="1" t="s">
        <v>31</v>
      </c>
      <c r="AB1890" s="1">
        <v>0.0</v>
      </c>
      <c r="AC1890" s="1">
        <v>0.0</v>
      </c>
    </row>
    <row r="1891" ht="15.75" customHeight="1">
      <c r="A1891" s="1">
        <v>1919.0</v>
      </c>
      <c r="B1891" s="1" t="s">
        <v>29</v>
      </c>
      <c r="C1891" s="1" t="s">
        <v>30</v>
      </c>
      <c r="D1891" s="1" t="s">
        <v>30</v>
      </c>
      <c r="E1891" s="1" t="s">
        <v>31</v>
      </c>
      <c r="F1891" s="1" t="s">
        <v>31</v>
      </c>
      <c r="H1891" s="1" t="s">
        <v>3813</v>
      </c>
      <c r="I1891" s="1" t="s">
        <v>3814</v>
      </c>
      <c r="J1891" s="1" t="s">
        <v>34</v>
      </c>
      <c r="K1891" s="1" t="s">
        <v>34</v>
      </c>
      <c r="L1891" s="1">
        <v>0.0</v>
      </c>
      <c r="M1891" s="1">
        <v>0.0</v>
      </c>
      <c r="N1891" s="1">
        <v>0.0</v>
      </c>
      <c r="O1891" s="1" t="s">
        <v>35</v>
      </c>
      <c r="P1891" s="3">
        <v>0.21</v>
      </c>
      <c r="Q1891" s="1" t="s">
        <v>36</v>
      </c>
      <c r="R1891" s="1">
        <v>0.0</v>
      </c>
      <c r="S1891" s="1">
        <v>0.0</v>
      </c>
      <c r="T1891" s="4">
        <f t="shared" si="60"/>
        <v>37.19008264</v>
      </c>
      <c r="U1891" s="5">
        <v>43.420880249999996</v>
      </c>
      <c r="W1891" s="1">
        <f t="shared" si="68"/>
        <v>45</v>
      </c>
      <c r="X1891" s="7">
        <f t="shared" si="15"/>
        <v>45</v>
      </c>
      <c r="Y1891" s="1" t="s">
        <v>30</v>
      </c>
      <c r="Z1891" s="1" t="s">
        <v>30</v>
      </c>
      <c r="AA1891" s="1" t="s">
        <v>31</v>
      </c>
      <c r="AB1891" s="1">
        <v>0.0</v>
      </c>
      <c r="AC1891" s="1">
        <v>0.0</v>
      </c>
    </row>
    <row r="1892" ht="15.75" customHeight="1">
      <c r="A1892" s="1">
        <v>1920.0</v>
      </c>
      <c r="B1892" s="17" t="s">
        <v>29</v>
      </c>
      <c r="C1892" s="17" t="s">
        <v>30</v>
      </c>
      <c r="D1892" s="17" t="s">
        <v>30</v>
      </c>
      <c r="E1892" s="17" t="s">
        <v>31</v>
      </c>
      <c r="F1892" s="17" t="s">
        <v>31</v>
      </c>
      <c r="G1892" s="17"/>
      <c r="H1892" s="17" t="s">
        <v>3815</v>
      </c>
      <c r="I1892" s="17" t="s">
        <v>3816</v>
      </c>
      <c r="J1892" s="17" t="s">
        <v>34</v>
      </c>
      <c r="K1892" s="17" t="s">
        <v>34</v>
      </c>
      <c r="L1892" s="17">
        <v>0.0</v>
      </c>
      <c r="M1892" s="17">
        <v>0.0</v>
      </c>
      <c r="N1892" s="17">
        <v>0.0</v>
      </c>
      <c r="O1892" s="17" t="s">
        <v>35</v>
      </c>
      <c r="P1892" s="18">
        <v>0.21</v>
      </c>
      <c r="Q1892" s="17" t="s">
        <v>36</v>
      </c>
      <c r="R1892" s="17">
        <v>0.0</v>
      </c>
      <c r="S1892" s="17">
        <v>0.0</v>
      </c>
      <c r="T1892" s="4">
        <f t="shared" si="60"/>
        <v>4479.338843</v>
      </c>
      <c r="U1892" s="5">
        <v>5421.2941035</v>
      </c>
      <c r="V1892" s="17">
        <f t="shared" ref="V1892:V1903" si="69">U1892/24</f>
        <v>225.8872543</v>
      </c>
      <c r="W1892" s="17">
        <f t="shared" si="68"/>
        <v>5420</v>
      </c>
      <c r="X1892" s="7">
        <f t="shared" si="15"/>
        <v>5420</v>
      </c>
      <c r="Y1892" s="17" t="s">
        <v>30</v>
      </c>
      <c r="Z1892" s="17" t="s">
        <v>30</v>
      </c>
      <c r="AA1892" s="17" t="s">
        <v>31</v>
      </c>
      <c r="AB1892" s="17">
        <v>0.0</v>
      </c>
      <c r="AC1892" s="17">
        <v>0.0</v>
      </c>
      <c r="AD1892" s="17"/>
      <c r="AE1892" s="17"/>
      <c r="AF1892" s="17"/>
    </row>
    <row r="1893" ht="15.75" customHeight="1">
      <c r="A1893" s="1">
        <v>1921.0</v>
      </c>
      <c r="B1893" s="17" t="s">
        <v>29</v>
      </c>
      <c r="C1893" s="17" t="s">
        <v>30</v>
      </c>
      <c r="D1893" s="17" t="s">
        <v>30</v>
      </c>
      <c r="E1893" s="17" t="s">
        <v>31</v>
      </c>
      <c r="F1893" s="17" t="s">
        <v>31</v>
      </c>
      <c r="G1893" s="17"/>
      <c r="H1893" s="17" t="s">
        <v>3817</v>
      </c>
      <c r="I1893" s="17" t="s">
        <v>3818</v>
      </c>
      <c r="J1893" s="17" t="s">
        <v>34</v>
      </c>
      <c r="K1893" s="17" t="s">
        <v>34</v>
      </c>
      <c r="L1893" s="17">
        <v>0.0</v>
      </c>
      <c r="M1893" s="17">
        <v>0.0</v>
      </c>
      <c r="N1893" s="17">
        <v>0.0</v>
      </c>
      <c r="O1893" s="17" t="s">
        <v>35</v>
      </c>
      <c r="P1893" s="18">
        <v>0.21</v>
      </c>
      <c r="Q1893" s="17" t="s">
        <v>36</v>
      </c>
      <c r="R1893" s="17">
        <v>0.0</v>
      </c>
      <c r="S1893" s="17">
        <v>0.0</v>
      </c>
      <c r="T1893" s="4">
        <f t="shared" si="60"/>
        <v>4479.338843</v>
      </c>
      <c r="U1893" s="5">
        <v>5421.2941035</v>
      </c>
      <c r="V1893" s="17">
        <f t="shared" si="69"/>
        <v>225.8872543</v>
      </c>
      <c r="W1893" s="17">
        <f t="shared" si="68"/>
        <v>5420</v>
      </c>
      <c r="X1893" s="7">
        <f t="shared" si="15"/>
        <v>5420</v>
      </c>
      <c r="Y1893" s="17" t="s">
        <v>30</v>
      </c>
      <c r="Z1893" s="17" t="s">
        <v>30</v>
      </c>
      <c r="AA1893" s="17" t="s">
        <v>31</v>
      </c>
      <c r="AB1893" s="17">
        <v>0.0</v>
      </c>
      <c r="AC1893" s="17">
        <v>0.0</v>
      </c>
      <c r="AD1893" s="17"/>
      <c r="AE1893" s="17"/>
      <c r="AF1893" s="17"/>
    </row>
    <row r="1894" ht="15.75" customHeight="1">
      <c r="A1894" s="1">
        <v>1922.0</v>
      </c>
      <c r="B1894" s="17" t="s">
        <v>29</v>
      </c>
      <c r="C1894" s="17" t="s">
        <v>30</v>
      </c>
      <c r="D1894" s="17" t="s">
        <v>30</v>
      </c>
      <c r="E1894" s="17" t="s">
        <v>31</v>
      </c>
      <c r="F1894" s="17" t="s">
        <v>31</v>
      </c>
      <c r="G1894" s="17"/>
      <c r="H1894" s="17" t="s">
        <v>3819</v>
      </c>
      <c r="I1894" s="17" t="s">
        <v>3820</v>
      </c>
      <c r="J1894" s="17" t="s">
        <v>34</v>
      </c>
      <c r="K1894" s="17" t="s">
        <v>34</v>
      </c>
      <c r="L1894" s="17">
        <v>0.0</v>
      </c>
      <c r="M1894" s="17">
        <v>0.0</v>
      </c>
      <c r="N1894" s="17">
        <v>0.0</v>
      </c>
      <c r="O1894" s="17" t="s">
        <v>35</v>
      </c>
      <c r="P1894" s="18">
        <v>0.21</v>
      </c>
      <c r="Q1894" s="17" t="s">
        <v>36</v>
      </c>
      <c r="R1894" s="17">
        <v>0.0</v>
      </c>
      <c r="S1894" s="17">
        <v>0.0</v>
      </c>
      <c r="T1894" s="4">
        <f t="shared" si="60"/>
        <v>5471.07438</v>
      </c>
      <c r="U1894" s="5">
        <v>6621.985210499999</v>
      </c>
      <c r="V1894" s="17">
        <f t="shared" si="69"/>
        <v>275.9160504</v>
      </c>
      <c r="W1894" s="17">
        <f t="shared" si="68"/>
        <v>6620</v>
      </c>
      <c r="X1894" s="7">
        <f t="shared" si="15"/>
        <v>6620</v>
      </c>
      <c r="Y1894" s="17" t="s">
        <v>30</v>
      </c>
      <c r="Z1894" s="17" t="s">
        <v>30</v>
      </c>
      <c r="AA1894" s="17" t="s">
        <v>31</v>
      </c>
      <c r="AB1894" s="17">
        <v>0.0</v>
      </c>
      <c r="AC1894" s="17">
        <v>0.0</v>
      </c>
      <c r="AD1894" s="17"/>
      <c r="AE1894" s="17"/>
      <c r="AF1894" s="17"/>
    </row>
    <row r="1895" ht="15.75" customHeight="1">
      <c r="A1895" s="1">
        <v>1923.0</v>
      </c>
      <c r="B1895" s="17" t="s">
        <v>29</v>
      </c>
      <c r="C1895" s="17" t="s">
        <v>30</v>
      </c>
      <c r="D1895" s="17" t="s">
        <v>30</v>
      </c>
      <c r="E1895" s="17" t="s">
        <v>31</v>
      </c>
      <c r="F1895" s="17" t="s">
        <v>31</v>
      </c>
      <c r="G1895" s="17"/>
      <c r="H1895" s="17" t="s">
        <v>3821</v>
      </c>
      <c r="I1895" s="17" t="s">
        <v>3822</v>
      </c>
      <c r="J1895" s="17" t="s">
        <v>34</v>
      </c>
      <c r="K1895" s="17" t="s">
        <v>34</v>
      </c>
      <c r="L1895" s="17">
        <v>0.0</v>
      </c>
      <c r="M1895" s="17">
        <v>0.0</v>
      </c>
      <c r="N1895" s="17">
        <v>0.0</v>
      </c>
      <c r="O1895" s="17" t="s">
        <v>35</v>
      </c>
      <c r="P1895" s="18">
        <v>0.21</v>
      </c>
      <c r="Q1895" s="17" t="s">
        <v>36</v>
      </c>
      <c r="R1895" s="17">
        <v>0.0</v>
      </c>
      <c r="S1895" s="17">
        <v>0.0</v>
      </c>
      <c r="T1895" s="4">
        <f t="shared" si="60"/>
        <v>231.4049587</v>
      </c>
      <c r="U1895" s="5">
        <v>6621.985210499999</v>
      </c>
      <c r="V1895" s="17">
        <f t="shared" si="69"/>
        <v>275.9160504</v>
      </c>
      <c r="W1895" s="17">
        <f t="shared" ref="W1895:W1903" si="70">MROUND(V1895,10)</f>
        <v>280</v>
      </c>
      <c r="X1895" s="7">
        <f t="shared" si="15"/>
        <v>280</v>
      </c>
      <c r="Y1895" s="17" t="s">
        <v>30</v>
      </c>
      <c r="Z1895" s="17" t="s">
        <v>30</v>
      </c>
      <c r="AA1895" s="17" t="s">
        <v>31</v>
      </c>
      <c r="AB1895" s="17">
        <v>0.0</v>
      </c>
      <c r="AC1895" s="17">
        <v>0.0</v>
      </c>
      <c r="AD1895" s="17"/>
      <c r="AE1895" s="17"/>
      <c r="AF1895" s="17"/>
    </row>
    <row r="1896" ht="15.75" customHeight="1">
      <c r="A1896" s="1">
        <v>1924.0</v>
      </c>
      <c r="B1896" s="17" t="s">
        <v>29</v>
      </c>
      <c r="C1896" s="17" t="s">
        <v>30</v>
      </c>
      <c r="D1896" s="17" t="s">
        <v>30</v>
      </c>
      <c r="E1896" s="17" t="s">
        <v>31</v>
      </c>
      <c r="F1896" s="17" t="s">
        <v>31</v>
      </c>
      <c r="G1896" s="17"/>
      <c r="H1896" s="17" t="s">
        <v>3823</v>
      </c>
      <c r="I1896" s="17" t="s">
        <v>3824</v>
      </c>
      <c r="J1896" s="17" t="s">
        <v>34</v>
      </c>
      <c r="K1896" s="17" t="s">
        <v>34</v>
      </c>
      <c r="L1896" s="17">
        <v>0.0</v>
      </c>
      <c r="M1896" s="17">
        <v>0.0</v>
      </c>
      <c r="N1896" s="17">
        <v>0.0</v>
      </c>
      <c r="O1896" s="17" t="s">
        <v>35</v>
      </c>
      <c r="P1896" s="18">
        <v>0.21</v>
      </c>
      <c r="Q1896" s="17" t="s">
        <v>36</v>
      </c>
      <c r="R1896" s="17">
        <v>0.0</v>
      </c>
      <c r="S1896" s="17">
        <v>0.0</v>
      </c>
      <c r="T1896" s="4">
        <f t="shared" si="60"/>
        <v>314.0495868</v>
      </c>
      <c r="U1896" s="5">
        <v>9010.340262</v>
      </c>
      <c r="V1896" s="17">
        <f t="shared" si="69"/>
        <v>375.4308443</v>
      </c>
      <c r="W1896" s="17">
        <f t="shared" si="70"/>
        <v>380</v>
      </c>
      <c r="X1896" s="7">
        <f t="shared" si="15"/>
        <v>380</v>
      </c>
      <c r="Y1896" s="17" t="s">
        <v>30</v>
      </c>
      <c r="Z1896" s="17" t="s">
        <v>30</v>
      </c>
      <c r="AA1896" s="17" t="s">
        <v>31</v>
      </c>
      <c r="AB1896" s="17">
        <v>0.0</v>
      </c>
      <c r="AC1896" s="17">
        <v>0.0</v>
      </c>
      <c r="AD1896" s="17"/>
      <c r="AE1896" s="17"/>
      <c r="AF1896" s="17"/>
    </row>
    <row r="1897" ht="15.75" customHeight="1">
      <c r="A1897" s="1">
        <v>1925.0</v>
      </c>
      <c r="B1897" s="17" t="s">
        <v>29</v>
      </c>
      <c r="C1897" s="17" t="s">
        <v>30</v>
      </c>
      <c r="D1897" s="17" t="s">
        <v>30</v>
      </c>
      <c r="E1897" s="17" t="s">
        <v>31</v>
      </c>
      <c r="F1897" s="17" t="s">
        <v>31</v>
      </c>
      <c r="G1897" s="17"/>
      <c r="H1897" s="17" t="s">
        <v>3825</v>
      </c>
      <c r="I1897" s="17" t="s">
        <v>3826</v>
      </c>
      <c r="J1897" s="17" t="s">
        <v>34</v>
      </c>
      <c r="K1897" s="17" t="s">
        <v>34</v>
      </c>
      <c r="L1897" s="17">
        <v>0.0</v>
      </c>
      <c r="M1897" s="17">
        <v>0.0</v>
      </c>
      <c r="N1897" s="17">
        <v>0.0</v>
      </c>
      <c r="O1897" s="17" t="s">
        <v>35</v>
      </c>
      <c r="P1897" s="18">
        <v>0.21</v>
      </c>
      <c r="Q1897" s="17" t="s">
        <v>36</v>
      </c>
      <c r="R1897" s="17">
        <v>0.0</v>
      </c>
      <c r="S1897" s="17">
        <v>0.0</v>
      </c>
      <c r="T1897" s="4">
        <f t="shared" si="60"/>
        <v>314.0495868</v>
      </c>
      <c r="U1897" s="5">
        <v>9010.340262</v>
      </c>
      <c r="V1897" s="17">
        <f t="shared" si="69"/>
        <v>375.4308443</v>
      </c>
      <c r="W1897" s="17">
        <f t="shared" si="70"/>
        <v>380</v>
      </c>
      <c r="X1897" s="7">
        <f t="shared" si="15"/>
        <v>380</v>
      </c>
      <c r="Y1897" s="17" t="s">
        <v>30</v>
      </c>
      <c r="Z1897" s="17" t="s">
        <v>30</v>
      </c>
      <c r="AA1897" s="17" t="s">
        <v>31</v>
      </c>
      <c r="AB1897" s="17">
        <v>0.0</v>
      </c>
      <c r="AC1897" s="17">
        <v>0.0</v>
      </c>
      <c r="AD1897" s="17"/>
      <c r="AE1897" s="17"/>
      <c r="AF1897" s="17"/>
    </row>
    <row r="1898" ht="15.75" customHeight="1">
      <c r="A1898" s="1">
        <v>1926.0</v>
      </c>
      <c r="B1898" s="17" t="s">
        <v>29</v>
      </c>
      <c r="C1898" s="17" t="s">
        <v>30</v>
      </c>
      <c r="D1898" s="17" t="s">
        <v>30</v>
      </c>
      <c r="E1898" s="17" t="s">
        <v>31</v>
      </c>
      <c r="F1898" s="17" t="s">
        <v>31</v>
      </c>
      <c r="G1898" s="17"/>
      <c r="H1898" s="17" t="s">
        <v>3827</v>
      </c>
      <c r="I1898" s="17" t="s">
        <v>3828</v>
      </c>
      <c r="J1898" s="17" t="s">
        <v>34</v>
      </c>
      <c r="K1898" s="17" t="s">
        <v>34</v>
      </c>
      <c r="L1898" s="17">
        <v>0.0</v>
      </c>
      <c r="M1898" s="17">
        <v>0.0</v>
      </c>
      <c r="N1898" s="17">
        <v>0.0</v>
      </c>
      <c r="O1898" s="17" t="s">
        <v>35</v>
      </c>
      <c r="P1898" s="18">
        <v>0.21</v>
      </c>
      <c r="Q1898" s="17" t="s">
        <v>36</v>
      </c>
      <c r="R1898" s="17">
        <v>0.0</v>
      </c>
      <c r="S1898" s="17">
        <v>0.0</v>
      </c>
      <c r="T1898" s="4">
        <f t="shared" si="60"/>
        <v>487.6033058</v>
      </c>
      <c r="U1898" s="5">
        <v>14118.784812</v>
      </c>
      <c r="V1898" s="17">
        <f t="shared" si="69"/>
        <v>588.2827005</v>
      </c>
      <c r="W1898" s="17">
        <f t="shared" si="70"/>
        <v>590</v>
      </c>
      <c r="X1898" s="7">
        <f t="shared" si="15"/>
        <v>590</v>
      </c>
      <c r="Y1898" s="17" t="s">
        <v>30</v>
      </c>
      <c r="Z1898" s="17" t="s">
        <v>30</v>
      </c>
      <c r="AA1898" s="17" t="s">
        <v>31</v>
      </c>
      <c r="AB1898" s="17">
        <v>0.0</v>
      </c>
      <c r="AC1898" s="17">
        <v>0.0</v>
      </c>
      <c r="AD1898" s="17"/>
      <c r="AE1898" s="17"/>
      <c r="AF1898" s="17"/>
    </row>
    <row r="1899" ht="15.75" customHeight="1">
      <c r="A1899" s="1">
        <v>1927.0</v>
      </c>
      <c r="B1899" s="17" t="s">
        <v>29</v>
      </c>
      <c r="C1899" s="17" t="s">
        <v>30</v>
      </c>
      <c r="D1899" s="17" t="s">
        <v>30</v>
      </c>
      <c r="E1899" s="17" t="s">
        <v>31</v>
      </c>
      <c r="F1899" s="17" t="s">
        <v>31</v>
      </c>
      <c r="G1899" s="17"/>
      <c r="H1899" s="17" t="s">
        <v>3829</v>
      </c>
      <c r="I1899" s="17" t="s">
        <v>3830</v>
      </c>
      <c r="J1899" s="17" t="s">
        <v>34</v>
      </c>
      <c r="K1899" s="17" t="s">
        <v>34</v>
      </c>
      <c r="L1899" s="17">
        <v>0.0</v>
      </c>
      <c r="M1899" s="17">
        <v>0.0</v>
      </c>
      <c r="N1899" s="17">
        <v>0.0</v>
      </c>
      <c r="O1899" s="17" t="s">
        <v>35</v>
      </c>
      <c r="P1899" s="18">
        <v>0.21</v>
      </c>
      <c r="Q1899" s="17" t="s">
        <v>36</v>
      </c>
      <c r="R1899" s="17">
        <v>0.0</v>
      </c>
      <c r="S1899" s="17">
        <v>0.0</v>
      </c>
      <c r="T1899" s="4">
        <f t="shared" si="60"/>
        <v>487.6033058</v>
      </c>
      <c r="U1899" s="5">
        <v>14118.784812</v>
      </c>
      <c r="V1899" s="17">
        <f t="shared" si="69"/>
        <v>588.2827005</v>
      </c>
      <c r="W1899" s="17">
        <f t="shared" si="70"/>
        <v>590</v>
      </c>
      <c r="X1899" s="7">
        <f t="shared" si="15"/>
        <v>590</v>
      </c>
      <c r="Y1899" s="17" t="s">
        <v>30</v>
      </c>
      <c r="Z1899" s="17" t="s">
        <v>30</v>
      </c>
      <c r="AA1899" s="17" t="s">
        <v>31</v>
      </c>
      <c r="AB1899" s="17">
        <v>0.0</v>
      </c>
      <c r="AC1899" s="17">
        <v>0.0</v>
      </c>
      <c r="AD1899" s="17"/>
      <c r="AE1899" s="17"/>
      <c r="AF1899" s="17"/>
    </row>
    <row r="1900" ht="15.75" customHeight="1">
      <c r="A1900" s="1">
        <v>1928.0</v>
      </c>
      <c r="B1900" s="17" t="s">
        <v>29</v>
      </c>
      <c r="C1900" s="17" t="s">
        <v>30</v>
      </c>
      <c r="D1900" s="17" t="s">
        <v>30</v>
      </c>
      <c r="E1900" s="17" t="s">
        <v>31</v>
      </c>
      <c r="F1900" s="17" t="s">
        <v>31</v>
      </c>
      <c r="G1900" s="17"/>
      <c r="H1900" s="17" t="s">
        <v>3831</v>
      </c>
      <c r="I1900" s="17" t="s">
        <v>3832</v>
      </c>
      <c r="J1900" s="17" t="s">
        <v>34</v>
      </c>
      <c r="K1900" s="17" t="s">
        <v>34</v>
      </c>
      <c r="L1900" s="17">
        <v>0.0</v>
      </c>
      <c r="M1900" s="17">
        <v>0.0</v>
      </c>
      <c r="N1900" s="17">
        <v>0.0</v>
      </c>
      <c r="O1900" s="17" t="s">
        <v>35</v>
      </c>
      <c r="P1900" s="18">
        <v>0.21</v>
      </c>
      <c r="Q1900" s="17" t="s">
        <v>36</v>
      </c>
      <c r="R1900" s="17">
        <v>0.0</v>
      </c>
      <c r="S1900" s="17">
        <v>0.0</v>
      </c>
      <c r="T1900" s="4">
        <f t="shared" si="60"/>
        <v>628.0991736</v>
      </c>
      <c r="U1900" s="5">
        <v>18336.351131999996</v>
      </c>
      <c r="V1900" s="17">
        <f t="shared" si="69"/>
        <v>764.0146305</v>
      </c>
      <c r="W1900" s="17">
        <f t="shared" si="70"/>
        <v>760</v>
      </c>
      <c r="X1900" s="7">
        <f t="shared" si="15"/>
        <v>760</v>
      </c>
      <c r="Y1900" s="17" t="s">
        <v>30</v>
      </c>
      <c r="Z1900" s="17" t="s">
        <v>30</v>
      </c>
      <c r="AA1900" s="17" t="s">
        <v>31</v>
      </c>
      <c r="AB1900" s="17">
        <v>0.0</v>
      </c>
      <c r="AC1900" s="17">
        <v>0.0</v>
      </c>
      <c r="AD1900" s="17"/>
      <c r="AE1900" s="17"/>
      <c r="AF1900" s="17"/>
    </row>
    <row r="1901" ht="15.75" customHeight="1">
      <c r="A1901" s="1">
        <v>1929.0</v>
      </c>
      <c r="B1901" s="17" t="s">
        <v>29</v>
      </c>
      <c r="C1901" s="17" t="s">
        <v>30</v>
      </c>
      <c r="D1901" s="17" t="s">
        <v>30</v>
      </c>
      <c r="E1901" s="17" t="s">
        <v>31</v>
      </c>
      <c r="F1901" s="17" t="s">
        <v>31</v>
      </c>
      <c r="G1901" s="17"/>
      <c r="H1901" s="17" t="s">
        <v>3833</v>
      </c>
      <c r="I1901" s="17" t="s">
        <v>3834</v>
      </c>
      <c r="J1901" s="17" t="s">
        <v>34</v>
      </c>
      <c r="K1901" s="17" t="s">
        <v>34</v>
      </c>
      <c r="L1901" s="17">
        <v>0.0</v>
      </c>
      <c r="M1901" s="17">
        <v>0.0</v>
      </c>
      <c r="N1901" s="17">
        <v>0.0</v>
      </c>
      <c r="O1901" s="17" t="s">
        <v>35</v>
      </c>
      <c r="P1901" s="18">
        <v>0.21</v>
      </c>
      <c r="Q1901" s="17" t="s">
        <v>36</v>
      </c>
      <c r="R1901" s="17">
        <v>0.0</v>
      </c>
      <c r="S1901" s="17">
        <v>0.0</v>
      </c>
      <c r="T1901" s="4">
        <f t="shared" si="60"/>
        <v>628.0991736</v>
      </c>
      <c r="U1901" s="5">
        <v>18336.351131999996</v>
      </c>
      <c r="V1901" s="17">
        <f t="shared" si="69"/>
        <v>764.0146305</v>
      </c>
      <c r="W1901" s="17">
        <f t="shared" si="70"/>
        <v>760</v>
      </c>
      <c r="X1901" s="7">
        <f t="shared" si="15"/>
        <v>760</v>
      </c>
      <c r="Y1901" s="17" t="s">
        <v>30</v>
      </c>
      <c r="Z1901" s="17" t="s">
        <v>30</v>
      </c>
      <c r="AA1901" s="17" t="s">
        <v>31</v>
      </c>
      <c r="AB1901" s="17">
        <v>0.0</v>
      </c>
      <c r="AC1901" s="17">
        <v>0.0</v>
      </c>
      <c r="AD1901" s="17"/>
      <c r="AE1901" s="17"/>
      <c r="AF1901" s="17"/>
    </row>
    <row r="1902" ht="15.75" customHeight="1">
      <c r="A1902" s="1">
        <v>1930.0</v>
      </c>
      <c r="B1902" s="17" t="s">
        <v>29</v>
      </c>
      <c r="C1902" s="17" t="s">
        <v>30</v>
      </c>
      <c r="D1902" s="17" t="s">
        <v>30</v>
      </c>
      <c r="E1902" s="17" t="s">
        <v>31</v>
      </c>
      <c r="F1902" s="17" t="s">
        <v>31</v>
      </c>
      <c r="G1902" s="17"/>
      <c r="H1902" s="17" t="s">
        <v>3835</v>
      </c>
      <c r="I1902" s="17" t="s">
        <v>3836</v>
      </c>
      <c r="J1902" s="17" t="s">
        <v>34</v>
      </c>
      <c r="K1902" s="17" t="s">
        <v>34</v>
      </c>
      <c r="L1902" s="17">
        <v>0.0</v>
      </c>
      <c r="M1902" s="17">
        <v>0.0</v>
      </c>
      <c r="N1902" s="17">
        <v>0.0</v>
      </c>
      <c r="O1902" s="17" t="s">
        <v>35</v>
      </c>
      <c r="P1902" s="18">
        <v>0.21</v>
      </c>
      <c r="Q1902" s="17" t="s">
        <v>36</v>
      </c>
      <c r="R1902" s="17">
        <v>0.0</v>
      </c>
      <c r="S1902" s="17">
        <v>0.0</v>
      </c>
      <c r="T1902" s="4">
        <f t="shared" si="60"/>
        <v>851.2396694</v>
      </c>
      <c r="U1902" s="5">
        <v>24604.88696325</v>
      </c>
      <c r="V1902" s="17">
        <f t="shared" si="69"/>
        <v>1025.203623</v>
      </c>
      <c r="W1902" s="17">
        <f t="shared" si="70"/>
        <v>1030</v>
      </c>
      <c r="X1902" s="7">
        <f t="shared" si="15"/>
        <v>1030</v>
      </c>
      <c r="Y1902" s="17" t="s">
        <v>30</v>
      </c>
      <c r="Z1902" s="17" t="s">
        <v>30</v>
      </c>
      <c r="AA1902" s="17" t="s">
        <v>31</v>
      </c>
      <c r="AB1902" s="17">
        <v>0.0</v>
      </c>
      <c r="AC1902" s="17">
        <v>0.0</v>
      </c>
      <c r="AD1902" s="17"/>
      <c r="AE1902" s="17"/>
      <c r="AF1902" s="17"/>
    </row>
    <row r="1903" ht="15.75" customHeight="1">
      <c r="A1903" s="1">
        <v>1931.0</v>
      </c>
      <c r="B1903" s="17" t="s">
        <v>29</v>
      </c>
      <c r="C1903" s="17" t="s">
        <v>30</v>
      </c>
      <c r="D1903" s="17" t="s">
        <v>30</v>
      </c>
      <c r="E1903" s="17" t="s">
        <v>31</v>
      </c>
      <c r="F1903" s="17" t="s">
        <v>31</v>
      </c>
      <c r="G1903" s="17"/>
      <c r="H1903" s="17" t="s">
        <v>3837</v>
      </c>
      <c r="I1903" s="17" t="s">
        <v>3838</v>
      </c>
      <c r="J1903" s="17" t="s">
        <v>34</v>
      </c>
      <c r="K1903" s="17" t="s">
        <v>34</v>
      </c>
      <c r="L1903" s="17">
        <v>0.0</v>
      </c>
      <c r="M1903" s="17">
        <v>0.0</v>
      </c>
      <c r="N1903" s="17">
        <v>0.0</v>
      </c>
      <c r="O1903" s="17" t="s">
        <v>35</v>
      </c>
      <c r="P1903" s="18">
        <v>0.21</v>
      </c>
      <c r="Q1903" s="17" t="s">
        <v>36</v>
      </c>
      <c r="R1903" s="17">
        <v>0.0</v>
      </c>
      <c r="S1903" s="17">
        <v>0.0</v>
      </c>
      <c r="T1903" s="4">
        <f t="shared" si="60"/>
        <v>851.2396694</v>
      </c>
      <c r="U1903" s="5">
        <v>24604.88696325</v>
      </c>
      <c r="V1903" s="17">
        <f t="shared" si="69"/>
        <v>1025.203623</v>
      </c>
      <c r="W1903" s="17">
        <f t="shared" si="70"/>
        <v>1030</v>
      </c>
      <c r="X1903" s="7">
        <f t="shared" si="15"/>
        <v>1030</v>
      </c>
      <c r="Y1903" s="17" t="s">
        <v>30</v>
      </c>
      <c r="Z1903" s="17" t="s">
        <v>30</v>
      </c>
      <c r="AA1903" s="17" t="s">
        <v>31</v>
      </c>
      <c r="AB1903" s="17">
        <v>0.0</v>
      </c>
      <c r="AC1903" s="17">
        <v>0.0</v>
      </c>
      <c r="AD1903" s="17"/>
      <c r="AE1903" s="17"/>
      <c r="AF1903" s="17"/>
    </row>
    <row r="1904" ht="15.75" customHeight="1">
      <c r="A1904" s="1">
        <v>1932.0</v>
      </c>
      <c r="B1904" s="1" t="s">
        <v>29</v>
      </c>
      <c r="C1904" s="1" t="s">
        <v>30</v>
      </c>
      <c r="D1904" s="1" t="s">
        <v>30</v>
      </c>
      <c r="E1904" s="1" t="s">
        <v>31</v>
      </c>
      <c r="F1904" s="1" t="s">
        <v>31</v>
      </c>
      <c r="H1904" s="1" t="s">
        <v>3839</v>
      </c>
      <c r="I1904" s="1" t="s">
        <v>3840</v>
      </c>
      <c r="J1904" s="1" t="s">
        <v>34</v>
      </c>
      <c r="K1904" s="1" t="s">
        <v>34</v>
      </c>
      <c r="L1904" s="1">
        <v>0.0</v>
      </c>
      <c r="M1904" s="1">
        <v>0.0</v>
      </c>
      <c r="N1904" s="1">
        <v>0.0</v>
      </c>
      <c r="O1904" s="1" t="s">
        <v>35</v>
      </c>
      <c r="P1904" s="3">
        <v>0.21</v>
      </c>
      <c r="Q1904" s="1" t="s">
        <v>36</v>
      </c>
      <c r="R1904" s="1">
        <v>0.0</v>
      </c>
      <c r="S1904" s="1">
        <v>0.0</v>
      </c>
      <c r="T1904" s="4">
        <f t="shared" si="60"/>
        <v>338.8429752</v>
      </c>
      <c r="U1904" s="5">
        <v>406.85176125</v>
      </c>
      <c r="W1904" s="1">
        <f t="shared" ref="W1904:W1978" si="71">MROUND(U1904,10)</f>
        <v>410</v>
      </c>
      <c r="X1904" s="7">
        <f t="shared" si="15"/>
        <v>410</v>
      </c>
      <c r="Y1904" s="1" t="s">
        <v>30</v>
      </c>
      <c r="Z1904" s="1" t="s">
        <v>30</v>
      </c>
      <c r="AA1904" s="1" t="s">
        <v>31</v>
      </c>
      <c r="AB1904" s="1">
        <v>0.0</v>
      </c>
      <c r="AC1904" s="1">
        <v>0.0</v>
      </c>
    </row>
    <row r="1905" ht="15.75" customHeight="1">
      <c r="A1905" s="1">
        <v>1933.0</v>
      </c>
      <c r="B1905" s="1" t="s">
        <v>29</v>
      </c>
      <c r="C1905" s="1" t="s">
        <v>30</v>
      </c>
      <c r="D1905" s="1" t="s">
        <v>30</v>
      </c>
      <c r="E1905" s="1" t="s">
        <v>31</v>
      </c>
      <c r="F1905" s="1" t="s">
        <v>31</v>
      </c>
      <c r="H1905" s="1" t="s">
        <v>3841</v>
      </c>
      <c r="I1905" s="1" t="s">
        <v>3842</v>
      </c>
      <c r="J1905" s="1" t="s">
        <v>34</v>
      </c>
      <c r="K1905" s="1" t="s">
        <v>34</v>
      </c>
      <c r="L1905" s="1">
        <v>0.0</v>
      </c>
      <c r="M1905" s="1">
        <v>0.0</v>
      </c>
      <c r="N1905" s="1">
        <v>0.0</v>
      </c>
      <c r="O1905" s="1" t="s">
        <v>35</v>
      </c>
      <c r="P1905" s="3">
        <v>0.21</v>
      </c>
      <c r="Q1905" s="1" t="s">
        <v>36</v>
      </c>
      <c r="R1905" s="1">
        <v>0.0</v>
      </c>
      <c r="S1905" s="1">
        <v>0.0</v>
      </c>
      <c r="T1905" s="4">
        <f t="shared" si="60"/>
        <v>338.8429752</v>
      </c>
      <c r="U1905" s="5">
        <v>407.1482415</v>
      </c>
      <c r="W1905" s="1">
        <f t="shared" si="71"/>
        <v>410</v>
      </c>
      <c r="X1905" s="7">
        <f t="shared" si="15"/>
        <v>410</v>
      </c>
      <c r="Y1905" s="1" t="s">
        <v>30</v>
      </c>
      <c r="Z1905" s="1" t="s">
        <v>30</v>
      </c>
      <c r="AA1905" s="1" t="s">
        <v>31</v>
      </c>
      <c r="AB1905" s="1">
        <v>0.0</v>
      </c>
      <c r="AC1905" s="1">
        <v>0.0</v>
      </c>
    </row>
    <row r="1906" ht="15.75" customHeight="1">
      <c r="A1906" s="1">
        <v>1934.0</v>
      </c>
      <c r="B1906" s="1" t="s">
        <v>29</v>
      </c>
      <c r="C1906" s="1" t="s">
        <v>30</v>
      </c>
      <c r="D1906" s="1" t="s">
        <v>30</v>
      </c>
      <c r="E1906" s="1" t="s">
        <v>31</v>
      </c>
      <c r="F1906" s="1" t="s">
        <v>31</v>
      </c>
      <c r="H1906" s="1" t="s">
        <v>3843</v>
      </c>
      <c r="I1906" s="1" t="s">
        <v>3844</v>
      </c>
      <c r="J1906" s="1" t="s">
        <v>34</v>
      </c>
      <c r="K1906" s="1" t="s">
        <v>34</v>
      </c>
      <c r="L1906" s="1">
        <v>0.0</v>
      </c>
      <c r="M1906" s="1">
        <v>0.0</v>
      </c>
      <c r="N1906" s="1">
        <v>0.0</v>
      </c>
      <c r="O1906" s="1" t="s">
        <v>35</v>
      </c>
      <c r="P1906" s="3">
        <v>0.21</v>
      </c>
      <c r="Q1906" s="1" t="s">
        <v>36</v>
      </c>
      <c r="R1906" s="1">
        <v>0.0</v>
      </c>
      <c r="S1906" s="1">
        <v>0.0</v>
      </c>
      <c r="T1906" s="4">
        <f t="shared" si="60"/>
        <v>454.5454545</v>
      </c>
      <c r="U1906" s="5">
        <v>550.2583597500001</v>
      </c>
      <c r="W1906" s="1">
        <f t="shared" si="71"/>
        <v>550</v>
      </c>
      <c r="X1906" s="7">
        <f t="shared" si="15"/>
        <v>550</v>
      </c>
      <c r="Y1906" s="1" t="s">
        <v>30</v>
      </c>
      <c r="Z1906" s="1" t="s">
        <v>30</v>
      </c>
      <c r="AA1906" s="1" t="s">
        <v>31</v>
      </c>
      <c r="AB1906" s="1">
        <v>0.0</v>
      </c>
      <c r="AC1906" s="1">
        <v>0.0</v>
      </c>
    </row>
    <row r="1907" ht="15.75" customHeight="1">
      <c r="A1907" s="1">
        <v>1935.0</v>
      </c>
      <c r="B1907" s="1" t="s">
        <v>29</v>
      </c>
      <c r="C1907" s="1" t="s">
        <v>30</v>
      </c>
      <c r="D1907" s="1" t="s">
        <v>30</v>
      </c>
      <c r="E1907" s="1" t="s">
        <v>31</v>
      </c>
      <c r="F1907" s="1" t="s">
        <v>31</v>
      </c>
      <c r="H1907" s="1" t="s">
        <v>3845</v>
      </c>
      <c r="I1907" s="1" t="s">
        <v>3846</v>
      </c>
      <c r="J1907" s="1" t="s">
        <v>34</v>
      </c>
      <c r="K1907" s="1" t="s">
        <v>34</v>
      </c>
      <c r="L1907" s="1">
        <v>0.0</v>
      </c>
      <c r="M1907" s="1">
        <v>0.0</v>
      </c>
      <c r="N1907" s="1">
        <v>0.0</v>
      </c>
      <c r="O1907" s="1" t="s">
        <v>35</v>
      </c>
      <c r="P1907" s="3">
        <v>0.21</v>
      </c>
      <c r="Q1907" s="1" t="s">
        <v>36</v>
      </c>
      <c r="R1907" s="1">
        <v>0.0</v>
      </c>
      <c r="S1907" s="1">
        <v>0.0</v>
      </c>
      <c r="T1907" s="4">
        <f t="shared" si="60"/>
        <v>454.5454545</v>
      </c>
      <c r="U1907" s="5">
        <v>550.2583597500001</v>
      </c>
      <c r="W1907" s="1">
        <f t="shared" si="71"/>
        <v>550</v>
      </c>
      <c r="X1907" s="7">
        <f t="shared" si="15"/>
        <v>550</v>
      </c>
      <c r="Y1907" s="1" t="s">
        <v>30</v>
      </c>
      <c r="Z1907" s="1" t="s">
        <v>30</v>
      </c>
      <c r="AA1907" s="1" t="s">
        <v>31</v>
      </c>
      <c r="AB1907" s="1">
        <v>0.0</v>
      </c>
      <c r="AC1907" s="1">
        <v>0.0</v>
      </c>
    </row>
    <row r="1908" ht="15.75" customHeight="1">
      <c r="A1908" s="1">
        <v>1936.0</v>
      </c>
      <c r="B1908" s="1" t="s">
        <v>29</v>
      </c>
      <c r="C1908" s="1" t="s">
        <v>30</v>
      </c>
      <c r="D1908" s="1" t="s">
        <v>30</v>
      </c>
      <c r="E1908" s="1" t="s">
        <v>31</v>
      </c>
      <c r="F1908" s="1" t="s">
        <v>31</v>
      </c>
      <c r="H1908" s="1" t="s">
        <v>3847</v>
      </c>
      <c r="I1908" s="1" t="s">
        <v>3848</v>
      </c>
      <c r="J1908" s="1" t="s">
        <v>34</v>
      </c>
      <c r="K1908" s="1" t="s">
        <v>34</v>
      </c>
      <c r="L1908" s="1">
        <v>0.0</v>
      </c>
      <c r="M1908" s="1">
        <v>0.0</v>
      </c>
      <c r="N1908" s="1">
        <v>0.0</v>
      </c>
      <c r="O1908" s="1" t="s">
        <v>35</v>
      </c>
      <c r="P1908" s="3">
        <v>0.21</v>
      </c>
      <c r="Q1908" s="1" t="s">
        <v>36</v>
      </c>
      <c r="R1908" s="1">
        <v>0.0</v>
      </c>
      <c r="S1908" s="1">
        <v>0.0</v>
      </c>
      <c r="T1908" s="4">
        <f t="shared" si="60"/>
        <v>454.5454545</v>
      </c>
      <c r="U1908" s="5">
        <v>550.2583597500001</v>
      </c>
      <c r="W1908" s="1">
        <f t="shared" si="71"/>
        <v>550</v>
      </c>
      <c r="X1908" s="7">
        <f t="shared" si="15"/>
        <v>550</v>
      </c>
      <c r="Y1908" s="1" t="s">
        <v>30</v>
      </c>
      <c r="Z1908" s="1" t="s">
        <v>30</v>
      </c>
      <c r="AA1908" s="1" t="s">
        <v>31</v>
      </c>
      <c r="AB1908" s="1">
        <v>0.0</v>
      </c>
      <c r="AC1908" s="1">
        <v>0.0</v>
      </c>
    </row>
    <row r="1909" ht="15.75" customHeight="1">
      <c r="A1909" s="1">
        <v>1937.0</v>
      </c>
      <c r="B1909" s="1" t="s">
        <v>29</v>
      </c>
      <c r="C1909" s="1" t="s">
        <v>30</v>
      </c>
      <c r="D1909" s="1" t="s">
        <v>30</v>
      </c>
      <c r="E1909" s="1" t="s">
        <v>31</v>
      </c>
      <c r="F1909" s="1" t="s">
        <v>31</v>
      </c>
      <c r="H1909" s="1" t="s">
        <v>3849</v>
      </c>
      <c r="I1909" s="1" t="s">
        <v>3850</v>
      </c>
      <c r="J1909" s="1" t="s">
        <v>34</v>
      </c>
      <c r="K1909" s="1" t="s">
        <v>34</v>
      </c>
      <c r="L1909" s="1">
        <v>0.0</v>
      </c>
      <c r="M1909" s="1">
        <v>0.0</v>
      </c>
      <c r="N1909" s="1">
        <v>0.0</v>
      </c>
      <c r="O1909" s="1" t="s">
        <v>35</v>
      </c>
      <c r="P1909" s="3">
        <v>0.21</v>
      </c>
      <c r="Q1909" s="1" t="s">
        <v>36</v>
      </c>
      <c r="R1909" s="1">
        <v>0.0</v>
      </c>
      <c r="S1909" s="1">
        <v>0.0</v>
      </c>
      <c r="T1909" s="4">
        <f t="shared" si="60"/>
        <v>454.5454545</v>
      </c>
      <c r="U1909" s="5">
        <v>550.2583597500001</v>
      </c>
      <c r="W1909" s="1">
        <f t="shared" si="71"/>
        <v>550</v>
      </c>
      <c r="X1909" s="7">
        <f t="shared" si="15"/>
        <v>550</v>
      </c>
      <c r="Y1909" s="1" t="s">
        <v>30</v>
      </c>
      <c r="Z1909" s="1" t="s">
        <v>30</v>
      </c>
      <c r="AA1909" s="1" t="s">
        <v>31</v>
      </c>
      <c r="AB1909" s="1">
        <v>0.0</v>
      </c>
      <c r="AC1909" s="1">
        <v>0.0</v>
      </c>
    </row>
    <row r="1910" ht="15.75" customHeight="1">
      <c r="A1910" s="1">
        <v>1938.0</v>
      </c>
      <c r="B1910" s="1" t="s">
        <v>29</v>
      </c>
      <c r="C1910" s="1" t="s">
        <v>30</v>
      </c>
      <c r="D1910" s="1" t="s">
        <v>30</v>
      </c>
      <c r="E1910" s="1" t="s">
        <v>31</v>
      </c>
      <c r="F1910" s="1" t="s">
        <v>31</v>
      </c>
      <c r="H1910" s="1" t="s">
        <v>3851</v>
      </c>
      <c r="I1910" s="1" t="s">
        <v>3852</v>
      </c>
      <c r="J1910" s="1" t="s">
        <v>34</v>
      </c>
      <c r="K1910" s="1" t="s">
        <v>34</v>
      </c>
      <c r="L1910" s="1">
        <v>0.0</v>
      </c>
      <c r="M1910" s="1">
        <v>0.0</v>
      </c>
      <c r="N1910" s="1">
        <v>0.0</v>
      </c>
      <c r="O1910" s="1" t="s">
        <v>35</v>
      </c>
      <c r="P1910" s="3">
        <v>0.21</v>
      </c>
      <c r="Q1910" s="1" t="s">
        <v>36</v>
      </c>
      <c r="R1910" s="1">
        <v>0.0</v>
      </c>
      <c r="S1910" s="1">
        <v>0.0</v>
      </c>
      <c r="T1910" s="4">
        <f t="shared" si="60"/>
        <v>454.5454545</v>
      </c>
      <c r="U1910" s="5">
        <v>550.2583597500001</v>
      </c>
      <c r="W1910" s="1">
        <f t="shared" si="71"/>
        <v>550</v>
      </c>
      <c r="X1910" s="7">
        <f t="shared" si="15"/>
        <v>550</v>
      </c>
      <c r="Y1910" s="1" t="s">
        <v>30</v>
      </c>
      <c r="Z1910" s="1" t="s">
        <v>30</v>
      </c>
      <c r="AA1910" s="1" t="s">
        <v>31</v>
      </c>
      <c r="AB1910" s="1">
        <v>0.0</v>
      </c>
      <c r="AC1910" s="1">
        <v>0.0</v>
      </c>
    </row>
    <row r="1911" ht="15.75" customHeight="1">
      <c r="A1911" s="1">
        <v>1939.0</v>
      </c>
      <c r="B1911" s="23" t="s">
        <v>29</v>
      </c>
      <c r="C1911" s="23" t="s">
        <v>30</v>
      </c>
      <c r="D1911" s="23" t="s">
        <v>30</v>
      </c>
      <c r="E1911" s="23" t="s">
        <v>31</v>
      </c>
      <c r="F1911" s="23" t="s">
        <v>31</v>
      </c>
      <c r="G1911" s="23"/>
      <c r="H1911" s="1" t="s">
        <v>3853</v>
      </c>
      <c r="I1911" s="1" t="s">
        <v>3854</v>
      </c>
      <c r="J1911" s="1" t="s">
        <v>34</v>
      </c>
      <c r="K1911" s="1" t="s">
        <v>34</v>
      </c>
      <c r="L1911" s="1">
        <v>0.0</v>
      </c>
      <c r="M1911" s="1">
        <v>0.0</v>
      </c>
      <c r="N1911" s="1">
        <v>0.0</v>
      </c>
      <c r="O1911" s="1" t="s">
        <v>35</v>
      </c>
      <c r="P1911" s="3">
        <v>0.21</v>
      </c>
      <c r="Q1911" s="1" t="s">
        <v>36</v>
      </c>
      <c r="R1911" s="1">
        <v>0.0</v>
      </c>
      <c r="S1911" s="1">
        <v>0.0</v>
      </c>
      <c r="T1911" s="4">
        <f t="shared" si="60"/>
        <v>537.1900826</v>
      </c>
      <c r="U1911" s="5">
        <v>647.16248025</v>
      </c>
      <c r="W1911" s="1">
        <f t="shared" si="71"/>
        <v>650</v>
      </c>
      <c r="X1911" s="7">
        <f t="shared" si="15"/>
        <v>650</v>
      </c>
      <c r="Y1911" s="1" t="s">
        <v>30</v>
      </c>
      <c r="Z1911" s="1" t="s">
        <v>30</v>
      </c>
      <c r="AA1911" s="1" t="s">
        <v>31</v>
      </c>
      <c r="AB1911" s="23">
        <v>0.0</v>
      </c>
      <c r="AC1911" s="23">
        <v>0.0</v>
      </c>
      <c r="AD1911" s="23"/>
      <c r="AE1911" s="23"/>
      <c r="AF1911" s="23"/>
    </row>
    <row r="1912" ht="15.75" customHeight="1">
      <c r="A1912" s="1">
        <v>1940.0</v>
      </c>
      <c r="B1912" s="1" t="s">
        <v>29</v>
      </c>
      <c r="C1912" s="1" t="s">
        <v>30</v>
      </c>
      <c r="D1912" s="1" t="s">
        <v>30</v>
      </c>
      <c r="E1912" s="1" t="s">
        <v>31</v>
      </c>
      <c r="F1912" s="1" t="s">
        <v>31</v>
      </c>
      <c r="H1912" s="1" t="s">
        <v>3855</v>
      </c>
      <c r="I1912" s="1" t="s">
        <v>3856</v>
      </c>
      <c r="J1912" s="1" t="s">
        <v>34</v>
      </c>
      <c r="K1912" s="1" t="s">
        <v>34</v>
      </c>
      <c r="L1912" s="1">
        <v>0.0</v>
      </c>
      <c r="M1912" s="1">
        <v>0.0</v>
      </c>
      <c r="N1912" s="1">
        <v>0.0</v>
      </c>
      <c r="O1912" s="1" t="s">
        <v>35</v>
      </c>
      <c r="P1912" s="3">
        <v>0.21</v>
      </c>
      <c r="Q1912" s="1" t="s">
        <v>36</v>
      </c>
      <c r="R1912" s="1">
        <v>0.0</v>
      </c>
      <c r="S1912" s="1">
        <v>0.0</v>
      </c>
      <c r="T1912" s="4">
        <f t="shared" si="60"/>
        <v>595.0413223</v>
      </c>
      <c r="U1912" s="5">
        <v>723.2411092499999</v>
      </c>
      <c r="W1912" s="1">
        <f t="shared" si="71"/>
        <v>720</v>
      </c>
      <c r="X1912" s="7">
        <f t="shared" si="15"/>
        <v>720</v>
      </c>
      <c r="Y1912" s="1" t="s">
        <v>30</v>
      </c>
      <c r="Z1912" s="1" t="s">
        <v>30</v>
      </c>
      <c r="AA1912" s="1" t="s">
        <v>31</v>
      </c>
      <c r="AB1912" s="1">
        <v>0.0</v>
      </c>
      <c r="AC1912" s="1">
        <v>0.0</v>
      </c>
    </row>
    <row r="1913" ht="15.75" customHeight="1">
      <c r="A1913" s="1">
        <v>1941.0</v>
      </c>
      <c r="B1913" s="1" t="s">
        <v>29</v>
      </c>
      <c r="C1913" s="1" t="s">
        <v>30</v>
      </c>
      <c r="D1913" s="1" t="s">
        <v>30</v>
      </c>
      <c r="E1913" s="1" t="s">
        <v>31</v>
      </c>
      <c r="F1913" s="1" t="s">
        <v>31</v>
      </c>
      <c r="H1913" s="1" t="s">
        <v>3857</v>
      </c>
      <c r="I1913" s="1" t="s">
        <v>3858</v>
      </c>
      <c r="J1913" s="1" t="s">
        <v>34</v>
      </c>
      <c r="K1913" s="1" t="s">
        <v>34</v>
      </c>
      <c r="L1913" s="1">
        <v>0.0</v>
      </c>
      <c r="M1913" s="1">
        <v>0.0</v>
      </c>
      <c r="N1913" s="1">
        <v>0.0</v>
      </c>
      <c r="O1913" s="1" t="s">
        <v>35</v>
      </c>
      <c r="P1913" s="3">
        <v>0.21</v>
      </c>
      <c r="Q1913" s="1" t="s">
        <v>36</v>
      </c>
      <c r="R1913" s="1">
        <v>0.0</v>
      </c>
      <c r="S1913" s="1">
        <v>0.0</v>
      </c>
      <c r="T1913" s="4">
        <f t="shared" si="60"/>
        <v>595.0413223</v>
      </c>
      <c r="U1913" s="5">
        <v>723.2411092499999</v>
      </c>
      <c r="W1913" s="1">
        <f t="shared" si="71"/>
        <v>720</v>
      </c>
      <c r="X1913" s="7">
        <f t="shared" si="15"/>
        <v>720</v>
      </c>
      <c r="Y1913" s="1" t="s">
        <v>30</v>
      </c>
      <c r="Z1913" s="1" t="s">
        <v>30</v>
      </c>
      <c r="AA1913" s="1" t="s">
        <v>31</v>
      </c>
      <c r="AB1913" s="1">
        <v>0.0</v>
      </c>
      <c r="AC1913" s="1">
        <v>0.0</v>
      </c>
    </row>
    <row r="1914" ht="15.75" customHeight="1">
      <c r="A1914" s="1">
        <v>1942.0</v>
      </c>
      <c r="B1914" s="1" t="s">
        <v>29</v>
      </c>
      <c r="C1914" s="1" t="s">
        <v>30</v>
      </c>
      <c r="D1914" s="1" t="s">
        <v>30</v>
      </c>
      <c r="E1914" s="1" t="s">
        <v>31</v>
      </c>
      <c r="F1914" s="1" t="s">
        <v>31</v>
      </c>
      <c r="H1914" s="1" t="s">
        <v>3859</v>
      </c>
      <c r="I1914" s="1" t="s">
        <v>3860</v>
      </c>
      <c r="J1914" s="1" t="s">
        <v>34</v>
      </c>
      <c r="K1914" s="1" t="s">
        <v>34</v>
      </c>
      <c r="L1914" s="1">
        <v>0.0</v>
      </c>
      <c r="M1914" s="1">
        <v>0.0</v>
      </c>
      <c r="N1914" s="1">
        <v>0.0</v>
      </c>
      <c r="O1914" s="1" t="s">
        <v>35</v>
      </c>
      <c r="P1914" s="3">
        <v>0.21</v>
      </c>
      <c r="Q1914" s="1" t="s">
        <v>36</v>
      </c>
      <c r="R1914" s="1">
        <v>0.0</v>
      </c>
      <c r="S1914" s="1">
        <v>0.0</v>
      </c>
      <c r="T1914" s="4">
        <f t="shared" si="60"/>
        <v>115.7024793</v>
      </c>
      <c r="U1914" s="5">
        <v>144.0534645</v>
      </c>
      <c r="W1914" s="1">
        <f t="shared" si="71"/>
        <v>140</v>
      </c>
      <c r="X1914" s="7">
        <f t="shared" si="15"/>
        <v>140</v>
      </c>
      <c r="Y1914" s="1" t="s">
        <v>30</v>
      </c>
      <c r="Z1914" s="1" t="s">
        <v>30</v>
      </c>
      <c r="AA1914" s="1" t="s">
        <v>31</v>
      </c>
      <c r="AB1914" s="1">
        <v>0.0</v>
      </c>
      <c r="AC1914" s="1">
        <v>0.0</v>
      </c>
    </row>
    <row r="1915" ht="15.75" customHeight="1">
      <c r="A1915" s="1">
        <v>1943.0</v>
      </c>
      <c r="B1915" s="1" t="s">
        <v>29</v>
      </c>
      <c r="C1915" s="1" t="s">
        <v>30</v>
      </c>
      <c r="D1915" s="1" t="s">
        <v>30</v>
      </c>
      <c r="E1915" s="1" t="s">
        <v>31</v>
      </c>
      <c r="F1915" s="1" t="s">
        <v>31</v>
      </c>
      <c r="H1915" s="1" t="s">
        <v>3861</v>
      </c>
      <c r="I1915" s="1" t="s">
        <v>3862</v>
      </c>
      <c r="J1915" s="1" t="s">
        <v>34</v>
      </c>
      <c r="K1915" s="1" t="s">
        <v>34</v>
      </c>
      <c r="L1915" s="1">
        <v>0.0</v>
      </c>
      <c r="M1915" s="1">
        <v>0.0</v>
      </c>
      <c r="N1915" s="1">
        <v>0.0</v>
      </c>
      <c r="O1915" s="1" t="s">
        <v>35</v>
      </c>
      <c r="P1915" s="3">
        <v>0.21</v>
      </c>
      <c r="Q1915" s="1" t="s">
        <v>36</v>
      </c>
      <c r="R1915" s="1">
        <v>0.0</v>
      </c>
      <c r="S1915" s="1">
        <v>0.0</v>
      </c>
      <c r="T1915" s="4">
        <f t="shared" si="60"/>
        <v>214.8760331</v>
      </c>
      <c r="U1915" s="5">
        <v>260.44442324999994</v>
      </c>
      <c r="W1915" s="1">
        <f t="shared" si="71"/>
        <v>260</v>
      </c>
      <c r="X1915" s="7">
        <f t="shared" si="15"/>
        <v>260</v>
      </c>
      <c r="Y1915" s="1" t="s">
        <v>30</v>
      </c>
      <c r="Z1915" s="1" t="s">
        <v>30</v>
      </c>
      <c r="AA1915" s="1" t="s">
        <v>31</v>
      </c>
      <c r="AB1915" s="1">
        <v>0.0</v>
      </c>
      <c r="AC1915" s="1">
        <v>0.0</v>
      </c>
    </row>
    <row r="1916" ht="15.75" customHeight="1">
      <c r="A1916" s="1">
        <v>1944.0</v>
      </c>
      <c r="B1916" s="1" t="s">
        <v>29</v>
      </c>
      <c r="C1916" s="1" t="s">
        <v>30</v>
      </c>
      <c r="D1916" s="1" t="s">
        <v>30</v>
      </c>
      <c r="E1916" s="1" t="s">
        <v>31</v>
      </c>
      <c r="F1916" s="1" t="s">
        <v>31</v>
      </c>
      <c r="H1916" s="1" t="s">
        <v>3863</v>
      </c>
      <c r="I1916" s="1" t="s">
        <v>3864</v>
      </c>
      <c r="J1916" s="1" t="s">
        <v>34</v>
      </c>
      <c r="K1916" s="1" t="s">
        <v>34</v>
      </c>
      <c r="L1916" s="1">
        <v>0.0</v>
      </c>
      <c r="M1916" s="1">
        <v>0.0</v>
      </c>
      <c r="N1916" s="1">
        <v>0.0</v>
      </c>
      <c r="O1916" s="1" t="s">
        <v>35</v>
      </c>
      <c r="P1916" s="3">
        <v>0.21</v>
      </c>
      <c r="Q1916" s="1" t="s">
        <v>36</v>
      </c>
      <c r="R1916" s="1">
        <v>0.0</v>
      </c>
      <c r="S1916" s="1">
        <v>0.0</v>
      </c>
      <c r="T1916" s="4">
        <f t="shared" si="60"/>
        <v>173.553719</v>
      </c>
      <c r="U1916" s="5">
        <v>212.42360699999998</v>
      </c>
      <c r="W1916" s="1">
        <f t="shared" si="71"/>
        <v>210</v>
      </c>
      <c r="X1916" s="7">
        <f t="shared" si="15"/>
        <v>210</v>
      </c>
      <c r="Y1916" s="1" t="s">
        <v>30</v>
      </c>
      <c r="Z1916" s="1" t="s">
        <v>30</v>
      </c>
      <c r="AA1916" s="1" t="s">
        <v>31</v>
      </c>
      <c r="AB1916" s="1">
        <v>0.0</v>
      </c>
      <c r="AC1916" s="1">
        <v>0.0</v>
      </c>
    </row>
    <row r="1917" ht="15.75" customHeight="1">
      <c r="A1917" s="1">
        <v>1945.0</v>
      </c>
      <c r="B1917" s="1" t="s">
        <v>29</v>
      </c>
      <c r="C1917" s="1" t="s">
        <v>30</v>
      </c>
      <c r="D1917" s="1" t="s">
        <v>30</v>
      </c>
      <c r="E1917" s="1" t="s">
        <v>31</v>
      </c>
      <c r="F1917" s="1" t="s">
        <v>31</v>
      </c>
      <c r="H1917" s="1" t="s">
        <v>3865</v>
      </c>
      <c r="I1917" s="1" t="s">
        <v>3866</v>
      </c>
      <c r="J1917" s="1" t="s">
        <v>34</v>
      </c>
      <c r="K1917" s="1" t="s">
        <v>34</v>
      </c>
      <c r="L1917" s="1">
        <v>0.0</v>
      </c>
      <c r="M1917" s="1">
        <v>0.0</v>
      </c>
      <c r="N1917" s="1">
        <v>0.0</v>
      </c>
      <c r="O1917" s="1" t="s">
        <v>35</v>
      </c>
      <c r="P1917" s="3">
        <v>0.21</v>
      </c>
      <c r="Q1917" s="1" t="s">
        <v>36</v>
      </c>
      <c r="R1917" s="1">
        <v>0.0</v>
      </c>
      <c r="S1917" s="1">
        <v>0.0</v>
      </c>
      <c r="T1917" s="4">
        <f t="shared" si="60"/>
        <v>330.5785124</v>
      </c>
      <c r="U1917" s="5">
        <v>397.36439325</v>
      </c>
      <c r="W1917" s="1">
        <f t="shared" si="71"/>
        <v>400</v>
      </c>
      <c r="X1917" s="7">
        <f t="shared" si="15"/>
        <v>400</v>
      </c>
      <c r="Y1917" s="1" t="s">
        <v>30</v>
      </c>
      <c r="Z1917" s="1" t="s">
        <v>30</v>
      </c>
      <c r="AA1917" s="1" t="s">
        <v>31</v>
      </c>
      <c r="AB1917" s="1">
        <v>0.0</v>
      </c>
      <c r="AC1917" s="1">
        <v>0.0</v>
      </c>
    </row>
    <row r="1918" ht="15.75" customHeight="1">
      <c r="A1918" s="1">
        <v>1946.0</v>
      </c>
      <c r="B1918" s="1" t="s">
        <v>29</v>
      </c>
      <c r="C1918" s="1" t="s">
        <v>30</v>
      </c>
      <c r="D1918" s="1" t="s">
        <v>30</v>
      </c>
      <c r="E1918" s="1" t="s">
        <v>31</v>
      </c>
      <c r="F1918" s="1" t="s">
        <v>31</v>
      </c>
      <c r="H1918" s="1" t="s">
        <v>3867</v>
      </c>
      <c r="I1918" s="1" t="s">
        <v>3868</v>
      </c>
      <c r="J1918" s="1" t="s">
        <v>34</v>
      </c>
      <c r="K1918" s="1" t="s">
        <v>34</v>
      </c>
      <c r="L1918" s="1">
        <v>0.0</v>
      </c>
      <c r="M1918" s="1">
        <v>0.0</v>
      </c>
      <c r="N1918" s="1">
        <v>0.0</v>
      </c>
      <c r="O1918" s="1" t="s">
        <v>35</v>
      </c>
      <c r="P1918" s="3">
        <v>0.21</v>
      </c>
      <c r="Q1918" s="1" t="s">
        <v>36</v>
      </c>
      <c r="R1918" s="1">
        <v>0.0</v>
      </c>
      <c r="S1918" s="1">
        <v>0.0</v>
      </c>
      <c r="T1918" s="4">
        <f t="shared" si="60"/>
        <v>223.1404959</v>
      </c>
      <c r="U1918" s="5">
        <v>267.41620125</v>
      </c>
      <c r="W1918" s="1">
        <f t="shared" si="71"/>
        <v>270</v>
      </c>
      <c r="X1918" s="7">
        <f t="shared" si="15"/>
        <v>270</v>
      </c>
      <c r="Y1918" s="1" t="s">
        <v>30</v>
      </c>
      <c r="Z1918" s="1" t="s">
        <v>30</v>
      </c>
      <c r="AA1918" s="1" t="s">
        <v>31</v>
      </c>
      <c r="AB1918" s="1">
        <v>0.0</v>
      </c>
      <c r="AC1918" s="1">
        <v>0.0</v>
      </c>
    </row>
    <row r="1919" ht="15.75" customHeight="1">
      <c r="A1919" s="1">
        <v>1947.0</v>
      </c>
      <c r="B1919" s="1" t="s">
        <v>29</v>
      </c>
      <c r="C1919" s="1" t="s">
        <v>30</v>
      </c>
      <c r="D1919" s="1" t="s">
        <v>30</v>
      </c>
      <c r="E1919" s="1" t="s">
        <v>31</v>
      </c>
      <c r="F1919" s="1" t="s">
        <v>31</v>
      </c>
      <c r="H1919" s="1" t="s">
        <v>3869</v>
      </c>
      <c r="I1919" s="1" t="s">
        <v>3870</v>
      </c>
      <c r="J1919" s="1" t="s">
        <v>34</v>
      </c>
      <c r="K1919" s="1" t="s">
        <v>34</v>
      </c>
      <c r="L1919" s="1">
        <v>0.0</v>
      </c>
      <c r="M1919" s="1">
        <v>0.0</v>
      </c>
      <c r="N1919" s="1">
        <v>0.0</v>
      </c>
      <c r="O1919" s="1" t="s">
        <v>35</v>
      </c>
      <c r="P1919" s="3">
        <v>0.21</v>
      </c>
      <c r="Q1919" s="1" t="s">
        <v>36</v>
      </c>
      <c r="R1919" s="1">
        <v>0.0</v>
      </c>
      <c r="S1919" s="1">
        <v>0.0</v>
      </c>
      <c r="T1919" s="4">
        <f t="shared" si="60"/>
        <v>363.6363636</v>
      </c>
      <c r="U1919" s="5">
        <v>436.95798300000007</v>
      </c>
      <c r="W1919" s="1">
        <f t="shared" si="71"/>
        <v>440</v>
      </c>
      <c r="X1919" s="7">
        <f t="shared" si="15"/>
        <v>440</v>
      </c>
      <c r="Y1919" s="1" t="s">
        <v>30</v>
      </c>
      <c r="Z1919" s="1" t="s">
        <v>30</v>
      </c>
      <c r="AA1919" s="1" t="s">
        <v>31</v>
      </c>
      <c r="AB1919" s="1">
        <v>0.0</v>
      </c>
      <c r="AC1919" s="1">
        <v>0.0</v>
      </c>
    </row>
    <row r="1920" ht="15.75" customHeight="1">
      <c r="A1920" s="1">
        <v>1948.0</v>
      </c>
      <c r="B1920" s="1" t="s">
        <v>29</v>
      </c>
      <c r="C1920" s="1" t="s">
        <v>30</v>
      </c>
      <c r="D1920" s="1" t="s">
        <v>30</v>
      </c>
      <c r="E1920" s="1" t="s">
        <v>31</v>
      </c>
      <c r="F1920" s="1" t="s">
        <v>31</v>
      </c>
      <c r="H1920" s="1" t="s">
        <v>3871</v>
      </c>
      <c r="I1920" s="1" t="s">
        <v>3872</v>
      </c>
      <c r="J1920" s="1" t="s">
        <v>34</v>
      </c>
      <c r="K1920" s="1" t="s">
        <v>34</v>
      </c>
      <c r="L1920" s="1">
        <v>0.0</v>
      </c>
      <c r="M1920" s="1">
        <v>0.0</v>
      </c>
      <c r="N1920" s="1">
        <v>0.0</v>
      </c>
      <c r="O1920" s="1" t="s">
        <v>35</v>
      </c>
      <c r="P1920" s="3">
        <v>0.21</v>
      </c>
      <c r="Q1920" s="1" t="s">
        <v>36</v>
      </c>
      <c r="R1920" s="1">
        <v>0.0</v>
      </c>
      <c r="S1920" s="1">
        <v>0.0</v>
      </c>
      <c r="T1920" s="4">
        <f t="shared" si="60"/>
        <v>264.4628099</v>
      </c>
      <c r="U1920" s="5">
        <v>318.8869695</v>
      </c>
      <c r="W1920" s="1">
        <f t="shared" si="71"/>
        <v>320</v>
      </c>
      <c r="X1920" s="7">
        <f t="shared" si="15"/>
        <v>320</v>
      </c>
      <c r="Y1920" s="1" t="s">
        <v>30</v>
      </c>
      <c r="Z1920" s="1" t="s">
        <v>30</v>
      </c>
      <c r="AA1920" s="1" t="s">
        <v>31</v>
      </c>
      <c r="AB1920" s="1">
        <v>0.0</v>
      </c>
      <c r="AC1920" s="1">
        <v>0.0</v>
      </c>
    </row>
    <row r="1921" ht="15.75" customHeight="1">
      <c r="A1921" s="1">
        <v>1949.0</v>
      </c>
      <c r="B1921" s="1" t="s">
        <v>29</v>
      </c>
      <c r="C1921" s="1" t="s">
        <v>30</v>
      </c>
      <c r="D1921" s="1" t="s">
        <v>30</v>
      </c>
      <c r="E1921" s="1" t="s">
        <v>31</v>
      </c>
      <c r="F1921" s="1" t="s">
        <v>31</v>
      </c>
      <c r="H1921" s="1" t="s">
        <v>3873</v>
      </c>
      <c r="I1921" s="1" t="s">
        <v>3874</v>
      </c>
      <c r="J1921" s="1" t="s">
        <v>34</v>
      </c>
      <c r="K1921" s="1" t="s">
        <v>34</v>
      </c>
      <c r="L1921" s="1">
        <v>0.0</v>
      </c>
      <c r="M1921" s="1">
        <v>0.0</v>
      </c>
      <c r="N1921" s="1">
        <v>0.0</v>
      </c>
      <c r="O1921" s="1" t="s">
        <v>35</v>
      </c>
      <c r="P1921" s="3">
        <v>0.21</v>
      </c>
      <c r="Q1921" s="1" t="s">
        <v>36</v>
      </c>
      <c r="R1921" s="1">
        <v>0.0</v>
      </c>
      <c r="S1921" s="1">
        <v>0.0</v>
      </c>
      <c r="T1921" s="4">
        <f t="shared" si="60"/>
        <v>462.8099174</v>
      </c>
      <c r="U1921" s="5">
        <v>559.76369625</v>
      </c>
      <c r="W1921" s="1">
        <f t="shared" si="71"/>
        <v>560</v>
      </c>
      <c r="X1921" s="7">
        <f t="shared" si="15"/>
        <v>560</v>
      </c>
      <c r="Y1921" s="1" t="s">
        <v>30</v>
      </c>
      <c r="Z1921" s="1" t="s">
        <v>30</v>
      </c>
      <c r="AA1921" s="1" t="s">
        <v>31</v>
      </c>
      <c r="AB1921" s="1">
        <v>0.0</v>
      </c>
      <c r="AC1921" s="1">
        <v>0.0</v>
      </c>
    </row>
    <row r="1922" ht="15.75" customHeight="1">
      <c r="A1922" s="1">
        <v>1950.0</v>
      </c>
      <c r="B1922" s="1" t="s">
        <v>29</v>
      </c>
      <c r="C1922" s="1" t="s">
        <v>30</v>
      </c>
      <c r="D1922" s="1" t="s">
        <v>30</v>
      </c>
      <c r="E1922" s="1" t="s">
        <v>31</v>
      </c>
      <c r="F1922" s="1" t="s">
        <v>31</v>
      </c>
      <c r="H1922" s="1" t="s">
        <v>3875</v>
      </c>
      <c r="I1922" s="1" t="s">
        <v>3876</v>
      </c>
      <c r="J1922" s="1" t="s">
        <v>34</v>
      </c>
      <c r="K1922" s="1" t="s">
        <v>34</v>
      </c>
      <c r="L1922" s="1">
        <v>0.0</v>
      </c>
      <c r="M1922" s="1">
        <v>0.0</v>
      </c>
      <c r="N1922" s="1">
        <v>0.0</v>
      </c>
      <c r="O1922" s="1" t="s">
        <v>35</v>
      </c>
      <c r="P1922" s="3">
        <v>0.21</v>
      </c>
      <c r="Q1922" s="1" t="s">
        <v>36</v>
      </c>
      <c r="R1922" s="1">
        <v>0.0</v>
      </c>
      <c r="S1922" s="1">
        <v>0.0</v>
      </c>
      <c r="T1922" s="4">
        <f t="shared" si="60"/>
        <v>1892.561983</v>
      </c>
      <c r="U1922" s="5">
        <v>2288.9173724999996</v>
      </c>
      <c r="W1922" s="1">
        <f t="shared" si="71"/>
        <v>2290</v>
      </c>
      <c r="X1922" s="7">
        <f t="shared" si="15"/>
        <v>2290</v>
      </c>
      <c r="Y1922" s="1" t="s">
        <v>30</v>
      </c>
      <c r="Z1922" s="1" t="s">
        <v>30</v>
      </c>
      <c r="AA1922" s="1" t="s">
        <v>31</v>
      </c>
      <c r="AB1922" s="1">
        <v>0.0</v>
      </c>
      <c r="AC1922" s="1">
        <v>0.0</v>
      </c>
    </row>
    <row r="1923" ht="15.75" customHeight="1">
      <c r="A1923" s="1">
        <v>1951.0</v>
      </c>
      <c r="B1923" s="1" t="s">
        <v>29</v>
      </c>
      <c r="C1923" s="1" t="s">
        <v>30</v>
      </c>
      <c r="D1923" s="1" t="s">
        <v>30</v>
      </c>
      <c r="E1923" s="1" t="s">
        <v>31</v>
      </c>
      <c r="F1923" s="1" t="s">
        <v>31</v>
      </c>
      <c r="H1923" s="1" t="s">
        <v>3877</v>
      </c>
      <c r="I1923" s="1" t="s">
        <v>3878</v>
      </c>
      <c r="J1923" s="1" t="s">
        <v>34</v>
      </c>
      <c r="K1923" s="1" t="s">
        <v>34</v>
      </c>
      <c r="L1923" s="1">
        <v>0.0</v>
      </c>
      <c r="M1923" s="1">
        <v>0.0</v>
      </c>
      <c r="N1923" s="1">
        <v>0.0</v>
      </c>
      <c r="O1923" s="1" t="s">
        <v>35</v>
      </c>
      <c r="P1923" s="3">
        <v>0.21</v>
      </c>
      <c r="Q1923" s="1" t="s">
        <v>36</v>
      </c>
      <c r="R1923" s="1">
        <v>0.0</v>
      </c>
      <c r="S1923" s="1">
        <v>0.0</v>
      </c>
      <c r="T1923" s="4">
        <f t="shared" si="60"/>
        <v>1826.446281</v>
      </c>
      <c r="U1923" s="5">
        <v>2206.6575794999994</v>
      </c>
      <c r="W1923" s="1">
        <f t="shared" si="71"/>
        <v>2210</v>
      </c>
      <c r="X1923" s="7">
        <f t="shared" si="15"/>
        <v>2210</v>
      </c>
      <c r="Y1923" s="1" t="s">
        <v>30</v>
      </c>
      <c r="Z1923" s="1" t="s">
        <v>30</v>
      </c>
      <c r="AA1923" s="1" t="s">
        <v>31</v>
      </c>
      <c r="AB1923" s="1">
        <v>0.0</v>
      </c>
      <c r="AC1923" s="1">
        <v>0.0</v>
      </c>
    </row>
    <row r="1924" ht="15.75" customHeight="1">
      <c r="A1924" s="1">
        <v>1952.0</v>
      </c>
      <c r="B1924" s="1" t="s">
        <v>29</v>
      </c>
      <c r="C1924" s="1" t="s">
        <v>30</v>
      </c>
      <c r="D1924" s="1" t="s">
        <v>30</v>
      </c>
      <c r="E1924" s="1" t="s">
        <v>31</v>
      </c>
      <c r="F1924" s="1" t="s">
        <v>31</v>
      </c>
      <c r="H1924" s="1" t="s">
        <v>3879</v>
      </c>
      <c r="I1924" s="1" t="s">
        <v>3880</v>
      </c>
      <c r="J1924" s="1" t="s">
        <v>34</v>
      </c>
      <c r="K1924" s="1" t="s">
        <v>34</v>
      </c>
      <c r="L1924" s="1">
        <v>0.0</v>
      </c>
      <c r="M1924" s="1">
        <v>0.0</v>
      </c>
      <c r="N1924" s="1">
        <v>0.0</v>
      </c>
      <c r="O1924" s="1" t="s">
        <v>35</v>
      </c>
      <c r="P1924" s="3">
        <v>0.21</v>
      </c>
      <c r="Q1924" s="1" t="s">
        <v>36</v>
      </c>
      <c r="R1924" s="1">
        <v>0.0</v>
      </c>
      <c r="S1924" s="1">
        <v>0.0</v>
      </c>
      <c r="T1924" s="4">
        <f t="shared" si="60"/>
        <v>2082.644628</v>
      </c>
      <c r="U1924" s="5">
        <v>2521.8969435000004</v>
      </c>
      <c r="W1924" s="1">
        <f t="shared" si="71"/>
        <v>2520</v>
      </c>
      <c r="X1924" s="7">
        <f t="shared" si="15"/>
        <v>2520</v>
      </c>
      <c r="Y1924" s="1" t="s">
        <v>30</v>
      </c>
      <c r="Z1924" s="1" t="s">
        <v>30</v>
      </c>
      <c r="AA1924" s="1" t="s">
        <v>31</v>
      </c>
      <c r="AB1924" s="1">
        <v>0.0</v>
      </c>
      <c r="AC1924" s="1">
        <v>0.0</v>
      </c>
    </row>
    <row r="1925" ht="15.75" customHeight="1">
      <c r="A1925" s="1">
        <v>1953.0</v>
      </c>
      <c r="B1925" s="1" t="s">
        <v>29</v>
      </c>
      <c r="C1925" s="1" t="s">
        <v>30</v>
      </c>
      <c r="D1925" s="1" t="s">
        <v>30</v>
      </c>
      <c r="E1925" s="1" t="s">
        <v>31</v>
      </c>
      <c r="F1925" s="1" t="s">
        <v>31</v>
      </c>
      <c r="H1925" s="1" t="s">
        <v>3881</v>
      </c>
      <c r="I1925" s="1" t="s">
        <v>3882</v>
      </c>
      <c r="J1925" s="1" t="s">
        <v>34</v>
      </c>
      <c r="K1925" s="1" t="s">
        <v>34</v>
      </c>
      <c r="L1925" s="1">
        <v>0.0</v>
      </c>
      <c r="M1925" s="1">
        <v>0.0</v>
      </c>
      <c r="N1925" s="1">
        <v>0.0</v>
      </c>
      <c r="O1925" s="1" t="s">
        <v>35</v>
      </c>
      <c r="P1925" s="3">
        <v>0.21</v>
      </c>
      <c r="Q1925" s="1" t="s">
        <v>36</v>
      </c>
      <c r="R1925" s="1">
        <v>0.0</v>
      </c>
      <c r="S1925" s="1">
        <v>0.0</v>
      </c>
      <c r="T1925" s="4">
        <f t="shared" si="60"/>
        <v>1561.983471</v>
      </c>
      <c r="U1925" s="5">
        <v>1891.4271997499998</v>
      </c>
      <c r="W1925" s="1">
        <f t="shared" si="71"/>
        <v>1890</v>
      </c>
      <c r="X1925" s="7">
        <f t="shared" si="15"/>
        <v>1890</v>
      </c>
      <c r="Y1925" s="1" t="s">
        <v>30</v>
      </c>
      <c r="Z1925" s="1" t="s">
        <v>30</v>
      </c>
      <c r="AA1925" s="1" t="s">
        <v>31</v>
      </c>
      <c r="AB1925" s="1">
        <v>0.0</v>
      </c>
      <c r="AC1925" s="1">
        <v>0.0</v>
      </c>
    </row>
    <row r="1926" ht="15.75" customHeight="1">
      <c r="A1926" s="1">
        <v>1954.0</v>
      </c>
      <c r="B1926" s="1" t="s">
        <v>29</v>
      </c>
      <c r="C1926" s="1" t="s">
        <v>30</v>
      </c>
      <c r="D1926" s="1" t="s">
        <v>30</v>
      </c>
      <c r="E1926" s="1" t="s">
        <v>31</v>
      </c>
      <c r="F1926" s="1" t="s">
        <v>31</v>
      </c>
      <c r="H1926" s="1" t="s">
        <v>3883</v>
      </c>
      <c r="I1926" s="1" t="s">
        <v>3884</v>
      </c>
      <c r="J1926" s="1" t="s">
        <v>34</v>
      </c>
      <c r="K1926" s="1" t="s">
        <v>34</v>
      </c>
      <c r="L1926" s="1">
        <v>0.0</v>
      </c>
      <c r="M1926" s="1">
        <v>0.0</v>
      </c>
      <c r="N1926" s="1">
        <v>0.0</v>
      </c>
      <c r="O1926" s="1" t="s">
        <v>35</v>
      </c>
      <c r="P1926" s="3">
        <v>0.21</v>
      </c>
      <c r="Q1926" s="1" t="s">
        <v>36</v>
      </c>
      <c r="R1926" s="1">
        <v>0.0</v>
      </c>
      <c r="S1926" s="1">
        <v>0.0</v>
      </c>
      <c r="T1926" s="4">
        <f t="shared" si="60"/>
        <v>256.1983471</v>
      </c>
      <c r="U1926" s="5">
        <v>314.45773425</v>
      </c>
      <c r="W1926" s="1">
        <f t="shared" si="71"/>
        <v>310</v>
      </c>
      <c r="X1926" s="7">
        <f t="shared" si="15"/>
        <v>310</v>
      </c>
      <c r="Y1926" s="1" t="s">
        <v>30</v>
      </c>
      <c r="Z1926" s="1" t="s">
        <v>30</v>
      </c>
      <c r="AA1926" s="1" t="s">
        <v>31</v>
      </c>
      <c r="AB1926" s="1">
        <v>0.0</v>
      </c>
      <c r="AC1926" s="1">
        <v>0.0</v>
      </c>
    </row>
    <row r="1927" ht="15.75" customHeight="1">
      <c r="A1927" s="1">
        <v>1955.0</v>
      </c>
      <c r="B1927" s="1" t="s">
        <v>29</v>
      </c>
      <c r="C1927" s="1" t="s">
        <v>30</v>
      </c>
      <c r="D1927" s="1" t="s">
        <v>30</v>
      </c>
      <c r="E1927" s="1" t="s">
        <v>31</v>
      </c>
      <c r="F1927" s="1" t="s">
        <v>31</v>
      </c>
      <c r="H1927" s="1" t="s">
        <v>3885</v>
      </c>
      <c r="I1927" s="1" t="s">
        <v>3886</v>
      </c>
      <c r="J1927" s="1" t="s">
        <v>34</v>
      </c>
      <c r="K1927" s="1" t="s">
        <v>34</v>
      </c>
      <c r="L1927" s="1">
        <v>0.0</v>
      </c>
      <c r="M1927" s="1">
        <v>0.0</v>
      </c>
      <c r="N1927" s="1">
        <v>0.0</v>
      </c>
      <c r="O1927" s="1" t="s">
        <v>35</v>
      </c>
      <c r="P1927" s="3">
        <v>0.21</v>
      </c>
      <c r="Q1927" s="1" t="s">
        <v>36</v>
      </c>
      <c r="R1927" s="1">
        <v>0.0</v>
      </c>
      <c r="S1927" s="1">
        <v>0.0</v>
      </c>
      <c r="T1927" s="4">
        <f t="shared" si="60"/>
        <v>256.1983471</v>
      </c>
      <c r="U1927" s="5">
        <v>314.45773425</v>
      </c>
      <c r="W1927" s="1">
        <f t="shared" si="71"/>
        <v>310</v>
      </c>
      <c r="X1927" s="7">
        <f t="shared" si="15"/>
        <v>310</v>
      </c>
      <c r="Y1927" s="1" t="s">
        <v>30</v>
      </c>
      <c r="Z1927" s="1" t="s">
        <v>30</v>
      </c>
      <c r="AA1927" s="1" t="s">
        <v>31</v>
      </c>
      <c r="AB1927" s="1">
        <v>0.0</v>
      </c>
      <c r="AC1927" s="1">
        <v>0.0</v>
      </c>
    </row>
    <row r="1928" ht="15.75" customHeight="1">
      <c r="A1928" s="1">
        <v>1956.0</v>
      </c>
      <c r="B1928" s="1" t="s">
        <v>29</v>
      </c>
      <c r="C1928" s="1" t="s">
        <v>30</v>
      </c>
      <c r="D1928" s="1" t="s">
        <v>30</v>
      </c>
      <c r="E1928" s="1" t="s">
        <v>31</v>
      </c>
      <c r="F1928" s="1" t="s">
        <v>31</v>
      </c>
      <c r="H1928" s="1" t="s">
        <v>3887</v>
      </c>
      <c r="I1928" s="1" t="s">
        <v>3888</v>
      </c>
      <c r="J1928" s="1" t="s">
        <v>34</v>
      </c>
      <c r="K1928" s="1" t="s">
        <v>34</v>
      </c>
      <c r="L1928" s="1">
        <v>0.0</v>
      </c>
      <c r="M1928" s="1">
        <v>0.0</v>
      </c>
      <c r="N1928" s="1">
        <v>0.0</v>
      </c>
      <c r="O1928" s="1" t="s">
        <v>35</v>
      </c>
      <c r="P1928" s="3">
        <v>0.21</v>
      </c>
      <c r="Q1928" s="1" t="s">
        <v>36</v>
      </c>
      <c r="R1928" s="1">
        <v>0.0</v>
      </c>
      <c r="S1928" s="1">
        <v>0.0</v>
      </c>
      <c r="T1928" s="4">
        <f t="shared" si="60"/>
        <v>347.107438</v>
      </c>
      <c r="U1928" s="5">
        <v>417.8484832499999</v>
      </c>
      <c r="W1928" s="1">
        <f t="shared" si="71"/>
        <v>420</v>
      </c>
      <c r="X1928" s="7">
        <f t="shared" si="15"/>
        <v>420</v>
      </c>
      <c r="Y1928" s="1" t="s">
        <v>30</v>
      </c>
      <c r="Z1928" s="1" t="s">
        <v>30</v>
      </c>
      <c r="AA1928" s="1" t="s">
        <v>31</v>
      </c>
      <c r="AB1928" s="1">
        <v>0.0</v>
      </c>
      <c r="AC1928" s="1">
        <v>0.0</v>
      </c>
    </row>
    <row r="1929" ht="15.75" customHeight="1">
      <c r="A1929" s="1">
        <v>1957.0</v>
      </c>
      <c r="B1929" s="1" t="s">
        <v>29</v>
      </c>
      <c r="C1929" s="1" t="s">
        <v>30</v>
      </c>
      <c r="D1929" s="1" t="s">
        <v>30</v>
      </c>
      <c r="E1929" s="1" t="s">
        <v>31</v>
      </c>
      <c r="F1929" s="1" t="s">
        <v>31</v>
      </c>
      <c r="H1929" s="1" t="s">
        <v>3889</v>
      </c>
      <c r="I1929" s="1" t="s">
        <v>3890</v>
      </c>
      <c r="J1929" s="1" t="s">
        <v>34</v>
      </c>
      <c r="K1929" s="1" t="s">
        <v>34</v>
      </c>
      <c r="L1929" s="1">
        <v>0.0</v>
      </c>
      <c r="M1929" s="1">
        <v>0.0</v>
      </c>
      <c r="N1929" s="1">
        <v>0.0</v>
      </c>
      <c r="O1929" s="1" t="s">
        <v>35</v>
      </c>
      <c r="P1929" s="3">
        <v>0.21</v>
      </c>
      <c r="Q1929" s="1" t="s">
        <v>36</v>
      </c>
      <c r="R1929" s="1">
        <v>0.0</v>
      </c>
      <c r="S1929" s="1">
        <v>0.0</v>
      </c>
      <c r="T1929" s="4">
        <f t="shared" si="60"/>
        <v>347.107438</v>
      </c>
      <c r="U1929" s="5">
        <v>417.8484832499999</v>
      </c>
      <c r="W1929" s="1">
        <f t="shared" si="71"/>
        <v>420</v>
      </c>
      <c r="X1929" s="7">
        <f t="shared" si="15"/>
        <v>420</v>
      </c>
      <c r="Y1929" s="1" t="s">
        <v>30</v>
      </c>
      <c r="Z1929" s="1" t="s">
        <v>30</v>
      </c>
      <c r="AA1929" s="1" t="s">
        <v>31</v>
      </c>
      <c r="AB1929" s="1">
        <v>0.0</v>
      </c>
      <c r="AC1929" s="1">
        <v>0.0</v>
      </c>
    </row>
    <row r="1930" ht="15.75" customHeight="1">
      <c r="A1930" s="1">
        <v>1958.0</v>
      </c>
      <c r="B1930" s="1" t="s">
        <v>29</v>
      </c>
      <c r="C1930" s="1" t="s">
        <v>30</v>
      </c>
      <c r="D1930" s="1" t="s">
        <v>30</v>
      </c>
      <c r="E1930" s="1" t="s">
        <v>31</v>
      </c>
      <c r="F1930" s="1" t="s">
        <v>31</v>
      </c>
      <c r="H1930" s="1" t="s">
        <v>3891</v>
      </c>
      <c r="I1930" s="1" t="s">
        <v>3892</v>
      </c>
      <c r="J1930" s="1" t="s">
        <v>34</v>
      </c>
      <c r="K1930" s="1" t="s">
        <v>34</v>
      </c>
      <c r="L1930" s="1">
        <v>0.0</v>
      </c>
      <c r="M1930" s="1">
        <v>0.0</v>
      </c>
      <c r="N1930" s="1">
        <v>0.0</v>
      </c>
      <c r="O1930" s="1" t="s">
        <v>35</v>
      </c>
      <c r="P1930" s="3">
        <v>0.21</v>
      </c>
      <c r="Q1930" s="1" t="s">
        <v>36</v>
      </c>
      <c r="R1930" s="1">
        <v>0.0</v>
      </c>
      <c r="S1930" s="1">
        <v>0.0</v>
      </c>
      <c r="T1930" s="4">
        <f t="shared" si="60"/>
        <v>429.7520661</v>
      </c>
      <c r="U1930" s="5">
        <v>519.7029255</v>
      </c>
      <c r="W1930" s="1">
        <f t="shared" si="71"/>
        <v>520</v>
      </c>
      <c r="X1930" s="7">
        <f t="shared" si="15"/>
        <v>520</v>
      </c>
      <c r="Y1930" s="1" t="s">
        <v>30</v>
      </c>
      <c r="Z1930" s="1" t="s">
        <v>30</v>
      </c>
      <c r="AA1930" s="1" t="s">
        <v>31</v>
      </c>
      <c r="AB1930" s="1">
        <v>0.0</v>
      </c>
      <c r="AC1930" s="1">
        <v>0.0</v>
      </c>
    </row>
    <row r="1931" ht="15.75" customHeight="1">
      <c r="A1931" s="1">
        <v>1959.0</v>
      </c>
      <c r="B1931" s="1" t="s">
        <v>29</v>
      </c>
      <c r="C1931" s="1" t="s">
        <v>30</v>
      </c>
      <c r="D1931" s="1" t="s">
        <v>30</v>
      </c>
      <c r="E1931" s="1" t="s">
        <v>31</v>
      </c>
      <c r="F1931" s="1" t="s">
        <v>31</v>
      </c>
      <c r="H1931" s="1" t="s">
        <v>3893</v>
      </c>
      <c r="I1931" s="1" t="s">
        <v>3894</v>
      </c>
      <c r="J1931" s="1" t="s">
        <v>34</v>
      </c>
      <c r="K1931" s="1" t="s">
        <v>34</v>
      </c>
      <c r="L1931" s="1">
        <v>0.0</v>
      </c>
      <c r="M1931" s="1">
        <v>0.0</v>
      </c>
      <c r="N1931" s="1">
        <v>0.0</v>
      </c>
      <c r="O1931" s="1" t="s">
        <v>35</v>
      </c>
      <c r="P1931" s="3">
        <v>0.21</v>
      </c>
      <c r="Q1931" s="1" t="s">
        <v>36</v>
      </c>
      <c r="R1931" s="1">
        <v>0.0</v>
      </c>
      <c r="S1931" s="1">
        <v>0.0</v>
      </c>
      <c r="T1931" s="4">
        <f t="shared" si="60"/>
        <v>429.7520661</v>
      </c>
      <c r="U1931" s="5">
        <v>519.7029255</v>
      </c>
      <c r="W1931" s="1">
        <f t="shared" si="71"/>
        <v>520</v>
      </c>
      <c r="X1931" s="7">
        <f t="shared" si="15"/>
        <v>520</v>
      </c>
      <c r="Y1931" s="1" t="s">
        <v>30</v>
      </c>
      <c r="Z1931" s="1" t="s">
        <v>30</v>
      </c>
      <c r="AA1931" s="1" t="s">
        <v>31</v>
      </c>
      <c r="AB1931" s="1">
        <v>0.0</v>
      </c>
      <c r="AC1931" s="1">
        <v>0.0</v>
      </c>
    </row>
    <row r="1932" ht="15.75" customHeight="1">
      <c r="A1932" s="1">
        <v>1960.0</v>
      </c>
      <c r="B1932" s="1" t="s">
        <v>29</v>
      </c>
      <c r="C1932" s="1" t="s">
        <v>30</v>
      </c>
      <c r="D1932" s="1" t="s">
        <v>30</v>
      </c>
      <c r="E1932" s="1" t="s">
        <v>31</v>
      </c>
      <c r="F1932" s="1" t="s">
        <v>31</v>
      </c>
      <c r="H1932" s="1" t="s">
        <v>3895</v>
      </c>
      <c r="I1932" s="1" t="s">
        <v>3896</v>
      </c>
      <c r="J1932" s="1" t="s">
        <v>34</v>
      </c>
      <c r="K1932" s="1" t="s">
        <v>34</v>
      </c>
      <c r="L1932" s="1">
        <v>0.0</v>
      </c>
      <c r="M1932" s="1">
        <v>0.0</v>
      </c>
      <c r="N1932" s="1">
        <v>0.0</v>
      </c>
      <c r="O1932" s="1" t="s">
        <v>35</v>
      </c>
      <c r="P1932" s="3">
        <v>0.21</v>
      </c>
      <c r="Q1932" s="1" t="s">
        <v>36</v>
      </c>
      <c r="R1932" s="1">
        <v>0.0</v>
      </c>
      <c r="S1932" s="1">
        <v>0.0</v>
      </c>
      <c r="T1932" s="4">
        <f t="shared" si="60"/>
        <v>512.3966942</v>
      </c>
      <c r="U1932" s="5">
        <v>624.3155324999999</v>
      </c>
      <c r="W1932" s="1">
        <f t="shared" si="71"/>
        <v>620</v>
      </c>
      <c r="X1932" s="7">
        <f t="shared" si="15"/>
        <v>620</v>
      </c>
      <c r="Y1932" s="1" t="s">
        <v>30</v>
      </c>
      <c r="Z1932" s="1" t="s">
        <v>30</v>
      </c>
      <c r="AA1932" s="1" t="s">
        <v>31</v>
      </c>
      <c r="AB1932" s="1">
        <v>0.0</v>
      </c>
      <c r="AC1932" s="1">
        <v>0.0</v>
      </c>
    </row>
    <row r="1933" ht="15.75" customHeight="1">
      <c r="A1933" s="1">
        <v>1961.0</v>
      </c>
      <c r="B1933" s="1" t="s">
        <v>29</v>
      </c>
      <c r="C1933" s="1" t="s">
        <v>30</v>
      </c>
      <c r="D1933" s="1" t="s">
        <v>30</v>
      </c>
      <c r="E1933" s="1" t="s">
        <v>31</v>
      </c>
      <c r="F1933" s="1" t="s">
        <v>31</v>
      </c>
      <c r="H1933" s="1" t="s">
        <v>3897</v>
      </c>
      <c r="I1933" s="1" t="s">
        <v>3898</v>
      </c>
      <c r="J1933" s="1" t="s">
        <v>34</v>
      </c>
      <c r="K1933" s="1" t="s">
        <v>34</v>
      </c>
      <c r="L1933" s="1">
        <v>0.0</v>
      </c>
      <c r="M1933" s="1">
        <v>0.0</v>
      </c>
      <c r="N1933" s="1">
        <v>0.0</v>
      </c>
      <c r="O1933" s="1" t="s">
        <v>35</v>
      </c>
      <c r="P1933" s="3">
        <v>0.21</v>
      </c>
      <c r="Q1933" s="1" t="s">
        <v>36</v>
      </c>
      <c r="R1933" s="1">
        <v>0.0</v>
      </c>
      <c r="S1933" s="1">
        <v>0.0</v>
      </c>
      <c r="T1933" s="4">
        <f t="shared" si="60"/>
        <v>512.3966942</v>
      </c>
      <c r="U1933" s="5">
        <v>624.3155324999999</v>
      </c>
      <c r="W1933" s="1">
        <f t="shared" si="71"/>
        <v>620</v>
      </c>
      <c r="X1933" s="7">
        <f t="shared" si="15"/>
        <v>620</v>
      </c>
      <c r="Y1933" s="1" t="s">
        <v>30</v>
      </c>
      <c r="Z1933" s="1" t="s">
        <v>30</v>
      </c>
      <c r="AA1933" s="1" t="s">
        <v>31</v>
      </c>
      <c r="AB1933" s="1">
        <v>0.0</v>
      </c>
      <c r="AC1933" s="1">
        <v>0.0</v>
      </c>
    </row>
    <row r="1934" ht="15.75" customHeight="1">
      <c r="A1934" s="1">
        <v>1962.0</v>
      </c>
      <c r="B1934" s="1" t="s">
        <v>29</v>
      </c>
      <c r="C1934" s="1" t="s">
        <v>30</v>
      </c>
      <c r="D1934" s="1" t="s">
        <v>30</v>
      </c>
      <c r="E1934" s="1" t="s">
        <v>31</v>
      </c>
      <c r="F1934" s="1" t="s">
        <v>31</v>
      </c>
      <c r="H1934" s="1" t="s">
        <v>3899</v>
      </c>
      <c r="I1934" s="1" t="s">
        <v>3900</v>
      </c>
      <c r="J1934" s="1" t="s">
        <v>34</v>
      </c>
      <c r="K1934" s="1" t="s">
        <v>34</v>
      </c>
      <c r="L1934" s="1">
        <v>0.0</v>
      </c>
      <c r="M1934" s="1">
        <v>0.0</v>
      </c>
      <c r="N1934" s="1">
        <v>0.0</v>
      </c>
      <c r="O1934" s="1" t="s">
        <v>35</v>
      </c>
      <c r="P1934" s="3">
        <v>0.21</v>
      </c>
      <c r="Q1934" s="1" t="s">
        <v>36</v>
      </c>
      <c r="R1934" s="1">
        <v>0.0</v>
      </c>
      <c r="S1934" s="1">
        <v>0.0</v>
      </c>
      <c r="T1934" s="4">
        <f t="shared" si="60"/>
        <v>504.1322314</v>
      </c>
      <c r="U1934" s="5">
        <v>608.47629975</v>
      </c>
      <c r="W1934" s="1">
        <f t="shared" si="71"/>
        <v>610</v>
      </c>
      <c r="X1934" s="7">
        <f t="shared" si="15"/>
        <v>610</v>
      </c>
      <c r="Y1934" s="1" t="s">
        <v>30</v>
      </c>
      <c r="Z1934" s="1" t="s">
        <v>30</v>
      </c>
      <c r="AA1934" s="1" t="s">
        <v>31</v>
      </c>
      <c r="AB1934" s="1">
        <v>0.0</v>
      </c>
      <c r="AC1934" s="1">
        <v>0.0</v>
      </c>
    </row>
    <row r="1935" ht="15.75" customHeight="1">
      <c r="A1935" s="1">
        <v>1963.0</v>
      </c>
      <c r="B1935" s="1" t="s">
        <v>29</v>
      </c>
      <c r="C1935" s="1" t="s">
        <v>30</v>
      </c>
      <c r="D1935" s="1" t="s">
        <v>30</v>
      </c>
      <c r="E1935" s="1" t="s">
        <v>31</v>
      </c>
      <c r="F1935" s="1" t="s">
        <v>31</v>
      </c>
      <c r="H1935" s="1" t="s">
        <v>3901</v>
      </c>
      <c r="I1935" s="1" t="s">
        <v>3902</v>
      </c>
      <c r="J1935" s="1" t="s">
        <v>34</v>
      </c>
      <c r="K1935" s="1" t="s">
        <v>34</v>
      </c>
      <c r="L1935" s="1">
        <v>0.0</v>
      </c>
      <c r="M1935" s="1">
        <v>0.0</v>
      </c>
      <c r="N1935" s="1">
        <v>0.0</v>
      </c>
      <c r="O1935" s="1" t="s">
        <v>35</v>
      </c>
      <c r="P1935" s="3">
        <v>0.21</v>
      </c>
      <c r="Q1935" s="1" t="s">
        <v>36</v>
      </c>
      <c r="R1935" s="1">
        <v>0.0</v>
      </c>
      <c r="S1935" s="1">
        <v>0.0</v>
      </c>
      <c r="T1935" s="4">
        <f t="shared" si="60"/>
        <v>603.3057851</v>
      </c>
      <c r="U1935" s="5">
        <v>725.9723212499999</v>
      </c>
      <c r="W1935" s="1">
        <f t="shared" si="71"/>
        <v>730</v>
      </c>
      <c r="X1935" s="7">
        <f t="shared" si="15"/>
        <v>730</v>
      </c>
      <c r="Y1935" s="1" t="s">
        <v>30</v>
      </c>
      <c r="Z1935" s="1" t="s">
        <v>30</v>
      </c>
      <c r="AA1935" s="1" t="s">
        <v>31</v>
      </c>
      <c r="AB1935" s="1">
        <v>0.0</v>
      </c>
      <c r="AC1935" s="1">
        <v>0.0</v>
      </c>
    </row>
    <row r="1936" ht="15.75" customHeight="1">
      <c r="A1936" s="1">
        <v>1964.0</v>
      </c>
      <c r="B1936" s="1" t="s">
        <v>29</v>
      </c>
      <c r="C1936" s="1" t="s">
        <v>30</v>
      </c>
      <c r="D1936" s="1" t="s">
        <v>30</v>
      </c>
      <c r="E1936" s="1" t="s">
        <v>31</v>
      </c>
      <c r="F1936" s="1" t="s">
        <v>31</v>
      </c>
      <c r="H1936" s="1" t="s">
        <v>3903</v>
      </c>
      <c r="I1936" s="1" t="s">
        <v>3904</v>
      </c>
      <c r="J1936" s="1" t="s">
        <v>34</v>
      </c>
      <c r="K1936" s="1" t="s">
        <v>34</v>
      </c>
      <c r="L1936" s="1">
        <v>0.0</v>
      </c>
      <c r="M1936" s="1">
        <v>0.0</v>
      </c>
      <c r="N1936" s="1">
        <v>0.0</v>
      </c>
      <c r="O1936" s="1" t="s">
        <v>35</v>
      </c>
      <c r="P1936" s="3">
        <v>0.21</v>
      </c>
      <c r="Q1936" s="1" t="s">
        <v>36</v>
      </c>
      <c r="R1936" s="1">
        <v>0.0</v>
      </c>
      <c r="S1936" s="1">
        <v>0.0</v>
      </c>
      <c r="T1936" s="4">
        <f t="shared" si="60"/>
        <v>1115.702479</v>
      </c>
      <c r="U1936" s="5">
        <v>1353.2077350000002</v>
      </c>
      <c r="W1936" s="1">
        <f t="shared" si="71"/>
        <v>1350</v>
      </c>
      <c r="X1936" s="7">
        <f t="shared" si="15"/>
        <v>1350</v>
      </c>
      <c r="Y1936" s="1" t="s">
        <v>30</v>
      </c>
      <c r="Z1936" s="1" t="s">
        <v>30</v>
      </c>
      <c r="AA1936" s="1" t="s">
        <v>31</v>
      </c>
      <c r="AB1936" s="1">
        <v>0.0</v>
      </c>
      <c r="AC1936" s="1">
        <v>0.0</v>
      </c>
    </row>
    <row r="1937" ht="15.75" customHeight="1">
      <c r="A1937" s="1">
        <v>1965.0</v>
      </c>
      <c r="B1937" s="1" t="s">
        <v>29</v>
      </c>
      <c r="C1937" s="1" t="s">
        <v>30</v>
      </c>
      <c r="D1937" s="1" t="s">
        <v>30</v>
      </c>
      <c r="E1937" s="1" t="s">
        <v>31</v>
      </c>
      <c r="F1937" s="1" t="s">
        <v>31</v>
      </c>
      <c r="H1937" s="1" t="s">
        <v>3905</v>
      </c>
      <c r="I1937" s="1" t="s">
        <v>3906</v>
      </c>
      <c r="J1937" s="1" t="s">
        <v>34</v>
      </c>
      <c r="K1937" s="1" t="s">
        <v>34</v>
      </c>
      <c r="L1937" s="1">
        <v>0.0</v>
      </c>
      <c r="M1937" s="1">
        <v>0.0</v>
      </c>
      <c r="N1937" s="1">
        <v>0.0</v>
      </c>
      <c r="O1937" s="1" t="s">
        <v>35</v>
      </c>
      <c r="P1937" s="3">
        <v>0.21</v>
      </c>
      <c r="Q1937" s="1" t="s">
        <v>36</v>
      </c>
      <c r="R1937" s="1">
        <v>0.0</v>
      </c>
      <c r="S1937" s="1">
        <v>0.0</v>
      </c>
      <c r="T1937" s="4">
        <f t="shared" si="60"/>
        <v>330.5785124</v>
      </c>
      <c r="U1937" s="5">
        <v>403.49165174999996</v>
      </c>
      <c r="W1937" s="1">
        <f t="shared" si="71"/>
        <v>400</v>
      </c>
      <c r="X1937" s="7">
        <f t="shared" si="15"/>
        <v>400</v>
      </c>
      <c r="Y1937" s="1" t="s">
        <v>30</v>
      </c>
      <c r="Z1937" s="1" t="s">
        <v>30</v>
      </c>
      <c r="AA1937" s="1" t="s">
        <v>31</v>
      </c>
      <c r="AB1937" s="1">
        <v>0.0</v>
      </c>
      <c r="AC1937" s="1">
        <v>0.0</v>
      </c>
    </row>
    <row r="1938" ht="15.75" customHeight="1">
      <c r="A1938" s="1">
        <v>1966.0</v>
      </c>
      <c r="B1938" s="1" t="s">
        <v>29</v>
      </c>
      <c r="C1938" s="1" t="s">
        <v>30</v>
      </c>
      <c r="D1938" s="1" t="s">
        <v>30</v>
      </c>
      <c r="E1938" s="1" t="s">
        <v>31</v>
      </c>
      <c r="F1938" s="1" t="s">
        <v>31</v>
      </c>
      <c r="H1938" s="1" t="s">
        <v>3907</v>
      </c>
      <c r="I1938" s="1" t="s">
        <v>3908</v>
      </c>
      <c r="J1938" s="1" t="s">
        <v>34</v>
      </c>
      <c r="K1938" s="1" t="s">
        <v>34</v>
      </c>
      <c r="L1938" s="1">
        <v>0.0</v>
      </c>
      <c r="M1938" s="1">
        <v>0.0</v>
      </c>
      <c r="N1938" s="1">
        <v>0.0</v>
      </c>
      <c r="O1938" s="1" t="s">
        <v>35</v>
      </c>
      <c r="P1938" s="3">
        <v>0.21</v>
      </c>
      <c r="Q1938" s="1" t="s">
        <v>36</v>
      </c>
      <c r="R1938" s="1">
        <v>0.0</v>
      </c>
      <c r="S1938" s="1">
        <v>0.0</v>
      </c>
      <c r="T1938" s="4">
        <f t="shared" si="60"/>
        <v>471.0743802</v>
      </c>
      <c r="U1938" s="5">
        <v>573.6802994999999</v>
      </c>
      <c r="W1938" s="1">
        <f t="shared" si="71"/>
        <v>570</v>
      </c>
      <c r="X1938" s="7">
        <f t="shared" si="15"/>
        <v>570</v>
      </c>
      <c r="Y1938" s="1" t="s">
        <v>30</v>
      </c>
      <c r="Z1938" s="1" t="s">
        <v>30</v>
      </c>
      <c r="AA1938" s="1" t="s">
        <v>31</v>
      </c>
      <c r="AB1938" s="1">
        <v>0.0</v>
      </c>
      <c r="AC1938" s="1">
        <v>0.0</v>
      </c>
    </row>
    <row r="1939" ht="15.75" customHeight="1">
      <c r="A1939" s="1">
        <v>1967.0</v>
      </c>
      <c r="B1939" s="1" t="s">
        <v>29</v>
      </c>
      <c r="C1939" s="1" t="s">
        <v>30</v>
      </c>
      <c r="D1939" s="1" t="s">
        <v>30</v>
      </c>
      <c r="E1939" s="1" t="s">
        <v>31</v>
      </c>
      <c r="F1939" s="1" t="s">
        <v>31</v>
      </c>
      <c r="H1939" s="1" t="s">
        <v>3909</v>
      </c>
      <c r="I1939" s="1" t="s">
        <v>3910</v>
      </c>
      <c r="J1939" s="1" t="s">
        <v>34</v>
      </c>
      <c r="K1939" s="1" t="s">
        <v>34</v>
      </c>
      <c r="L1939" s="1">
        <v>0.0</v>
      </c>
      <c r="M1939" s="1">
        <v>0.0</v>
      </c>
      <c r="N1939" s="1">
        <v>0.0</v>
      </c>
      <c r="O1939" s="1" t="s">
        <v>35</v>
      </c>
      <c r="P1939" s="3">
        <v>0.21</v>
      </c>
      <c r="Q1939" s="1" t="s">
        <v>36</v>
      </c>
      <c r="R1939" s="1">
        <v>0.0</v>
      </c>
      <c r="S1939" s="1">
        <v>0.0</v>
      </c>
      <c r="T1939" s="4">
        <f t="shared" si="60"/>
        <v>595.0413223</v>
      </c>
      <c r="U1939" s="5">
        <v>716.3501894999999</v>
      </c>
      <c r="W1939" s="1">
        <f t="shared" si="71"/>
        <v>720</v>
      </c>
      <c r="X1939" s="7">
        <f t="shared" si="15"/>
        <v>720</v>
      </c>
      <c r="Y1939" s="1" t="s">
        <v>30</v>
      </c>
      <c r="Z1939" s="1" t="s">
        <v>30</v>
      </c>
      <c r="AA1939" s="1" t="s">
        <v>31</v>
      </c>
      <c r="AB1939" s="1">
        <v>0.0</v>
      </c>
      <c r="AC1939" s="1">
        <v>0.0</v>
      </c>
    </row>
    <row r="1940" ht="15.75" customHeight="1">
      <c r="A1940" s="1">
        <v>1968.0</v>
      </c>
      <c r="B1940" s="1" t="s">
        <v>29</v>
      </c>
      <c r="C1940" s="1" t="s">
        <v>30</v>
      </c>
      <c r="D1940" s="1" t="s">
        <v>30</v>
      </c>
      <c r="E1940" s="1" t="s">
        <v>31</v>
      </c>
      <c r="F1940" s="1" t="s">
        <v>31</v>
      </c>
      <c r="H1940" s="1" t="s">
        <v>3911</v>
      </c>
      <c r="I1940" s="1" t="s">
        <v>3912</v>
      </c>
      <c r="J1940" s="1" t="s">
        <v>34</v>
      </c>
      <c r="K1940" s="1" t="s">
        <v>34</v>
      </c>
      <c r="L1940" s="1">
        <v>0.0</v>
      </c>
      <c r="M1940" s="1">
        <v>0.0</v>
      </c>
      <c r="N1940" s="1">
        <v>0.0</v>
      </c>
      <c r="O1940" s="1" t="s">
        <v>35</v>
      </c>
      <c r="P1940" s="3">
        <v>0.21</v>
      </c>
      <c r="Q1940" s="1" t="s">
        <v>36</v>
      </c>
      <c r="R1940" s="1">
        <v>0.0</v>
      </c>
      <c r="S1940" s="1">
        <v>0.0</v>
      </c>
      <c r="T1940" s="4">
        <f t="shared" si="60"/>
        <v>991.7355372</v>
      </c>
      <c r="U1940" s="5">
        <v>1201.4098470000001</v>
      </c>
      <c r="W1940" s="1">
        <f t="shared" si="71"/>
        <v>1200</v>
      </c>
      <c r="X1940" s="7">
        <f t="shared" si="15"/>
        <v>1200</v>
      </c>
      <c r="Y1940" s="1" t="s">
        <v>30</v>
      </c>
      <c r="Z1940" s="1" t="s">
        <v>30</v>
      </c>
      <c r="AA1940" s="1" t="s">
        <v>31</v>
      </c>
      <c r="AB1940" s="1">
        <v>0.0</v>
      </c>
      <c r="AC1940" s="1">
        <v>0.0</v>
      </c>
    </row>
    <row r="1941" ht="15.75" customHeight="1">
      <c r="A1941" s="1">
        <v>1969.0</v>
      </c>
      <c r="B1941" s="1" t="s">
        <v>29</v>
      </c>
      <c r="C1941" s="1" t="s">
        <v>30</v>
      </c>
      <c r="D1941" s="1" t="s">
        <v>30</v>
      </c>
      <c r="E1941" s="1" t="s">
        <v>31</v>
      </c>
      <c r="F1941" s="1" t="s">
        <v>31</v>
      </c>
      <c r="H1941" s="1" t="s">
        <v>3913</v>
      </c>
      <c r="I1941" s="1" t="s">
        <v>3914</v>
      </c>
      <c r="J1941" s="1" t="s">
        <v>34</v>
      </c>
      <c r="K1941" s="1" t="s">
        <v>34</v>
      </c>
      <c r="L1941" s="1">
        <v>0.0</v>
      </c>
      <c r="M1941" s="1">
        <v>0.0</v>
      </c>
      <c r="N1941" s="1">
        <v>0.0</v>
      </c>
      <c r="O1941" s="1" t="s">
        <v>35</v>
      </c>
      <c r="P1941" s="3">
        <v>0.21</v>
      </c>
      <c r="Q1941" s="1" t="s">
        <v>36</v>
      </c>
      <c r="R1941" s="1">
        <v>0.0</v>
      </c>
      <c r="S1941" s="1">
        <v>0.0</v>
      </c>
      <c r="T1941" s="4">
        <f t="shared" si="60"/>
        <v>851.2396694</v>
      </c>
      <c r="U1941" s="5">
        <v>1028.1126487499998</v>
      </c>
      <c r="W1941" s="1">
        <f t="shared" si="71"/>
        <v>1030</v>
      </c>
      <c r="X1941" s="7">
        <f t="shared" si="15"/>
        <v>1030</v>
      </c>
      <c r="Y1941" s="1" t="s">
        <v>30</v>
      </c>
      <c r="Z1941" s="1" t="s">
        <v>30</v>
      </c>
      <c r="AA1941" s="1" t="s">
        <v>31</v>
      </c>
      <c r="AB1941" s="1">
        <v>0.0</v>
      </c>
      <c r="AC1941" s="1">
        <v>0.0</v>
      </c>
    </row>
    <row r="1942" ht="15.75" customHeight="1">
      <c r="A1942" s="1">
        <v>1970.0</v>
      </c>
      <c r="B1942" s="1" t="s">
        <v>29</v>
      </c>
      <c r="C1942" s="1" t="s">
        <v>30</v>
      </c>
      <c r="D1942" s="1" t="s">
        <v>30</v>
      </c>
      <c r="E1942" s="1" t="s">
        <v>31</v>
      </c>
      <c r="F1942" s="1" t="s">
        <v>31</v>
      </c>
      <c r="H1942" s="1" t="s">
        <v>3915</v>
      </c>
      <c r="I1942" s="1" t="s">
        <v>3916</v>
      </c>
      <c r="J1942" s="1" t="s">
        <v>34</v>
      </c>
      <c r="K1942" s="1" t="s">
        <v>34</v>
      </c>
      <c r="L1942" s="1">
        <v>0.0</v>
      </c>
      <c r="M1942" s="1">
        <v>0.0</v>
      </c>
      <c r="N1942" s="1">
        <v>0.0</v>
      </c>
      <c r="O1942" s="1" t="s">
        <v>35</v>
      </c>
      <c r="P1942" s="3">
        <v>0.21</v>
      </c>
      <c r="Q1942" s="1" t="s">
        <v>36</v>
      </c>
      <c r="R1942" s="1">
        <v>0.0</v>
      </c>
      <c r="S1942" s="1">
        <v>0.0</v>
      </c>
      <c r="T1942" s="4">
        <f t="shared" si="60"/>
        <v>909.0909091</v>
      </c>
      <c r="U1942" s="5">
        <v>1098.11792475</v>
      </c>
      <c r="W1942" s="1">
        <f t="shared" si="71"/>
        <v>1100</v>
      </c>
      <c r="X1942" s="7">
        <f t="shared" si="15"/>
        <v>1100</v>
      </c>
      <c r="Y1942" s="1" t="s">
        <v>30</v>
      </c>
      <c r="Z1942" s="1" t="s">
        <v>30</v>
      </c>
      <c r="AA1942" s="1" t="s">
        <v>31</v>
      </c>
      <c r="AB1942" s="1">
        <v>0.0</v>
      </c>
      <c r="AC1942" s="1">
        <v>0.0</v>
      </c>
    </row>
    <row r="1943" ht="15.75" customHeight="1">
      <c r="A1943" s="1">
        <v>1971.0</v>
      </c>
      <c r="B1943" s="1" t="s">
        <v>29</v>
      </c>
      <c r="C1943" s="1" t="s">
        <v>30</v>
      </c>
      <c r="D1943" s="1" t="s">
        <v>30</v>
      </c>
      <c r="E1943" s="1" t="s">
        <v>31</v>
      </c>
      <c r="F1943" s="1" t="s">
        <v>31</v>
      </c>
      <c r="H1943" s="1" t="s">
        <v>3917</v>
      </c>
      <c r="I1943" s="1" t="s">
        <v>3918</v>
      </c>
      <c r="J1943" s="1" t="s">
        <v>34</v>
      </c>
      <c r="K1943" s="1" t="s">
        <v>34</v>
      </c>
      <c r="L1943" s="1">
        <v>0.0</v>
      </c>
      <c r="M1943" s="1">
        <v>0.0</v>
      </c>
      <c r="N1943" s="1">
        <v>0.0</v>
      </c>
      <c r="O1943" s="1" t="s">
        <v>35</v>
      </c>
      <c r="P1943" s="3">
        <v>0.21</v>
      </c>
      <c r="Q1943" s="1" t="s">
        <v>36</v>
      </c>
      <c r="R1943" s="1">
        <v>0.0</v>
      </c>
      <c r="S1943" s="1">
        <v>0.0</v>
      </c>
      <c r="T1943" s="4">
        <f t="shared" si="60"/>
        <v>1033.057851</v>
      </c>
      <c r="U1943" s="5">
        <v>1253.58138675</v>
      </c>
      <c r="W1943" s="1">
        <f t="shared" si="71"/>
        <v>1250</v>
      </c>
      <c r="X1943" s="7">
        <f t="shared" si="15"/>
        <v>1250</v>
      </c>
      <c r="Y1943" s="1" t="s">
        <v>30</v>
      </c>
      <c r="Z1943" s="1" t="s">
        <v>30</v>
      </c>
      <c r="AA1943" s="1" t="s">
        <v>31</v>
      </c>
      <c r="AB1943" s="1">
        <v>0.0</v>
      </c>
      <c r="AC1943" s="1">
        <v>0.0</v>
      </c>
    </row>
    <row r="1944" ht="15.75" customHeight="1">
      <c r="A1944" s="1">
        <v>1972.0</v>
      </c>
      <c r="B1944" s="1" t="s">
        <v>29</v>
      </c>
      <c r="C1944" s="1" t="s">
        <v>30</v>
      </c>
      <c r="D1944" s="1" t="s">
        <v>30</v>
      </c>
      <c r="E1944" s="1" t="s">
        <v>31</v>
      </c>
      <c r="F1944" s="1" t="s">
        <v>31</v>
      </c>
      <c r="H1944" s="1" t="s">
        <v>3919</v>
      </c>
      <c r="I1944" s="1" t="s">
        <v>3920</v>
      </c>
      <c r="J1944" s="1" t="s">
        <v>34</v>
      </c>
      <c r="K1944" s="1" t="s">
        <v>34</v>
      </c>
      <c r="L1944" s="1">
        <v>0.0</v>
      </c>
      <c r="M1944" s="1">
        <v>0.0</v>
      </c>
      <c r="N1944" s="1">
        <v>0.0</v>
      </c>
      <c r="O1944" s="1" t="s">
        <v>35</v>
      </c>
      <c r="P1944" s="3">
        <v>0.21</v>
      </c>
      <c r="Q1944" s="1" t="s">
        <v>36</v>
      </c>
      <c r="R1944" s="1">
        <v>0.0</v>
      </c>
      <c r="S1944" s="1">
        <v>0.0</v>
      </c>
      <c r="T1944" s="4">
        <f t="shared" si="60"/>
        <v>1388.429752</v>
      </c>
      <c r="U1944" s="5">
        <v>1679.9738917500001</v>
      </c>
      <c r="W1944" s="1">
        <f t="shared" si="71"/>
        <v>1680</v>
      </c>
      <c r="X1944" s="7">
        <f t="shared" si="15"/>
        <v>1680</v>
      </c>
      <c r="Y1944" s="1" t="s">
        <v>30</v>
      </c>
      <c r="Z1944" s="1" t="s">
        <v>30</v>
      </c>
      <c r="AA1944" s="1" t="s">
        <v>31</v>
      </c>
      <c r="AB1944" s="1">
        <v>0.0</v>
      </c>
      <c r="AC1944" s="1">
        <v>0.0</v>
      </c>
    </row>
    <row r="1945" ht="15.75" customHeight="1">
      <c r="A1945" s="1">
        <v>1973.0</v>
      </c>
      <c r="B1945" s="1" t="s">
        <v>29</v>
      </c>
      <c r="C1945" s="1" t="s">
        <v>30</v>
      </c>
      <c r="D1945" s="1" t="s">
        <v>30</v>
      </c>
      <c r="E1945" s="1" t="s">
        <v>31</v>
      </c>
      <c r="F1945" s="1" t="s">
        <v>31</v>
      </c>
      <c r="H1945" s="1" t="s">
        <v>3921</v>
      </c>
      <c r="I1945" s="1" t="s">
        <v>3922</v>
      </c>
      <c r="J1945" s="1" t="s">
        <v>34</v>
      </c>
      <c r="K1945" s="1" t="s">
        <v>34</v>
      </c>
      <c r="L1945" s="1">
        <v>0.0</v>
      </c>
      <c r="M1945" s="1">
        <v>0.0</v>
      </c>
      <c r="N1945" s="1">
        <v>0.0</v>
      </c>
      <c r="O1945" s="1" t="s">
        <v>35</v>
      </c>
      <c r="P1945" s="3">
        <v>0.21</v>
      </c>
      <c r="Q1945" s="1" t="s">
        <v>36</v>
      </c>
      <c r="R1945" s="1">
        <v>0.0</v>
      </c>
      <c r="S1945" s="1">
        <v>0.0</v>
      </c>
      <c r="T1945" s="4">
        <f t="shared" si="60"/>
        <v>1586.77686</v>
      </c>
      <c r="U1945" s="5">
        <v>1921.36272075</v>
      </c>
      <c r="W1945" s="1">
        <f t="shared" si="71"/>
        <v>1920</v>
      </c>
      <c r="X1945" s="7">
        <f t="shared" si="15"/>
        <v>1920</v>
      </c>
      <c r="Y1945" s="1" t="s">
        <v>30</v>
      </c>
      <c r="Z1945" s="1" t="s">
        <v>30</v>
      </c>
      <c r="AA1945" s="1" t="s">
        <v>31</v>
      </c>
      <c r="AB1945" s="1">
        <v>0.0</v>
      </c>
      <c r="AC1945" s="1">
        <v>0.0</v>
      </c>
    </row>
    <row r="1946" ht="15.75" customHeight="1">
      <c r="A1946" s="1">
        <v>1974.0</v>
      </c>
      <c r="B1946" s="1" t="s">
        <v>29</v>
      </c>
      <c r="C1946" s="1" t="s">
        <v>30</v>
      </c>
      <c r="D1946" s="1" t="s">
        <v>30</v>
      </c>
      <c r="E1946" s="1" t="s">
        <v>31</v>
      </c>
      <c r="F1946" s="1" t="s">
        <v>31</v>
      </c>
      <c r="H1946" s="1" t="s">
        <v>3923</v>
      </c>
      <c r="I1946" s="1" t="s">
        <v>3924</v>
      </c>
      <c r="J1946" s="1" t="s">
        <v>34</v>
      </c>
      <c r="K1946" s="1" t="s">
        <v>34</v>
      </c>
      <c r="L1946" s="1">
        <v>0.0</v>
      </c>
      <c r="M1946" s="1">
        <v>0.0</v>
      </c>
      <c r="N1946" s="1">
        <v>0.0</v>
      </c>
      <c r="O1946" s="1" t="s">
        <v>35</v>
      </c>
      <c r="P1946" s="3">
        <v>0.21</v>
      </c>
      <c r="Q1946" s="1" t="s">
        <v>36</v>
      </c>
      <c r="R1946" s="1">
        <v>0.0</v>
      </c>
      <c r="S1946" s="1">
        <v>0.0</v>
      </c>
      <c r="T1946" s="4">
        <f t="shared" si="60"/>
        <v>1694.214876</v>
      </c>
      <c r="U1946" s="5">
        <v>2046.1000477499997</v>
      </c>
      <c r="W1946" s="1">
        <f t="shared" si="71"/>
        <v>2050</v>
      </c>
      <c r="X1946" s="7">
        <f t="shared" si="15"/>
        <v>2050</v>
      </c>
      <c r="Y1946" s="1" t="s">
        <v>30</v>
      </c>
      <c r="Z1946" s="1" t="s">
        <v>30</v>
      </c>
      <c r="AA1946" s="1" t="s">
        <v>31</v>
      </c>
      <c r="AB1946" s="1">
        <v>0.0</v>
      </c>
      <c r="AC1946" s="1">
        <v>0.0</v>
      </c>
    </row>
    <row r="1947" ht="15.75" customHeight="1">
      <c r="A1947" s="1">
        <v>1975.0</v>
      </c>
      <c r="B1947" s="1" t="s">
        <v>29</v>
      </c>
      <c r="C1947" s="1" t="s">
        <v>30</v>
      </c>
      <c r="D1947" s="1" t="s">
        <v>30</v>
      </c>
      <c r="E1947" s="1" t="s">
        <v>31</v>
      </c>
      <c r="F1947" s="1" t="s">
        <v>31</v>
      </c>
      <c r="H1947" s="1" t="s">
        <v>3925</v>
      </c>
      <c r="I1947" s="1" t="s">
        <v>3926</v>
      </c>
      <c r="J1947" s="1" t="s">
        <v>34</v>
      </c>
      <c r="K1947" s="1" t="s">
        <v>34</v>
      </c>
      <c r="L1947" s="1">
        <v>0.0</v>
      </c>
      <c r="M1947" s="1">
        <v>0.0</v>
      </c>
      <c r="N1947" s="1">
        <v>0.0</v>
      </c>
      <c r="O1947" s="1" t="s">
        <v>35</v>
      </c>
      <c r="P1947" s="3">
        <v>0.21</v>
      </c>
      <c r="Q1947" s="1" t="s">
        <v>36</v>
      </c>
      <c r="R1947" s="1">
        <v>0.0</v>
      </c>
      <c r="S1947" s="1">
        <v>0.0</v>
      </c>
      <c r="T1947" s="4">
        <f t="shared" si="60"/>
        <v>1892.561983</v>
      </c>
      <c r="U1947" s="5">
        <v>2294.7391664999996</v>
      </c>
      <c r="W1947" s="1">
        <f t="shared" si="71"/>
        <v>2290</v>
      </c>
      <c r="X1947" s="7">
        <f t="shared" si="15"/>
        <v>2290</v>
      </c>
      <c r="Y1947" s="1" t="s">
        <v>30</v>
      </c>
      <c r="Z1947" s="1" t="s">
        <v>30</v>
      </c>
      <c r="AA1947" s="1" t="s">
        <v>31</v>
      </c>
      <c r="AB1947" s="1">
        <v>0.0</v>
      </c>
      <c r="AC1947" s="1">
        <v>0.0</v>
      </c>
    </row>
    <row r="1948" ht="15.75" customHeight="1">
      <c r="A1948" s="1">
        <v>1976.0</v>
      </c>
      <c r="B1948" s="1" t="s">
        <v>29</v>
      </c>
      <c r="C1948" s="1" t="s">
        <v>30</v>
      </c>
      <c r="D1948" s="1" t="s">
        <v>30</v>
      </c>
      <c r="E1948" s="1" t="s">
        <v>31</v>
      </c>
      <c r="F1948" s="1" t="s">
        <v>31</v>
      </c>
      <c r="H1948" s="1" t="s">
        <v>3927</v>
      </c>
      <c r="I1948" s="1" t="s">
        <v>3928</v>
      </c>
      <c r="J1948" s="1" t="s">
        <v>34</v>
      </c>
      <c r="K1948" s="1" t="s">
        <v>34</v>
      </c>
      <c r="L1948" s="1">
        <v>0.0</v>
      </c>
      <c r="M1948" s="1">
        <v>0.0</v>
      </c>
      <c r="N1948" s="1">
        <v>0.0</v>
      </c>
      <c r="O1948" s="1" t="s">
        <v>35</v>
      </c>
      <c r="P1948" s="3">
        <v>0.21</v>
      </c>
      <c r="Q1948" s="1" t="s">
        <v>36</v>
      </c>
      <c r="R1948" s="1">
        <v>0.0</v>
      </c>
      <c r="S1948" s="1">
        <v>0.0</v>
      </c>
      <c r="T1948" s="4">
        <f t="shared" si="60"/>
        <v>33.05785124</v>
      </c>
      <c r="U1948" s="5">
        <v>42.800967</v>
      </c>
      <c r="W1948" s="1">
        <f t="shared" si="71"/>
        <v>40</v>
      </c>
      <c r="X1948" s="7">
        <f t="shared" si="15"/>
        <v>40</v>
      </c>
      <c r="Y1948" s="1" t="s">
        <v>30</v>
      </c>
      <c r="Z1948" s="1" t="s">
        <v>30</v>
      </c>
      <c r="AA1948" s="1" t="s">
        <v>31</v>
      </c>
      <c r="AB1948" s="1">
        <v>0.0</v>
      </c>
      <c r="AC1948" s="1">
        <v>0.0</v>
      </c>
    </row>
    <row r="1949" ht="15.75" customHeight="1">
      <c r="A1949" s="1">
        <v>1977.0</v>
      </c>
      <c r="B1949" s="1" t="s">
        <v>29</v>
      </c>
      <c r="C1949" s="1" t="s">
        <v>30</v>
      </c>
      <c r="D1949" s="1" t="s">
        <v>30</v>
      </c>
      <c r="E1949" s="1" t="s">
        <v>31</v>
      </c>
      <c r="F1949" s="1" t="s">
        <v>31</v>
      </c>
      <c r="H1949" s="1" t="s">
        <v>3929</v>
      </c>
      <c r="I1949" s="1" t="s">
        <v>3930</v>
      </c>
      <c r="J1949" s="1" t="s">
        <v>34</v>
      </c>
      <c r="K1949" s="1" t="s">
        <v>34</v>
      </c>
      <c r="L1949" s="1">
        <v>0.0</v>
      </c>
      <c r="M1949" s="1">
        <v>0.0</v>
      </c>
      <c r="N1949" s="1">
        <v>0.0</v>
      </c>
      <c r="O1949" s="1" t="s">
        <v>35</v>
      </c>
      <c r="P1949" s="3">
        <v>0.21</v>
      </c>
      <c r="Q1949" s="1" t="s">
        <v>36</v>
      </c>
      <c r="R1949" s="1">
        <v>0.0</v>
      </c>
      <c r="S1949" s="1">
        <v>0.0</v>
      </c>
      <c r="T1949" s="4">
        <f t="shared" si="60"/>
        <v>2132.231405</v>
      </c>
      <c r="U1949" s="5">
        <v>2577.75202575</v>
      </c>
      <c r="W1949" s="1">
        <f t="shared" si="71"/>
        <v>2580</v>
      </c>
      <c r="X1949" s="7">
        <f t="shared" si="15"/>
        <v>2580</v>
      </c>
      <c r="Y1949" s="1" t="s">
        <v>30</v>
      </c>
      <c r="Z1949" s="1" t="s">
        <v>30</v>
      </c>
      <c r="AA1949" s="1" t="s">
        <v>31</v>
      </c>
      <c r="AB1949" s="1">
        <v>0.0</v>
      </c>
      <c r="AC1949" s="1">
        <v>0.0</v>
      </c>
    </row>
    <row r="1950" ht="15.75" customHeight="1">
      <c r="A1950" s="1">
        <v>1978.0</v>
      </c>
      <c r="B1950" s="1" t="s">
        <v>29</v>
      </c>
      <c r="C1950" s="1" t="s">
        <v>30</v>
      </c>
      <c r="D1950" s="1" t="s">
        <v>30</v>
      </c>
      <c r="E1950" s="1" t="s">
        <v>31</v>
      </c>
      <c r="F1950" s="1" t="s">
        <v>31</v>
      </c>
      <c r="H1950" s="1" t="s">
        <v>3931</v>
      </c>
      <c r="I1950" s="1" t="s">
        <v>3932</v>
      </c>
      <c r="J1950" s="1" t="s">
        <v>34</v>
      </c>
      <c r="K1950" s="1" t="s">
        <v>34</v>
      </c>
      <c r="L1950" s="1">
        <v>0.0</v>
      </c>
      <c r="M1950" s="1">
        <v>0.0</v>
      </c>
      <c r="N1950" s="1">
        <v>0.0</v>
      </c>
      <c r="O1950" s="1" t="s">
        <v>35</v>
      </c>
      <c r="P1950" s="3">
        <v>0.21</v>
      </c>
      <c r="Q1950" s="1" t="s">
        <v>36</v>
      </c>
      <c r="R1950" s="1">
        <v>0.0</v>
      </c>
      <c r="S1950" s="1">
        <v>0.0</v>
      </c>
      <c r="T1950" s="4">
        <f t="shared" si="60"/>
        <v>355.3719008</v>
      </c>
      <c r="U1950" s="5">
        <v>429.96823649999993</v>
      </c>
      <c r="W1950" s="1">
        <f t="shared" si="71"/>
        <v>430</v>
      </c>
      <c r="X1950" s="7">
        <f t="shared" si="15"/>
        <v>430</v>
      </c>
      <c r="Y1950" s="1" t="s">
        <v>30</v>
      </c>
      <c r="Z1950" s="1" t="s">
        <v>30</v>
      </c>
      <c r="AA1950" s="1" t="s">
        <v>31</v>
      </c>
      <c r="AB1950" s="1">
        <v>0.0</v>
      </c>
      <c r="AC1950" s="1">
        <v>0.0</v>
      </c>
    </row>
    <row r="1951" ht="15.75" customHeight="1">
      <c r="A1951" s="1">
        <v>1979.0</v>
      </c>
      <c r="B1951" s="1" t="s">
        <v>29</v>
      </c>
      <c r="C1951" s="1" t="s">
        <v>30</v>
      </c>
      <c r="D1951" s="1" t="s">
        <v>30</v>
      </c>
      <c r="E1951" s="1" t="s">
        <v>31</v>
      </c>
      <c r="F1951" s="1" t="s">
        <v>31</v>
      </c>
      <c r="H1951" s="1" t="s">
        <v>3933</v>
      </c>
      <c r="I1951" s="1" t="s">
        <v>3934</v>
      </c>
      <c r="J1951" s="1" t="s">
        <v>34</v>
      </c>
      <c r="K1951" s="1" t="s">
        <v>34</v>
      </c>
      <c r="L1951" s="1">
        <v>0.0</v>
      </c>
      <c r="M1951" s="1">
        <v>0.0</v>
      </c>
      <c r="N1951" s="1">
        <v>0.0</v>
      </c>
      <c r="O1951" s="1" t="s">
        <v>35</v>
      </c>
      <c r="P1951" s="3">
        <v>0.21</v>
      </c>
      <c r="Q1951" s="1" t="s">
        <v>36</v>
      </c>
      <c r="R1951" s="1">
        <v>0.0</v>
      </c>
      <c r="S1951" s="1">
        <v>0.0</v>
      </c>
      <c r="T1951" s="4">
        <f t="shared" si="60"/>
        <v>479.338843</v>
      </c>
      <c r="U1951" s="5">
        <v>579.5020935</v>
      </c>
      <c r="W1951" s="1">
        <f t="shared" si="71"/>
        <v>580</v>
      </c>
      <c r="X1951" s="7">
        <f t="shared" si="15"/>
        <v>580</v>
      </c>
      <c r="Y1951" s="1" t="s">
        <v>30</v>
      </c>
      <c r="Z1951" s="1" t="s">
        <v>30</v>
      </c>
      <c r="AA1951" s="1" t="s">
        <v>31</v>
      </c>
      <c r="AB1951" s="1">
        <v>0.0</v>
      </c>
      <c r="AC1951" s="1">
        <v>0.0</v>
      </c>
    </row>
    <row r="1952" ht="15.75" customHeight="1">
      <c r="A1952" s="1">
        <v>1980.0</v>
      </c>
      <c r="B1952" s="1" t="s">
        <v>29</v>
      </c>
      <c r="C1952" s="1" t="s">
        <v>30</v>
      </c>
      <c r="D1952" s="1" t="s">
        <v>30</v>
      </c>
      <c r="E1952" s="1" t="s">
        <v>31</v>
      </c>
      <c r="F1952" s="1" t="s">
        <v>31</v>
      </c>
      <c r="H1952" s="1" t="s">
        <v>3935</v>
      </c>
      <c r="I1952" s="1" t="s">
        <v>3936</v>
      </c>
      <c r="J1952" s="1" t="s">
        <v>34</v>
      </c>
      <c r="K1952" s="1" t="s">
        <v>34</v>
      </c>
      <c r="L1952" s="1">
        <v>0.0</v>
      </c>
      <c r="M1952" s="1">
        <v>0.0</v>
      </c>
      <c r="N1952" s="1">
        <v>0.0</v>
      </c>
      <c r="O1952" s="1" t="s">
        <v>35</v>
      </c>
      <c r="P1952" s="3">
        <v>0.21</v>
      </c>
      <c r="Q1952" s="1" t="s">
        <v>36</v>
      </c>
      <c r="R1952" s="1">
        <v>0.0</v>
      </c>
      <c r="S1952" s="1">
        <v>0.0</v>
      </c>
      <c r="T1952" s="4">
        <f t="shared" si="60"/>
        <v>545.4545455</v>
      </c>
      <c r="U1952" s="5">
        <v>661.66305975</v>
      </c>
      <c r="W1952" s="1">
        <f t="shared" si="71"/>
        <v>660</v>
      </c>
      <c r="X1952" s="7">
        <f t="shared" si="15"/>
        <v>660</v>
      </c>
      <c r="Y1952" s="1" t="s">
        <v>30</v>
      </c>
      <c r="Z1952" s="1" t="s">
        <v>30</v>
      </c>
      <c r="AA1952" s="1" t="s">
        <v>31</v>
      </c>
      <c r="AB1952" s="1">
        <v>0.0</v>
      </c>
      <c r="AC1952" s="1">
        <v>0.0</v>
      </c>
    </row>
    <row r="1953" ht="15.75" customHeight="1">
      <c r="A1953" s="1">
        <v>1981.0</v>
      </c>
      <c r="B1953" s="1" t="s">
        <v>29</v>
      </c>
      <c r="C1953" s="1" t="s">
        <v>30</v>
      </c>
      <c r="D1953" s="1" t="s">
        <v>30</v>
      </c>
      <c r="E1953" s="1" t="s">
        <v>31</v>
      </c>
      <c r="F1953" s="1" t="s">
        <v>31</v>
      </c>
      <c r="H1953" s="1" t="s">
        <v>3937</v>
      </c>
      <c r="I1953" s="1" t="s">
        <v>3938</v>
      </c>
      <c r="J1953" s="1" t="s">
        <v>34</v>
      </c>
      <c r="K1953" s="1" t="s">
        <v>34</v>
      </c>
      <c r="L1953" s="1">
        <v>0.0</v>
      </c>
      <c r="M1953" s="1">
        <v>0.0</v>
      </c>
      <c r="N1953" s="1">
        <v>0.0</v>
      </c>
      <c r="O1953" s="1" t="s">
        <v>35</v>
      </c>
      <c r="P1953" s="3">
        <v>0.21</v>
      </c>
      <c r="Q1953" s="1" t="s">
        <v>36</v>
      </c>
      <c r="R1953" s="1">
        <v>0.0</v>
      </c>
      <c r="S1953" s="1">
        <v>0.0</v>
      </c>
      <c r="T1953" s="4">
        <f t="shared" si="60"/>
        <v>933.8842975</v>
      </c>
      <c r="U1953" s="5">
        <v>1133.7225075</v>
      </c>
      <c r="W1953" s="1">
        <f t="shared" si="71"/>
        <v>1130</v>
      </c>
      <c r="X1953" s="7">
        <f t="shared" si="15"/>
        <v>1130</v>
      </c>
      <c r="Y1953" s="1" t="s">
        <v>30</v>
      </c>
      <c r="Z1953" s="1" t="s">
        <v>30</v>
      </c>
      <c r="AA1953" s="1" t="s">
        <v>31</v>
      </c>
      <c r="AB1953" s="1">
        <v>0.0</v>
      </c>
      <c r="AC1953" s="1">
        <v>0.0</v>
      </c>
    </row>
    <row r="1954" ht="15.75" customHeight="1">
      <c r="A1954" s="1">
        <v>1982.0</v>
      </c>
      <c r="B1954" s="1" t="s">
        <v>29</v>
      </c>
      <c r="C1954" s="1" t="s">
        <v>30</v>
      </c>
      <c r="D1954" s="1" t="s">
        <v>30</v>
      </c>
      <c r="E1954" s="1" t="s">
        <v>31</v>
      </c>
      <c r="F1954" s="1" t="s">
        <v>31</v>
      </c>
      <c r="H1954" s="1" t="s">
        <v>3939</v>
      </c>
      <c r="I1954" s="1" t="s">
        <v>3940</v>
      </c>
      <c r="J1954" s="1" t="s">
        <v>34</v>
      </c>
      <c r="K1954" s="1" t="s">
        <v>34</v>
      </c>
      <c r="L1954" s="1">
        <v>0.0</v>
      </c>
      <c r="M1954" s="1">
        <v>0.0</v>
      </c>
      <c r="N1954" s="1">
        <v>0.0</v>
      </c>
      <c r="O1954" s="1" t="s">
        <v>35</v>
      </c>
      <c r="P1954" s="3">
        <v>0.21</v>
      </c>
      <c r="Q1954" s="1" t="s">
        <v>36</v>
      </c>
      <c r="R1954" s="1">
        <v>0.0</v>
      </c>
      <c r="S1954" s="1">
        <v>0.0</v>
      </c>
      <c r="T1954" s="4">
        <f t="shared" si="60"/>
        <v>330.5785124</v>
      </c>
      <c r="U1954" s="5">
        <v>403.07837624999996</v>
      </c>
      <c r="W1954" s="1">
        <f t="shared" si="71"/>
        <v>400</v>
      </c>
      <c r="X1954" s="7">
        <f t="shared" si="15"/>
        <v>400</v>
      </c>
      <c r="Y1954" s="1" t="s">
        <v>30</v>
      </c>
      <c r="Z1954" s="1" t="s">
        <v>30</v>
      </c>
      <c r="AA1954" s="1" t="s">
        <v>31</v>
      </c>
      <c r="AB1954" s="1">
        <v>0.0</v>
      </c>
      <c r="AC1954" s="1">
        <v>0.0</v>
      </c>
    </row>
    <row r="1955" ht="15.75" customHeight="1">
      <c r="A1955" s="1">
        <v>1983.0</v>
      </c>
      <c r="B1955" s="1" t="s">
        <v>29</v>
      </c>
      <c r="C1955" s="1" t="s">
        <v>30</v>
      </c>
      <c r="D1955" s="1" t="s">
        <v>30</v>
      </c>
      <c r="E1955" s="1" t="s">
        <v>31</v>
      </c>
      <c r="F1955" s="1" t="s">
        <v>31</v>
      </c>
      <c r="H1955" s="1" t="s">
        <v>3941</v>
      </c>
      <c r="I1955" s="1" t="s">
        <v>3942</v>
      </c>
      <c r="J1955" s="1" t="s">
        <v>34</v>
      </c>
      <c r="K1955" s="1" t="s">
        <v>34</v>
      </c>
      <c r="L1955" s="1">
        <v>0.0</v>
      </c>
      <c r="M1955" s="1">
        <v>0.0</v>
      </c>
      <c r="N1955" s="1">
        <v>0.0</v>
      </c>
      <c r="O1955" s="1" t="s">
        <v>35</v>
      </c>
      <c r="P1955" s="3">
        <v>0.21</v>
      </c>
      <c r="Q1955" s="1" t="s">
        <v>36</v>
      </c>
      <c r="R1955" s="1">
        <v>0.0</v>
      </c>
      <c r="S1955" s="1">
        <v>0.0</v>
      </c>
      <c r="T1955" s="4">
        <f t="shared" si="60"/>
        <v>933.8842975</v>
      </c>
      <c r="U1955" s="5">
        <v>1133.7225075</v>
      </c>
      <c r="W1955" s="1">
        <f t="shared" si="71"/>
        <v>1130</v>
      </c>
      <c r="X1955" s="7">
        <f t="shared" si="15"/>
        <v>1130</v>
      </c>
      <c r="Y1955" s="1" t="s">
        <v>30</v>
      </c>
      <c r="Z1955" s="1" t="s">
        <v>30</v>
      </c>
      <c r="AA1955" s="1" t="s">
        <v>31</v>
      </c>
      <c r="AB1955" s="1">
        <v>0.0</v>
      </c>
      <c r="AC1955" s="1">
        <v>0.0</v>
      </c>
    </row>
    <row r="1956" ht="15.75" customHeight="1">
      <c r="A1956" s="1">
        <v>1984.0</v>
      </c>
      <c r="B1956" s="1" t="s">
        <v>29</v>
      </c>
      <c r="C1956" s="1" t="s">
        <v>30</v>
      </c>
      <c r="D1956" s="1" t="s">
        <v>30</v>
      </c>
      <c r="E1956" s="1" t="s">
        <v>31</v>
      </c>
      <c r="F1956" s="1" t="s">
        <v>31</v>
      </c>
      <c r="H1956" s="1" t="s">
        <v>3943</v>
      </c>
      <c r="I1956" s="1" t="s">
        <v>3944</v>
      </c>
      <c r="J1956" s="1" t="s">
        <v>34</v>
      </c>
      <c r="K1956" s="1" t="s">
        <v>34</v>
      </c>
      <c r="L1956" s="1">
        <v>0.0</v>
      </c>
      <c r="M1956" s="1">
        <v>0.0</v>
      </c>
      <c r="N1956" s="1">
        <v>0.0</v>
      </c>
      <c r="O1956" s="1" t="s">
        <v>35</v>
      </c>
      <c r="P1956" s="3">
        <v>0.21</v>
      </c>
      <c r="Q1956" s="1" t="s">
        <v>36</v>
      </c>
      <c r="R1956" s="1">
        <v>0.0</v>
      </c>
      <c r="S1956" s="1">
        <v>0.0</v>
      </c>
      <c r="T1956" s="4">
        <f t="shared" si="60"/>
        <v>330.5785124</v>
      </c>
      <c r="U1956" s="5">
        <v>403.07837624999996</v>
      </c>
      <c r="W1956" s="1">
        <f t="shared" si="71"/>
        <v>400</v>
      </c>
      <c r="X1956" s="7">
        <f t="shared" si="15"/>
        <v>400</v>
      </c>
      <c r="Y1956" s="1" t="s">
        <v>30</v>
      </c>
      <c r="Z1956" s="1" t="s">
        <v>30</v>
      </c>
      <c r="AA1956" s="1" t="s">
        <v>31</v>
      </c>
      <c r="AB1956" s="1">
        <v>0.0</v>
      </c>
      <c r="AC1956" s="1">
        <v>0.0</v>
      </c>
    </row>
    <row r="1957" ht="15.75" customHeight="1">
      <c r="A1957" s="1">
        <v>1985.0</v>
      </c>
      <c r="B1957" s="1" t="s">
        <v>29</v>
      </c>
      <c r="C1957" s="1" t="s">
        <v>30</v>
      </c>
      <c r="D1957" s="1" t="s">
        <v>30</v>
      </c>
      <c r="E1957" s="1" t="s">
        <v>31</v>
      </c>
      <c r="F1957" s="1" t="s">
        <v>31</v>
      </c>
      <c r="H1957" s="1" t="s">
        <v>3945</v>
      </c>
      <c r="I1957" s="1" t="s">
        <v>3946</v>
      </c>
      <c r="J1957" s="1" t="s">
        <v>34</v>
      </c>
      <c r="K1957" s="1" t="s">
        <v>34</v>
      </c>
      <c r="L1957" s="1">
        <v>0.0</v>
      </c>
      <c r="M1957" s="1">
        <v>0.0</v>
      </c>
      <c r="N1957" s="1">
        <v>0.0</v>
      </c>
      <c r="O1957" s="1" t="s">
        <v>35</v>
      </c>
      <c r="P1957" s="3">
        <v>0.21</v>
      </c>
      <c r="Q1957" s="1" t="s">
        <v>36</v>
      </c>
      <c r="R1957" s="1">
        <v>0.0</v>
      </c>
      <c r="S1957" s="1">
        <v>0.0</v>
      </c>
      <c r="T1957" s="4">
        <f t="shared" si="60"/>
        <v>933.8842975</v>
      </c>
      <c r="U1957" s="5">
        <v>1133.7225075</v>
      </c>
      <c r="W1957" s="1">
        <f t="shared" si="71"/>
        <v>1130</v>
      </c>
      <c r="X1957" s="7">
        <f t="shared" si="15"/>
        <v>1130</v>
      </c>
      <c r="Y1957" s="1" t="s">
        <v>30</v>
      </c>
      <c r="Z1957" s="1" t="s">
        <v>30</v>
      </c>
      <c r="AA1957" s="1" t="s">
        <v>31</v>
      </c>
      <c r="AB1957" s="1">
        <v>0.0</v>
      </c>
      <c r="AC1957" s="1">
        <v>0.0</v>
      </c>
    </row>
    <row r="1958" ht="15.75" customHeight="1">
      <c r="A1958" s="1">
        <v>1986.0</v>
      </c>
      <c r="B1958" s="1" t="s">
        <v>29</v>
      </c>
      <c r="C1958" s="1" t="s">
        <v>30</v>
      </c>
      <c r="D1958" s="1" t="s">
        <v>30</v>
      </c>
      <c r="E1958" s="1" t="s">
        <v>31</v>
      </c>
      <c r="F1958" s="1" t="s">
        <v>31</v>
      </c>
      <c r="H1958" s="1" t="s">
        <v>3947</v>
      </c>
      <c r="I1958" s="1" t="s">
        <v>3948</v>
      </c>
      <c r="J1958" s="1" t="s">
        <v>34</v>
      </c>
      <c r="K1958" s="1" t="s">
        <v>34</v>
      </c>
      <c r="L1958" s="1">
        <v>0.0</v>
      </c>
      <c r="M1958" s="1">
        <v>0.0</v>
      </c>
      <c r="N1958" s="1">
        <v>0.0</v>
      </c>
      <c r="O1958" s="1" t="s">
        <v>35</v>
      </c>
      <c r="P1958" s="3">
        <v>0.21</v>
      </c>
      <c r="Q1958" s="1" t="s">
        <v>36</v>
      </c>
      <c r="R1958" s="1">
        <v>0.0</v>
      </c>
      <c r="S1958" s="1">
        <v>0.0</v>
      </c>
      <c r="T1958" s="4">
        <f t="shared" si="60"/>
        <v>330.5785124</v>
      </c>
      <c r="U1958" s="5">
        <v>403.07837624999996</v>
      </c>
      <c r="W1958" s="1">
        <f t="shared" si="71"/>
        <v>400</v>
      </c>
      <c r="X1958" s="7">
        <f t="shared" si="15"/>
        <v>400</v>
      </c>
      <c r="Y1958" s="1" t="s">
        <v>30</v>
      </c>
      <c r="Z1958" s="1" t="s">
        <v>30</v>
      </c>
      <c r="AA1958" s="1" t="s">
        <v>31</v>
      </c>
      <c r="AB1958" s="1">
        <v>0.0</v>
      </c>
      <c r="AC1958" s="1">
        <v>0.0</v>
      </c>
    </row>
    <row r="1959" ht="15.75" customHeight="1">
      <c r="A1959" s="1">
        <v>1987.0</v>
      </c>
      <c r="B1959" s="1" t="s">
        <v>29</v>
      </c>
      <c r="C1959" s="1" t="s">
        <v>30</v>
      </c>
      <c r="D1959" s="1" t="s">
        <v>30</v>
      </c>
      <c r="E1959" s="1" t="s">
        <v>31</v>
      </c>
      <c r="F1959" s="1" t="s">
        <v>31</v>
      </c>
      <c r="H1959" s="1" t="s">
        <v>3949</v>
      </c>
      <c r="I1959" s="1" t="s">
        <v>3950</v>
      </c>
      <c r="J1959" s="1" t="s">
        <v>34</v>
      </c>
      <c r="K1959" s="1" t="s">
        <v>34</v>
      </c>
      <c r="L1959" s="1">
        <v>0.0</v>
      </c>
      <c r="M1959" s="1">
        <v>0.0</v>
      </c>
      <c r="N1959" s="1">
        <v>0.0</v>
      </c>
      <c r="O1959" s="1" t="s">
        <v>35</v>
      </c>
      <c r="P1959" s="3">
        <v>0.21</v>
      </c>
      <c r="Q1959" s="1" t="s">
        <v>36</v>
      </c>
      <c r="R1959" s="1">
        <v>0.0</v>
      </c>
      <c r="S1959" s="1">
        <v>0.0</v>
      </c>
      <c r="T1959" s="4">
        <f t="shared" si="60"/>
        <v>933.8842975</v>
      </c>
      <c r="U1959" s="5">
        <v>1133.7225075</v>
      </c>
      <c r="W1959" s="1">
        <f t="shared" si="71"/>
        <v>1130</v>
      </c>
      <c r="X1959" s="7">
        <f t="shared" si="15"/>
        <v>1130</v>
      </c>
      <c r="Y1959" s="1" t="s">
        <v>30</v>
      </c>
      <c r="Z1959" s="1" t="s">
        <v>30</v>
      </c>
      <c r="AA1959" s="1" t="s">
        <v>31</v>
      </c>
      <c r="AB1959" s="1">
        <v>0.0</v>
      </c>
      <c r="AC1959" s="1">
        <v>0.0</v>
      </c>
    </row>
    <row r="1960" ht="15.75" customHeight="1">
      <c r="A1960" s="1">
        <v>1988.0</v>
      </c>
      <c r="B1960" s="1" t="s">
        <v>29</v>
      </c>
      <c r="C1960" s="1" t="s">
        <v>30</v>
      </c>
      <c r="D1960" s="1" t="s">
        <v>30</v>
      </c>
      <c r="E1960" s="1" t="s">
        <v>31</v>
      </c>
      <c r="F1960" s="1" t="s">
        <v>31</v>
      </c>
      <c r="H1960" s="1" t="s">
        <v>3951</v>
      </c>
      <c r="I1960" s="1" t="s">
        <v>3952</v>
      </c>
      <c r="J1960" s="1" t="s">
        <v>34</v>
      </c>
      <c r="K1960" s="1" t="s">
        <v>34</v>
      </c>
      <c r="L1960" s="1">
        <v>0.0</v>
      </c>
      <c r="M1960" s="1">
        <v>0.0</v>
      </c>
      <c r="N1960" s="1">
        <v>0.0</v>
      </c>
      <c r="O1960" s="1" t="s">
        <v>35</v>
      </c>
      <c r="P1960" s="3">
        <v>0.21</v>
      </c>
      <c r="Q1960" s="1" t="s">
        <v>36</v>
      </c>
      <c r="R1960" s="1">
        <v>0.0</v>
      </c>
      <c r="S1960" s="1">
        <v>0.0</v>
      </c>
      <c r="T1960" s="4">
        <f t="shared" si="60"/>
        <v>330.5785124</v>
      </c>
      <c r="U1960" s="5">
        <v>403.07837624999996</v>
      </c>
      <c r="W1960" s="1">
        <f t="shared" si="71"/>
        <v>400</v>
      </c>
      <c r="X1960" s="7">
        <f t="shared" si="15"/>
        <v>400</v>
      </c>
      <c r="Y1960" s="1" t="s">
        <v>30</v>
      </c>
      <c r="Z1960" s="1" t="s">
        <v>30</v>
      </c>
      <c r="AA1960" s="1" t="s">
        <v>31</v>
      </c>
      <c r="AB1960" s="1">
        <v>0.0</v>
      </c>
      <c r="AC1960" s="1">
        <v>0.0</v>
      </c>
    </row>
    <row r="1961" ht="15.75" customHeight="1">
      <c r="A1961" s="1">
        <v>1989.0</v>
      </c>
      <c r="B1961" s="1" t="s">
        <v>29</v>
      </c>
      <c r="C1961" s="1" t="s">
        <v>30</v>
      </c>
      <c r="D1961" s="1" t="s">
        <v>30</v>
      </c>
      <c r="E1961" s="1" t="s">
        <v>31</v>
      </c>
      <c r="F1961" s="1" t="s">
        <v>31</v>
      </c>
      <c r="H1961" s="1" t="s">
        <v>3953</v>
      </c>
      <c r="I1961" s="1" t="s">
        <v>3954</v>
      </c>
      <c r="J1961" s="1" t="s">
        <v>34</v>
      </c>
      <c r="K1961" s="1" t="s">
        <v>34</v>
      </c>
      <c r="L1961" s="1">
        <v>0.0</v>
      </c>
      <c r="M1961" s="1">
        <v>0.0</v>
      </c>
      <c r="N1961" s="1">
        <v>0.0</v>
      </c>
      <c r="O1961" s="1" t="s">
        <v>35</v>
      </c>
      <c r="P1961" s="3">
        <v>0.21</v>
      </c>
      <c r="Q1961" s="1" t="s">
        <v>36</v>
      </c>
      <c r="R1961" s="1">
        <v>0.0</v>
      </c>
      <c r="S1961" s="1">
        <v>0.0</v>
      </c>
      <c r="T1961" s="4">
        <f t="shared" si="60"/>
        <v>933.8842975</v>
      </c>
      <c r="U1961" s="5">
        <v>1133.7225075</v>
      </c>
      <c r="W1961" s="1">
        <f t="shared" si="71"/>
        <v>1130</v>
      </c>
      <c r="X1961" s="7">
        <f t="shared" si="15"/>
        <v>1130</v>
      </c>
      <c r="Y1961" s="1" t="s">
        <v>30</v>
      </c>
      <c r="Z1961" s="1" t="s">
        <v>30</v>
      </c>
      <c r="AA1961" s="1" t="s">
        <v>31</v>
      </c>
      <c r="AB1961" s="1">
        <v>0.0</v>
      </c>
      <c r="AC1961" s="1">
        <v>0.0</v>
      </c>
    </row>
    <row r="1962" ht="15.75" customHeight="1">
      <c r="A1962" s="1">
        <v>1990.0</v>
      </c>
      <c r="B1962" s="1" t="s">
        <v>29</v>
      </c>
      <c r="C1962" s="1" t="s">
        <v>30</v>
      </c>
      <c r="D1962" s="1" t="s">
        <v>30</v>
      </c>
      <c r="E1962" s="1" t="s">
        <v>31</v>
      </c>
      <c r="F1962" s="1" t="s">
        <v>31</v>
      </c>
      <c r="H1962" s="1" t="s">
        <v>3955</v>
      </c>
      <c r="I1962" s="1" t="s">
        <v>3956</v>
      </c>
      <c r="J1962" s="1" t="s">
        <v>34</v>
      </c>
      <c r="K1962" s="1" t="s">
        <v>34</v>
      </c>
      <c r="L1962" s="1">
        <v>0.0</v>
      </c>
      <c r="M1962" s="1">
        <v>0.0</v>
      </c>
      <c r="N1962" s="1">
        <v>0.0</v>
      </c>
      <c r="O1962" s="1" t="s">
        <v>35</v>
      </c>
      <c r="P1962" s="3">
        <v>0.21</v>
      </c>
      <c r="Q1962" s="1" t="s">
        <v>36</v>
      </c>
      <c r="R1962" s="1">
        <v>0.0</v>
      </c>
      <c r="S1962" s="1">
        <v>0.0</v>
      </c>
      <c r="T1962" s="4">
        <f t="shared" si="60"/>
        <v>330.5785124</v>
      </c>
      <c r="U1962" s="5">
        <v>403.07837624999996</v>
      </c>
      <c r="W1962" s="1">
        <f t="shared" si="71"/>
        <v>400</v>
      </c>
      <c r="X1962" s="7">
        <f t="shared" si="15"/>
        <v>400</v>
      </c>
      <c r="Y1962" s="1" t="s">
        <v>30</v>
      </c>
      <c r="Z1962" s="1" t="s">
        <v>30</v>
      </c>
      <c r="AA1962" s="1" t="s">
        <v>31</v>
      </c>
      <c r="AB1962" s="1">
        <v>0.0</v>
      </c>
      <c r="AC1962" s="1">
        <v>0.0</v>
      </c>
    </row>
    <row r="1963" ht="15.75" customHeight="1">
      <c r="A1963" s="1">
        <v>1991.0</v>
      </c>
      <c r="B1963" s="1" t="s">
        <v>29</v>
      </c>
      <c r="C1963" s="1" t="s">
        <v>30</v>
      </c>
      <c r="D1963" s="1" t="s">
        <v>30</v>
      </c>
      <c r="E1963" s="1" t="s">
        <v>31</v>
      </c>
      <c r="F1963" s="1" t="s">
        <v>31</v>
      </c>
      <c r="H1963" s="1" t="s">
        <v>3957</v>
      </c>
      <c r="I1963" s="1" t="s">
        <v>3958</v>
      </c>
      <c r="J1963" s="1" t="s">
        <v>34</v>
      </c>
      <c r="K1963" s="1" t="s">
        <v>34</v>
      </c>
      <c r="L1963" s="1">
        <v>0.0</v>
      </c>
      <c r="M1963" s="1">
        <v>0.0</v>
      </c>
      <c r="N1963" s="1">
        <v>0.0</v>
      </c>
      <c r="O1963" s="1" t="s">
        <v>35</v>
      </c>
      <c r="P1963" s="3">
        <v>0.21</v>
      </c>
      <c r="Q1963" s="1" t="s">
        <v>36</v>
      </c>
      <c r="R1963" s="1">
        <v>0.0</v>
      </c>
      <c r="S1963" s="1">
        <v>0.0</v>
      </c>
      <c r="T1963" s="4">
        <f t="shared" si="60"/>
        <v>933.8842975</v>
      </c>
      <c r="U1963" s="5">
        <v>1133.7225075</v>
      </c>
      <c r="W1963" s="1">
        <f t="shared" si="71"/>
        <v>1130</v>
      </c>
      <c r="X1963" s="7">
        <f t="shared" si="15"/>
        <v>1130</v>
      </c>
      <c r="Y1963" s="1" t="s">
        <v>30</v>
      </c>
      <c r="Z1963" s="1" t="s">
        <v>30</v>
      </c>
      <c r="AA1963" s="1" t="s">
        <v>31</v>
      </c>
      <c r="AB1963" s="1">
        <v>0.0</v>
      </c>
      <c r="AC1963" s="1">
        <v>0.0</v>
      </c>
    </row>
    <row r="1964" ht="15.75" customHeight="1">
      <c r="A1964" s="1">
        <v>1992.0</v>
      </c>
      <c r="B1964" s="1" t="s">
        <v>29</v>
      </c>
      <c r="C1964" s="1" t="s">
        <v>30</v>
      </c>
      <c r="D1964" s="1" t="s">
        <v>30</v>
      </c>
      <c r="E1964" s="1" t="s">
        <v>31</v>
      </c>
      <c r="F1964" s="1" t="s">
        <v>31</v>
      </c>
      <c r="H1964" s="1" t="s">
        <v>3959</v>
      </c>
      <c r="I1964" s="1" t="s">
        <v>3960</v>
      </c>
      <c r="J1964" s="1" t="s">
        <v>34</v>
      </c>
      <c r="K1964" s="1" t="s">
        <v>34</v>
      </c>
      <c r="L1964" s="1">
        <v>0.0</v>
      </c>
      <c r="M1964" s="1">
        <v>0.0</v>
      </c>
      <c r="N1964" s="1">
        <v>0.0</v>
      </c>
      <c r="O1964" s="1" t="s">
        <v>35</v>
      </c>
      <c r="P1964" s="3">
        <v>0.21</v>
      </c>
      <c r="Q1964" s="1" t="s">
        <v>36</v>
      </c>
      <c r="R1964" s="1">
        <v>0.0</v>
      </c>
      <c r="S1964" s="1">
        <v>0.0</v>
      </c>
      <c r="T1964" s="4">
        <f t="shared" si="60"/>
        <v>330.5785124</v>
      </c>
      <c r="U1964" s="5">
        <v>403.07837624999996</v>
      </c>
      <c r="W1964" s="1">
        <f t="shared" si="71"/>
        <v>400</v>
      </c>
      <c r="X1964" s="7">
        <f t="shared" si="15"/>
        <v>400</v>
      </c>
      <c r="Y1964" s="1" t="s">
        <v>30</v>
      </c>
      <c r="Z1964" s="1" t="s">
        <v>30</v>
      </c>
      <c r="AA1964" s="1" t="s">
        <v>31</v>
      </c>
      <c r="AB1964" s="1">
        <v>0.0</v>
      </c>
      <c r="AC1964" s="1">
        <v>0.0</v>
      </c>
    </row>
    <row r="1965" ht="15.75" customHeight="1">
      <c r="A1965" s="1">
        <v>1993.0</v>
      </c>
      <c r="B1965" s="1" t="s">
        <v>29</v>
      </c>
      <c r="C1965" s="1" t="s">
        <v>30</v>
      </c>
      <c r="D1965" s="1" t="s">
        <v>30</v>
      </c>
      <c r="E1965" s="1" t="s">
        <v>31</v>
      </c>
      <c r="F1965" s="1" t="s">
        <v>31</v>
      </c>
      <c r="H1965" s="1" t="s">
        <v>3961</v>
      </c>
      <c r="I1965" s="1" t="s">
        <v>3962</v>
      </c>
      <c r="J1965" s="1" t="s">
        <v>34</v>
      </c>
      <c r="K1965" s="1" t="s">
        <v>34</v>
      </c>
      <c r="L1965" s="1">
        <v>0.0</v>
      </c>
      <c r="M1965" s="1">
        <v>0.0</v>
      </c>
      <c r="N1965" s="1">
        <v>0.0</v>
      </c>
      <c r="O1965" s="1" t="s">
        <v>35</v>
      </c>
      <c r="P1965" s="3">
        <v>0.21</v>
      </c>
      <c r="Q1965" s="1" t="s">
        <v>36</v>
      </c>
      <c r="R1965" s="1">
        <v>0.0</v>
      </c>
      <c r="S1965" s="1">
        <v>0.0</v>
      </c>
      <c r="T1965" s="4">
        <f t="shared" si="60"/>
        <v>933.8842975</v>
      </c>
      <c r="U1965" s="5">
        <v>1133.7225075</v>
      </c>
      <c r="W1965" s="1">
        <f t="shared" si="71"/>
        <v>1130</v>
      </c>
      <c r="X1965" s="7">
        <f t="shared" si="15"/>
        <v>1130</v>
      </c>
      <c r="Y1965" s="1" t="s">
        <v>30</v>
      </c>
      <c r="Z1965" s="1" t="s">
        <v>30</v>
      </c>
      <c r="AA1965" s="1" t="s">
        <v>31</v>
      </c>
      <c r="AB1965" s="1">
        <v>0.0</v>
      </c>
      <c r="AC1965" s="1">
        <v>0.0</v>
      </c>
    </row>
    <row r="1966" ht="15.75" customHeight="1">
      <c r="A1966" s="1">
        <v>1994.0</v>
      </c>
      <c r="B1966" s="1" t="s">
        <v>29</v>
      </c>
      <c r="C1966" s="1" t="s">
        <v>30</v>
      </c>
      <c r="D1966" s="1" t="s">
        <v>30</v>
      </c>
      <c r="E1966" s="1" t="s">
        <v>31</v>
      </c>
      <c r="F1966" s="1" t="s">
        <v>31</v>
      </c>
      <c r="H1966" s="1" t="s">
        <v>3963</v>
      </c>
      <c r="I1966" s="1" t="s">
        <v>3964</v>
      </c>
      <c r="J1966" s="1" t="s">
        <v>34</v>
      </c>
      <c r="K1966" s="1" t="s">
        <v>34</v>
      </c>
      <c r="L1966" s="1">
        <v>0.0</v>
      </c>
      <c r="M1966" s="1">
        <v>0.0</v>
      </c>
      <c r="N1966" s="1">
        <v>0.0</v>
      </c>
      <c r="O1966" s="1" t="s">
        <v>35</v>
      </c>
      <c r="P1966" s="3">
        <v>0.21</v>
      </c>
      <c r="Q1966" s="1" t="s">
        <v>36</v>
      </c>
      <c r="R1966" s="1">
        <v>0.0</v>
      </c>
      <c r="S1966" s="1">
        <v>0.0</v>
      </c>
      <c r="T1966" s="4">
        <f t="shared" si="60"/>
        <v>330.5785124</v>
      </c>
      <c r="U1966" s="5">
        <v>403.07837624999996</v>
      </c>
      <c r="W1966" s="1">
        <f t="shared" si="71"/>
        <v>400</v>
      </c>
      <c r="X1966" s="7">
        <f t="shared" si="15"/>
        <v>400</v>
      </c>
      <c r="Y1966" s="1" t="s">
        <v>30</v>
      </c>
      <c r="Z1966" s="1" t="s">
        <v>30</v>
      </c>
      <c r="AA1966" s="1" t="s">
        <v>31</v>
      </c>
      <c r="AB1966" s="1">
        <v>0.0</v>
      </c>
      <c r="AC1966" s="1">
        <v>0.0</v>
      </c>
    </row>
    <row r="1967" ht="15.75" customHeight="1">
      <c r="A1967" s="1">
        <v>1995.0</v>
      </c>
      <c r="B1967" s="1" t="s">
        <v>29</v>
      </c>
      <c r="C1967" s="1" t="s">
        <v>30</v>
      </c>
      <c r="D1967" s="1" t="s">
        <v>30</v>
      </c>
      <c r="E1967" s="1" t="s">
        <v>31</v>
      </c>
      <c r="F1967" s="1" t="s">
        <v>31</v>
      </c>
      <c r="H1967" s="1" t="s">
        <v>3965</v>
      </c>
      <c r="I1967" s="1" t="s">
        <v>3966</v>
      </c>
      <c r="J1967" s="1" t="s">
        <v>34</v>
      </c>
      <c r="K1967" s="1" t="s">
        <v>34</v>
      </c>
      <c r="L1967" s="1">
        <v>0.0</v>
      </c>
      <c r="M1967" s="1">
        <v>0.0</v>
      </c>
      <c r="N1967" s="1">
        <v>0.0</v>
      </c>
      <c r="O1967" s="1" t="s">
        <v>35</v>
      </c>
      <c r="P1967" s="3">
        <v>0.21</v>
      </c>
      <c r="Q1967" s="1" t="s">
        <v>36</v>
      </c>
      <c r="R1967" s="1">
        <v>0.0</v>
      </c>
      <c r="S1967" s="1">
        <v>0.0</v>
      </c>
      <c r="T1967" s="4">
        <f t="shared" si="60"/>
        <v>933.8842975</v>
      </c>
      <c r="U1967" s="5">
        <v>1133.7225075</v>
      </c>
      <c r="W1967" s="1">
        <f t="shared" si="71"/>
        <v>1130</v>
      </c>
      <c r="X1967" s="7">
        <f t="shared" si="15"/>
        <v>1130</v>
      </c>
      <c r="Y1967" s="1" t="s">
        <v>30</v>
      </c>
      <c r="Z1967" s="1" t="s">
        <v>30</v>
      </c>
      <c r="AA1967" s="1" t="s">
        <v>31</v>
      </c>
      <c r="AB1967" s="1">
        <v>0.0</v>
      </c>
      <c r="AC1967" s="1">
        <v>0.0</v>
      </c>
    </row>
    <row r="1968" ht="15.75" customHeight="1">
      <c r="A1968" s="1">
        <v>1996.0</v>
      </c>
      <c r="B1968" s="1" t="s">
        <v>29</v>
      </c>
      <c r="C1968" s="1" t="s">
        <v>30</v>
      </c>
      <c r="D1968" s="1" t="s">
        <v>30</v>
      </c>
      <c r="E1968" s="1" t="s">
        <v>31</v>
      </c>
      <c r="F1968" s="1" t="s">
        <v>31</v>
      </c>
      <c r="H1968" s="1" t="s">
        <v>3967</v>
      </c>
      <c r="I1968" s="1" t="s">
        <v>3968</v>
      </c>
      <c r="J1968" s="1" t="s">
        <v>34</v>
      </c>
      <c r="K1968" s="1" t="s">
        <v>34</v>
      </c>
      <c r="L1968" s="1">
        <v>0.0</v>
      </c>
      <c r="M1968" s="1">
        <v>0.0</v>
      </c>
      <c r="N1968" s="1">
        <v>0.0</v>
      </c>
      <c r="O1968" s="1" t="s">
        <v>35</v>
      </c>
      <c r="P1968" s="3">
        <v>0.21</v>
      </c>
      <c r="Q1968" s="1" t="s">
        <v>36</v>
      </c>
      <c r="R1968" s="1">
        <v>0.0</v>
      </c>
      <c r="S1968" s="1">
        <v>0.0</v>
      </c>
      <c r="T1968" s="4">
        <f t="shared" si="60"/>
        <v>330.5785124</v>
      </c>
      <c r="U1968" s="5">
        <v>403.07837624999996</v>
      </c>
      <c r="W1968" s="1">
        <f t="shared" si="71"/>
        <v>400</v>
      </c>
      <c r="X1968" s="7">
        <f t="shared" si="15"/>
        <v>400</v>
      </c>
      <c r="Y1968" s="1" t="s">
        <v>30</v>
      </c>
      <c r="Z1968" s="1" t="s">
        <v>30</v>
      </c>
      <c r="AA1968" s="1" t="s">
        <v>31</v>
      </c>
      <c r="AB1968" s="1">
        <v>0.0</v>
      </c>
      <c r="AC1968" s="1">
        <v>0.0</v>
      </c>
    </row>
    <row r="1969" ht="15.75" customHeight="1">
      <c r="A1969" s="1">
        <v>1997.0</v>
      </c>
      <c r="B1969" s="1" t="s">
        <v>29</v>
      </c>
      <c r="C1969" s="1" t="s">
        <v>30</v>
      </c>
      <c r="D1969" s="1" t="s">
        <v>30</v>
      </c>
      <c r="E1969" s="1" t="s">
        <v>31</v>
      </c>
      <c r="F1969" s="1" t="s">
        <v>31</v>
      </c>
      <c r="H1969" s="1" t="s">
        <v>3969</v>
      </c>
      <c r="I1969" s="1" t="s">
        <v>3970</v>
      </c>
      <c r="J1969" s="1" t="s">
        <v>34</v>
      </c>
      <c r="K1969" s="1" t="s">
        <v>34</v>
      </c>
      <c r="L1969" s="1">
        <v>0.0</v>
      </c>
      <c r="M1969" s="1">
        <v>0.0</v>
      </c>
      <c r="N1969" s="1">
        <v>0.0</v>
      </c>
      <c r="O1969" s="1" t="s">
        <v>35</v>
      </c>
      <c r="P1969" s="3">
        <v>0.21</v>
      </c>
      <c r="Q1969" s="1" t="s">
        <v>36</v>
      </c>
      <c r="R1969" s="1">
        <v>0.0</v>
      </c>
      <c r="S1969" s="1">
        <v>0.0</v>
      </c>
      <c r="T1969" s="4">
        <f t="shared" si="60"/>
        <v>933.8842975</v>
      </c>
      <c r="U1969" s="5">
        <v>1133.7225075</v>
      </c>
      <c r="W1969" s="1">
        <f t="shared" si="71"/>
        <v>1130</v>
      </c>
      <c r="X1969" s="7">
        <f t="shared" si="15"/>
        <v>1130</v>
      </c>
      <c r="Y1969" s="1" t="s">
        <v>30</v>
      </c>
      <c r="Z1969" s="1" t="s">
        <v>30</v>
      </c>
      <c r="AA1969" s="1" t="s">
        <v>31</v>
      </c>
      <c r="AB1969" s="1">
        <v>0.0</v>
      </c>
      <c r="AC1969" s="1">
        <v>0.0</v>
      </c>
    </row>
    <row r="1970" ht="15.75" customHeight="1">
      <c r="A1970" s="1">
        <v>1998.0</v>
      </c>
      <c r="B1970" s="1" t="s">
        <v>29</v>
      </c>
      <c r="C1970" s="1" t="s">
        <v>30</v>
      </c>
      <c r="D1970" s="1" t="s">
        <v>30</v>
      </c>
      <c r="E1970" s="1" t="s">
        <v>31</v>
      </c>
      <c r="F1970" s="1" t="s">
        <v>31</v>
      </c>
      <c r="H1970" s="1" t="s">
        <v>3971</v>
      </c>
      <c r="I1970" s="1" t="s">
        <v>3972</v>
      </c>
      <c r="J1970" s="1" t="s">
        <v>34</v>
      </c>
      <c r="K1970" s="1" t="s">
        <v>34</v>
      </c>
      <c r="L1970" s="1">
        <v>0.0</v>
      </c>
      <c r="M1970" s="1">
        <v>0.0</v>
      </c>
      <c r="N1970" s="1">
        <v>0.0</v>
      </c>
      <c r="O1970" s="1" t="s">
        <v>35</v>
      </c>
      <c r="P1970" s="3">
        <v>0.21</v>
      </c>
      <c r="Q1970" s="1" t="s">
        <v>36</v>
      </c>
      <c r="R1970" s="1">
        <v>0.0</v>
      </c>
      <c r="S1970" s="1">
        <v>0.0</v>
      </c>
      <c r="T1970" s="4">
        <f t="shared" si="60"/>
        <v>330.5785124</v>
      </c>
      <c r="U1970" s="5">
        <v>403.07837624999996</v>
      </c>
      <c r="W1970" s="1">
        <f t="shared" si="71"/>
        <v>400</v>
      </c>
      <c r="X1970" s="7">
        <f t="shared" si="15"/>
        <v>400</v>
      </c>
      <c r="Y1970" s="1" t="s">
        <v>30</v>
      </c>
      <c r="Z1970" s="1" t="s">
        <v>30</v>
      </c>
      <c r="AA1970" s="1" t="s">
        <v>31</v>
      </c>
      <c r="AB1970" s="1">
        <v>0.0</v>
      </c>
      <c r="AC1970" s="1">
        <v>0.0</v>
      </c>
    </row>
    <row r="1971" ht="15.75" customHeight="1">
      <c r="A1971" s="1">
        <v>1999.0</v>
      </c>
      <c r="B1971" s="1" t="s">
        <v>29</v>
      </c>
      <c r="C1971" s="1" t="s">
        <v>30</v>
      </c>
      <c r="D1971" s="1" t="s">
        <v>30</v>
      </c>
      <c r="E1971" s="1" t="s">
        <v>31</v>
      </c>
      <c r="F1971" s="1" t="s">
        <v>31</v>
      </c>
      <c r="H1971" s="1" t="s">
        <v>3973</v>
      </c>
      <c r="I1971" s="1" t="s">
        <v>3974</v>
      </c>
      <c r="J1971" s="1" t="s">
        <v>34</v>
      </c>
      <c r="K1971" s="1" t="s">
        <v>34</v>
      </c>
      <c r="L1971" s="1">
        <v>0.0</v>
      </c>
      <c r="M1971" s="1">
        <v>0.0</v>
      </c>
      <c r="N1971" s="1">
        <v>0.0</v>
      </c>
      <c r="O1971" s="1" t="s">
        <v>35</v>
      </c>
      <c r="P1971" s="3">
        <v>0.21</v>
      </c>
      <c r="Q1971" s="1" t="s">
        <v>36</v>
      </c>
      <c r="R1971" s="1">
        <v>0.0</v>
      </c>
      <c r="S1971" s="1">
        <v>0.0</v>
      </c>
      <c r="T1971" s="4">
        <f t="shared" si="60"/>
        <v>99.17355372</v>
      </c>
      <c r="U1971" s="5">
        <v>121.42213874999999</v>
      </c>
      <c r="W1971" s="1">
        <f t="shared" si="71"/>
        <v>120</v>
      </c>
      <c r="X1971" s="7">
        <f t="shared" si="15"/>
        <v>120</v>
      </c>
      <c r="Y1971" s="1" t="s">
        <v>30</v>
      </c>
      <c r="Z1971" s="1" t="s">
        <v>30</v>
      </c>
      <c r="AA1971" s="1" t="s">
        <v>31</v>
      </c>
      <c r="AB1971" s="1">
        <v>0.0</v>
      </c>
      <c r="AC1971" s="1">
        <v>0.0</v>
      </c>
    </row>
    <row r="1972" ht="15.75" customHeight="1">
      <c r="A1972" s="1">
        <v>2000.0</v>
      </c>
      <c r="B1972" s="1" t="s">
        <v>29</v>
      </c>
      <c r="C1972" s="1" t="s">
        <v>30</v>
      </c>
      <c r="D1972" s="1" t="s">
        <v>30</v>
      </c>
      <c r="E1972" s="1" t="s">
        <v>31</v>
      </c>
      <c r="F1972" s="1" t="s">
        <v>31</v>
      </c>
      <c r="H1972" s="1" t="s">
        <v>3975</v>
      </c>
      <c r="I1972" s="1" t="s">
        <v>3976</v>
      </c>
      <c r="J1972" s="1" t="s">
        <v>34</v>
      </c>
      <c r="K1972" s="1" t="s">
        <v>34</v>
      </c>
      <c r="L1972" s="1">
        <v>0.0</v>
      </c>
      <c r="M1972" s="1">
        <v>0.0</v>
      </c>
      <c r="N1972" s="1">
        <v>0.0</v>
      </c>
      <c r="O1972" s="1" t="s">
        <v>35</v>
      </c>
      <c r="P1972" s="3">
        <v>0.21</v>
      </c>
      <c r="Q1972" s="1" t="s">
        <v>36</v>
      </c>
      <c r="R1972" s="1">
        <v>0.0</v>
      </c>
      <c r="S1972" s="1">
        <v>0.0</v>
      </c>
      <c r="T1972" s="4">
        <f t="shared" si="60"/>
        <v>107.4380165</v>
      </c>
      <c r="U1972" s="5">
        <v>128.83414499999998</v>
      </c>
      <c r="W1972" s="1">
        <f t="shared" si="71"/>
        <v>130</v>
      </c>
      <c r="X1972" s="7">
        <f t="shared" si="15"/>
        <v>130</v>
      </c>
      <c r="Y1972" s="1" t="s">
        <v>30</v>
      </c>
      <c r="Z1972" s="1" t="s">
        <v>30</v>
      </c>
      <c r="AA1972" s="1" t="s">
        <v>31</v>
      </c>
      <c r="AB1972" s="1">
        <v>0.0</v>
      </c>
      <c r="AC1972" s="1">
        <v>0.0</v>
      </c>
    </row>
    <row r="1973" ht="15.75" customHeight="1">
      <c r="A1973" s="1">
        <v>2001.0</v>
      </c>
      <c r="B1973" s="1" t="s">
        <v>29</v>
      </c>
      <c r="C1973" s="1" t="s">
        <v>30</v>
      </c>
      <c r="D1973" s="1" t="s">
        <v>30</v>
      </c>
      <c r="E1973" s="1" t="s">
        <v>31</v>
      </c>
      <c r="F1973" s="1" t="s">
        <v>31</v>
      </c>
      <c r="H1973" s="1" t="s">
        <v>3977</v>
      </c>
      <c r="I1973" s="1" t="s">
        <v>3978</v>
      </c>
      <c r="J1973" s="1" t="s">
        <v>34</v>
      </c>
      <c r="K1973" s="1" t="s">
        <v>34</v>
      </c>
      <c r="L1973" s="1">
        <v>0.0</v>
      </c>
      <c r="M1973" s="1">
        <v>0.0</v>
      </c>
      <c r="N1973" s="1">
        <v>0.0</v>
      </c>
      <c r="O1973" s="1" t="s">
        <v>35</v>
      </c>
      <c r="P1973" s="3">
        <v>0.21</v>
      </c>
      <c r="Q1973" s="1" t="s">
        <v>36</v>
      </c>
      <c r="R1973" s="1">
        <v>0.0</v>
      </c>
      <c r="S1973" s="1">
        <v>0.0</v>
      </c>
      <c r="T1973" s="4">
        <f t="shared" si="60"/>
        <v>115.7024793</v>
      </c>
      <c r="U1973" s="5">
        <v>141.25037849999998</v>
      </c>
      <c r="W1973" s="1">
        <f t="shared" si="71"/>
        <v>140</v>
      </c>
      <c r="X1973" s="7">
        <f t="shared" si="15"/>
        <v>140</v>
      </c>
      <c r="Y1973" s="1" t="s">
        <v>30</v>
      </c>
      <c r="Z1973" s="1" t="s">
        <v>30</v>
      </c>
      <c r="AA1973" s="1" t="s">
        <v>31</v>
      </c>
      <c r="AB1973" s="1">
        <v>0.0</v>
      </c>
      <c r="AC1973" s="1">
        <v>0.0</v>
      </c>
    </row>
    <row r="1974" ht="15.75" customHeight="1">
      <c r="A1974" s="1">
        <v>2002.0</v>
      </c>
      <c r="B1974" s="1" t="s">
        <v>29</v>
      </c>
      <c r="C1974" s="1" t="s">
        <v>30</v>
      </c>
      <c r="D1974" s="1" t="s">
        <v>30</v>
      </c>
      <c r="E1974" s="1" t="s">
        <v>31</v>
      </c>
      <c r="F1974" s="1" t="s">
        <v>31</v>
      </c>
      <c r="H1974" s="1" t="s">
        <v>3979</v>
      </c>
      <c r="I1974" s="1" t="s">
        <v>3980</v>
      </c>
      <c r="J1974" s="1" t="s">
        <v>34</v>
      </c>
      <c r="K1974" s="1" t="s">
        <v>34</v>
      </c>
      <c r="L1974" s="1">
        <v>0.0</v>
      </c>
      <c r="M1974" s="1">
        <v>0.0</v>
      </c>
      <c r="N1974" s="1">
        <v>0.0</v>
      </c>
      <c r="O1974" s="1" t="s">
        <v>35</v>
      </c>
      <c r="P1974" s="3">
        <v>0.21</v>
      </c>
      <c r="Q1974" s="1" t="s">
        <v>36</v>
      </c>
      <c r="R1974" s="1">
        <v>0.0</v>
      </c>
      <c r="S1974" s="1">
        <v>0.0</v>
      </c>
      <c r="T1974" s="4">
        <f t="shared" si="60"/>
        <v>132.231405</v>
      </c>
      <c r="U1974" s="5">
        <v>158.57201249999997</v>
      </c>
      <c r="W1974" s="1">
        <f t="shared" si="71"/>
        <v>160</v>
      </c>
      <c r="X1974" s="7">
        <f t="shared" si="15"/>
        <v>160</v>
      </c>
      <c r="Y1974" s="1" t="s">
        <v>30</v>
      </c>
      <c r="Z1974" s="1" t="s">
        <v>30</v>
      </c>
      <c r="AA1974" s="1" t="s">
        <v>31</v>
      </c>
      <c r="AB1974" s="1">
        <v>0.0</v>
      </c>
      <c r="AC1974" s="1">
        <v>0.0</v>
      </c>
    </row>
    <row r="1975" ht="15.75" customHeight="1">
      <c r="A1975" s="1">
        <v>2003.0</v>
      </c>
      <c r="B1975" s="1" t="s">
        <v>29</v>
      </c>
      <c r="C1975" s="1" t="s">
        <v>30</v>
      </c>
      <c r="D1975" s="1" t="s">
        <v>30</v>
      </c>
      <c r="E1975" s="1" t="s">
        <v>31</v>
      </c>
      <c r="F1975" s="1" t="s">
        <v>31</v>
      </c>
      <c r="H1975" s="1" t="s">
        <v>3981</v>
      </c>
      <c r="I1975" s="1" t="s">
        <v>3982</v>
      </c>
      <c r="J1975" s="1" t="s">
        <v>34</v>
      </c>
      <c r="K1975" s="1" t="s">
        <v>34</v>
      </c>
      <c r="L1975" s="1">
        <v>0.0</v>
      </c>
      <c r="M1975" s="1">
        <v>0.0</v>
      </c>
      <c r="N1975" s="1">
        <v>0.0</v>
      </c>
      <c r="O1975" s="1" t="s">
        <v>35</v>
      </c>
      <c r="P1975" s="3">
        <v>0.21</v>
      </c>
      <c r="Q1975" s="1" t="s">
        <v>36</v>
      </c>
      <c r="R1975" s="1">
        <v>0.0</v>
      </c>
      <c r="S1975" s="1">
        <v>0.0</v>
      </c>
      <c r="T1975" s="4">
        <f t="shared" si="60"/>
        <v>165.2892562</v>
      </c>
      <c r="U1975" s="5">
        <v>199.45035</v>
      </c>
      <c r="W1975" s="1">
        <f t="shared" si="71"/>
        <v>200</v>
      </c>
      <c r="X1975" s="7">
        <f t="shared" si="15"/>
        <v>200</v>
      </c>
      <c r="Y1975" s="1" t="s">
        <v>30</v>
      </c>
      <c r="Z1975" s="1" t="s">
        <v>30</v>
      </c>
      <c r="AA1975" s="1" t="s">
        <v>31</v>
      </c>
      <c r="AB1975" s="1">
        <v>0.0</v>
      </c>
      <c r="AC1975" s="1">
        <v>0.0</v>
      </c>
    </row>
    <row r="1976" ht="15.75" customHeight="1">
      <c r="A1976" s="1">
        <v>2004.0</v>
      </c>
      <c r="B1976" s="1" t="s">
        <v>29</v>
      </c>
      <c r="C1976" s="1" t="s">
        <v>30</v>
      </c>
      <c r="D1976" s="1" t="s">
        <v>30</v>
      </c>
      <c r="E1976" s="1" t="s">
        <v>31</v>
      </c>
      <c r="F1976" s="1" t="s">
        <v>31</v>
      </c>
      <c r="H1976" s="1" t="s">
        <v>3983</v>
      </c>
      <c r="I1976" s="1" t="s">
        <v>3984</v>
      </c>
      <c r="J1976" s="1" t="s">
        <v>34</v>
      </c>
      <c r="K1976" s="1" t="s">
        <v>34</v>
      </c>
      <c r="L1976" s="1">
        <v>0.0</v>
      </c>
      <c r="M1976" s="1">
        <v>0.0</v>
      </c>
      <c r="N1976" s="1">
        <v>0.0</v>
      </c>
      <c r="O1976" s="1" t="s">
        <v>35</v>
      </c>
      <c r="P1976" s="3">
        <v>0.21</v>
      </c>
      <c r="Q1976" s="1" t="s">
        <v>36</v>
      </c>
      <c r="R1976" s="1">
        <v>0.0</v>
      </c>
      <c r="S1976" s="1">
        <v>0.0</v>
      </c>
      <c r="T1976" s="4">
        <f t="shared" si="60"/>
        <v>190.0826446</v>
      </c>
      <c r="U1976" s="5">
        <v>226.71754875</v>
      </c>
      <c r="W1976" s="1">
        <f t="shared" si="71"/>
        <v>230</v>
      </c>
      <c r="X1976" s="7">
        <f t="shared" si="15"/>
        <v>230</v>
      </c>
      <c r="Y1976" s="1" t="s">
        <v>30</v>
      </c>
      <c r="Z1976" s="1" t="s">
        <v>30</v>
      </c>
      <c r="AA1976" s="1" t="s">
        <v>31</v>
      </c>
      <c r="AB1976" s="1">
        <v>0.0</v>
      </c>
      <c r="AC1976" s="1">
        <v>0.0</v>
      </c>
    </row>
    <row r="1977" ht="15.75" customHeight="1">
      <c r="A1977" s="1">
        <v>2005.0</v>
      </c>
      <c r="B1977" s="1" t="s">
        <v>29</v>
      </c>
      <c r="C1977" s="1" t="s">
        <v>30</v>
      </c>
      <c r="D1977" s="1" t="s">
        <v>30</v>
      </c>
      <c r="E1977" s="1" t="s">
        <v>31</v>
      </c>
      <c r="F1977" s="1" t="s">
        <v>31</v>
      </c>
      <c r="H1977" s="1" t="s">
        <v>3985</v>
      </c>
      <c r="I1977" s="1" t="s">
        <v>3986</v>
      </c>
      <c r="J1977" s="1" t="s">
        <v>34</v>
      </c>
      <c r="K1977" s="1" t="s">
        <v>34</v>
      </c>
      <c r="L1977" s="1">
        <v>0.0</v>
      </c>
      <c r="M1977" s="1">
        <v>0.0</v>
      </c>
      <c r="N1977" s="1">
        <v>0.0</v>
      </c>
      <c r="O1977" s="1" t="s">
        <v>35</v>
      </c>
      <c r="P1977" s="3">
        <v>0.21</v>
      </c>
      <c r="Q1977" s="1" t="s">
        <v>36</v>
      </c>
      <c r="R1977" s="1">
        <v>0.0</v>
      </c>
      <c r="S1977" s="1">
        <v>0.0</v>
      </c>
      <c r="T1977" s="4">
        <f t="shared" si="60"/>
        <v>743.8016529</v>
      </c>
      <c r="U1977" s="5">
        <v>897.1492364999999</v>
      </c>
      <c r="W1977" s="1">
        <f t="shared" si="71"/>
        <v>900</v>
      </c>
      <c r="X1977" s="7">
        <f t="shared" si="15"/>
        <v>900</v>
      </c>
      <c r="Y1977" s="1" t="s">
        <v>30</v>
      </c>
      <c r="Z1977" s="1" t="s">
        <v>30</v>
      </c>
      <c r="AA1977" s="1" t="s">
        <v>31</v>
      </c>
      <c r="AB1977" s="1">
        <v>0.0</v>
      </c>
      <c r="AC1977" s="1">
        <v>0.0</v>
      </c>
    </row>
    <row r="1978" ht="15.75" customHeight="1">
      <c r="A1978" s="1">
        <v>2006.0</v>
      </c>
      <c r="B1978" s="1" t="s">
        <v>29</v>
      </c>
      <c r="C1978" s="1" t="s">
        <v>30</v>
      </c>
      <c r="D1978" s="1" t="s">
        <v>30</v>
      </c>
      <c r="E1978" s="1" t="s">
        <v>31</v>
      </c>
      <c r="F1978" s="1" t="s">
        <v>31</v>
      </c>
      <c r="H1978" s="1" t="s">
        <v>3987</v>
      </c>
      <c r="I1978" s="1" t="s">
        <v>3988</v>
      </c>
      <c r="J1978" s="1" t="s">
        <v>34</v>
      </c>
      <c r="K1978" s="1" t="s">
        <v>34</v>
      </c>
      <c r="L1978" s="1">
        <v>0.0</v>
      </c>
      <c r="M1978" s="1">
        <v>0.0</v>
      </c>
      <c r="N1978" s="1">
        <v>0.0</v>
      </c>
      <c r="O1978" s="1" t="s">
        <v>35</v>
      </c>
      <c r="P1978" s="3">
        <v>0.21</v>
      </c>
      <c r="Q1978" s="1" t="s">
        <v>36</v>
      </c>
      <c r="R1978" s="1">
        <v>0.0</v>
      </c>
      <c r="S1978" s="1">
        <v>0.0</v>
      </c>
      <c r="T1978" s="4">
        <f t="shared" si="60"/>
        <v>966.9421488</v>
      </c>
      <c r="U1978" s="5">
        <v>1173.1813335</v>
      </c>
      <c r="W1978" s="1">
        <f t="shared" si="71"/>
        <v>1170</v>
      </c>
      <c r="X1978" s="7">
        <f t="shared" si="15"/>
        <v>1170</v>
      </c>
      <c r="Y1978" s="1" t="s">
        <v>30</v>
      </c>
      <c r="Z1978" s="1" t="s">
        <v>30</v>
      </c>
      <c r="AA1978" s="1" t="s">
        <v>31</v>
      </c>
      <c r="AB1978" s="1">
        <v>0.0</v>
      </c>
      <c r="AC1978" s="1">
        <v>0.0</v>
      </c>
    </row>
    <row r="1979" ht="15.75" customHeight="1">
      <c r="A1979" s="1">
        <v>2007.0</v>
      </c>
      <c r="B1979" s="9" t="s">
        <v>29</v>
      </c>
      <c r="C1979" s="9" t="s">
        <v>30</v>
      </c>
      <c r="D1979" s="9" t="s">
        <v>30</v>
      </c>
      <c r="E1979" s="9" t="s">
        <v>31</v>
      </c>
      <c r="F1979" s="9" t="s">
        <v>31</v>
      </c>
      <c r="G1979" s="9"/>
      <c r="H1979" s="9" t="s">
        <v>3989</v>
      </c>
      <c r="I1979" s="9" t="s">
        <v>3990</v>
      </c>
      <c r="J1979" s="9" t="s">
        <v>34</v>
      </c>
      <c r="K1979" s="9" t="s">
        <v>34</v>
      </c>
      <c r="L1979" s="9">
        <v>0.0</v>
      </c>
      <c r="M1979" s="9">
        <v>0.0</v>
      </c>
      <c r="N1979" s="9">
        <v>0.0</v>
      </c>
      <c r="O1979" s="9" t="s">
        <v>35</v>
      </c>
      <c r="P1979" s="10">
        <v>0.21</v>
      </c>
      <c r="Q1979" s="9" t="s">
        <v>36</v>
      </c>
      <c r="R1979" s="9">
        <v>0.0</v>
      </c>
      <c r="S1979" s="9">
        <v>0.0</v>
      </c>
      <c r="T1979" s="9">
        <f t="shared" si="60"/>
        <v>8.26446281</v>
      </c>
      <c r="U1979" s="5">
        <v>1372.33520325</v>
      </c>
      <c r="V1979" s="9">
        <f t="shared" ref="V1979:V1980" si="72">U1979/144</f>
        <v>9.530105578</v>
      </c>
      <c r="W1979" s="9">
        <f t="shared" ref="W1979:W1980" si="73">MROUND(V1979,5)</f>
        <v>10</v>
      </c>
      <c r="X1979" s="15">
        <f t="shared" si="15"/>
        <v>10</v>
      </c>
      <c r="Y1979" s="9" t="s">
        <v>30</v>
      </c>
      <c r="Z1979" s="9" t="s">
        <v>30</v>
      </c>
      <c r="AA1979" s="9" t="s">
        <v>31</v>
      </c>
      <c r="AB1979" s="9">
        <v>0.0</v>
      </c>
      <c r="AC1979" s="9">
        <v>0.0</v>
      </c>
      <c r="AD1979" s="9"/>
      <c r="AE1979" s="9"/>
      <c r="AF1979" s="9"/>
    </row>
    <row r="1980" ht="15.75" customHeight="1">
      <c r="A1980" s="1">
        <v>2008.0</v>
      </c>
      <c r="B1980" s="9" t="s">
        <v>29</v>
      </c>
      <c r="C1980" s="9" t="s">
        <v>30</v>
      </c>
      <c r="D1980" s="9" t="s">
        <v>30</v>
      </c>
      <c r="E1980" s="9" t="s">
        <v>31</v>
      </c>
      <c r="F1980" s="9" t="s">
        <v>31</v>
      </c>
      <c r="G1980" s="9"/>
      <c r="H1980" s="9" t="s">
        <v>3991</v>
      </c>
      <c r="I1980" s="9" t="s">
        <v>3992</v>
      </c>
      <c r="J1980" s="9" t="s">
        <v>34</v>
      </c>
      <c r="K1980" s="9" t="s">
        <v>34</v>
      </c>
      <c r="L1980" s="9">
        <v>0.0</v>
      </c>
      <c r="M1980" s="9">
        <v>0.0</v>
      </c>
      <c r="N1980" s="9">
        <v>0.0</v>
      </c>
      <c r="O1980" s="9" t="s">
        <v>35</v>
      </c>
      <c r="P1980" s="10">
        <v>0.21</v>
      </c>
      <c r="Q1980" s="9" t="s">
        <v>36</v>
      </c>
      <c r="R1980" s="9">
        <v>0.0</v>
      </c>
      <c r="S1980" s="9">
        <v>0.0</v>
      </c>
      <c r="T1980" s="9">
        <f t="shared" si="60"/>
        <v>12.39669421</v>
      </c>
      <c r="U1980" s="5">
        <v>2217.8699235</v>
      </c>
      <c r="V1980" s="9">
        <f t="shared" si="72"/>
        <v>15.40187447</v>
      </c>
      <c r="W1980" s="9">
        <f t="shared" si="73"/>
        <v>15</v>
      </c>
      <c r="X1980" s="15">
        <f t="shared" si="15"/>
        <v>15</v>
      </c>
      <c r="Y1980" s="9" t="s">
        <v>30</v>
      </c>
      <c r="Z1980" s="9" t="s">
        <v>30</v>
      </c>
      <c r="AA1980" s="9" t="s">
        <v>31</v>
      </c>
      <c r="AB1980" s="9">
        <v>0.0</v>
      </c>
      <c r="AC1980" s="9">
        <v>0.0</v>
      </c>
      <c r="AD1980" s="9"/>
      <c r="AE1980" s="9"/>
      <c r="AF1980" s="9"/>
    </row>
    <row r="1981" ht="15.75" customHeight="1">
      <c r="A1981" s="1">
        <v>2009.0</v>
      </c>
      <c r="B1981" s="1" t="s">
        <v>29</v>
      </c>
      <c r="C1981" s="1" t="s">
        <v>30</v>
      </c>
      <c r="D1981" s="1" t="s">
        <v>30</v>
      </c>
      <c r="E1981" s="1" t="s">
        <v>31</v>
      </c>
      <c r="F1981" s="1" t="s">
        <v>31</v>
      </c>
      <c r="H1981" s="1" t="s">
        <v>3993</v>
      </c>
      <c r="I1981" s="1" t="s">
        <v>3994</v>
      </c>
      <c r="J1981" s="1" t="s">
        <v>34</v>
      </c>
      <c r="K1981" s="1" t="s">
        <v>34</v>
      </c>
      <c r="L1981" s="1">
        <v>0.0</v>
      </c>
      <c r="M1981" s="1">
        <v>0.0</v>
      </c>
      <c r="N1981" s="1">
        <v>0.0</v>
      </c>
      <c r="O1981" s="1" t="s">
        <v>35</v>
      </c>
      <c r="P1981" s="3">
        <v>0.21</v>
      </c>
      <c r="Q1981" s="1" t="s">
        <v>36</v>
      </c>
      <c r="R1981" s="1">
        <v>0.0</v>
      </c>
      <c r="S1981" s="1">
        <v>0.0</v>
      </c>
      <c r="T1981" s="4">
        <f t="shared" si="60"/>
        <v>314.0495868</v>
      </c>
      <c r="U1981" s="5">
        <v>378.01231874999996</v>
      </c>
      <c r="W1981" s="1">
        <f t="shared" ref="W1981:W1985" si="74">MROUND(U1981,10)</f>
        <v>380</v>
      </c>
      <c r="X1981" s="7">
        <f t="shared" si="15"/>
        <v>380</v>
      </c>
      <c r="Y1981" s="1" t="s">
        <v>30</v>
      </c>
      <c r="Z1981" s="1" t="s">
        <v>30</v>
      </c>
      <c r="AA1981" s="1" t="s">
        <v>31</v>
      </c>
      <c r="AB1981" s="1">
        <v>0.0</v>
      </c>
      <c r="AC1981" s="1">
        <v>0.0</v>
      </c>
    </row>
    <row r="1982" ht="15.75" customHeight="1">
      <c r="A1982" s="1">
        <v>2010.0</v>
      </c>
      <c r="B1982" s="1" t="s">
        <v>29</v>
      </c>
      <c r="C1982" s="1" t="s">
        <v>30</v>
      </c>
      <c r="D1982" s="1" t="s">
        <v>30</v>
      </c>
      <c r="E1982" s="1" t="s">
        <v>31</v>
      </c>
      <c r="F1982" s="1" t="s">
        <v>31</v>
      </c>
      <c r="H1982" s="1" t="s">
        <v>3995</v>
      </c>
      <c r="I1982" s="1" t="s">
        <v>3996</v>
      </c>
      <c r="J1982" s="1" t="s">
        <v>34</v>
      </c>
      <c r="K1982" s="1" t="s">
        <v>34</v>
      </c>
      <c r="L1982" s="1">
        <v>0.0</v>
      </c>
      <c r="M1982" s="1">
        <v>0.0</v>
      </c>
      <c r="N1982" s="1">
        <v>0.0</v>
      </c>
      <c r="O1982" s="1" t="s">
        <v>35</v>
      </c>
      <c r="P1982" s="3">
        <v>0.21</v>
      </c>
      <c r="Q1982" s="1" t="s">
        <v>36</v>
      </c>
      <c r="R1982" s="1">
        <v>0.0</v>
      </c>
      <c r="S1982" s="1">
        <v>0.0</v>
      </c>
      <c r="T1982" s="4">
        <f t="shared" si="60"/>
        <v>876.0330579</v>
      </c>
      <c r="U1982" s="5">
        <v>1055.3528947500001</v>
      </c>
      <c r="W1982" s="1">
        <f t="shared" si="74"/>
        <v>1060</v>
      </c>
      <c r="X1982" s="7">
        <f t="shared" si="15"/>
        <v>1060</v>
      </c>
      <c r="Y1982" s="1" t="s">
        <v>30</v>
      </c>
      <c r="Z1982" s="1" t="s">
        <v>30</v>
      </c>
      <c r="AA1982" s="1" t="s">
        <v>31</v>
      </c>
      <c r="AB1982" s="1">
        <v>0.0</v>
      </c>
      <c r="AC1982" s="1">
        <v>0.0</v>
      </c>
    </row>
    <row r="1983" ht="15.75" customHeight="1">
      <c r="A1983" s="1">
        <v>2011.0</v>
      </c>
      <c r="B1983" s="1" t="s">
        <v>29</v>
      </c>
      <c r="C1983" s="1" t="s">
        <v>30</v>
      </c>
      <c r="D1983" s="1" t="s">
        <v>30</v>
      </c>
      <c r="E1983" s="1" t="s">
        <v>31</v>
      </c>
      <c r="F1983" s="1" t="s">
        <v>31</v>
      </c>
      <c r="H1983" s="1" t="s">
        <v>3997</v>
      </c>
      <c r="I1983" s="1" t="s">
        <v>3998</v>
      </c>
      <c r="J1983" s="1" t="s">
        <v>34</v>
      </c>
      <c r="K1983" s="1" t="s">
        <v>34</v>
      </c>
      <c r="L1983" s="1">
        <v>0.0</v>
      </c>
      <c r="M1983" s="1">
        <v>0.0</v>
      </c>
      <c r="N1983" s="1">
        <v>0.0</v>
      </c>
      <c r="O1983" s="1" t="s">
        <v>35</v>
      </c>
      <c r="P1983" s="3">
        <v>0.21</v>
      </c>
      <c r="Q1983" s="1" t="s">
        <v>36</v>
      </c>
      <c r="R1983" s="1">
        <v>0.0</v>
      </c>
      <c r="S1983" s="1">
        <v>0.0</v>
      </c>
      <c r="T1983" s="4">
        <f t="shared" si="60"/>
        <v>256.1983471</v>
      </c>
      <c r="U1983" s="5">
        <v>313.72102575</v>
      </c>
      <c r="W1983" s="1">
        <f t="shared" si="74"/>
        <v>310</v>
      </c>
      <c r="X1983" s="7">
        <f t="shared" si="15"/>
        <v>310</v>
      </c>
      <c r="Y1983" s="1" t="s">
        <v>30</v>
      </c>
      <c r="Z1983" s="1" t="s">
        <v>30</v>
      </c>
      <c r="AA1983" s="1" t="s">
        <v>31</v>
      </c>
      <c r="AB1983" s="1">
        <v>0.0</v>
      </c>
      <c r="AC1983" s="1">
        <v>0.0</v>
      </c>
    </row>
    <row r="1984" ht="15.75" customHeight="1">
      <c r="A1984" s="1">
        <v>2012.0</v>
      </c>
      <c r="B1984" s="1" t="s">
        <v>29</v>
      </c>
      <c r="C1984" s="1" t="s">
        <v>30</v>
      </c>
      <c r="D1984" s="1" t="s">
        <v>30</v>
      </c>
      <c r="E1984" s="1" t="s">
        <v>31</v>
      </c>
      <c r="F1984" s="1" t="s">
        <v>31</v>
      </c>
      <c r="H1984" s="1" t="s">
        <v>3999</v>
      </c>
      <c r="I1984" s="1" t="s">
        <v>4000</v>
      </c>
      <c r="J1984" s="1" t="s">
        <v>34</v>
      </c>
      <c r="K1984" s="1" t="s">
        <v>34</v>
      </c>
      <c r="L1984" s="1">
        <v>0.0</v>
      </c>
      <c r="M1984" s="1">
        <v>0.0</v>
      </c>
      <c r="N1984" s="1">
        <v>0.0</v>
      </c>
      <c r="O1984" s="1" t="s">
        <v>35</v>
      </c>
      <c r="P1984" s="3">
        <v>0.21</v>
      </c>
      <c r="Q1984" s="1" t="s">
        <v>36</v>
      </c>
      <c r="R1984" s="1">
        <v>0.0</v>
      </c>
      <c r="S1984" s="1">
        <v>0.0</v>
      </c>
      <c r="T1984" s="4">
        <f t="shared" si="60"/>
        <v>231.4049587</v>
      </c>
      <c r="U1984" s="5">
        <v>283.33629225</v>
      </c>
      <c r="W1984" s="1">
        <f t="shared" si="74"/>
        <v>280</v>
      </c>
      <c r="X1984" s="7">
        <f t="shared" si="15"/>
        <v>280</v>
      </c>
      <c r="Y1984" s="1" t="s">
        <v>30</v>
      </c>
      <c r="Z1984" s="1" t="s">
        <v>30</v>
      </c>
      <c r="AA1984" s="1" t="s">
        <v>31</v>
      </c>
      <c r="AB1984" s="1">
        <v>0.0</v>
      </c>
      <c r="AC1984" s="1">
        <v>0.0</v>
      </c>
    </row>
    <row r="1985" ht="15.75" customHeight="1">
      <c r="A1985" s="1">
        <v>2013.0</v>
      </c>
      <c r="B1985" s="1" t="s">
        <v>29</v>
      </c>
      <c r="C1985" s="1" t="s">
        <v>30</v>
      </c>
      <c r="D1985" s="1" t="s">
        <v>30</v>
      </c>
      <c r="E1985" s="1" t="s">
        <v>31</v>
      </c>
      <c r="F1985" s="1" t="s">
        <v>31</v>
      </c>
      <c r="H1985" s="1" t="s">
        <v>4001</v>
      </c>
      <c r="I1985" s="1" t="s">
        <v>4002</v>
      </c>
      <c r="J1985" s="1" t="s">
        <v>34</v>
      </c>
      <c r="K1985" s="1" t="s">
        <v>34</v>
      </c>
      <c r="L1985" s="1">
        <v>0.0</v>
      </c>
      <c r="M1985" s="1">
        <v>0.0</v>
      </c>
      <c r="N1985" s="1">
        <v>0.0</v>
      </c>
      <c r="O1985" s="1" t="s">
        <v>35</v>
      </c>
      <c r="P1985" s="3">
        <v>0.21</v>
      </c>
      <c r="Q1985" s="1" t="s">
        <v>36</v>
      </c>
      <c r="R1985" s="1">
        <v>0.0</v>
      </c>
      <c r="S1985" s="1">
        <v>0.0</v>
      </c>
      <c r="T1985" s="4">
        <f t="shared" si="60"/>
        <v>264.4628099</v>
      </c>
      <c r="U1985" s="5">
        <v>324.0618975</v>
      </c>
      <c r="W1985" s="1">
        <f t="shared" si="74"/>
        <v>320</v>
      </c>
      <c r="X1985" s="7">
        <f t="shared" si="15"/>
        <v>320</v>
      </c>
      <c r="Y1985" s="1" t="s">
        <v>30</v>
      </c>
      <c r="Z1985" s="1" t="s">
        <v>30</v>
      </c>
      <c r="AA1985" s="1" t="s">
        <v>31</v>
      </c>
      <c r="AB1985" s="1">
        <v>0.0</v>
      </c>
      <c r="AC1985" s="1">
        <v>0.0</v>
      </c>
    </row>
    <row r="1986" ht="15.75" customHeight="1">
      <c r="A1986" s="1">
        <v>2014.0</v>
      </c>
      <c r="B1986" s="9" t="s">
        <v>29</v>
      </c>
      <c r="C1986" s="9" t="s">
        <v>30</v>
      </c>
      <c r="D1986" s="9" t="s">
        <v>30</v>
      </c>
      <c r="E1986" s="9" t="s">
        <v>31</v>
      </c>
      <c r="F1986" s="9" t="s">
        <v>31</v>
      </c>
      <c r="G1986" s="9"/>
      <c r="H1986" s="9" t="s">
        <v>4003</v>
      </c>
      <c r="I1986" s="9" t="s">
        <v>4004</v>
      </c>
      <c r="J1986" s="9" t="s">
        <v>34</v>
      </c>
      <c r="K1986" s="9" t="s">
        <v>34</v>
      </c>
      <c r="L1986" s="9">
        <v>0.0</v>
      </c>
      <c r="M1986" s="9">
        <v>0.0</v>
      </c>
      <c r="N1986" s="9">
        <v>0.0</v>
      </c>
      <c r="O1986" s="9" t="s">
        <v>35</v>
      </c>
      <c r="P1986" s="10">
        <v>0.21</v>
      </c>
      <c r="Q1986" s="9" t="s">
        <v>36</v>
      </c>
      <c r="R1986" s="9">
        <v>0.0</v>
      </c>
      <c r="S1986" s="9">
        <v>0.0</v>
      </c>
      <c r="T1986" s="4">
        <f t="shared" si="60"/>
        <v>82.6446281</v>
      </c>
      <c r="U1986" s="5">
        <v>1258.0735117499999</v>
      </c>
      <c r="V1986" s="9">
        <f t="shared" ref="V1986:V1987" si="75">U1986/12</f>
        <v>104.8394593</v>
      </c>
      <c r="W1986" s="9">
        <f t="shared" ref="W1986:W1987" si="76">MROUND(V1986,10)</f>
        <v>100</v>
      </c>
      <c r="X1986" s="7">
        <f t="shared" si="15"/>
        <v>100</v>
      </c>
      <c r="Y1986" s="9" t="s">
        <v>30</v>
      </c>
      <c r="Z1986" s="9" t="s">
        <v>30</v>
      </c>
      <c r="AA1986" s="9" t="s">
        <v>31</v>
      </c>
      <c r="AB1986" s="9">
        <v>0.0</v>
      </c>
      <c r="AC1986" s="9">
        <v>0.0</v>
      </c>
      <c r="AD1986" s="9"/>
      <c r="AE1986" s="9"/>
      <c r="AF1986" s="9"/>
    </row>
    <row r="1987" ht="15.75" customHeight="1">
      <c r="A1987" s="1">
        <v>2015.0</v>
      </c>
      <c r="B1987" s="9" t="s">
        <v>29</v>
      </c>
      <c r="C1987" s="9" t="s">
        <v>30</v>
      </c>
      <c r="D1987" s="9" t="s">
        <v>30</v>
      </c>
      <c r="E1987" s="9" t="s">
        <v>31</v>
      </c>
      <c r="F1987" s="9" t="s">
        <v>31</v>
      </c>
      <c r="G1987" s="9"/>
      <c r="H1987" s="9" t="s">
        <v>4005</v>
      </c>
      <c r="I1987" s="9" t="s">
        <v>4006</v>
      </c>
      <c r="J1987" s="9" t="s">
        <v>34</v>
      </c>
      <c r="K1987" s="9" t="s">
        <v>34</v>
      </c>
      <c r="L1987" s="9">
        <v>0.0</v>
      </c>
      <c r="M1987" s="9">
        <v>0.0</v>
      </c>
      <c r="N1987" s="9">
        <v>0.0</v>
      </c>
      <c r="O1987" s="9" t="s">
        <v>35</v>
      </c>
      <c r="P1987" s="10">
        <v>0.21</v>
      </c>
      <c r="Q1987" s="9" t="s">
        <v>36</v>
      </c>
      <c r="R1987" s="9">
        <v>0.0</v>
      </c>
      <c r="S1987" s="9">
        <v>0.0</v>
      </c>
      <c r="T1987" s="4">
        <f t="shared" si="60"/>
        <v>90.90909091</v>
      </c>
      <c r="U1987" s="5">
        <v>1356.5678445</v>
      </c>
      <c r="V1987" s="9">
        <f t="shared" si="75"/>
        <v>113.0473204</v>
      </c>
      <c r="W1987" s="9">
        <f t="shared" si="76"/>
        <v>110</v>
      </c>
      <c r="X1987" s="7">
        <f t="shared" si="15"/>
        <v>110</v>
      </c>
      <c r="Y1987" s="9" t="s">
        <v>30</v>
      </c>
      <c r="Z1987" s="9" t="s">
        <v>30</v>
      </c>
      <c r="AA1987" s="9" t="s">
        <v>31</v>
      </c>
      <c r="AB1987" s="9">
        <v>0.0</v>
      </c>
      <c r="AC1987" s="9">
        <v>0.0</v>
      </c>
      <c r="AD1987" s="9"/>
      <c r="AE1987" s="9"/>
      <c r="AF1987" s="9"/>
    </row>
    <row r="1988" ht="15.75" customHeight="1">
      <c r="A1988" s="1">
        <v>2016.0</v>
      </c>
      <c r="B1988" s="1" t="s">
        <v>29</v>
      </c>
      <c r="C1988" s="1" t="s">
        <v>30</v>
      </c>
      <c r="D1988" s="1" t="s">
        <v>30</v>
      </c>
      <c r="E1988" s="1" t="s">
        <v>31</v>
      </c>
      <c r="F1988" s="1" t="s">
        <v>31</v>
      </c>
      <c r="H1988" s="1" t="s">
        <v>4007</v>
      </c>
      <c r="I1988" s="1" t="s">
        <v>4008</v>
      </c>
      <c r="J1988" s="1" t="s">
        <v>34</v>
      </c>
      <c r="K1988" s="1" t="s">
        <v>34</v>
      </c>
      <c r="L1988" s="1">
        <v>0.0</v>
      </c>
      <c r="M1988" s="1">
        <v>0.0</v>
      </c>
      <c r="N1988" s="1">
        <v>0.0</v>
      </c>
      <c r="O1988" s="1" t="s">
        <v>35</v>
      </c>
      <c r="P1988" s="3">
        <v>0.21</v>
      </c>
      <c r="Q1988" s="1" t="s">
        <v>36</v>
      </c>
      <c r="R1988" s="1">
        <v>0.0</v>
      </c>
      <c r="S1988" s="1">
        <v>0.0</v>
      </c>
      <c r="T1988" s="4">
        <f t="shared" si="60"/>
        <v>214.8760331</v>
      </c>
      <c r="U1988" s="5">
        <v>255.54800699999998</v>
      </c>
      <c r="W1988" s="1">
        <f t="shared" ref="W1988:W2027" si="77">MROUND(U1988,10)</f>
        <v>260</v>
      </c>
      <c r="X1988" s="7">
        <f t="shared" si="15"/>
        <v>260</v>
      </c>
      <c r="Y1988" s="1" t="s">
        <v>30</v>
      </c>
      <c r="Z1988" s="1" t="s">
        <v>30</v>
      </c>
      <c r="AA1988" s="1" t="s">
        <v>31</v>
      </c>
      <c r="AB1988" s="1">
        <v>0.0</v>
      </c>
      <c r="AC1988" s="1">
        <v>0.0</v>
      </c>
    </row>
    <row r="1989" ht="15.75" customHeight="1">
      <c r="A1989" s="1">
        <v>2017.0</v>
      </c>
      <c r="B1989" s="1" t="s">
        <v>29</v>
      </c>
      <c r="C1989" s="1" t="s">
        <v>30</v>
      </c>
      <c r="D1989" s="1" t="s">
        <v>30</v>
      </c>
      <c r="E1989" s="1" t="s">
        <v>31</v>
      </c>
      <c r="F1989" s="1" t="s">
        <v>31</v>
      </c>
      <c r="H1989" s="1" t="s">
        <v>4009</v>
      </c>
      <c r="I1989" s="1" t="s">
        <v>4010</v>
      </c>
      <c r="J1989" s="1" t="s">
        <v>34</v>
      </c>
      <c r="K1989" s="1" t="s">
        <v>34</v>
      </c>
      <c r="L1989" s="1">
        <v>0.0</v>
      </c>
      <c r="M1989" s="1">
        <v>0.0</v>
      </c>
      <c r="N1989" s="1">
        <v>0.0</v>
      </c>
      <c r="O1989" s="1" t="s">
        <v>35</v>
      </c>
      <c r="P1989" s="3">
        <v>0.21</v>
      </c>
      <c r="Q1989" s="1" t="s">
        <v>36</v>
      </c>
      <c r="R1989" s="1">
        <v>0.0</v>
      </c>
      <c r="S1989" s="1">
        <v>0.0</v>
      </c>
      <c r="T1989" s="4">
        <f t="shared" si="60"/>
        <v>231.4049587</v>
      </c>
      <c r="U1989" s="5">
        <v>276.92153775</v>
      </c>
      <c r="W1989" s="1">
        <f t="shared" si="77"/>
        <v>280</v>
      </c>
      <c r="X1989" s="7">
        <f t="shared" si="15"/>
        <v>280</v>
      </c>
      <c r="Y1989" s="1" t="s">
        <v>30</v>
      </c>
      <c r="Z1989" s="1" t="s">
        <v>30</v>
      </c>
      <c r="AA1989" s="1" t="s">
        <v>31</v>
      </c>
      <c r="AB1989" s="1">
        <v>0.0</v>
      </c>
      <c r="AC1989" s="1">
        <v>0.0</v>
      </c>
    </row>
    <row r="1990" ht="15.75" customHeight="1">
      <c r="A1990" s="1">
        <v>2018.0</v>
      </c>
      <c r="B1990" s="1" t="s">
        <v>29</v>
      </c>
      <c r="C1990" s="1" t="s">
        <v>30</v>
      </c>
      <c r="D1990" s="1" t="s">
        <v>30</v>
      </c>
      <c r="E1990" s="1" t="s">
        <v>31</v>
      </c>
      <c r="F1990" s="1" t="s">
        <v>31</v>
      </c>
      <c r="H1990" s="1" t="s">
        <v>4011</v>
      </c>
      <c r="I1990" s="1" t="s">
        <v>4012</v>
      </c>
      <c r="J1990" s="1" t="s">
        <v>34</v>
      </c>
      <c r="K1990" s="1" t="s">
        <v>34</v>
      </c>
      <c r="L1990" s="1">
        <v>0.0</v>
      </c>
      <c r="M1990" s="1">
        <v>0.0</v>
      </c>
      <c r="N1990" s="1">
        <v>0.0</v>
      </c>
      <c r="O1990" s="1" t="s">
        <v>35</v>
      </c>
      <c r="P1990" s="3">
        <v>0.21</v>
      </c>
      <c r="Q1990" s="1" t="s">
        <v>36</v>
      </c>
      <c r="R1990" s="1">
        <v>0.0</v>
      </c>
      <c r="S1990" s="1">
        <v>0.0</v>
      </c>
      <c r="T1990" s="4">
        <f t="shared" si="60"/>
        <v>669.4214876</v>
      </c>
      <c r="U1990" s="5">
        <v>806.84853975</v>
      </c>
      <c r="W1990" s="1">
        <f t="shared" si="77"/>
        <v>810</v>
      </c>
      <c r="X1990" s="7">
        <f t="shared" si="15"/>
        <v>810</v>
      </c>
      <c r="Y1990" s="1" t="s">
        <v>30</v>
      </c>
      <c r="Z1990" s="1" t="s">
        <v>30</v>
      </c>
      <c r="AA1990" s="1" t="s">
        <v>31</v>
      </c>
      <c r="AB1990" s="1">
        <v>0.0</v>
      </c>
      <c r="AC1990" s="1">
        <v>0.0</v>
      </c>
    </row>
    <row r="1991" ht="15.75" customHeight="1">
      <c r="A1991" s="1">
        <v>2019.0</v>
      </c>
      <c r="B1991" s="1" t="s">
        <v>29</v>
      </c>
      <c r="C1991" s="1" t="s">
        <v>30</v>
      </c>
      <c r="D1991" s="1" t="s">
        <v>30</v>
      </c>
      <c r="E1991" s="1" t="s">
        <v>31</v>
      </c>
      <c r="F1991" s="1" t="s">
        <v>31</v>
      </c>
      <c r="H1991" s="1" t="s">
        <v>4013</v>
      </c>
      <c r="I1991" s="1" t="s">
        <v>4014</v>
      </c>
      <c r="J1991" s="1" t="s">
        <v>34</v>
      </c>
      <c r="K1991" s="1" t="s">
        <v>34</v>
      </c>
      <c r="L1991" s="1">
        <v>0.0</v>
      </c>
      <c r="M1991" s="1">
        <v>0.0</v>
      </c>
      <c r="N1991" s="1">
        <v>0.0</v>
      </c>
      <c r="O1991" s="1" t="s">
        <v>35</v>
      </c>
      <c r="P1991" s="3">
        <v>0.21</v>
      </c>
      <c r="Q1991" s="1" t="s">
        <v>36</v>
      </c>
      <c r="R1991" s="1">
        <v>0.0</v>
      </c>
      <c r="S1991" s="1">
        <v>0.0</v>
      </c>
      <c r="T1991" s="4">
        <f t="shared" si="60"/>
        <v>884.2975207</v>
      </c>
      <c r="U1991" s="5">
        <v>1070.3476079999998</v>
      </c>
      <c r="W1991" s="1">
        <f t="shared" si="77"/>
        <v>1070</v>
      </c>
      <c r="X1991" s="7">
        <f t="shared" si="15"/>
        <v>1070</v>
      </c>
      <c r="Y1991" s="1" t="s">
        <v>30</v>
      </c>
      <c r="Z1991" s="1" t="s">
        <v>30</v>
      </c>
      <c r="AA1991" s="1" t="s">
        <v>31</v>
      </c>
      <c r="AB1991" s="1">
        <v>0.0</v>
      </c>
      <c r="AC1991" s="1">
        <v>0.0</v>
      </c>
    </row>
    <row r="1992" ht="15.75" customHeight="1">
      <c r="A1992" s="1">
        <v>2020.0</v>
      </c>
      <c r="B1992" s="1" t="s">
        <v>29</v>
      </c>
      <c r="C1992" s="1" t="s">
        <v>30</v>
      </c>
      <c r="D1992" s="1" t="s">
        <v>30</v>
      </c>
      <c r="E1992" s="1" t="s">
        <v>31</v>
      </c>
      <c r="F1992" s="1" t="s">
        <v>31</v>
      </c>
      <c r="H1992" s="1" t="s">
        <v>4015</v>
      </c>
      <c r="I1992" s="1" t="s">
        <v>4016</v>
      </c>
      <c r="J1992" s="1" t="s">
        <v>34</v>
      </c>
      <c r="K1992" s="1" t="s">
        <v>34</v>
      </c>
      <c r="L1992" s="1">
        <v>0.0</v>
      </c>
      <c r="M1992" s="1">
        <v>0.0</v>
      </c>
      <c r="N1992" s="1">
        <v>0.0</v>
      </c>
      <c r="O1992" s="1" t="s">
        <v>35</v>
      </c>
      <c r="P1992" s="3">
        <v>0.21</v>
      </c>
      <c r="Q1992" s="1" t="s">
        <v>36</v>
      </c>
      <c r="R1992" s="1">
        <v>0.0</v>
      </c>
      <c r="S1992" s="1">
        <v>0.0</v>
      </c>
      <c r="T1992" s="4">
        <f t="shared" si="60"/>
        <v>677.6859504</v>
      </c>
      <c r="U1992" s="5">
        <v>821.9600482499999</v>
      </c>
      <c r="W1992" s="1">
        <f t="shared" si="77"/>
        <v>820</v>
      </c>
      <c r="X1992" s="7">
        <f t="shared" si="15"/>
        <v>820</v>
      </c>
      <c r="Y1992" s="1" t="s">
        <v>30</v>
      </c>
      <c r="Z1992" s="1" t="s">
        <v>30</v>
      </c>
      <c r="AA1992" s="1" t="s">
        <v>31</v>
      </c>
      <c r="AB1992" s="1">
        <v>0.0</v>
      </c>
      <c r="AC1992" s="1">
        <v>0.0</v>
      </c>
    </row>
    <row r="1993" ht="15.75" customHeight="1">
      <c r="A1993" s="1">
        <v>2021.0</v>
      </c>
      <c r="B1993" s="1" t="s">
        <v>29</v>
      </c>
      <c r="C1993" s="1" t="s">
        <v>30</v>
      </c>
      <c r="D1993" s="1" t="s">
        <v>30</v>
      </c>
      <c r="E1993" s="1" t="s">
        <v>31</v>
      </c>
      <c r="F1993" s="1" t="s">
        <v>31</v>
      </c>
      <c r="H1993" s="1" t="s">
        <v>4017</v>
      </c>
      <c r="I1993" s="1" t="s">
        <v>4018</v>
      </c>
      <c r="J1993" s="1" t="s">
        <v>34</v>
      </c>
      <c r="K1993" s="1" t="s">
        <v>34</v>
      </c>
      <c r="L1993" s="1">
        <v>0.0</v>
      </c>
      <c r="M1993" s="1">
        <v>0.0</v>
      </c>
      <c r="N1993" s="1">
        <v>0.0</v>
      </c>
      <c r="O1993" s="1" t="s">
        <v>35</v>
      </c>
      <c r="P1993" s="3">
        <v>0.21</v>
      </c>
      <c r="Q1993" s="1" t="s">
        <v>36</v>
      </c>
      <c r="R1993" s="1">
        <v>0.0</v>
      </c>
      <c r="S1993" s="1">
        <v>0.0</v>
      </c>
      <c r="T1993" s="4">
        <f t="shared" si="60"/>
        <v>297.5206612</v>
      </c>
      <c r="U1993" s="5">
        <v>359.71140149999997</v>
      </c>
      <c r="W1993" s="1">
        <f t="shared" si="77"/>
        <v>360</v>
      </c>
      <c r="X1993" s="7">
        <f t="shared" si="15"/>
        <v>360</v>
      </c>
      <c r="Y1993" s="1" t="s">
        <v>30</v>
      </c>
      <c r="Z1993" s="1" t="s">
        <v>30</v>
      </c>
      <c r="AA1993" s="1" t="s">
        <v>31</v>
      </c>
      <c r="AB1993" s="1">
        <v>0.0</v>
      </c>
      <c r="AC1993" s="1">
        <v>0.0</v>
      </c>
    </row>
    <row r="1994" ht="15.75" customHeight="1">
      <c r="A1994" s="1">
        <v>2022.0</v>
      </c>
      <c r="B1994" s="1" t="s">
        <v>29</v>
      </c>
      <c r="C1994" s="1" t="s">
        <v>30</v>
      </c>
      <c r="D1994" s="1" t="s">
        <v>30</v>
      </c>
      <c r="E1994" s="1" t="s">
        <v>31</v>
      </c>
      <c r="F1994" s="1" t="s">
        <v>31</v>
      </c>
      <c r="H1994" s="1" t="s">
        <v>4019</v>
      </c>
      <c r="I1994" s="1" t="s">
        <v>4020</v>
      </c>
      <c r="J1994" s="1" t="s">
        <v>34</v>
      </c>
      <c r="K1994" s="1" t="s">
        <v>34</v>
      </c>
      <c r="L1994" s="1">
        <v>0.0</v>
      </c>
      <c r="M1994" s="1">
        <v>0.0</v>
      </c>
      <c r="N1994" s="1">
        <v>0.0</v>
      </c>
      <c r="O1994" s="1" t="s">
        <v>35</v>
      </c>
      <c r="P1994" s="3">
        <v>0.21</v>
      </c>
      <c r="Q1994" s="1" t="s">
        <v>36</v>
      </c>
      <c r="R1994" s="1">
        <v>0.0</v>
      </c>
      <c r="S1994" s="1">
        <v>0.0</v>
      </c>
      <c r="T1994" s="4">
        <f t="shared" si="60"/>
        <v>280.9917355</v>
      </c>
      <c r="U1994" s="5">
        <v>344.06083799999993</v>
      </c>
      <c r="W1994" s="1">
        <f t="shared" si="77"/>
        <v>340</v>
      </c>
      <c r="X1994" s="7">
        <f t="shared" si="15"/>
        <v>340</v>
      </c>
      <c r="Y1994" s="1" t="s">
        <v>30</v>
      </c>
      <c r="Z1994" s="1" t="s">
        <v>30</v>
      </c>
      <c r="AA1994" s="1" t="s">
        <v>31</v>
      </c>
      <c r="AB1994" s="1">
        <v>0.0</v>
      </c>
      <c r="AC1994" s="1">
        <v>0.0</v>
      </c>
    </row>
    <row r="1995" ht="15.75" customHeight="1">
      <c r="A1995" s="1">
        <v>2023.0</v>
      </c>
      <c r="B1995" s="1" t="s">
        <v>29</v>
      </c>
      <c r="C1995" s="1" t="s">
        <v>30</v>
      </c>
      <c r="D1995" s="1" t="s">
        <v>30</v>
      </c>
      <c r="E1995" s="1" t="s">
        <v>31</v>
      </c>
      <c r="F1995" s="1" t="s">
        <v>31</v>
      </c>
      <c r="H1995" s="1" t="s">
        <v>4021</v>
      </c>
      <c r="I1995" s="1" t="s">
        <v>4022</v>
      </c>
      <c r="J1995" s="1" t="s">
        <v>34</v>
      </c>
      <c r="K1995" s="1" t="s">
        <v>34</v>
      </c>
      <c r="L1995" s="1">
        <v>0.0</v>
      </c>
      <c r="M1995" s="1">
        <v>0.0</v>
      </c>
      <c r="N1995" s="1">
        <v>0.0</v>
      </c>
      <c r="O1995" s="1" t="s">
        <v>35</v>
      </c>
      <c r="P1995" s="3">
        <v>0.21</v>
      </c>
      <c r="Q1995" s="1" t="s">
        <v>36</v>
      </c>
      <c r="R1995" s="1">
        <v>0.0</v>
      </c>
      <c r="S1995" s="1">
        <v>0.0</v>
      </c>
      <c r="T1995" s="4">
        <f t="shared" si="60"/>
        <v>545.4545455</v>
      </c>
      <c r="U1995" s="5">
        <v>659.50683975</v>
      </c>
      <c r="W1995" s="1">
        <f t="shared" si="77"/>
        <v>660</v>
      </c>
      <c r="X1995" s="7">
        <f t="shared" si="15"/>
        <v>660</v>
      </c>
      <c r="Y1995" s="1" t="s">
        <v>30</v>
      </c>
      <c r="Z1995" s="1" t="s">
        <v>30</v>
      </c>
      <c r="AA1995" s="1" t="s">
        <v>31</v>
      </c>
      <c r="AB1995" s="1">
        <v>0.0</v>
      </c>
      <c r="AC1995" s="1">
        <v>0.0</v>
      </c>
    </row>
    <row r="1996" ht="15.75" customHeight="1">
      <c r="A1996" s="1">
        <v>2024.0</v>
      </c>
      <c r="B1996" s="1" t="s">
        <v>29</v>
      </c>
      <c r="C1996" s="1" t="s">
        <v>30</v>
      </c>
      <c r="D1996" s="1" t="s">
        <v>30</v>
      </c>
      <c r="E1996" s="1" t="s">
        <v>31</v>
      </c>
      <c r="F1996" s="1" t="s">
        <v>31</v>
      </c>
      <c r="H1996" s="1" t="s">
        <v>4023</v>
      </c>
      <c r="I1996" s="1" t="s">
        <v>4024</v>
      </c>
      <c r="J1996" s="1" t="s">
        <v>34</v>
      </c>
      <c r="K1996" s="1" t="s">
        <v>34</v>
      </c>
      <c r="L1996" s="1">
        <v>0.0</v>
      </c>
      <c r="M1996" s="1">
        <v>0.0</v>
      </c>
      <c r="N1996" s="1">
        <v>0.0</v>
      </c>
      <c r="O1996" s="1" t="s">
        <v>35</v>
      </c>
      <c r="P1996" s="3">
        <v>0.21</v>
      </c>
      <c r="Q1996" s="1" t="s">
        <v>36</v>
      </c>
      <c r="R1996" s="1">
        <v>0.0</v>
      </c>
      <c r="S1996" s="1">
        <v>0.0</v>
      </c>
      <c r="T1996" s="4">
        <f t="shared" si="60"/>
        <v>520.661157</v>
      </c>
      <c r="U1996" s="5">
        <v>630.8291137499999</v>
      </c>
      <c r="W1996" s="1">
        <f t="shared" si="77"/>
        <v>630</v>
      </c>
      <c r="X1996" s="7">
        <f t="shared" si="15"/>
        <v>630</v>
      </c>
      <c r="Y1996" s="1" t="s">
        <v>30</v>
      </c>
      <c r="Z1996" s="1" t="s">
        <v>30</v>
      </c>
      <c r="AA1996" s="1" t="s">
        <v>31</v>
      </c>
      <c r="AB1996" s="1">
        <v>0.0</v>
      </c>
      <c r="AC1996" s="1">
        <v>0.0</v>
      </c>
    </row>
    <row r="1997" ht="15.75" customHeight="1">
      <c r="A1997" s="1">
        <v>2025.0</v>
      </c>
      <c r="B1997" s="1" t="s">
        <v>29</v>
      </c>
      <c r="C1997" s="1" t="s">
        <v>30</v>
      </c>
      <c r="D1997" s="1" t="s">
        <v>30</v>
      </c>
      <c r="E1997" s="1" t="s">
        <v>31</v>
      </c>
      <c r="F1997" s="1" t="s">
        <v>31</v>
      </c>
      <c r="H1997" s="1" t="s">
        <v>4025</v>
      </c>
      <c r="I1997" s="1" t="s">
        <v>4026</v>
      </c>
      <c r="J1997" s="1" t="s">
        <v>34</v>
      </c>
      <c r="K1997" s="1" t="s">
        <v>34</v>
      </c>
      <c r="L1997" s="1">
        <v>0.0</v>
      </c>
      <c r="M1997" s="1">
        <v>0.0</v>
      </c>
      <c r="N1997" s="1">
        <v>0.0</v>
      </c>
      <c r="O1997" s="1" t="s">
        <v>35</v>
      </c>
      <c r="P1997" s="3">
        <v>0.21</v>
      </c>
      <c r="Q1997" s="1" t="s">
        <v>36</v>
      </c>
      <c r="R1997" s="1">
        <v>0.0</v>
      </c>
      <c r="S1997" s="1">
        <v>0.0</v>
      </c>
      <c r="T1997" s="4">
        <f t="shared" si="60"/>
        <v>82.6446281</v>
      </c>
      <c r="U1997" s="5">
        <v>104.037615</v>
      </c>
      <c r="W1997" s="1">
        <f t="shared" si="77"/>
        <v>100</v>
      </c>
      <c r="X1997" s="7">
        <f t="shared" si="15"/>
        <v>100</v>
      </c>
      <c r="Y1997" s="1" t="s">
        <v>30</v>
      </c>
      <c r="Z1997" s="1" t="s">
        <v>30</v>
      </c>
      <c r="AA1997" s="1" t="s">
        <v>31</v>
      </c>
      <c r="AB1997" s="1">
        <v>0.0</v>
      </c>
      <c r="AC1997" s="1">
        <v>0.0</v>
      </c>
    </row>
    <row r="1998" ht="15.75" customHeight="1">
      <c r="A1998" s="1">
        <v>2026.0</v>
      </c>
      <c r="B1998" s="1" t="s">
        <v>29</v>
      </c>
      <c r="C1998" s="1" t="s">
        <v>30</v>
      </c>
      <c r="D1998" s="1" t="s">
        <v>30</v>
      </c>
      <c r="E1998" s="1" t="s">
        <v>31</v>
      </c>
      <c r="F1998" s="1" t="s">
        <v>31</v>
      </c>
      <c r="H1998" s="1" t="s">
        <v>4027</v>
      </c>
      <c r="I1998" s="1" t="s">
        <v>4028</v>
      </c>
      <c r="J1998" s="1" t="s">
        <v>34</v>
      </c>
      <c r="K1998" s="1" t="s">
        <v>34</v>
      </c>
      <c r="L1998" s="1">
        <v>0.0</v>
      </c>
      <c r="M1998" s="1">
        <v>0.0</v>
      </c>
      <c r="N1998" s="1">
        <v>0.0</v>
      </c>
      <c r="O1998" s="1" t="s">
        <v>35</v>
      </c>
      <c r="P1998" s="3">
        <v>0.21</v>
      </c>
      <c r="Q1998" s="1" t="s">
        <v>36</v>
      </c>
      <c r="R1998" s="1">
        <v>0.0</v>
      </c>
      <c r="S1998" s="1">
        <v>0.0</v>
      </c>
      <c r="T1998" s="4">
        <f t="shared" si="60"/>
        <v>99.17355372</v>
      </c>
      <c r="U1998" s="5">
        <v>116.7413445</v>
      </c>
      <c r="W1998" s="1">
        <f t="shared" si="77"/>
        <v>120</v>
      </c>
      <c r="X1998" s="7">
        <f t="shared" si="15"/>
        <v>120</v>
      </c>
      <c r="Y1998" s="1" t="s">
        <v>30</v>
      </c>
      <c r="Z1998" s="1" t="s">
        <v>30</v>
      </c>
      <c r="AA1998" s="1" t="s">
        <v>31</v>
      </c>
      <c r="AB1998" s="1">
        <v>0.0</v>
      </c>
      <c r="AC1998" s="1">
        <v>0.0</v>
      </c>
    </row>
    <row r="1999" ht="15.75" customHeight="1">
      <c r="A1999" s="1">
        <v>2027.0</v>
      </c>
      <c r="B1999" s="1" t="s">
        <v>29</v>
      </c>
      <c r="C1999" s="1" t="s">
        <v>30</v>
      </c>
      <c r="D1999" s="1" t="s">
        <v>30</v>
      </c>
      <c r="E1999" s="1" t="s">
        <v>31</v>
      </c>
      <c r="F1999" s="1" t="s">
        <v>31</v>
      </c>
      <c r="H1999" s="1" t="s">
        <v>4029</v>
      </c>
      <c r="I1999" s="1" t="s">
        <v>4030</v>
      </c>
      <c r="J1999" s="1" t="s">
        <v>34</v>
      </c>
      <c r="K1999" s="1" t="s">
        <v>34</v>
      </c>
      <c r="L1999" s="1">
        <v>0.0</v>
      </c>
      <c r="M1999" s="1">
        <v>0.0</v>
      </c>
      <c r="N1999" s="1">
        <v>0.0</v>
      </c>
      <c r="O1999" s="1" t="s">
        <v>35</v>
      </c>
      <c r="P1999" s="3">
        <v>0.21</v>
      </c>
      <c r="Q1999" s="1" t="s">
        <v>36</v>
      </c>
      <c r="R1999" s="1">
        <v>0.0</v>
      </c>
      <c r="S1999" s="1">
        <v>0.0</v>
      </c>
      <c r="T1999" s="4">
        <f t="shared" si="60"/>
        <v>74.38016529</v>
      </c>
      <c r="U1999" s="5">
        <v>91.79208224999999</v>
      </c>
      <c r="W1999" s="1">
        <f t="shared" si="77"/>
        <v>90</v>
      </c>
      <c r="X1999" s="7">
        <f t="shared" si="15"/>
        <v>90</v>
      </c>
      <c r="Y1999" s="1" t="s">
        <v>30</v>
      </c>
      <c r="Z1999" s="1" t="s">
        <v>30</v>
      </c>
      <c r="AA1999" s="1" t="s">
        <v>31</v>
      </c>
      <c r="AB1999" s="1">
        <v>0.0</v>
      </c>
      <c r="AC1999" s="1">
        <v>0.0</v>
      </c>
    </row>
    <row r="2000" ht="15.75" customHeight="1">
      <c r="A2000" s="1">
        <v>2028.0</v>
      </c>
      <c r="B2000" s="1" t="s">
        <v>29</v>
      </c>
      <c r="C2000" s="1" t="s">
        <v>30</v>
      </c>
      <c r="D2000" s="1" t="s">
        <v>30</v>
      </c>
      <c r="E2000" s="1" t="s">
        <v>31</v>
      </c>
      <c r="F2000" s="1" t="s">
        <v>31</v>
      </c>
      <c r="H2000" s="1" t="s">
        <v>4031</v>
      </c>
      <c r="I2000" s="1" t="s">
        <v>4032</v>
      </c>
      <c r="J2000" s="1" t="s">
        <v>34</v>
      </c>
      <c r="K2000" s="1" t="s">
        <v>34</v>
      </c>
      <c r="L2000" s="1">
        <v>0.0</v>
      </c>
      <c r="M2000" s="1">
        <v>0.0</v>
      </c>
      <c r="N2000" s="1">
        <v>0.0</v>
      </c>
      <c r="O2000" s="1" t="s">
        <v>35</v>
      </c>
      <c r="P2000" s="3">
        <v>0.21</v>
      </c>
      <c r="Q2000" s="1" t="s">
        <v>36</v>
      </c>
      <c r="R2000" s="1">
        <v>0.0</v>
      </c>
      <c r="S2000" s="1">
        <v>0.0</v>
      </c>
      <c r="T2000" s="4">
        <f t="shared" si="60"/>
        <v>123.9669421</v>
      </c>
      <c r="U2000" s="5">
        <v>148.80613275</v>
      </c>
      <c r="W2000" s="1">
        <f t="shared" si="77"/>
        <v>150</v>
      </c>
      <c r="X2000" s="7">
        <f t="shared" si="15"/>
        <v>150</v>
      </c>
      <c r="Y2000" s="1" t="s">
        <v>30</v>
      </c>
      <c r="Z2000" s="1" t="s">
        <v>30</v>
      </c>
      <c r="AA2000" s="1" t="s">
        <v>31</v>
      </c>
      <c r="AB2000" s="1">
        <v>0.0</v>
      </c>
      <c r="AC2000" s="1">
        <v>0.0</v>
      </c>
    </row>
    <row r="2001" ht="15.75" customHeight="1">
      <c r="A2001" s="1">
        <v>2029.0</v>
      </c>
      <c r="B2001" s="1" t="s">
        <v>29</v>
      </c>
      <c r="C2001" s="1" t="s">
        <v>30</v>
      </c>
      <c r="D2001" s="1" t="s">
        <v>30</v>
      </c>
      <c r="E2001" s="1" t="s">
        <v>31</v>
      </c>
      <c r="F2001" s="1" t="s">
        <v>31</v>
      </c>
      <c r="H2001" s="1" t="s">
        <v>4033</v>
      </c>
      <c r="I2001" s="1" t="s">
        <v>4034</v>
      </c>
      <c r="J2001" s="1" t="s">
        <v>34</v>
      </c>
      <c r="K2001" s="1" t="s">
        <v>34</v>
      </c>
      <c r="L2001" s="1">
        <v>0.0</v>
      </c>
      <c r="M2001" s="1">
        <v>0.0</v>
      </c>
      <c r="N2001" s="1">
        <v>0.0</v>
      </c>
      <c r="O2001" s="1" t="s">
        <v>35</v>
      </c>
      <c r="P2001" s="3">
        <v>0.21</v>
      </c>
      <c r="Q2001" s="1" t="s">
        <v>36</v>
      </c>
      <c r="R2001" s="1">
        <v>0.0</v>
      </c>
      <c r="S2001" s="1">
        <v>0.0</v>
      </c>
      <c r="T2001" s="4">
        <f t="shared" si="60"/>
        <v>223.1404959</v>
      </c>
      <c r="U2001" s="5">
        <v>274.9360185</v>
      </c>
      <c r="W2001" s="1">
        <f t="shared" si="77"/>
        <v>270</v>
      </c>
      <c r="X2001" s="7">
        <f t="shared" si="15"/>
        <v>270</v>
      </c>
      <c r="Y2001" s="1" t="s">
        <v>30</v>
      </c>
      <c r="Z2001" s="1" t="s">
        <v>30</v>
      </c>
      <c r="AA2001" s="1" t="s">
        <v>31</v>
      </c>
      <c r="AB2001" s="1">
        <v>0.0</v>
      </c>
      <c r="AC2001" s="1">
        <v>0.0</v>
      </c>
    </row>
    <row r="2002" ht="15.75" customHeight="1">
      <c r="A2002" s="1">
        <v>2030.0</v>
      </c>
      <c r="B2002" s="1" t="s">
        <v>29</v>
      </c>
      <c r="C2002" s="1" t="s">
        <v>30</v>
      </c>
      <c r="D2002" s="1" t="s">
        <v>30</v>
      </c>
      <c r="E2002" s="1" t="s">
        <v>31</v>
      </c>
      <c r="F2002" s="1" t="s">
        <v>31</v>
      </c>
      <c r="H2002" s="1" t="s">
        <v>4035</v>
      </c>
      <c r="I2002" s="1" t="s">
        <v>4036</v>
      </c>
      <c r="J2002" s="1" t="s">
        <v>34</v>
      </c>
      <c r="K2002" s="1" t="s">
        <v>34</v>
      </c>
      <c r="L2002" s="1">
        <v>0.0</v>
      </c>
      <c r="M2002" s="1">
        <v>0.0</v>
      </c>
      <c r="N2002" s="1">
        <v>0.0</v>
      </c>
      <c r="O2002" s="1" t="s">
        <v>35</v>
      </c>
      <c r="P2002" s="3">
        <v>0.21</v>
      </c>
      <c r="Q2002" s="1" t="s">
        <v>36</v>
      </c>
      <c r="R2002" s="1">
        <v>0.0</v>
      </c>
      <c r="S2002" s="1">
        <v>0.0</v>
      </c>
      <c r="T2002" s="4">
        <f t="shared" si="60"/>
        <v>322.3140496</v>
      </c>
      <c r="U2002" s="5">
        <v>391.03049699999997</v>
      </c>
      <c r="W2002" s="1">
        <f t="shared" si="77"/>
        <v>390</v>
      </c>
      <c r="X2002" s="7">
        <f t="shared" si="15"/>
        <v>390</v>
      </c>
      <c r="Y2002" s="1" t="s">
        <v>30</v>
      </c>
      <c r="Z2002" s="1" t="s">
        <v>30</v>
      </c>
      <c r="AA2002" s="1" t="s">
        <v>31</v>
      </c>
      <c r="AB2002" s="1">
        <v>0.0</v>
      </c>
      <c r="AC2002" s="1">
        <v>0.0</v>
      </c>
    </row>
    <row r="2003" ht="15.75" customHeight="1">
      <c r="A2003" s="1">
        <v>2031.0</v>
      </c>
      <c r="B2003" s="1" t="s">
        <v>29</v>
      </c>
      <c r="C2003" s="1" t="s">
        <v>30</v>
      </c>
      <c r="D2003" s="1" t="s">
        <v>30</v>
      </c>
      <c r="E2003" s="1" t="s">
        <v>31</v>
      </c>
      <c r="F2003" s="1" t="s">
        <v>31</v>
      </c>
      <c r="H2003" s="1" t="s">
        <v>4037</v>
      </c>
      <c r="I2003" s="1" t="s">
        <v>4038</v>
      </c>
      <c r="J2003" s="1" t="s">
        <v>34</v>
      </c>
      <c r="K2003" s="1" t="s">
        <v>34</v>
      </c>
      <c r="L2003" s="1">
        <v>0.0</v>
      </c>
      <c r="M2003" s="1">
        <v>0.0</v>
      </c>
      <c r="N2003" s="1">
        <v>0.0</v>
      </c>
      <c r="O2003" s="1" t="s">
        <v>35</v>
      </c>
      <c r="P2003" s="3">
        <v>0.21</v>
      </c>
      <c r="Q2003" s="1" t="s">
        <v>36</v>
      </c>
      <c r="R2003" s="1">
        <v>0.0</v>
      </c>
      <c r="S2003" s="1">
        <v>0.0</v>
      </c>
      <c r="T2003" s="4">
        <f t="shared" si="60"/>
        <v>74.38016529</v>
      </c>
      <c r="U2003" s="5">
        <v>93.77760149999999</v>
      </c>
      <c r="W2003" s="1">
        <f t="shared" si="77"/>
        <v>90</v>
      </c>
      <c r="X2003" s="7">
        <f t="shared" si="15"/>
        <v>90</v>
      </c>
      <c r="Y2003" s="1" t="s">
        <v>30</v>
      </c>
      <c r="Z2003" s="1" t="s">
        <v>30</v>
      </c>
      <c r="AA2003" s="1" t="s">
        <v>31</v>
      </c>
      <c r="AB2003" s="1">
        <v>0.0</v>
      </c>
      <c r="AC2003" s="1">
        <v>0.0</v>
      </c>
    </row>
    <row r="2004" ht="15.75" customHeight="1">
      <c r="A2004" s="1">
        <v>2032.0</v>
      </c>
      <c r="B2004" s="1" t="s">
        <v>29</v>
      </c>
      <c r="C2004" s="1" t="s">
        <v>30</v>
      </c>
      <c r="D2004" s="1" t="s">
        <v>30</v>
      </c>
      <c r="E2004" s="1" t="s">
        <v>31</v>
      </c>
      <c r="F2004" s="1" t="s">
        <v>31</v>
      </c>
      <c r="H2004" s="1" t="s">
        <v>4039</v>
      </c>
      <c r="I2004" s="1" t="s">
        <v>4040</v>
      </c>
      <c r="J2004" s="1" t="s">
        <v>34</v>
      </c>
      <c r="K2004" s="1" t="s">
        <v>34</v>
      </c>
      <c r="L2004" s="1">
        <v>0.0</v>
      </c>
      <c r="M2004" s="1">
        <v>0.0</v>
      </c>
      <c r="N2004" s="1">
        <v>0.0</v>
      </c>
      <c r="O2004" s="1" t="s">
        <v>35</v>
      </c>
      <c r="P2004" s="3">
        <v>0.21</v>
      </c>
      <c r="Q2004" s="1" t="s">
        <v>36</v>
      </c>
      <c r="R2004" s="1">
        <v>0.0</v>
      </c>
      <c r="S2004" s="1">
        <v>0.0</v>
      </c>
      <c r="T2004" s="4">
        <f t="shared" si="60"/>
        <v>132.231405</v>
      </c>
      <c r="U2004" s="5">
        <v>160.674327</v>
      </c>
      <c r="W2004" s="1">
        <f t="shared" si="77"/>
        <v>160</v>
      </c>
      <c r="X2004" s="7">
        <f t="shared" si="15"/>
        <v>160</v>
      </c>
      <c r="Y2004" s="1" t="s">
        <v>30</v>
      </c>
      <c r="Z2004" s="1" t="s">
        <v>30</v>
      </c>
      <c r="AA2004" s="1" t="s">
        <v>31</v>
      </c>
      <c r="AB2004" s="1">
        <v>0.0</v>
      </c>
      <c r="AC2004" s="1">
        <v>0.0</v>
      </c>
    </row>
    <row r="2005" ht="15.75" customHeight="1">
      <c r="A2005" s="1">
        <v>2033.0</v>
      </c>
      <c r="B2005" s="1" t="s">
        <v>29</v>
      </c>
      <c r="C2005" s="1" t="s">
        <v>30</v>
      </c>
      <c r="D2005" s="1" t="s">
        <v>30</v>
      </c>
      <c r="E2005" s="1" t="s">
        <v>31</v>
      </c>
      <c r="F2005" s="1" t="s">
        <v>31</v>
      </c>
      <c r="H2005" s="1" t="s">
        <v>4041</v>
      </c>
      <c r="I2005" s="1" t="s">
        <v>4042</v>
      </c>
      <c r="J2005" s="1" t="s">
        <v>34</v>
      </c>
      <c r="K2005" s="1" t="s">
        <v>34</v>
      </c>
      <c r="L2005" s="1">
        <v>0.0</v>
      </c>
      <c r="M2005" s="1">
        <v>0.0</v>
      </c>
      <c r="N2005" s="1">
        <v>0.0</v>
      </c>
      <c r="O2005" s="1" t="s">
        <v>35</v>
      </c>
      <c r="P2005" s="3">
        <v>0.21</v>
      </c>
      <c r="Q2005" s="1" t="s">
        <v>36</v>
      </c>
      <c r="R2005" s="1">
        <v>0.0</v>
      </c>
      <c r="S2005" s="1">
        <v>0.0</v>
      </c>
      <c r="T2005" s="4">
        <f t="shared" si="60"/>
        <v>685.9504132</v>
      </c>
      <c r="U2005" s="5">
        <v>834.0977699999999</v>
      </c>
      <c r="W2005" s="1">
        <f t="shared" si="77"/>
        <v>830</v>
      </c>
      <c r="X2005" s="7">
        <f t="shared" si="15"/>
        <v>830</v>
      </c>
      <c r="Y2005" s="1" t="s">
        <v>30</v>
      </c>
      <c r="Z2005" s="1" t="s">
        <v>30</v>
      </c>
      <c r="AA2005" s="1" t="s">
        <v>31</v>
      </c>
      <c r="AB2005" s="1">
        <v>0.0</v>
      </c>
      <c r="AC2005" s="1">
        <v>0.0</v>
      </c>
    </row>
    <row r="2006" ht="15.75" customHeight="1">
      <c r="A2006" s="1">
        <v>2034.0</v>
      </c>
      <c r="B2006" s="1" t="s">
        <v>29</v>
      </c>
      <c r="C2006" s="1" t="s">
        <v>30</v>
      </c>
      <c r="D2006" s="1" t="s">
        <v>30</v>
      </c>
      <c r="E2006" s="1" t="s">
        <v>31</v>
      </c>
      <c r="F2006" s="1" t="s">
        <v>31</v>
      </c>
      <c r="H2006" s="1" t="s">
        <v>4043</v>
      </c>
      <c r="I2006" s="1" t="s">
        <v>4044</v>
      </c>
      <c r="J2006" s="1" t="s">
        <v>34</v>
      </c>
      <c r="K2006" s="1" t="s">
        <v>34</v>
      </c>
      <c r="L2006" s="1">
        <v>0.0</v>
      </c>
      <c r="M2006" s="1">
        <v>0.0</v>
      </c>
      <c r="N2006" s="1">
        <v>0.0</v>
      </c>
      <c r="O2006" s="1" t="s">
        <v>35</v>
      </c>
      <c r="P2006" s="3">
        <v>0.21</v>
      </c>
      <c r="Q2006" s="1" t="s">
        <v>36</v>
      </c>
      <c r="R2006" s="1">
        <v>0.0</v>
      </c>
      <c r="S2006" s="1">
        <v>0.0</v>
      </c>
      <c r="T2006" s="4">
        <f t="shared" si="60"/>
        <v>685.9504132</v>
      </c>
      <c r="U2006" s="5">
        <v>834.0977699999999</v>
      </c>
      <c r="W2006" s="1">
        <f t="shared" si="77"/>
        <v>830</v>
      </c>
      <c r="X2006" s="7">
        <f t="shared" si="15"/>
        <v>830</v>
      </c>
      <c r="Y2006" s="1" t="s">
        <v>30</v>
      </c>
      <c r="Z2006" s="1" t="s">
        <v>30</v>
      </c>
      <c r="AA2006" s="1" t="s">
        <v>31</v>
      </c>
      <c r="AB2006" s="1">
        <v>0.0</v>
      </c>
      <c r="AC2006" s="1">
        <v>0.0</v>
      </c>
    </row>
    <row r="2007" ht="15.75" customHeight="1">
      <c r="A2007" s="1">
        <v>2035.0</v>
      </c>
      <c r="B2007" s="1" t="s">
        <v>29</v>
      </c>
      <c r="C2007" s="1" t="s">
        <v>30</v>
      </c>
      <c r="D2007" s="1" t="s">
        <v>30</v>
      </c>
      <c r="E2007" s="1" t="s">
        <v>31</v>
      </c>
      <c r="F2007" s="1" t="s">
        <v>31</v>
      </c>
      <c r="H2007" s="1" t="s">
        <v>4045</v>
      </c>
      <c r="I2007" s="1" t="s">
        <v>4046</v>
      </c>
      <c r="J2007" s="1" t="s">
        <v>34</v>
      </c>
      <c r="K2007" s="1" t="s">
        <v>34</v>
      </c>
      <c r="L2007" s="1">
        <v>0.0</v>
      </c>
      <c r="M2007" s="1">
        <v>0.0</v>
      </c>
      <c r="N2007" s="1">
        <v>0.0</v>
      </c>
      <c r="O2007" s="1" t="s">
        <v>35</v>
      </c>
      <c r="P2007" s="3">
        <v>0.21</v>
      </c>
      <c r="Q2007" s="1" t="s">
        <v>36</v>
      </c>
      <c r="R2007" s="1">
        <v>0.0</v>
      </c>
      <c r="S2007" s="1">
        <v>0.0</v>
      </c>
      <c r="T2007" s="4">
        <f t="shared" si="60"/>
        <v>685.9504132</v>
      </c>
      <c r="U2007" s="5">
        <v>834.0977699999999</v>
      </c>
      <c r="W2007" s="1">
        <f t="shared" si="77"/>
        <v>830</v>
      </c>
      <c r="X2007" s="7">
        <f t="shared" si="15"/>
        <v>830</v>
      </c>
      <c r="Y2007" s="1" t="s">
        <v>30</v>
      </c>
      <c r="Z2007" s="1" t="s">
        <v>30</v>
      </c>
      <c r="AA2007" s="1" t="s">
        <v>31</v>
      </c>
      <c r="AB2007" s="1">
        <v>0.0</v>
      </c>
      <c r="AC2007" s="1">
        <v>0.0</v>
      </c>
    </row>
    <row r="2008" ht="15.75" customHeight="1">
      <c r="A2008" s="1">
        <v>2036.0</v>
      </c>
      <c r="B2008" s="1" t="s">
        <v>29</v>
      </c>
      <c r="C2008" s="1" t="s">
        <v>30</v>
      </c>
      <c r="D2008" s="1" t="s">
        <v>30</v>
      </c>
      <c r="E2008" s="1" t="s">
        <v>31</v>
      </c>
      <c r="F2008" s="1" t="s">
        <v>31</v>
      </c>
      <c r="H2008" s="1" t="s">
        <v>4047</v>
      </c>
      <c r="I2008" s="1" t="s">
        <v>4048</v>
      </c>
      <c r="J2008" s="1" t="s">
        <v>34</v>
      </c>
      <c r="K2008" s="1" t="s">
        <v>34</v>
      </c>
      <c r="L2008" s="1">
        <v>0.0</v>
      </c>
      <c r="M2008" s="1">
        <v>0.0</v>
      </c>
      <c r="N2008" s="1">
        <v>0.0</v>
      </c>
      <c r="O2008" s="1" t="s">
        <v>35</v>
      </c>
      <c r="P2008" s="3">
        <v>0.21</v>
      </c>
      <c r="Q2008" s="1" t="s">
        <v>36</v>
      </c>
      <c r="R2008" s="1">
        <v>0.0</v>
      </c>
      <c r="S2008" s="1">
        <v>0.0</v>
      </c>
      <c r="T2008" s="4">
        <f t="shared" si="60"/>
        <v>2099.173554</v>
      </c>
      <c r="U2008" s="5">
        <v>2543.2075844999995</v>
      </c>
      <c r="W2008" s="1">
        <f t="shared" si="77"/>
        <v>2540</v>
      </c>
      <c r="X2008" s="7">
        <f t="shared" si="15"/>
        <v>2540</v>
      </c>
      <c r="Y2008" s="1" t="s">
        <v>30</v>
      </c>
      <c r="Z2008" s="1" t="s">
        <v>30</v>
      </c>
      <c r="AA2008" s="1" t="s">
        <v>31</v>
      </c>
      <c r="AB2008" s="1">
        <v>0.0</v>
      </c>
      <c r="AC2008" s="1">
        <v>0.0</v>
      </c>
    </row>
    <row r="2009" ht="15.75" customHeight="1">
      <c r="A2009" s="1">
        <v>2037.0</v>
      </c>
      <c r="B2009" s="1" t="s">
        <v>29</v>
      </c>
      <c r="C2009" s="1" t="s">
        <v>30</v>
      </c>
      <c r="D2009" s="1" t="s">
        <v>30</v>
      </c>
      <c r="E2009" s="1" t="s">
        <v>31</v>
      </c>
      <c r="F2009" s="1" t="s">
        <v>31</v>
      </c>
      <c r="H2009" s="1" t="s">
        <v>4049</v>
      </c>
      <c r="I2009" s="1" t="s">
        <v>4050</v>
      </c>
      <c r="J2009" s="1" t="s">
        <v>34</v>
      </c>
      <c r="K2009" s="1" t="s">
        <v>34</v>
      </c>
      <c r="L2009" s="1">
        <v>0.0</v>
      </c>
      <c r="M2009" s="1">
        <v>0.0</v>
      </c>
      <c r="N2009" s="1">
        <v>0.0</v>
      </c>
      <c r="O2009" s="1" t="s">
        <v>35</v>
      </c>
      <c r="P2009" s="3">
        <v>0.21</v>
      </c>
      <c r="Q2009" s="1" t="s">
        <v>36</v>
      </c>
      <c r="R2009" s="1">
        <v>0.0</v>
      </c>
      <c r="S2009" s="1">
        <v>0.0</v>
      </c>
      <c r="T2009" s="4">
        <f t="shared" si="60"/>
        <v>1495.867769</v>
      </c>
      <c r="U2009" s="5">
        <v>1806.2924467499997</v>
      </c>
      <c r="W2009" s="1">
        <f t="shared" si="77"/>
        <v>1810</v>
      </c>
      <c r="X2009" s="7">
        <f t="shared" si="15"/>
        <v>1810</v>
      </c>
      <c r="Y2009" s="1" t="s">
        <v>30</v>
      </c>
      <c r="Z2009" s="1" t="s">
        <v>30</v>
      </c>
      <c r="AA2009" s="1" t="s">
        <v>31</v>
      </c>
      <c r="AB2009" s="1">
        <v>0.0</v>
      </c>
      <c r="AC2009" s="1">
        <v>0.0</v>
      </c>
    </row>
    <row r="2010" ht="15.75" customHeight="1">
      <c r="A2010" s="1">
        <v>2038.0</v>
      </c>
      <c r="B2010" s="1" t="s">
        <v>29</v>
      </c>
      <c r="C2010" s="1" t="s">
        <v>30</v>
      </c>
      <c r="D2010" s="1" t="s">
        <v>30</v>
      </c>
      <c r="E2010" s="1" t="s">
        <v>31</v>
      </c>
      <c r="F2010" s="1" t="s">
        <v>31</v>
      </c>
      <c r="H2010" s="1" t="s">
        <v>4051</v>
      </c>
      <c r="I2010" s="1" t="s">
        <v>4052</v>
      </c>
      <c r="J2010" s="1" t="s">
        <v>34</v>
      </c>
      <c r="K2010" s="1" t="s">
        <v>34</v>
      </c>
      <c r="L2010" s="1">
        <v>0.0</v>
      </c>
      <c r="M2010" s="1">
        <v>0.0</v>
      </c>
      <c r="N2010" s="1">
        <v>0.0</v>
      </c>
      <c r="O2010" s="1" t="s">
        <v>35</v>
      </c>
      <c r="P2010" s="3">
        <v>0.21</v>
      </c>
      <c r="Q2010" s="1" t="s">
        <v>36</v>
      </c>
      <c r="R2010" s="1">
        <v>0.0</v>
      </c>
      <c r="S2010" s="1">
        <v>0.0</v>
      </c>
      <c r="T2010" s="4">
        <f t="shared" si="60"/>
        <v>1628.099174</v>
      </c>
      <c r="U2010" s="5">
        <v>1967.7753562500002</v>
      </c>
      <c r="V2010" s="24"/>
      <c r="W2010" s="24">
        <f t="shared" si="77"/>
        <v>1970</v>
      </c>
      <c r="X2010" s="7">
        <f t="shared" si="15"/>
        <v>1970</v>
      </c>
      <c r="Y2010" s="1" t="s">
        <v>30</v>
      </c>
      <c r="Z2010" s="1" t="s">
        <v>30</v>
      </c>
      <c r="AA2010" s="1" t="s">
        <v>31</v>
      </c>
      <c r="AB2010" s="1">
        <v>0.0</v>
      </c>
      <c r="AC2010" s="1">
        <v>0.0</v>
      </c>
    </row>
    <row r="2011" ht="15.75" customHeight="1">
      <c r="A2011" s="1">
        <v>2039.0</v>
      </c>
      <c r="B2011" s="1" t="s">
        <v>29</v>
      </c>
      <c r="C2011" s="1" t="s">
        <v>30</v>
      </c>
      <c r="D2011" s="1" t="s">
        <v>30</v>
      </c>
      <c r="E2011" s="1" t="s">
        <v>31</v>
      </c>
      <c r="F2011" s="1" t="s">
        <v>31</v>
      </c>
      <c r="H2011" s="1" t="s">
        <v>4053</v>
      </c>
      <c r="I2011" s="1" t="s">
        <v>4054</v>
      </c>
      <c r="J2011" s="1" t="s">
        <v>34</v>
      </c>
      <c r="K2011" s="1" t="s">
        <v>34</v>
      </c>
      <c r="L2011" s="1">
        <v>0.0</v>
      </c>
      <c r="M2011" s="1">
        <v>0.0</v>
      </c>
      <c r="N2011" s="1">
        <v>0.0</v>
      </c>
      <c r="O2011" s="1" t="s">
        <v>35</v>
      </c>
      <c r="P2011" s="3">
        <v>0.21</v>
      </c>
      <c r="Q2011" s="1" t="s">
        <v>36</v>
      </c>
      <c r="R2011" s="1">
        <v>0.0</v>
      </c>
      <c r="S2011" s="1">
        <v>0.0</v>
      </c>
      <c r="T2011" s="4">
        <f t="shared" si="60"/>
        <v>1735.53719</v>
      </c>
      <c r="U2011" s="5">
        <v>2096.6184854999997</v>
      </c>
      <c r="V2011" s="24"/>
      <c r="W2011" s="24">
        <f t="shared" si="77"/>
        <v>2100</v>
      </c>
      <c r="X2011" s="7">
        <f t="shared" si="15"/>
        <v>2100</v>
      </c>
      <c r="Y2011" s="1" t="s">
        <v>30</v>
      </c>
      <c r="Z2011" s="1" t="s">
        <v>30</v>
      </c>
      <c r="AA2011" s="1" t="s">
        <v>31</v>
      </c>
      <c r="AB2011" s="1">
        <v>0.0</v>
      </c>
      <c r="AC2011" s="1">
        <v>0.0</v>
      </c>
    </row>
    <row r="2012" ht="15.75" customHeight="1">
      <c r="A2012" s="1">
        <v>2040.0</v>
      </c>
      <c r="B2012" s="1" t="s">
        <v>29</v>
      </c>
      <c r="C2012" s="1" t="s">
        <v>30</v>
      </c>
      <c r="D2012" s="1" t="s">
        <v>30</v>
      </c>
      <c r="E2012" s="1" t="s">
        <v>31</v>
      </c>
      <c r="F2012" s="1" t="s">
        <v>31</v>
      </c>
      <c r="H2012" s="1" t="s">
        <v>4055</v>
      </c>
      <c r="I2012" s="1" t="s">
        <v>4056</v>
      </c>
      <c r="J2012" s="1" t="s">
        <v>34</v>
      </c>
      <c r="K2012" s="1" t="s">
        <v>34</v>
      </c>
      <c r="L2012" s="1">
        <v>0.0</v>
      </c>
      <c r="M2012" s="1">
        <v>0.0</v>
      </c>
      <c r="N2012" s="1">
        <v>0.0</v>
      </c>
      <c r="O2012" s="1" t="s">
        <v>35</v>
      </c>
      <c r="P2012" s="3">
        <v>0.21</v>
      </c>
      <c r="Q2012" s="1" t="s">
        <v>36</v>
      </c>
      <c r="R2012" s="1">
        <v>0.0</v>
      </c>
      <c r="S2012" s="1">
        <v>0.0</v>
      </c>
      <c r="T2012" s="4">
        <f t="shared" si="60"/>
        <v>1859.504132</v>
      </c>
      <c r="U2012" s="5">
        <v>2252.4233489999997</v>
      </c>
      <c r="V2012" s="24"/>
      <c r="W2012" s="24">
        <f t="shared" si="77"/>
        <v>2250</v>
      </c>
      <c r="X2012" s="7">
        <f t="shared" si="15"/>
        <v>2250</v>
      </c>
      <c r="Y2012" s="1" t="s">
        <v>30</v>
      </c>
      <c r="Z2012" s="1" t="s">
        <v>30</v>
      </c>
      <c r="AA2012" s="1" t="s">
        <v>31</v>
      </c>
      <c r="AB2012" s="1">
        <v>0.0</v>
      </c>
      <c r="AC2012" s="1">
        <v>0.0</v>
      </c>
    </row>
    <row r="2013" ht="15.75" customHeight="1">
      <c r="A2013" s="1">
        <v>2041.0</v>
      </c>
      <c r="B2013" s="1" t="s">
        <v>29</v>
      </c>
      <c r="C2013" s="1" t="s">
        <v>30</v>
      </c>
      <c r="D2013" s="1" t="s">
        <v>30</v>
      </c>
      <c r="E2013" s="1" t="s">
        <v>31</v>
      </c>
      <c r="F2013" s="1" t="s">
        <v>31</v>
      </c>
      <c r="H2013" s="1" t="s">
        <v>4057</v>
      </c>
      <c r="I2013" s="1" t="s">
        <v>4058</v>
      </c>
      <c r="J2013" s="1" t="s">
        <v>34</v>
      </c>
      <c r="K2013" s="1" t="s">
        <v>34</v>
      </c>
      <c r="L2013" s="1">
        <v>0.0</v>
      </c>
      <c r="M2013" s="1">
        <v>0.0</v>
      </c>
      <c r="N2013" s="1">
        <v>0.0</v>
      </c>
      <c r="O2013" s="1" t="s">
        <v>35</v>
      </c>
      <c r="P2013" s="3">
        <v>0.21</v>
      </c>
      <c r="Q2013" s="1" t="s">
        <v>36</v>
      </c>
      <c r="R2013" s="1">
        <v>0.0</v>
      </c>
      <c r="S2013" s="1">
        <v>0.0</v>
      </c>
      <c r="T2013" s="4">
        <f t="shared" si="60"/>
        <v>1413.22314</v>
      </c>
      <c r="U2013" s="5">
        <v>1714.95856125</v>
      </c>
      <c r="V2013" s="24"/>
      <c r="W2013" s="24">
        <f t="shared" si="77"/>
        <v>1710</v>
      </c>
      <c r="X2013" s="7">
        <f t="shared" si="15"/>
        <v>1710</v>
      </c>
      <c r="Y2013" s="1" t="s">
        <v>30</v>
      </c>
      <c r="Z2013" s="1" t="s">
        <v>30</v>
      </c>
      <c r="AA2013" s="1" t="s">
        <v>31</v>
      </c>
      <c r="AB2013" s="1">
        <v>0.0</v>
      </c>
      <c r="AC2013" s="1">
        <v>0.0</v>
      </c>
    </row>
    <row r="2014" ht="15.75" customHeight="1">
      <c r="A2014" s="1">
        <v>2042.0</v>
      </c>
      <c r="B2014" s="1" t="s">
        <v>29</v>
      </c>
      <c r="C2014" s="1" t="s">
        <v>30</v>
      </c>
      <c r="D2014" s="1" t="s">
        <v>30</v>
      </c>
      <c r="E2014" s="1" t="s">
        <v>31</v>
      </c>
      <c r="F2014" s="1" t="s">
        <v>31</v>
      </c>
      <c r="H2014" s="1" t="s">
        <v>4059</v>
      </c>
      <c r="I2014" s="1" t="s">
        <v>4060</v>
      </c>
      <c r="J2014" s="1" t="s">
        <v>34</v>
      </c>
      <c r="K2014" s="1" t="s">
        <v>34</v>
      </c>
      <c r="L2014" s="1">
        <v>0.0</v>
      </c>
      <c r="M2014" s="1">
        <v>0.0</v>
      </c>
      <c r="N2014" s="1">
        <v>0.0</v>
      </c>
      <c r="O2014" s="1" t="s">
        <v>35</v>
      </c>
      <c r="P2014" s="3">
        <v>0.21</v>
      </c>
      <c r="Q2014" s="1" t="s">
        <v>36</v>
      </c>
      <c r="R2014" s="1">
        <v>0.0</v>
      </c>
      <c r="S2014" s="1">
        <v>0.0</v>
      </c>
      <c r="T2014" s="4">
        <f t="shared" si="60"/>
        <v>1471.07438</v>
      </c>
      <c r="U2014" s="5">
        <v>1778.76470475</v>
      </c>
      <c r="V2014" s="24"/>
      <c r="W2014" s="24">
        <f t="shared" si="77"/>
        <v>1780</v>
      </c>
      <c r="X2014" s="7">
        <f t="shared" si="15"/>
        <v>1780</v>
      </c>
      <c r="Y2014" s="1" t="s">
        <v>30</v>
      </c>
      <c r="Z2014" s="1" t="s">
        <v>30</v>
      </c>
      <c r="AA2014" s="1" t="s">
        <v>31</v>
      </c>
      <c r="AB2014" s="1">
        <v>0.0</v>
      </c>
      <c r="AC2014" s="1">
        <v>0.0</v>
      </c>
    </row>
    <row r="2015" ht="15.75" customHeight="1">
      <c r="A2015" s="1">
        <v>2043.0</v>
      </c>
      <c r="B2015" s="1" t="s">
        <v>29</v>
      </c>
      <c r="C2015" s="1" t="s">
        <v>30</v>
      </c>
      <c r="D2015" s="1" t="s">
        <v>30</v>
      </c>
      <c r="E2015" s="1" t="s">
        <v>31</v>
      </c>
      <c r="F2015" s="1" t="s">
        <v>31</v>
      </c>
      <c r="H2015" s="1" t="s">
        <v>4061</v>
      </c>
      <c r="I2015" s="1" t="s">
        <v>4062</v>
      </c>
      <c r="J2015" s="1" t="s">
        <v>34</v>
      </c>
      <c r="K2015" s="1" t="s">
        <v>34</v>
      </c>
      <c r="L2015" s="1">
        <v>0.0</v>
      </c>
      <c r="M2015" s="1">
        <v>0.0</v>
      </c>
      <c r="N2015" s="1">
        <v>0.0</v>
      </c>
      <c r="O2015" s="1" t="s">
        <v>35</v>
      </c>
      <c r="P2015" s="3">
        <v>0.21</v>
      </c>
      <c r="Q2015" s="1" t="s">
        <v>36</v>
      </c>
      <c r="R2015" s="1">
        <v>0.0</v>
      </c>
      <c r="S2015" s="1">
        <v>0.0</v>
      </c>
      <c r="T2015" s="4">
        <f t="shared" si="60"/>
        <v>1413.22314</v>
      </c>
      <c r="U2015" s="5">
        <v>1714.95856125</v>
      </c>
      <c r="V2015" s="24"/>
      <c r="W2015" s="24">
        <f t="shared" si="77"/>
        <v>1710</v>
      </c>
      <c r="X2015" s="7">
        <f t="shared" si="15"/>
        <v>1710</v>
      </c>
      <c r="Y2015" s="1" t="s">
        <v>30</v>
      </c>
      <c r="Z2015" s="1" t="s">
        <v>30</v>
      </c>
      <c r="AA2015" s="1" t="s">
        <v>31</v>
      </c>
      <c r="AB2015" s="1">
        <v>0.0</v>
      </c>
      <c r="AC2015" s="1">
        <v>0.0</v>
      </c>
    </row>
    <row r="2016" ht="15.75" customHeight="1">
      <c r="A2016" s="1">
        <v>2044.0</v>
      </c>
      <c r="B2016" s="1" t="s">
        <v>29</v>
      </c>
      <c r="C2016" s="1" t="s">
        <v>30</v>
      </c>
      <c r="D2016" s="1" t="s">
        <v>30</v>
      </c>
      <c r="E2016" s="1" t="s">
        <v>31</v>
      </c>
      <c r="F2016" s="1" t="s">
        <v>31</v>
      </c>
      <c r="H2016" s="1" t="s">
        <v>4063</v>
      </c>
      <c r="I2016" s="1" t="s">
        <v>4064</v>
      </c>
      <c r="J2016" s="1" t="s">
        <v>34</v>
      </c>
      <c r="K2016" s="1" t="s">
        <v>34</v>
      </c>
      <c r="L2016" s="1">
        <v>0.0</v>
      </c>
      <c r="M2016" s="1">
        <v>0.0</v>
      </c>
      <c r="N2016" s="1">
        <v>0.0</v>
      </c>
      <c r="O2016" s="1" t="s">
        <v>35</v>
      </c>
      <c r="P2016" s="3">
        <v>0.21</v>
      </c>
      <c r="Q2016" s="1" t="s">
        <v>36</v>
      </c>
      <c r="R2016" s="1">
        <v>0.0</v>
      </c>
      <c r="S2016" s="1">
        <v>0.0</v>
      </c>
      <c r="T2016" s="4">
        <f t="shared" si="60"/>
        <v>1471.07438</v>
      </c>
      <c r="U2016" s="5">
        <v>1778.76470475</v>
      </c>
      <c r="V2016" s="24"/>
      <c r="W2016" s="24">
        <f t="shared" si="77"/>
        <v>1780</v>
      </c>
      <c r="X2016" s="7">
        <f t="shared" si="15"/>
        <v>1780</v>
      </c>
      <c r="Y2016" s="1" t="s">
        <v>30</v>
      </c>
      <c r="Z2016" s="1" t="s">
        <v>30</v>
      </c>
      <c r="AA2016" s="1" t="s">
        <v>31</v>
      </c>
      <c r="AB2016" s="1">
        <v>0.0</v>
      </c>
      <c r="AC2016" s="1">
        <v>0.0</v>
      </c>
    </row>
    <row r="2017" ht="15.75" customHeight="1">
      <c r="A2017" s="1">
        <v>2045.0</v>
      </c>
      <c r="B2017" s="1" t="s">
        <v>29</v>
      </c>
      <c r="C2017" s="1" t="s">
        <v>30</v>
      </c>
      <c r="D2017" s="1" t="s">
        <v>30</v>
      </c>
      <c r="E2017" s="1" t="s">
        <v>31</v>
      </c>
      <c r="F2017" s="1" t="s">
        <v>31</v>
      </c>
      <c r="H2017" s="1" t="s">
        <v>4065</v>
      </c>
      <c r="I2017" s="1" t="s">
        <v>4066</v>
      </c>
      <c r="J2017" s="1" t="s">
        <v>34</v>
      </c>
      <c r="K2017" s="1" t="s">
        <v>34</v>
      </c>
      <c r="L2017" s="1">
        <v>0.0</v>
      </c>
      <c r="M2017" s="1">
        <v>0.0</v>
      </c>
      <c r="N2017" s="1">
        <v>0.0</v>
      </c>
      <c r="O2017" s="1" t="s">
        <v>35</v>
      </c>
      <c r="P2017" s="3">
        <v>0.21</v>
      </c>
      <c r="Q2017" s="1" t="s">
        <v>36</v>
      </c>
      <c r="R2017" s="1">
        <v>0.0</v>
      </c>
      <c r="S2017" s="1">
        <v>0.0</v>
      </c>
      <c r="T2017" s="4">
        <f t="shared" si="60"/>
        <v>1413.22314</v>
      </c>
      <c r="U2017" s="5">
        <v>1714.95856125</v>
      </c>
      <c r="V2017" s="24"/>
      <c r="W2017" s="24">
        <f t="shared" si="77"/>
        <v>1710</v>
      </c>
      <c r="X2017" s="7">
        <f t="shared" si="15"/>
        <v>1710</v>
      </c>
      <c r="Y2017" s="1" t="s">
        <v>30</v>
      </c>
      <c r="Z2017" s="1" t="s">
        <v>30</v>
      </c>
      <c r="AA2017" s="1" t="s">
        <v>31</v>
      </c>
      <c r="AB2017" s="1">
        <v>0.0</v>
      </c>
      <c r="AC2017" s="1">
        <v>0.0</v>
      </c>
    </row>
    <row r="2018" ht="15.75" customHeight="1">
      <c r="A2018" s="1">
        <v>2046.0</v>
      </c>
      <c r="B2018" s="1" t="s">
        <v>29</v>
      </c>
      <c r="C2018" s="1" t="s">
        <v>30</v>
      </c>
      <c r="D2018" s="1" t="s">
        <v>30</v>
      </c>
      <c r="E2018" s="1" t="s">
        <v>31</v>
      </c>
      <c r="F2018" s="1" t="s">
        <v>31</v>
      </c>
      <c r="H2018" s="1" t="s">
        <v>4067</v>
      </c>
      <c r="I2018" s="1" t="s">
        <v>4068</v>
      </c>
      <c r="J2018" s="1" t="s">
        <v>34</v>
      </c>
      <c r="K2018" s="1" t="s">
        <v>34</v>
      </c>
      <c r="L2018" s="1">
        <v>0.0</v>
      </c>
      <c r="M2018" s="1">
        <v>0.0</v>
      </c>
      <c r="N2018" s="1">
        <v>0.0</v>
      </c>
      <c r="O2018" s="1" t="s">
        <v>35</v>
      </c>
      <c r="P2018" s="3">
        <v>0.21</v>
      </c>
      <c r="Q2018" s="1" t="s">
        <v>36</v>
      </c>
      <c r="R2018" s="1">
        <v>0.0</v>
      </c>
      <c r="S2018" s="1">
        <v>0.0</v>
      </c>
      <c r="T2018" s="4">
        <f t="shared" si="60"/>
        <v>1471.07438</v>
      </c>
      <c r="U2018" s="5">
        <v>1778.76470475</v>
      </c>
      <c r="V2018" s="24"/>
      <c r="W2018" s="24">
        <f t="shared" si="77"/>
        <v>1780</v>
      </c>
      <c r="X2018" s="7">
        <f t="shared" si="15"/>
        <v>1780</v>
      </c>
      <c r="Y2018" s="1" t="s">
        <v>30</v>
      </c>
      <c r="Z2018" s="1" t="s">
        <v>30</v>
      </c>
      <c r="AA2018" s="1" t="s">
        <v>31</v>
      </c>
      <c r="AB2018" s="1">
        <v>0.0</v>
      </c>
      <c r="AC2018" s="1">
        <v>0.0</v>
      </c>
    </row>
    <row r="2019" ht="15.75" customHeight="1">
      <c r="A2019" s="1">
        <v>2047.0</v>
      </c>
      <c r="B2019" s="1" t="s">
        <v>29</v>
      </c>
      <c r="C2019" s="1" t="s">
        <v>30</v>
      </c>
      <c r="D2019" s="1" t="s">
        <v>30</v>
      </c>
      <c r="E2019" s="1" t="s">
        <v>31</v>
      </c>
      <c r="F2019" s="1" t="s">
        <v>31</v>
      </c>
      <c r="H2019" s="1" t="s">
        <v>4069</v>
      </c>
      <c r="I2019" s="1" t="s">
        <v>4070</v>
      </c>
      <c r="J2019" s="1" t="s">
        <v>34</v>
      </c>
      <c r="K2019" s="1" t="s">
        <v>34</v>
      </c>
      <c r="L2019" s="1">
        <v>0.0</v>
      </c>
      <c r="M2019" s="1">
        <v>0.0</v>
      </c>
      <c r="N2019" s="1">
        <v>0.0</v>
      </c>
      <c r="O2019" s="1" t="s">
        <v>35</v>
      </c>
      <c r="P2019" s="3">
        <v>0.21</v>
      </c>
      <c r="Q2019" s="1" t="s">
        <v>36</v>
      </c>
      <c r="R2019" s="1">
        <v>0.0</v>
      </c>
      <c r="S2019" s="1">
        <v>0.0</v>
      </c>
      <c r="T2019" s="4">
        <f t="shared" si="60"/>
        <v>1553.719008</v>
      </c>
      <c r="U2019" s="5">
        <v>1877.9508247499998</v>
      </c>
      <c r="V2019" s="24"/>
      <c r="W2019" s="24">
        <f t="shared" si="77"/>
        <v>1880</v>
      </c>
      <c r="X2019" s="7">
        <f t="shared" si="15"/>
        <v>1880</v>
      </c>
      <c r="Y2019" s="1" t="s">
        <v>30</v>
      </c>
      <c r="Z2019" s="1" t="s">
        <v>30</v>
      </c>
      <c r="AA2019" s="1" t="s">
        <v>31</v>
      </c>
      <c r="AB2019" s="1">
        <v>0.0</v>
      </c>
      <c r="AC2019" s="1">
        <v>0.0</v>
      </c>
    </row>
    <row r="2020" ht="15.75" customHeight="1">
      <c r="A2020" s="1">
        <v>2048.0</v>
      </c>
      <c r="B2020" s="1" t="s">
        <v>29</v>
      </c>
      <c r="C2020" s="1" t="s">
        <v>30</v>
      </c>
      <c r="D2020" s="1" t="s">
        <v>30</v>
      </c>
      <c r="E2020" s="1" t="s">
        <v>31</v>
      </c>
      <c r="F2020" s="1" t="s">
        <v>31</v>
      </c>
      <c r="H2020" s="1" t="s">
        <v>4071</v>
      </c>
      <c r="I2020" s="1" t="s">
        <v>4072</v>
      </c>
      <c r="J2020" s="1" t="s">
        <v>34</v>
      </c>
      <c r="K2020" s="1" t="s">
        <v>34</v>
      </c>
      <c r="L2020" s="1">
        <v>0.0</v>
      </c>
      <c r="M2020" s="1">
        <v>0.0</v>
      </c>
      <c r="N2020" s="1">
        <v>0.0</v>
      </c>
      <c r="O2020" s="1" t="s">
        <v>35</v>
      </c>
      <c r="P2020" s="3">
        <v>0.21</v>
      </c>
      <c r="Q2020" s="1" t="s">
        <v>36</v>
      </c>
      <c r="R2020" s="1">
        <v>0.0</v>
      </c>
      <c r="S2020" s="1">
        <v>0.0</v>
      </c>
      <c r="T2020" s="4">
        <f t="shared" si="60"/>
        <v>1644.628099</v>
      </c>
      <c r="U2020" s="5">
        <v>1991.3320597499996</v>
      </c>
      <c r="V2020" s="24"/>
      <c r="W2020" s="24">
        <f t="shared" si="77"/>
        <v>1990</v>
      </c>
      <c r="X2020" s="7">
        <f t="shared" si="15"/>
        <v>1990</v>
      </c>
      <c r="Y2020" s="1" t="s">
        <v>30</v>
      </c>
      <c r="Z2020" s="1" t="s">
        <v>30</v>
      </c>
      <c r="AA2020" s="1" t="s">
        <v>31</v>
      </c>
      <c r="AB2020" s="1">
        <v>0.0</v>
      </c>
      <c r="AC2020" s="1">
        <v>0.0</v>
      </c>
    </row>
    <row r="2021" ht="15.75" customHeight="1">
      <c r="A2021" s="1">
        <v>2049.0</v>
      </c>
      <c r="B2021" s="1" t="s">
        <v>29</v>
      </c>
      <c r="C2021" s="1" t="s">
        <v>30</v>
      </c>
      <c r="D2021" s="1" t="s">
        <v>30</v>
      </c>
      <c r="E2021" s="1" t="s">
        <v>31</v>
      </c>
      <c r="F2021" s="1" t="s">
        <v>31</v>
      </c>
      <c r="H2021" s="1" t="s">
        <v>4073</v>
      </c>
      <c r="I2021" s="1" t="s">
        <v>4074</v>
      </c>
      <c r="J2021" s="1" t="s">
        <v>34</v>
      </c>
      <c r="K2021" s="1" t="s">
        <v>34</v>
      </c>
      <c r="L2021" s="1">
        <v>0.0</v>
      </c>
      <c r="M2021" s="1">
        <v>0.0</v>
      </c>
      <c r="N2021" s="1">
        <v>0.0</v>
      </c>
      <c r="O2021" s="1" t="s">
        <v>35</v>
      </c>
      <c r="P2021" s="3">
        <v>0.21</v>
      </c>
      <c r="Q2021" s="1" t="s">
        <v>36</v>
      </c>
      <c r="R2021" s="1">
        <v>0.0</v>
      </c>
      <c r="S2021" s="1">
        <v>0.0</v>
      </c>
      <c r="T2021" s="4">
        <f t="shared" si="60"/>
        <v>595.0413223</v>
      </c>
      <c r="U2021" s="5">
        <v>720.932157</v>
      </c>
      <c r="V2021" s="24"/>
      <c r="W2021" s="24">
        <f t="shared" si="77"/>
        <v>720</v>
      </c>
      <c r="X2021" s="7">
        <f t="shared" si="15"/>
        <v>720</v>
      </c>
      <c r="Y2021" s="1" t="s">
        <v>30</v>
      </c>
      <c r="Z2021" s="1" t="s">
        <v>30</v>
      </c>
      <c r="AA2021" s="1" t="s">
        <v>31</v>
      </c>
      <c r="AB2021" s="1">
        <v>0.0</v>
      </c>
      <c r="AC2021" s="1">
        <v>0.0</v>
      </c>
    </row>
    <row r="2022" ht="15.75" customHeight="1">
      <c r="A2022" s="1">
        <v>2050.0</v>
      </c>
      <c r="B2022" s="1" t="s">
        <v>29</v>
      </c>
      <c r="C2022" s="1" t="s">
        <v>30</v>
      </c>
      <c r="D2022" s="1" t="s">
        <v>30</v>
      </c>
      <c r="E2022" s="1" t="s">
        <v>31</v>
      </c>
      <c r="F2022" s="1" t="s">
        <v>31</v>
      </c>
      <c r="H2022" s="1" t="s">
        <v>4075</v>
      </c>
      <c r="I2022" s="1" t="s">
        <v>4076</v>
      </c>
      <c r="J2022" s="1" t="s">
        <v>34</v>
      </c>
      <c r="K2022" s="1" t="s">
        <v>34</v>
      </c>
      <c r="L2022" s="1">
        <v>0.0</v>
      </c>
      <c r="M2022" s="1">
        <v>0.0</v>
      </c>
      <c r="N2022" s="1">
        <v>0.0</v>
      </c>
      <c r="O2022" s="1" t="s">
        <v>35</v>
      </c>
      <c r="P2022" s="3">
        <v>0.21</v>
      </c>
      <c r="Q2022" s="1" t="s">
        <v>36</v>
      </c>
      <c r="R2022" s="1">
        <v>0.0</v>
      </c>
      <c r="S2022" s="1">
        <v>0.0</v>
      </c>
      <c r="T2022" s="4">
        <f t="shared" si="60"/>
        <v>595.0413223</v>
      </c>
      <c r="U2022" s="5">
        <v>720.932157</v>
      </c>
      <c r="V2022" s="24"/>
      <c r="W2022" s="24">
        <f t="shared" si="77"/>
        <v>720</v>
      </c>
      <c r="X2022" s="7">
        <f t="shared" si="15"/>
        <v>720</v>
      </c>
      <c r="Y2022" s="1" t="s">
        <v>30</v>
      </c>
      <c r="Z2022" s="1" t="s">
        <v>30</v>
      </c>
      <c r="AA2022" s="1" t="s">
        <v>31</v>
      </c>
      <c r="AB2022" s="1">
        <v>0.0</v>
      </c>
      <c r="AC2022" s="1">
        <v>0.0</v>
      </c>
    </row>
    <row r="2023" ht="15.75" customHeight="1">
      <c r="A2023" s="1">
        <v>2051.0</v>
      </c>
      <c r="B2023" s="1" t="s">
        <v>29</v>
      </c>
      <c r="C2023" s="1" t="s">
        <v>30</v>
      </c>
      <c r="D2023" s="1" t="s">
        <v>30</v>
      </c>
      <c r="E2023" s="1" t="s">
        <v>31</v>
      </c>
      <c r="F2023" s="1" t="s">
        <v>31</v>
      </c>
      <c r="H2023" s="1" t="s">
        <v>4077</v>
      </c>
      <c r="I2023" s="1" t="s">
        <v>4078</v>
      </c>
      <c r="J2023" s="1" t="s">
        <v>34</v>
      </c>
      <c r="K2023" s="1" t="s">
        <v>34</v>
      </c>
      <c r="L2023" s="1">
        <v>0.0</v>
      </c>
      <c r="M2023" s="1">
        <v>0.0</v>
      </c>
      <c r="N2023" s="1">
        <v>0.0</v>
      </c>
      <c r="O2023" s="1" t="s">
        <v>35</v>
      </c>
      <c r="P2023" s="3">
        <v>0.21</v>
      </c>
      <c r="Q2023" s="1" t="s">
        <v>36</v>
      </c>
      <c r="R2023" s="1">
        <v>0.0</v>
      </c>
      <c r="S2023" s="1">
        <v>0.0</v>
      </c>
      <c r="T2023" s="4">
        <f t="shared" si="60"/>
        <v>595.0413223</v>
      </c>
      <c r="U2023" s="5">
        <v>720.932157</v>
      </c>
      <c r="V2023" s="24"/>
      <c r="W2023" s="24">
        <f t="shared" si="77"/>
        <v>720</v>
      </c>
      <c r="X2023" s="7">
        <f t="shared" si="15"/>
        <v>720</v>
      </c>
      <c r="Y2023" s="1" t="s">
        <v>30</v>
      </c>
      <c r="Z2023" s="1" t="s">
        <v>30</v>
      </c>
      <c r="AA2023" s="1" t="s">
        <v>31</v>
      </c>
      <c r="AB2023" s="1">
        <v>0.0</v>
      </c>
      <c r="AC2023" s="1">
        <v>0.0</v>
      </c>
    </row>
    <row r="2024" ht="15.75" customHeight="1">
      <c r="A2024" s="1">
        <v>2052.0</v>
      </c>
      <c r="B2024" s="1" t="s">
        <v>29</v>
      </c>
      <c r="C2024" s="1" t="s">
        <v>30</v>
      </c>
      <c r="D2024" s="1" t="s">
        <v>30</v>
      </c>
      <c r="E2024" s="1" t="s">
        <v>31</v>
      </c>
      <c r="F2024" s="1" t="s">
        <v>31</v>
      </c>
      <c r="H2024" s="1" t="s">
        <v>4079</v>
      </c>
      <c r="I2024" s="1" t="s">
        <v>4080</v>
      </c>
      <c r="J2024" s="1" t="s">
        <v>34</v>
      </c>
      <c r="K2024" s="1" t="s">
        <v>34</v>
      </c>
      <c r="L2024" s="1">
        <v>0.0</v>
      </c>
      <c r="M2024" s="1">
        <v>0.0</v>
      </c>
      <c r="N2024" s="1">
        <v>0.0</v>
      </c>
      <c r="O2024" s="1" t="s">
        <v>35</v>
      </c>
      <c r="P2024" s="3">
        <v>0.21</v>
      </c>
      <c r="Q2024" s="1" t="s">
        <v>36</v>
      </c>
      <c r="R2024" s="1">
        <v>0.0</v>
      </c>
      <c r="S2024" s="1">
        <v>0.0</v>
      </c>
      <c r="T2024" s="4">
        <f t="shared" si="60"/>
        <v>512.3966942</v>
      </c>
      <c r="U2024" s="5">
        <v>622.1952494999999</v>
      </c>
      <c r="V2024" s="24"/>
      <c r="W2024" s="24">
        <f t="shared" si="77"/>
        <v>620</v>
      </c>
      <c r="X2024" s="7">
        <f t="shared" si="15"/>
        <v>620</v>
      </c>
      <c r="Y2024" s="1" t="s">
        <v>30</v>
      </c>
      <c r="Z2024" s="1" t="s">
        <v>30</v>
      </c>
      <c r="AA2024" s="1" t="s">
        <v>31</v>
      </c>
      <c r="AB2024" s="1">
        <v>0.0</v>
      </c>
      <c r="AC2024" s="1">
        <v>0.0</v>
      </c>
    </row>
    <row r="2025" ht="15.75" customHeight="1">
      <c r="A2025" s="1">
        <v>2053.0</v>
      </c>
      <c r="B2025" s="1" t="s">
        <v>29</v>
      </c>
      <c r="C2025" s="1" t="s">
        <v>30</v>
      </c>
      <c r="D2025" s="1" t="s">
        <v>30</v>
      </c>
      <c r="E2025" s="1" t="s">
        <v>31</v>
      </c>
      <c r="F2025" s="1" t="s">
        <v>31</v>
      </c>
      <c r="H2025" s="1" t="s">
        <v>4081</v>
      </c>
      <c r="I2025" s="1" t="s">
        <v>4082</v>
      </c>
      <c r="J2025" s="1" t="s">
        <v>34</v>
      </c>
      <c r="K2025" s="1" t="s">
        <v>34</v>
      </c>
      <c r="L2025" s="1">
        <v>0.0</v>
      </c>
      <c r="M2025" s="1">
        <v>0.0</v>
      </c>
      <c r="N2025" s="1">
        <v>0.0</v>
      </c>
      <c r="O2025" s="1" t="s">
        <v>35</v>
      </c>
      <c r="P2025" s="3">
        <v>0.21</v>
      </c>
      <c r="Q2025" s="1" t="s">
        <v>36</v>
      </c>
      <c r="R2025" s="1">
        <v>0.0</v>
      </c>
      <c r="S2025" s="1">
        <v>0.0</v>
      </c>
      <c r="T2025" s="4">
        <f t="shared" si="60"/>
        <v>553.7190083</v>
      </c>
      <c r="U2025" s="5">
        <v>666.020421</v>
      </c>
      <c r="V2025" s="24"/>
      <c r="W2025" s="24">
        <f t="shared" si="77"/>
        <v>670</v>
      </c>
      <c r="X2025" s="7">
        <f t="shared" si="15"/>
        <v>670</v>
      </c>
      <c r="Y2025" s="1" t="s">
        <v>30</v>
      </c>
      <c r="Z2025" s="1" t="s">
        <v>30</v>
      </c>
      <c r="AA2025" s="1" t="s">
        <v>31</v>
      </c>
      <c r="AB2025" s="1">
        <v>0.0</v>
      </c>
      <c r="AC2025" s="1">
        <v>0.0</v>
      </c>
    </row>
    <row r="2026" ht="15.75" customHeight="1">
      <c r="A2026" s="1">
        <v>2054.0</v>
      </c>
      <c r="B2026" s="1" t="s">
        <v>29</v>
      </c>
      <c r="C2026" s="1" t="s">
        <v>30</v>
      </c>
      <c r="D2026" s="1" t="s">
        <v>30</v>
      </c>
      <c r="E2026" s="1" t="s">
        <v>31</v>
      </c>
      <c r="F2026" s="1" t="s">
        <v>31</v>
      </c>
      <c r="H2026" s="1" t="s">
        <v>4083</v>
      </c>
      <c r="I2026" s="1" t="s">
        <v>4084</v>
      </c>
      <c r="J2026" s="1" t="s">
        <v>34</v>
      </c>
      <c r="K2026" s="1" t="s">
        <v>34</v>
      </c>
      <c r="L2026" s="1">
        <v>0.0</v>
      </c>
      <c r="M2026" s="1">
        <v>0.0</v>
      </c>
      <c r="N2026" s="1">
        <v>0.0</v>
      </c>
      <c r="O2026" s="1" t="s">
        <v>35</v>
      </c>
      <c r="P2026" s="3">
        <v>0.21</v>
      </c>
      <c r="Q2026" s="1" t="s">
        <v>36</v>
      </c>
      <c r="R2026" s="1">
        <v>0.0</v>
      </c>
      <c r="S2026" s="1">
        <v>0.0</v>
      </c>
      <c r="T2026" s="4">
        <f t="shared" si="60"/>
        <v>619.8347107</v>
      </c>
      <c r="U2026" s="5">
        <v>754.7937952499999</v>
      </c>
      <c r="V2026" s="24"/>
      <c r="W2026" s="24">
        <f t="shared" si="77"/>
        <v>750</v>
      </c>
      <c r="X2026" s="7">
        <f t="shared" si="15"/>
        <v>750</v>
      </c>
      <c r="Y2026" s="1" t="s">
        <v>30</v>
      </c>
      <c r="Z2026" s="1" t="s">
        <v>30</v>
      </c>
      <c r="AA2026" s="1" t="s">
        <v>31</v>
      </c>
      <c r="AB2026" s="1">
        <v>0.0</v>
      </c>
      <c r="AC2026" s="1">
        <v>0.0</v>
      </c>
    </row>
    <row r="2027" ht="15.75" customHeight="1">
      <c r="A2027" s="1">
        <v>2055.0</v>
      </c>
      <c r="B2027" s="1" t="s">
        <v>29</v>
      </c>
      <c r="C2027" s="1" t="s">
        <v>30</v>
      </c>
      <c r="D2027" s="1" t="s">
        <v>30</v>
      </c>
      <c r="E2027" s="1" t="s">
        <v>31</v>
      </c>
      <c r="F2027" s="1" t="s">
        <v>31</v>
      </c>
      <c r="H2027" s="1" t="s">
        <v>4085</v>
      </c>
      <c r="I2027" s="1" t="s">
        <v>4086</v>
      </c>
      <c r="J2027" s="1" t="s">
        <v>34</v>
      </c>
      <c r="K2027" s="1" t="s">
        <v>34</v>
      </c>
      <c r="L2027" s="1">
        <v>0.0</v>
      </c>
      <c r="M2027" s="1">
        <v>0.0</v>
      </c>
      <c r="N2027" s="1">
        <v>0.0</v>
      </c>
      <c r="O2027" s="1" t="s">
        <v>35</v>
      </c>
      <c r="P2027" s="3">
        <v>0.21</v>
      </c>
      <c r="Q2027" s="1" t="s">
        <v>36</v>
      </c>
      <c r="R2027" s="1">
        <v>0.0</v>
      </c>
      <c r="S2027" s="1">
        <v>0.0</v>
      </c>
      <c r="T2027" s="4">
        <f t="shared" si="60"/>
        <v>685.9504132</v>
      </c>
      <c r="U2027" s="5">
        <v>830.24352675</v>
      </c>
      <c r="V2027" s="24"/>
      <c r="W2027" s="24">
        <f t="shared" si="77"/>
        <v>830</v>
      </c>
      <c r="X2027" s="7">
        <f t="shared" si="15"/>
        <v>830</v>
      </c>
      <c r="Y2027" s="1" t="s">
        <v>30</v>
      </c>
      <c r="Z2027" s="1" t="s">
        <v>30</v>
      </c>
      <c r="AA2027" s="1" t="s">
        <v>31</v>
      </c>
      <c r="AB2027" s="1">
        <v>0.0</v>
      </c>
      <c r="AC2027" s="1">
        <v>0.0</v>
      </c>
    </row>
    <row r="2028" ht="15.75" customHeight="1">
      <c r="P2028" s="3"/>
      <c r="T2028" s="24"/>
      <c r="U2028" s="24"/>
      <c r="V2028" s="24"/>
      <c r="W2028" s="24"/>
      <c r="X2028" s="25"/>
    </row>
    <row r="2029" ht="15.75" customHeight="1">
      <c r="P2029" s="3"/>
      <c r="T2029" s="24"/>
      <c r="U2029" s="24"/>
      <c r="V2029" s="24"/>
      <c r="W2029" s="24"/>
      <c r="X2029" s="25"/>
    </row>
    <row r="2030" ht="15.75" customHeight="1">
      <c r="P2030" s="3"/>
      <c r="T2030" s="24"/>
      <c r="U2030" s="24"/>
      <c r="V2030" s="24"/>
      <c r="W2030" s="24"/>
      <c r="X2030" s="25"/>
    </row>
    <row r="2031" ht="15.75" customHeight="1">
      <c r="P2031" s="3"/>
      <c r="T2031" s="24"/>
      <c r="U2031" s="24"/>
      <c r="V2031" s="24"/>
      <c r="W2031" s="24"/>
      <c r="X2031" s="25"/>
    </row>
    <row r="2032" ht="15.75" customHeight="1">
      <c r="P2032" s="3"/>
      <c r="T2032" s="24"/>
      <c r="U2032" s="24"/>
      <c r="V2032" s="24"/>
      <c r="W2032" s="24"/>
      <c r="X2032" s="25"/>
    </row>
    <row r="2033" ht="15.75" customHeight="1">
      <c r="P2033" s="3"/>
      <c r="T2033" s="24"/>
      <c r="U2033" s="24"/>
      <c r="V2033" s="24"/>
      <c r="W2033" s="24"/>
      <c r="X2033" s="25"/>
    </row>
    <row r="2034" ht="15.75" customHeight="1">
      <c r="P2034" s="3"/>
      <c r="T2034" s="24"/>
      <c r="U2034" s="24"/>
      <c r="V2034" s="24"/>
      <c r="W2034" s="24"/>
      <c r="X2034" s="25"/>
    </row>
    <row r="2035" ht="15.75" customHeight="1">
      <c r="P2035" s="3"/>
      <c r="T2035" s="24"/>
      <c r="U2035" s="24"/>
      <c r="V2035" s="24"/>
      <c r="W2035" s="24"/>
      <c r="X2035" s="25"/>
    </row>
    <row r="2036" ht="15.75" customHeight="1">
      <c r="P2036" s="3"/>
      <c r="T2036" s="24"/>
      <c r="U2036" s="24"/>
      <c r="V2036" s="24"/>
      <c r="W2036" s="24"/>
      <c r="X2036" s="25"/>
    </row>
    <row r="2037" ht="15.75" customHeight="1">
      <c r="P2037" s="3"/>
      <c r="T2037" s="24"/>
      <c r="U2037" s="24"/>
      <c r="V2037" s="24"/>
      <c r="W2037" s="24"/>
      <c r="X2037" s="25"/>
    </row>
    <row r="2038" ht="15.75" customHeight="1">
      <c r="P2038" s="3"/>
      <c r="T2038" s="24"/>
      <c r="U2038" s="24"/>
      <c r="V2038" s="24"/>
      <c r="W2038" s="24"/>
      <c r="X2038" s="25"/>
    </row>
    <row r="2039" ht="15.75" customHeight="1">
      <c r="P2039" s="3"/>
      <c r="T2039" s="24"/>
      <c r="U2039" s="24"/>
      <c r="V2039" s="24"/>
      <c r="W2039" s="24"/>
      <c r="X2039" s="25"/>
    </row>
    <row r="2040" ht="15.75" customHeight="1">
      <c r="P2040" s="3"/>
      <c r="T2040" s="24"/>
      <c r="U2040" s="24"/>
      <c r="V2040" s="24"/>
      <c r="W2040" s="24"/>
      <c r="X2040" s="25"/>
    </row>
    <row r="2041" ht="15.75" customHeight="1">
      <c r="P2041" s="3"/>
      <c r="T2041" s="24"/>
      <c r="U2041" s="24"/>
      <c r="V2041" s="24"/>
      <c r="W2041" s="24"/>
      <c r="X2041" s="25"/>
    </row>
    <row r="2042" ht="15.75" customHeight="1">
      <c r="P2042" s="3"/>
      <c r="T2042" s="24"/>
      <c r="U2042" s="24"/>
      <c r="V2042" s="24"/>
      <c r="W2042" s="24"/>
      <c r="X2042" s="25"/>
    </row>
    <row r="2043" ht="15.75" customHeight="1">
      <c r="P2043" s="3"/>
      <c r="T2043" s="24"/>
      <c r="U2043" s="24"/>
      <c r="V2043" s="24"/>
      <c r="W2043" s="24"/>
      <c r="X2043" s="25"/>
    </row>
    <row r="2044" ht="15.75" customHeight="1">
      <c r="P2044" s="3"/>
      <c r="T2044" s="24"/>
      <c r="U2044" s="24"/>
      <c r="V2044" s="24"/>
      <c r="W2044" s="24"/>
      <c r="X2044" s="25"/>
    </row>
    <row r="2045" ht="15.75" customHeight="1">
      <c r="P2045" s="3"/>
      <c r="T2045" s="24"/>
      <c r="U2045" s="24"/>
      <c r="V2045" s="24"/>
      <c r="W2045" s="24"/>
      <c r="X2045" s="25"/>
    </row>
    <row r="2046" ht="15.75" customHeight="1">
      <c r="P2046" s="3"/>
      <c r="T2046" s="24"/>
      <c r="U2046" s="24"/>
      <c r="V2046" s="24"/>
      <c r="W2046" s="24"/>
      <c r="X2046" s="25"/>
    </row>
    <row r="2047" ht="15.75" customHeight="1">
      <c r="P2047" s="3"/>
      <c r="T2047" s="24"/>
      <c r="U2047" s="24"/>
      <c r="V2047" s="24"/>
      <c r="W2047" s="24"/>
      <c r="X2047" s="25"/>
    </row>
    <row r="2048" ht="15.75" customHeight="1">
      <c r="P2048" s="3"/>
      <c r="T2048" s="24"/>
      <c r="U2048" s="24"/>
      <c r="V2048" s="24"/>
      <c r="W2048" s="24"/>
      <c r="X2048" s="25"/>
    </row>
    <row r="2049" ht="15.75" customHeight="1">
      <c r="P2049" s="3"/>
      <c r="T2049" s="24"/>
      <c r="U2049" s="24"/>
      <c r="V2049" s="24"/>
      <c r="W2049" s="24"/>
      <c r="X2049" s="25"/>
    </row>
    <row r="2050" ht="15.75" customHeight="1">
      <c r="P2050" s="3"/>
      <c r="T2050" s="24"/>
      <c r="U2050" s="24"/>
      <c r="V2050" s="24"/>
      <c r="W2050" s="24"/>
      <c r="X2050" s="25"/>
    </row>
    <row r="2051" ht="15.75" customHeight="1">
      <c r="P2051" s="3"/>
      <c r="T2051" s="24"/>
      <c r="U2051" s="24"/>
      <c r="V2051" s="24"/>
      <c r="W2051" s="24"/>
      <c r="X2051" s="25"/>
    </row>
    <row r="2052" ht="15.75" customHeight="1">
      <c r="P2052" s="3"/>
      <c r="T2052" s="24"/>
      <c r="U2052" s="24"/>
      <c r="V2052" s="24"/>
      <c r="W2052" s="24"/>
      <c r="X2052" s="25"/>
    </row>
    <row r="2053" ht="15.75" customHeight="1">
      <c r="P2053" s="3"/>
      <c r="T2053" s="24"/>
      <c r="U2053" s="24"/>
      <c r="V2053" s="24"/>
      <c r="W2053" s="24"/>
      <c r="X2053" s="25"/>
    </row>
    <row r="2054" ht="15.75" customHeight="1">
      <c r="P2054" s="3"/>
      <c r="T2054" s="24"/>
      <c r="U2054" s="24"/>
      <c r="V2054" s="24"/>
      <c r="W2054" s="24"/>
      <c r="X2054" s="25"/>
    </row>
    <row r="2055" ht="15.75" customHeight="1">
      <c r="P2055" s="3"/>
      <c r="T2055" s="24"/>
      <c r="U2055" s="24"/>
      <c r="V2055" s="24"/>
      <c r="W2055" s="24"/>
      <c r="X2055" s="25"/>
    </row>
    <row r="2056" ht="15.75" customHeight="1">
      <c r="P2056" s="3"/>
      <c r="T2056" s="24"/>
      <c r="U2056" s="24"/>
      <c r="V2056" s="24"/>
      <c r="W2056" s="24"/>
      <c r="X2056" s="25"/>
    </row>
    <row r="2057" ht="15.75" customHeight="1">
      <c r="P2057" s="3"/>
      <c r="T2057" s="24"/>
      <c r="U2057" s="24"/>
      <c r="V2057" s="24"/>
      <c r="W2057" s="24"/>
      <c r="X2057" s="25"/>
    </row>
    <row r="2058" ht="15.75" customHeight="1">
      <c r="P2058" s="3"/>
      <c r="T2058" s="24"/>
      <c r="U2058" s="24"/>
      <c r="V2058" s="24"/>
      <c r="W2058" s="24"/>
      <c r="X2058" s="25"/>
    </row>
    <row r="2059" ht="15.75" customHeight="1">
      <c r="P2059" s="3"/>
      <c r="T2059" s="24"/>
      <c r="U2059" s="24"/>
      <c r="V2059" s="24"/>
      <c r="W2059" s="24"/>
      <c r="X2059" s="25"/>
    </row>
    <row r="2060" ht="15.75" customHeight="1">
      <c r="P2060" s="3"/>
      <c r="T2060" s="24"/>
      <c r="U2060" s="24"/>
      <c r="V2060" s="24"/>
      <c r="W2060" s="24"/>
      <c r="X2060" s="25"/>
    </row>
    <row r="2061" ht="15.75" customHeight="1">
      <c r="P2061" s="3"/>
      <c r="T2061" s="24"/>
      <c r="U2061" s="24"/>
      <c r="V2061" s="24"/>
      <c r="W2061" s="24"/>
      <c r="X2061" s="25"/>
    </row>
    <row r="2062" ht="15.75" customHeight="1">
      <c r="P2062" s="3"/>
      <c r="T2062" s="24"/>
      <c r="U2062" s="24"/>
      <c r="V2062" s="24"/>
      <c r="W2062" s="24"/>
      <c r="X2062" s="25"/>
    </row>
    <row r="2063" ht="15.75" customHeight="1">
      <c r="P2063" s="3"/>
      <c r="T2063" s="24"/>
      <c r="U2063" s="24"/>
      <c r="V2063" s="24"/>
      <c r="W2063" s="24"/>
      <c r="X2063" s="25"/>
    </row>
    <row r="2064" ht="15.75" customHeight="1">
      <c r="P2064" s="3"/>
      <c r="T2064" s="24"/>
      <c r="U2064" s="24"/>
      <c r="V2064" s="24"/>
      <c r="W2064" s="24"/>
      <c r="X2064" s="25"/>
    </row>
    <row r="2065" ht="15.75" customHeight="1">
      <c r="P2065" s="3"/>
      <c r="T2065" s="24"/>
      <c r="U2065" s="24"/>
      <c r="V2065" s="24"/>
      <c r="W2065" s="24"/>
      <c r="X2065" s="25"/>
    </row>
    <row r="2066" ht="15.75" customHeight="1">
      <c r="P2066" s="3"/>
      <c r="T2066" s="24"/>
      <c r="U2066" s="24"/>
      <c r="V2066" s="24"/>
      <c r="W2066" s="24"/>
      <c r="X2066" s="25"/>
    </row>
    <row r="2067" ht="15.75" customHeight="1">
      <c r="P2067" s="3"/>
      <c r="T2067" s="24"/>
      <c r="U2067" s="24"/>
      <c r="V2067" s="24"/>
      <c r="W2067" s="24"/>
      <c r="X2067" s="25"/>
    </row>
    <row r="2068" ht="15.75" customHeight="1">
      <c r="P2068" s="3"/>
      <c r="T2068" s="24"/>
      <c r="U2068" s="24"/>
      <c r="V2068" s="24"/>
      <c r="W2068" s="24"/>
      <c r="X2068" s="25"/>
    </row>
    <row r="2069" ht="15.75" customHeight="1">
      <c r="P2069" s="3"/>
      <c r="T2069" s="24"/>
      <c r="U2069" s="24"/>
      <c r="V2069" s="24"/>
      <c r="W2069" s="24"/>
      <c r="X2069" s="25"/>
    </row>
    <row r="2070" ht="15.75" customHeight="1">
      <c r="P2070" s="3"/>
      <c r="T2070" s="24"/>
      <c r="U2070" s="24"/>
      <c r="V2070" s="24"/>
      <c r="W2070" s="24"/>
      <c r="X2070" s="25"/>
    </row>
    <row r="2071" ht="15.75" customHeight="1">
      <c r="P2071" s="3"/>
      <c r="T2071" s="24"/>
      <c r="U2071" s="24"/>
      <c r="V2071" s="24"/>
      <c r="W2071" s="24"/>
      <c r="X2071" s="25"/>
    </row>
    <row r="2072" ht="15.75" customHeight="1">
      <c r="P2072" s="3"/>
      <c r="T2072" s="24"/>
      <c r="U2072" s="24"/>
      <c r="V2072" s="24"/>
      <c r="W2072" s="24"/>
      <c r="X2072" s="25"/>
    </row>
    <row r="2073" ht="15.75" customHeight="1">
      <c r="P2073" s="3"/>
      <c r="T2073" s="24"/>
      <c r="U2073" s="24"/>
      <c r="V2073" s="24"/>
      <c r="W2073" s="24"/>
      <c r="X2073" s="25"/>
    </row>
    <row r="2074" ht="15.75" customHeight="1">
      <c r="P2074" s="3"/>
      <c r="T2074" s="24"/>
      <c r="U2074" s="24"/>
      <c r="V2074" s="24"/>
      <c r="W2074" s="24"/>
      <c r="X2074" s="25"/>
    </row>
    <row r="2075" ht="15.75" customHeight="1">
      <c r="P2075" s="3"/>
      <c r="T2075" s="24"/>
      <c r="U2075" s="24"/>
      <c r="V2075" s="24"/>
      <c r="W2075" s="24"/>
      <c r="X2075" s="25"/>
    </row>
    <row r="2076" ht="15.75" customHeight="1">
      <c r="P2076" s="3"/>
      <c r="T2076" s="24"/>
      <c r="U2076" s="24"/>
      <c r="V2076" s="24"/>
      <c r="W2076" s="24"/>
      <c r="X2076" s="25"/>
    </row>
    <row r="2077" ht="15.75" customHeight="1">
      <c r="P2077" s="3"/>
      <c r="T2077" s="24"/>
      <c r="U2077" s="24"/>
      <c r="V2077" s="24"/>
      <c r="W2077" s="24"/>
      <c r="X2077" s="25"/>
    </row>
    <row r="2078" ht="15.75" customHeight="1">
      <c r="P2078" s="3"/>
      <c r="T2078" s="24"/>
      <c r="U2078" s="24"/>
      <c r="V2078" s="24"/>
      <c r="W2078" s="24"/>
      <c r="X2078" s="25"/>
    </row>
    <row r="2079" ht="15.75" customHeight="1">
      <c r="P2079" s="3"/>
      <c r="T2079" s="24"/>
      <c r="U2079" s="24"/>
      <c r="V2079" s="24"/>
      <c r="W2079" s="24"/>
      <c r="X2079" s="25"/>
    </row>
    <row r="2080" ht="15.75" customHeight="1">
      <c r="P2080" s="3"/>
      <c r="T2080" s="24"/>
      <c r="U2080" s="24"/>
      <c r="V2080" s="24"/>
      <c r="W2080" s="24"/>
      <c r="X2080" s="25"/>
    </row>
    <row r="2081" ht="15.75" customHeight="1">
      <c r="P2081" s="3"/>
      <c r="T2081" s="24"/>
      <c r="U2081" s="24"/>
      <c r="V2081" s="24"/>
      <c r="W2081" s="24"/>
      <c r="X2081" s="25"/>
    </row>
    <row r="2082" ht="15.75" customHeight="1">
      <c r="P2082" s="3"/>
      <c r="T2082" s="24"/>
      <c r="U2082" s="24"/>
      <c r="V2082" s="24"/>
      <c r="W2082" s="24"/>
      <c r="X2082" s="25"/>
    </row>
    <row r="2083" ht="15.75" customHeight="1">
      <c r="P2083" s="3"/>
      <c r="T2083" s="24"/>
      <c r="U2083" s="24"/>
      <c r="V2083" s="24"/>
      <c r="W2083" s="24"/>
      <c r="X2083" s="25"/>
    </row>
    <row r="2084" ht="15.75" customHeight="1">
      <c r="P2084" s="3"/>
      <c r="T2084" s="24"/>
      <c r="U2084" s="24"/>
      <c r="V2084" s="24"/>
      <c r="W2084" s="24"/>
      <c r="X2084" s="25"/>
    </row>
    <row r="2085" ht="15.75" customHeight="1">
      <c r="P2085" s="3"/>
      <c r="T2085" s="24"/>
      <c r="U2085" s="24"/>
      <c r="V2085" s="24"/>
      <c r="W2085" s="24"/>
      <c r="X2085" s="25"/>
    </row>
    <row r="2086" ht="15.75" customHeight="1">
      <c r="P2086" s="3"/>
      <c r="T2086" s="24"/>
      <c r="U2086" s="24"/>
      <c r="V2086" s="24"/>
      <c r="W2086" s="24"/>
      <c r="X2086" s="25"/>
    </row>
    <row r="2087" ht="15.75" customHeight="1">
      <c r="P2087" s="3"/>
      <c r="T2087" s="24"/>
      <c r="U2087" s="24"/>
      <c r="V2087" s="24"/>
      <c r="W2087" s="24"/>
      <c r="X2087" s="25"/>
    </row>
    <row r="2088" ht="15.75" customHeight="1">
      <c r="P2088" s="3"/>
      <c r="T2088" s="24"/>
      <c r="U2088" s="24"/>
      <c r="V2088" s="24"/>
      <c r="W2088" s="24"/>
      <c r="X2088" s="25"/>
    </row>
    <row r="2089" ht="15.75" customHeight="1">
      <c r="P2089" s="3"/>
      <c r="T2089" s="24"/>
      <c r="U2089" s="24"/>
      <c r="V2089" s="24"/>
      <c r="W2089" s="24"/>
      <c r="X2089" s="25"/>
    </row>
    <row r="2090" ht="15.75" customHeight="1">
      <c r="P2090" s="3"/>
      <c r="T2090" s="24"/>
      <c r="U2090" s="24"/>
      <c r="V2090" s="24"/>
      <c r="W2090" s="24"/>
      <c r="X2090" s="25"/>
    </row>
    <row r="2091" ht="15.75" customHeight="1">
      <c r="P2091" s="3"/>
      <c r="T2091" s="24"/>
      <c r="U2091" s="24"/>
      <c r="V2091" s="24"/>
      <c r="W2091" s="24"/>
      <c r="X2091" s="25"/>
    </row>
    <row r="2092" ht="15.75" customHeight="1">
      <c r="P2092" s="3"/>
      <c r="T2092" s="24"/>
      <c r="U2092" s="24"/>
      <c r="V2092" s="24"/>
      <c r="W2092" s="24"/>
      <c r="X2092" s="25"/>
    </row>
    <row r="2093" ht="15.75" customHeight="1">
      <c r="P2093" s="3"/>
      <c r="T2093" s="24"/>
      <c r="U2093" s="24"/>
      <c r="V2093" s="24"/>
      <c r="W2093" s="24"/>
      <c r="X2093" s="25"/>
    </row>
    <row r="2094" ht="15.75" customHeight="1">
      <c r="P2094" s="3"/>
      <c r="T2094" s="24"/>
      <c r="U2094" s="24"/>
      <c r="V2094" s="24"/>
      <c r="W2094" s="24"/>
      <c r="X2094" s="25"/>
    </row>
    <row r="2095" ht="15.75" customHeight="1">
      <c r="P2095" s="3"/>
      <c r="T2095" s="24"/>
      <c r="U2095" s="24"/>
      <c r="V2095" s="24"/>
      <c r="W2095" s="24"/>
      <c r="X2095" s="25"/>
    </row>
    <row r="2096" ht="15.75" customHeight="1">
      <c r="P2096" s="3"/>
      <c r="T2096" s="24"/>
      <c r="U2096" s="24"/>
      <c r="V2096" s="24"/>
      <c r="W2096" s="24"/>
      <c r="X2096" s="25"/>
    </row>
    <row r="2097" ht="15.75" customHeight="1">
      <c r="P2097" s="3"/>
      <c r="T2097" s="24"/>
      <c r="U2097" s="24"/>
      <c r="V2097" s="24"/>
      <c r="W2097" s="24"/>
      <c r="X2097" s="25"/>
    </row>
    <row r="2098" ht="15.75" customHeight="1">
      <c r="P2098" s="3"/>
      <c r="T2098" s="24"/>
      <c r="U2098" s="24"/>
      <c r="V2098" s="24"/>
      <c r="W2098" s="24"/>
      <c r="X2098" s="25"/>
    </row>
    <row r="2099" ht="15.75" customHeight="1">
      <c r="P2099" s="3"/>
      <c r="T2099" s="24"/>
      <c r="U2099" s="24"/>
      <c r="V2099" s="24"/>
      <c r="W2099" s="24"/>
      <c r="X2099" s="25"/>
    </row>
    <row r="2100" ht="15.75" customHeight="1">
      <c r="P2100" s="3"/>
      <c r="T2100" s="24"/>
      <c r="U2100" s="24"/>
      <c r="V2100" s="24"/>
      <c r="W2100" s="24"/>
      <c r="X2100" s="25"/>
    </row>
    <row r="2101" ht="15.75" customHeight="1">
      <c r="P2101" s="3"/>
      <c r="T2101" s="24"/>
      <c r="U2101" s="24"/>
      <c r="V2101" s="24"/>
      <c r="W2101" s="24"/>
      <c r="X2101" s="25"/>
    </row>
    <row r="2102" ht="15.75" customHeight="1">
      <c r="P2102" s="3"/>
      <c r="T2102" s="24"/>
      <c r="U2102" s="24"/>
      <c r="V2102" s="24"/>
      <c r="W2102" s="24"/>
      <c r="X2102" s="25"/>
    </row>
    <row r="2103" ht="15.75" customHeight="1">
      <c r="P2103" s="3"/>
      <c r="T2103" s="24"/>
      <c r="U2103" s="24"/>
      <c r="V2103" s="24"/>
      <c r="W2103" s="24"/>
      <c r="X2103" s="25"/>
    </row>
    <row r="2104" ht="15.75" customHeight="1">
      <c r="P2104" s="3"/>
      <c r="T2104" s="24"/>
      <c r="U2104" s="24"/>
      <c r="V2104" s="24"/>
      <c r="W2104" s="24"/>
      <c r="X2104" s="25"/>
    </row>
    <row r="2105" ht="15.75" customHeight="1">
      <c r="P2105" s="3"/>
      <c r="T2105" s="24"/>
      <c r="U2105" s="24"/>
      <c r="V2105" s="24"/>
      <c r="W2105" s="24"/>
      <c r="X2105" s="25"/>
    </row>
    <row r="2106" ht="15.75" customHeight="1">
      <c r="P2106" s="3"/>
      <c r="T2106" s="24"/>
      <c r="U2106" s="24"/>
      <c r="V2106" s="24"/>
      <c r="W2106" s="24"/>
      <c r="X2106" s="25"/>
    </row>
    <row r="2107" ht="15.75" customHeight="1">
      <c r="P2107" s="3"/>
      <c r="T2107" s="24"/>
      <c r="U2107" s="24"/>
      <c r="V2107" s="24"/>
      <c r="W2107" s="24"/>
      <c r="X2107" s="25"/>
    </row>
    <row r="2108" ht="15.75" customHeight="1">
      <c r="P2108" s="3"/>
      <c r="T2108" s="24"/>
      <c r="U2108" s="24"/>
      <c r="V2108" s="24"/>
      <c r="W2108" s="24"/>
      <c r="X2108" s="25"/>
    </row>
    <row r="2109" ht="15.75" customHeight="1">
      <c r="P2109" s="3"/>
      <c r="T2109" s="24"/>
      <c r="U2109" s="24"/>
      <c r="V2109" s="24"/>
      <c r="W2109" s="24"/>
      <c r="X2109" s="25"/>
    </row>
    <row r="2110" ht="15.75" customHeight="1">
      <c r="P2110" s="3"/>
      <c r="T2110" s="24"/>
      <c r="U2110" s="24"/>
      <c r="V2110" s="24"/>
      <c r="W2110" s="24"/>
      <c r="X2110" s="25"/>
    </row>
    <row r="2111" ht="15.75" customHeight="1">
      <c r="P2111" s="3"/>
      <c r="T2111" s="24"/>
      <c r="U2111" s="24"/>
      <c r="V2111" s="24"/>
      <c r="W2111" s="24"/>
      <c r="X2111" s="25"/>
    </row>
    <row r="2112" ht="15.75" customHeight="1">
      <c r="P2112" s="3"/>
      <c r="T2112" s="24"/>
      <c r="U2112" s="24"/>
      <c r="V2112" s="24"/>
      <c r="W2112" s="24"/>
      <c r="X2112" s="25"/>
    </row>
    <row r="2113" ht="15.75" customHeight="1">
      <c r="P2113" s="3"/>
      <c r="T2113" s="24"/>
      <c r="U2113" s="24"/>
      <c r="V2113" s="24"/>
      <c r="W2113" s="24"/>
      <c r="X2113" s="25"/>
    </row>
    <row r="2114" ht="15.75" customHeight="1">
      <c r="P2114" s="3"/>
      <c r="T2114" s="24"/>
      <c r="U2114" s="24"/>
      <c r="V2114" s="24"/>
      <c r="W2114" s="24"/>
      <c r="X2114" s="25"/>
    </row>
    <row r="2115" ht="15.75" customHeight="1">
      <c r="P2115" s="3"/>
      <c r="T2115" s="24"/>
      <c r="U2115" s="24"/>
      <c r="V2115" s="24"/>
      <c r="W2115" s="24"/>
      <c r="X2115" s="25"/>
    </row>
    <row r="2116" ht="15.75" customHeight="1">
      <c r="P2116" s="3"/>
      <c r="T2116" s="24"/>
      <c r="U2116" s="24"/>
      <c r="V2116" s="24"/>
      <c r="W2116" s="24"/>
      <c r="X2116" s="25"/>
    </row>
    <row r="2117" ht="15.75" customHeight="1">
      <c r="P2117" s="3"/>
      <c r="T2117" s="24"/>
      <c r="U2117" s="24"/>
      <c r="V2117" s="24"/>
      <c r="W2117" s="24"/>
      <c r="X2117" s="25"/>
    </row>
    <row r="2118" ht="15.75" customHeight="1">
      <c r="P2118" s="3"/>
      <c r="T2118" s="24"/>
      <c r="U2118" s="24"/>
      <c r="V2118" s="24"/>
      <c r="W2118" s="24"/>
      <c r="X2118" s="25"/>
    </row>
    <row r="2119" ht="15.75" customHeight="1">
      <c r="P2119" s="3"/>
      <c r="T2119" s="24"/>
      <c r="U2119" s="24"/>
      <c r="V2119" s="24"/>
      <c r="W2119" s="24"/>
      <c r="X2119" s="25"/>
    </row>
    <row r="2120" ht="15.75" customHeight="1">
      <c r="P2120" s="3"/>
      <c r="T2120" s="24"/>
      <c r="U2120" s="24"/>
      <c r="V2120" s="24"/>
      <c r="W2120" s="24"/>
      <c r="X2120" s="25"/>
    </row>
    <row r="2121" ht="15.75" customHeight="1">
      <c r="P2121" s="3"/>
      <c r="T2121" s="24"/>
      <c r="U2121" s="24"/>
      <c r="V2121" s="24"/>
      <c r="W2121" s="24"/>
      <c r="X2121" s="25"/>
    </row>
    <row r="2122" ht="15.75" customHeight="1">
      <c r="P2122" s="3"/>
      <c r="T2122" s="24"/>
      <c r="U2122" s="24"/>
      <c r="V2122" s="24"/>
      <c r="W2122" s="24"/>
      <c r="X2122" s="25"/>
    </row>
    <row r="2123" ht="15.75" customHeight="1">
      <c r="P2123" s="3"/>
      <c r="T2123" s="24"/>
      <c r="U2123" s="24"/>
      <c r="V2123" s="24"/>
      <c r="W2123" s="24"/>
      <c r="X2123" s="25"/>
    </row>
    <row r="2124" ht="15.75" customHeight="1">
      <c r="P2124" s="3"/>
      <c r="T2124" s="24"/>
      <c r="U2124" s="24"/>
      <c r="V2124" s="24"/>
      <c r="W2124" s="24"/>
      <c r="X2124" s="25"/>
    </row>
    <row r="2125" ht="15.75" customHeight="1">
      <c r="P2125" s="3"/>
      <c r="T2125" s="24"/>
      <c r="U2125" s="24"/>
      <c r="V2125" s="24"/>
      <c r="W2125" s="24"/>
      <c r="X2125" s="25"/>
    </row>
    <row r="2126" ht="15.75" customHeight="1">
      <c r="P2126" s="3"/>
      <c r="T2126" s="24"/>
      <c r="U2126" s="24"/>
      <c r="V2126" s="24"/>
      <c r="W2126" s="24"/>
      <c r="X2126" s="25"/>
    </row>
    <row r="2127" ht="15.75" customHeight="1">
      <c r="P2127" s="3"/>
      <c r="T2127" s="24"/>
      <c r="U2127" s="24"/>
      <c r="V2127" s="24"/>
      <c r="W2127" s="24"/>
      <c r="X2127" s="25"/>
    </row>
    <row r="2128" ht="15.75" customHeight="1">
      <c r="P2128" s="3"/>
      <c r="T2128" s="24"/>
      <c r="U2128" s="24"/>
      <c r="V2128" s="24"/>
      <c r="W2128" s="24"/>
      <c r="X2128" s="25"/>
    </row>
    <row r="2129" ht="15.75" customHeight="1">
      <c r="P2129" s="3"/>
      <c r="T2129" s="24"/>
      <c r="U2129" s="24"/>
      <c r="V2129" s="24"/>
      <c r="W2129" s="24"/>
      <c r="X2129" s="25"/>
    </row>
    <row r="2130" ht="15.75" customHeight="1">
      <c r="P2130" s="3"/>
      <c r="T2130" s="24"/>
      <c r="U2130" s="24"/>
      <c r="V2130" s="24"/>
      <c r="W2130" s="24"/>
      <c r="X2130" s="25"/>
    </row>
    <row r="2131" ht="15.75" customHeight="1">
      <c r="P2131" s="3"/>
      <c r="T2131" s="24"/>
      <c r="U2131" s="24"/>
      <c r="V2131" s="24"/>
      <c r="W2131" s="24"/>
      <c r="X2131" s="25"/>
    </row>
    <row r="2132" ht="15.75" customHeight="1">
      <c r="P2132" s="3"/>
      <c r="T2132" s="24"/>
      <c r="U2132" s="24"/>
      <c r="V2132" s="24"/>
      <c r="W2132" s="24"/>
      <c r="X2132" s="25"/>
    </row>
    <row r="2133" ht="15.75" customHeight="1">
      <c r="P2133" s="3"/>
      <c r="T2133" s="24"/>
      <c r="U2133" s="24"/>
      <c r="V2133" s="24"/>
      <c r="W2133" s="24"/>
      <c r="X2133" s="25"/>
    </row>
    <row r="2134" ht="15.75" customHeight="1">
      <c r="P2134" s="3"/>
      <c r="T2134" s="24"/>
      <c r="U2134" s="24"/>
      <c r="V2134" s="24"/>
      <c r="W2134" s="24"/>
      <c r="X2134" s="25"/>
    </row>
    <row r="2135" ht="15.75" customHeight="1">
      <c r="P2135" s="3"/>
      <c r="T2135" s="24"/>
      <c r="U2135" s="24"/>
      <c r="V2135" s="24"/>
      <c r="W2135" s="24"/>
      <c r="X2135" s="25"/>
    </row>
    <row r="2136" ht="15.75" customHeight="1">
      <c r="P2136" s="3"/>
      <c r="T2136" s="24"/>
      <c r="U2136" s="24"/>
      <c r="V2136" s="24"/>
      <c r="W2136" s="24"/>
      <c r="X2136" s="25"/>
    </row>
    <row r="2137" ht="15.75" customHeight="1">
      <c r="P2137" s="3"/>
      <c r="T2137" s="24"/>
      <c r="U2137" s="24"/>
      <c r="V2137" s="24"/>
      <c r="W2137" s="24"/>
      <c r="X2137" s="25"/>
    </row>
    <row r="2138" ht="15.75" customHeight="1">
      <c r="P2138" s="3"/>
      <c r="T2138" s="24"/>
      <c r="U2138" s="24"/>
      <c r="V2138" s="24"/>
      <c r="W2138" s="24"/>
      <c r="X2138" s="25"/>
    </row>
    <row r="2139" ht="15.75" customHeight="1">
      <c r="P2139" s="3"/>
      <c r="T2139" s="24"/>
      <c r="U2139" s="24"/>
      <c r="V2139" s="24"/>
      <c r="W2139" s="24"/>
      <c r="X2139" s="25"/>
    </row>
    <row r="2140" ht="15.75" customHeight="1">
      <c r="P2140" s="3"/>
      <c r="T2140" s="24"/>
      <c r="U2140" s="24"/>
      <c r="V2140" s="24"/>
      <c r="W2140" s="24"/>
      <c r="X2140" s="25"/>
    </row>
    <row r="2141" ht="15.75" customHeight="1">
      <c r="P2141" s="3"/>
      <c r="T2141" s="24"/>
      <c r="U2141" s="24"/>
      <c r="V2141" s="24"/>
      <c r="W2141" s="24"/>
      <c r="X2141" s="25"/>
    </row>
    <row r="2142" ht="15.75" customHeight="1">
      <c r="P2142" s="3"/>
      <c r="T2142" s="24"/>
      <c r="U2142" s="24"/>
      <c r="V2142" s="24"/>
      <c r="W2142" s="24"/>
      <c r="X2142" s="25"/>
    </row>
    <row r="2143" ht="15.75" customHeight="1">
      <c r="P2143" s="3"/>
      <c r="T2143" s="24"/>
      <c r="U2143" s="24"/>
      <c r="V2143" s="24"/>
      <c r="W2143" s="24"/>
      <c r="X2143" s="25"/>
    </row>
    <row r="2144" ht="15.75" customHeight="1">
      <c r="P2144" s="3"/>
      <c r="T2144" s="24"/>
      <c r="U2144" s="24"/>
      <c r="V2144" s="24"/>
      <c r="W2144" s="24"/>
      <c r="X2144" s="25"/>
    </row>
    <row r="2145" ht="15.75" customHeight="1">
      <c r="P2145" s="3"/>
      <c r="T2145" s="24"/>
      <c r="U2145" s="24"/>
      <c r="V2145" s="24"/>
      <c r="W2145" s="24"/>
      <c r="X2145" s="25"/>
    </row>
    <row r="2146" ht="15.75" customHeight="1">
      <c r="P2146" s="3"/>
      <c r="T2146" s="24"/>
      <c r="U2146" s="24"/>
      <c r="V2146" s="24"/>
      <c r="W2146" s="24"/>
      <c r="X2146" s="25"/>
    </row>
    <row r="2147" ht="15.75" customHeight="1">
      <c r="P2147" s="3"/>
      <c r="T2147" s="24"/>
      <c r="U2147" s="24"/>
      <c r="V2147" s="24"/>
      <c r="W2147" s="24"/>
      <c r="X2147" s="25"/>
    </row>
    <row r="2148" ht="15.75" customHeight="1">
      <c r="P2148" s="3"/>
      <c r="T2148" s="24"/>
      <c r="U2148" s="24"/>
      <c r="V2148" s="24"/>
      <c r="W2148" s="24"/>
      <c r="X2148" s="25"/>
    </row>
    <row r="2149" ht="15.75" customHeight="1">
      <c r="P2149" s="3"/>
      <c r="T2149" s="24"/>
      <c r="U2149" s="24"/>
      <c r="V2149" s="24"/>
      <c r="W2149" s="24"/>
      <c r="X2149" s="25"/>
    </row>
    <row r="2150" ht="15.75" customHeight="1">
      <c r="P2150" s="3"/>
      <c r="T2150" s="24"/>
      <c r="U2150" s="24"/>
      <c r="V2150" s="24"/>
      <c r="W2150" s="24"/>
      <c r="X2150" s="25"/>
    </row>
    <row r="2151" ht="15.75" customHeight="1">
      <c r="P2151" s="3"/>
      <c r="T2151" s="24"/>
      <c r="U2151" s="24"/>
      <c r="V2151" s="24"/>
      <c r="W2151" s="24"/>
      <c r="X2151" s="25"/>
    </row>
    <row r="2152" ht="15.75" customHeight="1">
      <c r="P2152" s="3"/>
      <c r="T2152" s="24"/>
      <c r="U2152" s="24"/>
      <c r="V2152" s="24"/>
      <c r="W2152" s="24"/>
      <c r="X2152" s="25"/>
    </row>
    <row r="2153" ht="15.75" customHeight="1">
      <c r="P2153" s="3"/>
      <c r="T2153" s="24"/>
      <c r="U2153" s="24"/>
      <c r="V2153" s="24"/>
      <c r="W2153" s="24"/>
      <c r="X2153" s="25"/>
    </row>
    <row r="2154" ht="15.75" customHeight="1">
      <c r="P2154" s="3"/>
      <c r="T2154" s="24"/>
      <c r="U2154" s="24"/>
      <c r="V2154" s="24"/>
      <c r="W2154" s="24"/>
      <c r="X2154" s="25"/>
    </row>
    <row r="2155" ht="15.75" customHeight="1">
      <c r="P2155" s="3"/>
      <c r="T2155" s="24"/>
      <c r="U2155" s="24"/>
      <c r="V2155" s="24"/>
      <c r="W2155" s="24"/>
      <c r="X2155" s="25"/>
    </row>
    <row r="2156" ht="15.75" customHeight="1">
      <c r="P2156" s="3"/>
      <c r="T2156" s="24"/>
      <c r="U2156" s="24"/>
      <c r="V2156" s="24"/>
      <c r="W2156" s="24"/>
      <c r="X2156" s="25"/>
    </row>
    <row r="2157" ht="15.75" customHeight="1">
      <c r="P2157" s="3"/>
      <c r="T2157" s="24"/>
      <c r="U2157" s="24"/>
      <c r="V2157" s="24"/>
      <c r="W2157" s="24"/>
      <c r="X2157" s="25"/>
    </row>
    <row r="2158" ht="15.75" customHeight="1">
      <c r="P2158" s="3"/>
      <c r="T2158" s="24"/>
      <c r="U2158" s="24"/>
      <c r="V2158" s="24"/>
      <c r="W2158" s="24"/>
      <c r="X2158" s="25"/>
    </row>
    <row r="2159" ht="15.75" customHeight="1">
      <c r="P2159" s="3"/>
      <c r="T2159" s="24"/>
      <c r="U2159" s="24"/>
      <c r="V2159" s="24"/>
      <c r="W2159" s="24"/>
      <c r="X2159" s="25"/>
    </row>
    <row r="2160" ht="15.75" customHeight="1">
      <c r="P2160" s="3"/>
      <c r="T2160" s="24"/>
      <c r="U2160" s="24"/>
      <c r="V2160" s="24"/>
      <c r="W2160" s="24"/>
      <c r="X2160" s="25"/>
    </row>
    <row r="2161" ht="15.75" customHeight="1">
      <c r="P2161" s="3"/>
      <c r="T2161" s="24"/>
      <c r="U2161" s="24"/>
      <c r="V2161" s="24"/>
      <c r="W2161" s="24"/>
      <c r="X2161" s="25"/>
    </row>
    <row r="2162" ht="15.75" customHeight="1">
      <c r="P2162" s="3"/>
      <c r="T2162" s="24"/>
      <c r="U2162" s="24"/>
      <c r="V2162" s="24"/>
      <c r="W2162" s="24"/>
      <c r="X2162" s="25"/>
    </row>
    <row r="2163" ht="15.75" customHeight="1">
      <c r="P2163" s="3"/>
      <c r="T2163" s="24"/>
      <c r="U2163" s="24"/>
      <c r="V2163" s="24"/>
      <c r="W2163" s="24"/>
      <c r="X2163" s="25"/>
    </row>
    <row r="2164" ht="15.75" customHeight="1">
      <c r="P2164" s="3"/>
      <c r="T2164" s="24"/>
      <c r="U2164" s="24"/>
      <c r="V2164" s="24"/>
      <c r="W2164" s="24"/>
      <c r="X2164" s="25"/>
    </row>
    <row r="2165" ht="15.75" customHeight="1">
      <c r="P2165" s="3"/>
      <c r="T2165" s="24"/>
      <c r="U2165" s="24"/>
      <c r="V2165" s="24"/>
      <c r="W2165" s="24"/>
      <c r="X2165" s="25"/>
    </row>
    <row r="2166" ht="15.75" customHeight="1">
      <c r="P2166" s="3"/>
      <c r="T2166" s="24"/>
      <c r="U2166" s="24"/>
      <c r="V2166" s="24"/>
      <c r="W2166" s="24"/>
      <c r="X2166" s="25"/>
    </row>
    <row r="2167" ht="15.75" customHeight="1">
      <c r="P2167" s="3"/>
      <c r="T2167" s="24"/>
      <c r="U2167" s="24"/>
      <c r="V2167" s="24"/>
      <c r="W2167" s="24"/>
      <c r="X2167" s="25"/>
    </row>
    <row r="2168" ht="15.75" customHeight="1">
      <c r="P2168" s="3"/>
      <c r="T2168" s="24"/>
      <c r="U2168" s="24"/>
      <c r="V2168" s="24"/>
      <c r="W2168" s="24"/>
      <c r="X2168" s="25"/>
    </row>
    <row r="2169" ht="15.75" customHeight="1">
      <c r="P2169" s="3"/>
      <c r="T2169" s="24"/>
      <c r="U2169" s="24"/>
      <c r="V2169" s="24"/>
      <c r="W2169" s="24"/>
      <c r="X2169" s="25"/>
    </row>
    <row r="2170" ht="15.75" customHeight="1">
      <c r="P2170" s="3"/>
      <c r="T2170" s="24"/>
      <c r="U2170" s="24"/>
      <c r="V2170" s="24"/>
      <c r="W2170" s="24"/>
      <c r="X2170" s="25"/>
    </row>
    <row r="2171" ht="15.75" customHeight="1">
      <c r="P2171" s="3"/>
      <c r="T2171" s="24"/>
      <c r="U2171" s="24"/>
      <c r="V2171" s="24"/>
      <c r="W2171" s="24"/>
      <c r="X2171" s="25"/>
    </row>
    <row r="2172" ht="15.75" customHeight="1">
      <c r="P2172" s="3"/>
      <c r="T2172" s="24"/>
      <c r="U2172" s="24"/>
      <c r="V2172" s="24"/>
      <c r="W2172" s="24"/>
      <c r="X2172" s="25"/>
    </row>
    <row r="2173" ht="15.75" customHeight="1">
      <c r="P2173" s="3"/>
      <c r="T2173" s="24"/>
      <c r="U2173" s="24"/>
      <c r="V2173" s="24"/>
      <c r="W2173" s="24"/>
      <c r="X2173" s="25"/>
    </row>
    <row r="2174" ht="15.75" customHeight="1">
      <c r="P2174" s="3"/>
      <c r="T2174" s="24"/>
      <c r="U2174" s="24"/>
      <c r="V2174" s="24"/>
      <c r="W2174" s="24"/>
      <c r="X2174" s="25"/>
    </row>
    <row r="2175" ht="15.75" customHeight="1">
      <c r="P2175" s="3"/>
      <c r="T2175" s="24"/>
      <c r="U2175" s="24"/>
      <c r="V2175" s="24"/>
      <c r="W2175" s="24"/>
      <c r="X2175" s="25"/>
    </row>
    <row r="2176" ht="15.75" customHeight="1">
      <c r="P2176" s="3"/>
      <c r="T2176" s="24"/>
      <c r="U2176" s="24"/>
      <c r="V2176" s="24"/>
      <c r="W2176" s="24"/>
      <c r="X2176" s="25"/>
    </row>
    <row r="2177" ht="15.75" customHeight="1">
      <c r="P2177" s="3"/>
      <c r="T2177" s="24"/>
      <c r="U2177" s="24"/>
      <c r="V2177" s="24"/>
      <c r="W2177" s="24"/>
      <c r="X2177" s="25"/>
    </row>
    <row r="2178" ht="15.75" customHeight="1">
      <c r="P2178" s="3"/>
      <c r="T2178" s="24"/>
      <c r="U2178" s="24"/>
      <c r="V2178" s="24"/>
      <c r="W2178" s="24"/>
      <c r="X2178" s="25"/>
    </row>
    <row r="2179" ht="15.75" customHeight="1">
      <c r="P2179" s="3"/>
      <c r="T2179" s="24"/>
      <c r="U2179" s="24"/>
      <c r="V2179" s="24"/>
      <c r="W2179" s="24"/>
      <c r="X2179" s="25"/>
    </row>
    <row r="2180" ht="15.75" customHeight="1">
      <c r="P2180" s="3"/>
      <c r="T2180" s="24"/>
      <c r="U2180" s="24"/>
      <c r="V2180" s="24"/>
      <c r="W2180" s="24"/>
      <c r="X2180" s="25"/>
    </row>
    <row r="2181" ht="15.75" customHeight="1">
      <c r="P2181" s="3"/>
      <c r="T2181" s="24"/>
      <c r="U2181" s="24"/>
      <c r="V2181" s="24"/>
      <c r="W2181" s="24"/>
      <c r="X2181" s="25"/>
    </row>
    <row r="2182" ht="15.75" customHeight="1">
      <c r="P2182" s="3"/>
      <c r="T2182" s="24"/>
      <c r="U2182" s="24"/>
      <c r="V2182" s="24"/>
      <c r="W2182" s="24"/>
      <c r="X2182" s="25"/>
    </row>
    <row r="2183" ht="15.75" customHeight="1">
      <c r="P2183" s="3"/>
      <c r="T2183" s="24"/>
      <c r="U2183" s="24"/>
      <c r="V2183" s="24"/>
      <c r="W2183" s="24"/>
      <c r="X2183" s="25"/>
    </row>
    <row r="2184" ht="15.75" customHeight="1">
      <c r="P2184" s="3"/>
      <c r="T2184" s="24"/>
      <c r="U2184" s="24"/>
      <c r="V2184" s="24"/>
      <c r="W2184" s="24"/>
      <c r="X2184" s="25"/>
    </row>
    <row r="2185" ht="15.75" customHeight="1">
      <c r="P2185" s="3"/>
      <c r="T2185" s="24"/>
      <c r="U2185" s="24"/>
      <c r="V2185" s="24"/>
      <c r="W2185" s="24"/>
      <c r="X2185" s="25"/>
    </row>
    <row r="2186" ht="15.75" customHeight="1">
      <c r="P2186" s="3"/>
      <c r="T2186" s="24"/>
      <c r="U2186" s="24"/>
      <c r="V2186" s="24"/>
      <c r="W2186" s="24"/>
      <c r="X2186" s="25"/>
    </row>
    <row r="2187" ht="15.75" customHeight="1">
      <c r="P2187" s="3"/>
      <c r="T2187" s="24"/>
      <c r="U2187" s="24"/>
      <c r="V2187" s="24"/>
      <c r="W2187" s="24"/>
      <c r="X2187" s="25"/>
    </row>
    <row r="2188" ht="15.75" customHeight="1">
      <c r="P2188" s="3"/>
      <c r="T2188" s="24"/>
      <c r="U2188" s="24"/>
      <c r="V2188" s="24"/>
      <c r="W2188" s="24"/>
      <c r="X2188" s="25"/>
    </row>
    <row r="2189" ht="15.75" customHeight="1">
      <c r="P2189" s="3"/>
      <c r="T2189" s="24"/>
      <c r="U2189" s="24"/>
      <c r="V2189" s="24"/>
      <c r="W2189" s="24"/>
      <c r="X2189" s="25"/>
    </row>
    <row r="2190" ht="15.75" customHeight="1">
      <c r="P2190" s="3"/>
      <c r="T2190" s="24"/>
      <c r="U2190" s="24"/>
      <c r="V2190" s="24"/>
      <c r="W2190" s="24"/>
      <c r="X2190" s="6"/>
    </row>
    <row r="2191" ht="15.75" customHeight="1">
      <c r="P2191" s="3"/>
      <c r="T2191" s="24"/>
      <c r="U2191" s="24"/>
      <c r="V2191" s="24"/>
      <c r="W2191" s="24"/>
      <c r="X2191" s="6"/>
    </row>
    <row r="2192" ht="15.75" customHeight="1">
      <c r="H2192" s="26"/>
      <c r="P2192" s="3"/>
      <c r="T2192" s="4"/>
      <c r="X2192" s="6"/>
    </row>
  </sheetData>
  <autoFilter ref="$A$1:$AF$2189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0"/>
    <col customWidth="1" min="3" max="3" width="58.43"/>
    <col customWidth="1" min="4" max="4" width="13.14"/>
    <col customWidth="1" min="5" max="6" width="10.71"/>
    <col customWidth="1" min="7" max="7" width="54.71"/>
    <col customWidth="1" min="8" max="8" width="12.0"/>
    <col customWidth="1" min="9" max="11" width="10.71"/>
  </cols>
  <sheetData>
    <row r="1">
      <c r="A1" s="27" t="s">
        <v>4087</v>
      </c>
      <c r="B1" s="27" t="s">
        <v>4088</v>
      </c>
      <c r="C1" s="27" t="s">
        <v>4089</v>
      </c>
      <c r="D1" s="27" t="s">
        <v>4090</v>
      </c>
      <c r="G1" s="27" t="s">
        <v>4087</v>
      </c>
      <c r="H1" s="27" t="s">
        <v>4088</v>
      </c>
      <c r="I1" s="27" t="s">
        <v>4091</v>
      </c>
      <c r="J1" s="27" t="s">
        <v>4092</v>
      </c>
      <c r="K1" s="27" t="s">
        <v>4093</v>
      </c>
    </row>
    <row r="2" hidden="1">
      <c r="A2" s="28"/>
      <c r="B2" s="27">
        <f>COUNTIF($H$2:$H$2576,'CARGA COMPLETA'!$A2)</f>
        <v>0</v>
      </c>
      <c r="C2" s="28" t="s">
        <v>4089</v>
      </c>
      <c r="D2" s="29">
        <v>0.0</v>
      </c>
      <c r="E2" s="1">
        <f>COUNTIF($H$2:$H$2576,'CARGA COMPLETA'!$A2)</f>
        <v>0</v>
      </c>
      <c r="G2" s="27" t="s">
        <v>32</v>
      </c>
      <c r="H2" s="27" t="s">
        <v>33</v>
      </c>
      <c r="I2" s="27"/>
      <c r="J2" s="27"/>
      <c r="K2" s="27"/>
    </row>
    <row r="3" hidden="1">
      <c r="A3" s="28" t="s">
        <v>4094</v>
      </c>
      <c r="B3" s="27">
        <f>COUNTIF($H$2:$H$2576,'CARGA COMPLETA'!$A3)</f>
        <v>0</v>
      </c>
      <c r="C3" s="28" t="s">
        <v>4095</v>
      </c>
      <c r="D3" s="29">
        <v>147.01826699999995</v>
      </c>
      <c r="E3" s="1">
        <f>COUNTIF($H$2:$H$2576,'CARGA COMPLETA'!$A3)</f>
        <v>0</v>
      </c>
      <c r="G3" s="27" t="s">
        <v>37</v>
      </c>
      <c r="H3" s="27" t="s">
        <v>38</v>
      </c>
      <c r="I3" s="27"/>
      <c r="J3" s="27"/>
      <c r="K3" s="27"/>
    </row>
    <row r="4" hidden="1">
      <c r="A4" s="28" t="s">
        <v>4096</v>
      </c>
      <c r="B4" s="27">
        <f>COUNTIF($H$2:$H$2576,'CARGA COMPLETA'!$A4)</f>
        <v>0</v>
      </c>
      <c r="C4" s="28" t="s">
        <v>4097</v>
      </c>
      <c r="D4" s="29">
        <v>160.96182299999998</v>
      </c>
      <c r="E4" s="1">
        <f>COUNTIF($H$2:$H$2576,'CARGA COMPLETA'!$A4)</f>
        <v>0</v>
      </c>
      <c r="G4" s="27" t="s">
        <v>39</v>
      </c>
      <c r="H4" s="27" t="s">
        <v>40</v>
      </c>
      <c r="I4" s="27"/>
      <c r="J4" s="27"/>
      <c r="K4" s="27"/>
    </row>
    <row r="5" hidden="1">
      <c r="A5" s="28" t="s">
        <v>4098</v>
      </c>
      <c r="B5" s="27">
        <f>COUNTIF($H$2:$H$2576,'CARGA COMPLETA'!$A5)</f>
        <v>0</v>
      </c>
      <c r="C5" s="28" t="s">
        <v>4099</v>
      </c>
      <c r="D5" s="29">
        <v>180.87990524999998</v>
      </c>
      <c r="E5" s="1">
        <f>COUNTIF($H$2:$H$2576,'CARGA COMPLETA'!$A5)</f>
        <v>0</v>
      </c>
      <c r="G5" s="27" t="s">
        <v>41</v>
      </c>
      <c r="H5" s="27" t="s">
        <v>42</v>
      </c>
      <c r="I5" s="27"/>
      <c r="J5" s="27"/>
      <c r="K5" s="27"/>
    </row>
    <row r="6" hidden="1">
      <c r="A6" s="28" t="s">
        <v>4100</v>
      </c>
      <c r="B6" s="27">
        <f>COUNTIF($H$2:$H$2576,'CARGA COMPLETA'!$A6)</f>
        <v>0</v>
      </c>
      <c r="C6" s="28" t="s">
        <v>4101</v>
      </c>
      <c r="D6" s="29">
        <v>190.43914725</v>
      </c>
      <c r="E6" s="1">
        <f>COUNTIF($H$2:$H$2576,'CARGA COMPLETA'!$A6)</f>
        <v>0</v>
      </c>
      <c r="G6" s="27" t="s">
        <v>43</v>
      </c>
      <c r="H6" s="27" t="s">
        <v>44</v>
      </c>
      <c r="I6" s="27"/>
      <c r="J6" s="27"/>
      <c r="K6" s="27"/>
    </row>
    <row r="7" hidden="1">
      <c r="A7" s="28"/>
      <c r="B7" s="27">
        <f>COUNTIF($H$2:$H$2576,'CARGA COMPLETA'!$A7)</f>
        <v>0</v>
      </c>
      <c r="C7" s="28"/>
      <c r="D7" s="29">
        <v>0.0</v>
      </c>
      <c r="E7" s="1">
        <f>COUNTIF($H$2:$H$2576,'CARGA COMPLETA'!$A7)</f>
        <v>0</v>
      </c>
      <c r="G7" s="27" t="s">
        <v>45</v>
      </c>
      <c r="H7" s="27" t="s">
        <v>46</v>
      </c>
      <c r="I7" s="27"/>
      <c r="J7" s="27"/>
      <c r="K7" s="27"/>
    </row>
    <row r="8" hidden="1">
      <c r="A8" s="28"/>
      <c r="B8" s="27">
        <f>COUNTIF($H$2:$H$2576,'CARGA COMPLETA'!$A8)</f>
        <v>0</v>
      </c>
      <c r="C8" s="28" t="s">
        <v>4102</v>
      </c>
      <c r="D8" s="29">
        <v>0.0</v>
      </c>
      <c r="E8" s="1">
        <f>COUNTIF($H$2:$H$2576,'CARGA COMPLETA'!$A8)</f>
        <v>0</v>
      </c>
      <c r="G8" s="27" t="s">
        <v>47</v>
      </c>
      <c r="H8" s="27" t="s">
        <v>48</v>
      </c>
      <c r="I8" s="27"/>
      <c r="J8" s="27"/>
      <c r="K8" s="27"/>
    </row>
    <row r="9" hidden="1">
      <c r="A9" s="28" t="s">
        <v>4103</v>
      </c>
      <c r="B9" s="27">
        <f>COUNTIF($H$2:$H$2576,'CARGA COMPLETA'!$A9)</f>
        <v>0</v>
      </c>
      <c r="C9" s="28" t="s">
        <v>4104</v>
      </c>
      <c r="D9" s="29">
        <v>270.84818475</v>
      </c>
      <c r="E9" s="1">
        <f>COUNTIF($H$2:$H$2576,'CARGA COMPLETA'!$A9)</f>
        <v>0</v>
      </c>
      <c r="G9" s="27" t="s">
        <v>49</v>
      </c>
      <c r="H9" s="27" t="s">
        <v>50</v>
      </c>
      <c r="I9" s="27"/>
      <c r="J9" s="27"/>
      <c r="K9" s="27"/>
    </row>
    <row r="10" hidden="1">
      <c r="A10" s="28" t="s">
        <v>4105</v>
      </c>
      <c r="B10" s="27">
        <f>COUNTIF($H$2:$H$2576,'CARGA COMPLETA'!$A10)</f>
        <v>0</v>
      </c>
      <c r="C10" s="28" t="s">
        <v>4106</v>
      </c>
      <c r="D10" s="29">
        <v>274.69344375</v>
      </c>
      <c r="E10" s="1">
        <f>COUNTIF($H$2:$H$2576,'CARGA COMPLETA'!$A10)</f>
        <v>0</v>
      </c>
      <c r="G10" s="27" t="s">
        <v>51</v>
      </c>
      <c r="H10" s="27" t="s">
        <v>52</v>
      </c>
      <c r="I10" s="27"/>
      <c r="J10" s="27"/>
      <c r="K10" s="27"/>
    </row>
    <row r="11" hidden="1">
      <c r="A11" s="28" t="s">
        <v>4107</v>
      </c>
      <c r="B11" s="27">
        <f>COUNTIF($H$2:$H$2576,'CARGA COMPLETA'!$A11)</f>
        <v>0</v>
      </c>
      <c r="C11" s="28" t="s">
        <v>4108</v>
      </c>
      <c r="D11" s="29">
        <v>301.583304</v>
      </c>
      <c r="E11" s="1">
        <f>COUNTIF($H$2:$H$2576,'CARGA COMPLETA'!$A11)</f>
        <v>0</v>
      </c>
      <c r="G11" s="27" t="s">
        <v>53</v>
      </c>
      <c r="H11" s="27" t="s">
        <v>54</v>
      </c>
      <c r="I11" s="27"/>
      <c r="J11" s="27"/>
      <c r="K11" s="27"/>
    </row>
    <row r="12" hidden="1">
      <c r="A12" s="28" t="s">
        <v>4109</v>
      </c>
      <c r="B12" s="27">
        <f>COUNTIF($H$2:$H$2576,'CARGA COMPLETA'!$A12)</f>
        <v>0</v>
      </c>
      <c r="C12" s="28" t="s">
        <v>4110</v>
      </c>
      <c r="D12" s="29">
        <v>309.26483774999997</v>
      </c>
      <c r="E12" s="1">
        <f>COUNTIF($H$2:$H$2576,'CARGA COMPLETA'!$A12)</f>
        <v>0</v>
      </c>
      <c r="G12" s="27" t="s">
        <v>55</v>
      </c>
      <c r="H12" s="27" t="s">
        <v>56</v>
      </c>
      <c r="I12" s="27"/>
      <c r="J12" s="27"/>
      <c r="K12" s="27"/>
    </row>
    <row r="13" hidden="1">
      <c r="A13" s="28" t="s">
        <v>4111</v>
      </c>
      <c r="B13" s="27">
        <f>COUNTIF($H$2:$H$2576,'CARGA COMPLETA'!$A13)</f>
        <v>0</v>
      </c>
      <c r="C13" s="28" t="s">
        <v>4112</v>
      </c>
      <c r="D13" s="29">
        <v>318.86900099999997</v>
      </c>
      <c r="E13" s="1">
        <f>COUNTIF($H$2:$H$2576,'CARGA COMPLETA'!$A13)</f>
        <v>0</v>
      </c>
      <c r="G13" s="27" t="s">
        <v>57</v>
      </c>
      <c r="H13" s="27" t="s">
        <v>58</v>
      </c>
      <c r="I13" s="27"/>
      <c r="J13" s="27"/>
      <c r="K13" s="27"/>
    </row>
    <row r="14" hidden="1">
      <c r="A14" s="28" t="s">
        <v>4113</v>
      </c>
      <c r="B14" s="27">
        <f>COUNTIF($H$2:$H$2576,'CARGA COMPLETA'!$A14)</f>
        <v>0</v>
      </c>
      <c r="C14" s="28" t="s">
        <v>4114</v>
      </c>
      <c r="D14" s="29">
        <v>324.25056675</v>
      </c>
      <c r="E14" s="1">
        <f>COUNTIF($H$2:$H$2576,'CARGA COMPLETA'!$A14)</f>
        <v>0</v>
      </c>
      <c r="G14" s="27" t="s">
        <v>59</v>
      </c>
      <c r="H14" s="27" t="s">
        <v>60</v>
      </c>
      <c r="I14" s="27"/>
      <c r="J14" s="27"/>
      <c r="K14" s="27"/>
    </row>
    <row r="15" hidden="1">
      <c r="A15" s="28" t="s">
        <v>4115</v>
      </c>
      <c r="B15" s="27">
        <f>COUNTIF($H$2:$H$2576,'CARGA COMPLETA'!$A15)</f>
        <v>0</v>
      </c>
      <c r="C15" s="28" t="s">
        <v>4116</v>
      </c>
      <c r="D15" s="29">
        <v>324.25056675</v>
      </c>
      <c r="E15" s="1">
        <f>COUNTIF($H$2:$H$2576,'CARGA COMPLETA'!$A15)</f>
        <v>0</v>
      </c>
      <c r="G15" s="30" t="s">
        <v>61</v>
      </c>
      <c r="H15" s="30" t="s">
        <v>62</v>
      </c>
      <c r="I15" s="27"/>
      <c r="J15" s="27"/>
      <c r="K15" s="27"/>
    </row>
    <row r="16" hidden="1">
      <c r="A16" s="28" t="s">
        <v>4117</v>
      </c>
      <c r="B16" s="27">
        <f>COUNTIF($H$2:$H$2576,'CARGA COMPLETA'!$A16)</f>
        <v>0</v>
      </c>
      <c r="C16" s="28" t="s">
        <v>4118</v>
      </c>
      <c r="D16" s="29">
        <v>331.9321005</v>
      </c>
      <c r="E16" s="1">
        <f>COUNTIF($H$2:$H$2576,'CARGA COMPLETA'!$A16)</f>
        <v>0</v>
      </c>
      <c r="G16" s="30" t="s">
        <v>4119</v>
      </c>
      <c r="H16" s="30" t="s">
        <v>64</v>
      </c>
      <c r="I16" s="27"/>
      <c r="J16" s="27"/>
      <c r="K16" s="27"/>
    </row>
    <row r="17" hidden="1">
      <c r="A17" s="28" t="s">
        <v>4120</v>
      </c>
      <c r="B17" s="27">
        <f>COUNTIF($H$2:$H$2576,'CARGA COMPLETA'!$A17)</f>
        <v>0</v>
      </c>
      <c r="C17" s="28" t="s">
        <v>4121</v>
      </c>
      <c r="D17" s="29">
        <v>352.29939525000003</v>
      </c>
      <c r="E17" s="1">
        <f>COUNTIF($H$2:$H$2576,'CARGA COMPLETA'!$A17)</f>
        <v>0</v>
      </c>
      <c r="G17" s="30" t="s">
        <v>4122</v>
      </c>
      <c r="H17" s="30" t="s">
        <v>66</v>
      </c>
      <c r="I17" s="27"/>
      <c r="J17" s="27"/>
      <c r="K17" s="27"/>
    </row>
    <row r="18" hidden="1">
      <c r="A18" s="28" t="s">
        <v>4123</v>
      </c>
      <c r="B18" s="27">
        <f>COUNTIF($H$2:$H$2576,'CARGA COMPLETA'!$A18)</f>
        <v>0</v>
      </c>
      <c r="C18" s="28" t="s">
        <v>4124</v>
      </c>
      <c r="D18" s="29">
        <v>354.985686</v>
      </c>
      <c r="E18" s="1">
        <f>COUNTIF($H$2:$H$2576,'CARGA COMPLETA'!$A18)</f>
        <v>0</v>
      </c>
      <c r="G18" s="30" t="s">
        <v>4125</v>
      </c>
      <c r="H18" s="30" t="s">
        <v>68</v>
      </c>
      <c r="I18" s="27"/>
      <c r="J18" s="27"/>
      <c r="K18" s="27"/>
    </row>
    <row r="19" hidden="1">
      <c r="A19" s="28" t="s">
        <v>4126</v>
      </c>
      <c r="B19" s="27">
        <f>COUNTIF($H$2:$H$2576,'CARGA COMPLETA'!$A19)</f>
        <v>0</v>
      </c>
      <c r="C19" s="28" t="s">
        <v>4127</v>
      </c>
      <c r="D19" s="29">
        <v>373.80768975</v>
      </c>
      <c r="E19" s="1">
        <f>COUNTIF($H$2:$H$2576,'CARGA COMPLETA'!$A19)</f>
        <v>0</v>
      </c>
      <c r="G19" s="30" t="s">
        <v>4128</v>
      </c>
      <c r="H19" s="30" t="s">
        <v>70</v>
      </c>
      <c r="I19" s="27"/>
      <c r="J19" s="27"/>
      <c r="K19" s="27"/>
    </row>
    <row r="20" hidden="1">
      <c r="A20" s="28" t="s">
        <v>4129</v>
      </c>
      <c r="B20" s="27">
        <f>COUNTIF($H$2:$H$2576,'CARGA COMPLETA'!$A20)</f>
        <v>0</v>
      </c>
      <c r="C20" s="28" t="s">
        <v>4130</v>
      </c>
      <c r="D20" s="29">
        <v>385.72080524999996</v>
      </c>
      <c r="E20" s="1">
        <f>COUNTIF($H$2:$H$2576,'CARGA COMPLETA'!$A20)</f>
        <v>0</v>
      </c>
      <c r="G20" s="30" t="s">
        <v>4131</v>
      </c>
      <c r="H20" s="30" t="s">
        <v>72</v>
      </c>
      <c r="I20" s="27"/>
      <c r="J20" s="27"/>
      <c r="K20" s="27"/>
    </row>
    <row r="21" ht="15.75" hidden="1" customHeight="1">
      <c r="A21" s="28" t="s">
        <v>4132</v>
      </c>
      <c r="B21" s="27">
        <f>COUNTIF($H$2:$H$2576,'CARGA COMPLETA'!$A21)</f>
        <v>0</v>
      </c>
      <c r="C21" s="28" t="s">
        <v>4133</v>
      </c>
      <c r="D21" s="29">
        <v>444.49576875</v>
      </c>
      <c r="E21" s="1">
        <f>COUNTIF($H$2:$H$2576,'CARGA COMPLETA'!$A21)</f>
        <v>0</v>
      </c>
      <c r="G21" s="30" t="s">
        <v>4134</v>
      </c>
      <c r="H21" s="30" t="s">
        <v>74</v>
      </c>
      <c r="I21" s="27"/>
      <c r="J21" s="27"/>
      <c r="K21" s="27"/>
    </row>
    <row r="22" ht="15.75" customHeight="1">
      <c r="A22" s="28" t="s">
        <v>33</v>
      </c>
      <c r="B22" s="27">
        <f>COUNTIF($H$2:$H$2576,'CARGA COMPLETA'!$A22)</f>
        <v>1</v>
      </c>
      <c r="C22" s="28" t="s">
        <v>32</v>
      </c>
      <c r="D22" s="29">
        <v>471.77195174999997</v>
      </c>
      <c r="E22" s="1">
        <f>COUNTIF($H$2:$H$2576,'CARGA COMPLETA'!$A22)</f>
        <v>1</v>
      </c>
      <c r="G22" s="30" t="s">
        <v>4135</v>
      </c>
      <c r="H22" s="30" t="s">
        <v>76</v>
      </c>
      <c r="I22" s="27"/>
      <c r="J22" s="27"/>
      <c r="K22" s="27"/>
    </row>
    <row r="23" ht="15.75" hidden="1" customHeight="1">
      <c r="A23" s="28" t="s">
        <v>4136</v>
      </c>
      <c r="B23" s="27">
        <f>COUNTIF($H$2:$H$2576,'CARGA COMPLETA'!$A23)</f>
        <v>0</v>
      </c>
      <c r="C23" s="28" t="s">
        <v>4137</v>
      </c>
      <c r="D23" s="29">
        <v>528.24694725</v>
      </c>
      <c r="E23" s="1">
        <f>COUNTIF($H$2:$H$2576,'CARGA COMPLETA'!$A23)</f>
        <v>0</v>
      </c>
      <c r="G23" s="30" t="s">
        <v>4138</v>
      </c>
      <c r="H23" s="30" t="s">
        <v>78</v>
      </c>
      <c r="I23" s="27"/>
      <c r="J23" s="27"/>
      <c r="K23" s="27"/>
    </row>
    <row r="24" ht="15.75" hidden="1" customHeight="1">
      <c r="A24" s="28" t="s">
        <v>4139</v>
      </c>
      <c r="B24" s="27">
        <f>COUNTIF($H$2:$H$2576,'CARGA COMPLETA'!$A24)</f>
        <v>0</v>
      </c>
      <c r="C24" s="28" t="s">
        <v>4140</v>
      </c>
      <c r="D24" s="29">
        <v>596.63505825</v>
      </c>
      <c r="E24" s="1">
        <f>COUNTIF($H$2:$H$2576,'CARGA COMPLETA'!$A24)</f>
        <v>0</v>
      </c>
      <c r="G24" s="30" t="s">
        <v>4141</v>
      </c>
      <c r="H24" s="30" t="s">
        <v>80</v>
      </c>
      <c r="I24" s="27"/>
      <c r="J24" s="27"/>
      <c r="K24" s="27"/>
    </row>
    <row r="25" ht="15.75" hidden="1" customHeight="1">
      <c r="A25" s="28" t="s">
        <v>4142</v>
      </c>
      <c r="B25" s="27">
        <f>COUNTIF($H$2:$H$2576,'CARGA COMPLETA'!$A25)</f>
        <v>0</v>
      </c>
      <c r="C25" s="28" t="s">
        <v>4143</v>
      </c>
      <c r="D25" s="29">
        <v>891.3004897500001</v>
      </c>
      <c r="E25" s="1">
        <f>COUNTIF($H$2:$H$2576,'CARGA COMPLETA'!$A25)</f>
        <v>0</v>
      </c>
      <c r="G25" s="30" t="s">
        <v>4144</v>
      </c>
      <c r="H25" s="30" t="s">
        <v>82</v>
      </c>
      <c r="I25" s="27"/>
      <c r="J25" s="27"/>
      <c r="K25" s="27"/>
    </row>
    <row r="26" ht="15.75" hidden="1" customHeight="1">
      <c r="A26" s="28" t="s">
        <v>4145</v>
      </c>
      <c r="B26" s="27">
        <f>COUNTIF($H$2:$H$2576,'CARGA COMPLETA'!$A26)</f>
        <v>0</v>
      </c>
      <c r="C26" s="28" t="s">
        <v>4146</v>
      </c>
      <c r="D26" s="29">
        <v>1008.0957397499998</v>
      </c>
      <c r="E26" s="1">
        <f>COUNTIF($H$2:$H$2576,'CARGA COMPLETA'!$A26)</f>
        <v>0</v>
      </c>
      <c r="G26" s="30" t="s">
        <v>4147</v>
      </c>
      <c r="H26" s="30" t="s">
        <v>84</v>
      </c>
      <c r="I26" s="27"/>
      <c r="J26" s="27"/>
      <c r="K26" s="27"/>
    </row>
    <row r="27" ht="15.75" hidden="1" customHeight="1">
      <c r="A27" s="28" t="s">
        <v>4148</v>
      </c>
      <c r="B27" s="27">
        <f>COUNTIF($H$2:$H$2576,'CARGA COMPLETA'!$A27)</f>
        <v>0</v>
      </c>
      <c r="C27" s="28" t="s">
        <v>4149</v>
      </c>
      <c r="D27" s="29">
        <v>1008.0957397499998</v>
      </c>
      <c r="E27" s="1">
        <f>COUNTIF($H$2:$H$2576,'CARGA COMPLETA'!$A27)</f>
        <v>0</v>
      </c>
      <c r="G27" s="30" t="s">
        <v>4150</v>
      </c>
      <c r="H27" s="30" t="s">
        <v>86</v>
      </c>
      <c r="I27" s="27"/>
      <c r="J27" s="27"/>
      <c r="K27" s="27"/>
    </row>
    <row r="28" ht="15.75" hidden="1" customHeight="1">
      <c r="A28" s="28" t="s">
        <v>4151</v>
      </c>
      <c r="B28" s="27">
        <f>COUNTIF($H$2:$H$2576,'CARGA COMPLETA'!$A28)</f>
        <v>0</v>
      </c>
      <c r="C28" s="28" t="s">
        <v>4152</v>
      </c>
      <c r="D28" s="29">
        <v>17097.4410255</v>
      </c>
      <c r="E28" s="1">
        <f>COUNTIF($H$2:$H$2576,'CARGA COMPLETA'!$A28)</f>
        <v>0</v>
      </c>
      <c r="G28" s="30" t="s">
        <v>4153</v>
      </c>
      <c r="H28" s="30" t="s">
        <v>88</v>
      </c>
      <c r="I28" s="27"/>
      <c r="J28" s="27"/>
      <c r="K28" s="27"/>
    </row>
    <row r="29" ht="15.75" hidden="1" customHeight="1">
      <c r="A29" s="28" t="s">
        <v>4154</v>
      </c>
      <c r="B29" s="27">
        <f>COUNTIF($H$2:$H$2576,'CARGA COMPLETA'!$A29)</f>
        <v>0</v>
      </c>
      <c r="C29" s="28" t="s">
        <v>4155</v>
      </c>
      <c r="D29" s="29">
        <v>63028.52970974999</v>
      </c>
      <c r="E29" s="1">
        <f>COUNTIF($H$2:$H$2576,'CARGA COMPLETA'!$A29)</f>
        <v>0</v>
      </c>
      <c r="G29" s="30" t="s">
        <v>4156</v>
      </c>
      <c r="H29" s="30" t="s">
        <v>90</v>
      </c>
      <c r="I29" s="27"/>
      <c r="J29" s="27"/>
      <c r="K29" s="27"/>
    </row>
    <row r="30" ht="15.75" hidden="1" customHeight="1">
      <c r="A30" s="28" t="s">
        <v>4157</v>
      </c>
      <c r="B30" s="27">
        <f>COUNTIF($H$2:$H$2576,'CARGA COMPLETA'!$A30)</f>
        <v>0</v>
      </c>
      <c r="C30" s="28" t="s">
        <v>4158</v>
      </c>
      <c r="D30" s="29">
        <v>3814.2184162499993</v>
      </c>
      <c r="E30" s="1">
        <f>COUNTIF($H$2:$H$2576,'CARGA COMPLETA'!$A30)</f>
        <v>0</v>
      </c>
      <c r="G30" s="30" t="s">
        <v>4159</v>
      </c>
      <c r="H30" s="30" t="s">
        <v>92</v>
      </c>
      <c r="I30" s="27"/>
      <c r="J30" s="27"/>
      <c r="K30" s="27"/>
    </row>
    <row r="31" ht="15.75" hidden="1" customHeight="1">
      <c r="A31" s="28"/>
      <c r="B31" s="27">
        <f>COUNTIF($H$2:$H$2576,'CARGA COMPLETA'!$A31)</f>
        <v>0</v>
      </c>
      <c r="C31" s="28"/>
      <c r="D31" s="29">
        <v>0.0</v>
      </c>
      <c r="E31" s="1">
        <f>COUNTIF($H$2:$H$2576,'CARGA COMPLETA'!$A31)</f>
        <v>0</v>
      </c>
      <c r="G31" s="30" t="s">
        <v>4160</v>
      </c>
      <c r="H31" s="30" t="s">
        <v>94</v>
      </c>
      <c r="I31" s="27"/>
      <c r="J31" s="27"/>
      <c r="K31" s="27"/>
    </row>
    <row r="32" ht="15.75" hidden="1" customHeight="1">
      <c r="A32" s="28"/>
      <c r="B32" s="27">
        <f>COUNTIF($H$2:$H$2576,'CARGA COMPLETA'!$A32)</f>
        <v>0</v>
      </c>
      <c r="C32" s="28" t="s">
        <v>4161</v>
      </c>
      <c r="D32" s="29">
        <v>0.0</v>
      </c>
      <c r="E32" s="1">
        <f>COUNTIF($H$2:$H$2576,'CARGA COMPLETA'!$A32)</f>
        <v>0</v>
      </c>
      <c r="G32" s="30" t="s">
        <v>4162</v>
      </c>
      <c r="H32" s="30" t="s">
        <v>96</v>
      </c>
      <c r="I32" s="27"/>
      <c r="J32" s="27"/>
      <c r="K32" s="27"/>
    </row>
    <row r="33" ht="15.75" customHeight="1">
      <c r="A33" s="28" t="s">
        <v>38</v>
      </c>
      <c r="B33" s="27">
        <f>COUNTIF($H$2:$H$2576,'CARGA COMPLETA'!$A33)</f>
        <v>1</v>
      </c>
      <c r="C33" s="28" t="s">
        <v>37</v>
      </c>
      <c r="D33" s="29">
        <v>159.43450049999998</v>
      </c>
      <c r="E33" s="1">
        <f>COUNTIF($H$2:$H$2576,'CARGA COMPLETA'!$A33)</f>
        <v>1</v>
      </c>
      <c r="G33" s="30" t="s">
        <v>4163</v>
      </c>
      <c r="H33" s="30" t="s">
        <v>98</v>
      </c>
      <c r="I33" s="27"/>
      <c r="J33" s="27"/>
      <c r="K33" s="27"/>
    </row>
    <row r="34" ht="15.75" customHeight="1">
      <c r="A34" s="28" t="s">
        <v>40</v>
      </c>
      <c r="B34" s="27">
        <f>COUNTIF($H$2:$H$2576,'CARGA COMPLETA'!$A34)</f>
        <v>1</v>
      </c>
      <c r="C34" s="28" t="s">
        <v>39</v>
      </c>
      <c r="D34" s="29">
        <v>177.492843</v>
      </c>
      <c r="E34" s="1">
        <f>COUNTIF($H$2:$H$2576,'CARGA COMPLETA'!$A34)</f>
        <v>1</v>
      </c>
      <c r="G34" s="30" t="s">
        <v>4164</v>
      </c>
      <c r="H34" s="30" t="s">
        <v>100</v>
      </c>
      <c r="I34" s="27"/>
      <c r="J34" s="27"/>
      <c r="K34" s="27"/>
    </row>
    <row r="35" ht="15.75" customHeight="1">
      <c r="A35" s="28" t="s">
        <v>42</v>
      </c>
      <c r="B35" s="27">
        <f>COUNTIF($H$2:$H$2576,'CARGA COMPLETA'!$A35)</f>
        <v>1</v>
      </c>
      <c r="C35" s="28" t="s">
        <v>41</v>
      </c>
      <c r="D35" s="29">
        <v>218.59578674999997</v>
      </c>
      <c r="E35" s="1">
        <f>COUNTIF($H$2:$H$2576,'CARGA COMPLETA'!$A35)</f>
        <v>1</v>
      </c>
      <c r="G35" s="30" t="s">
        <v>4165</v>
      </c>
      <c r="H35" s="30" t="s">
        <v>102</v>
      </c>
      <c r="I35" s="27"/>
      <c r="J35" s="27"/>
      <c r="K35" s="27"/>
    </row>
    <row r="36" ht="15.75" customHeight="1">
      <c r="A36" s="28" t="s">
        <v>44</v>
      </c>
      <c r="B36" s="27">
        <f>COUNTIF($H$2:$H$2576,'CARGA COMPLETA'!$A36)</f>
        <v>1</v>
      </c>
      <c r="C36" s="28" t="s">
        <v>43</v>
      </c>
      <c r="D36" s="29">
        <v>223.9773525</v>
      </c>
      <c r="E36" s="1">
        <f>COUNTIF($H$2:$H$2576,'CARGA COMPLETA'!$A36)</f>
        <v>1</v>
      </c>
      <c r="G36" s="30" t="s">
        <v>4166</v>
      </c>
      <c r="H36" s="30" t="s">
        <v>104</v>
      </c>
      <c r="I36" s="27"/>
      <c r="J36" s="27"/>
      <c r="K36" s="27"/>
    </row>
    <row r="37" ht="15.75" customHeight="1">
      <c r="A37" s="28" t="s">
        <v>46</v>
      </c>
      <c r="B37" s="27">
        <f>COUNTIF($H$2:$H$2576,'CARGA COMPLETA'!$A37)</f>
        <v>1</v>
      </c>
      <c r="C37" s="28" t="s">
        <v>45</v>
      </c>
      <c r="D37" s="29">
        <v>229.745241</v>
      </c>
      <c r="E37" s="1">
        <f>COUNTIF($H$2:$H$2576,'CARGA COMPLETA'!$A37)</f>
        <v>1</v>
      </c>
      <c r="G37" s="30" t="s">
        <v>4167</v>
      </c>
      <c r="H37" s="30" t="s">
        <v>106</v>
      </c>
      <c r="I37" s="27"/>
      <c r="J37" s="27"/>
      <c r="K37" s="27"/>
    </row>
    <row r="38" ht="15.75" customHeight="1">
      <c r="A38" s="28" t="s">
        <v>48</v>
      </c>
      <c r="B38" s="27">
        <f>COUNTIF($H$2:$H$2576,'CARGA COMPLETA'!$A38)</f>
        <v>1</v>
      </c>
      <c r="C38" s="28" t="s">
        <v>47</v>
      </c>
      <c r="D38" s="29">
        <v>247.41726074999997</v>
      </c>
      <c r="E38" s="1">
        <f>COUNTIF($H$2:$H$2576,'CARGA COMPLETA'!$A38)</f>
        <v>1</v>
      </c>
      <c r="G38" s="30" t="s">
        <v>4168</v>
      </c>
      <c r="H38" s="30" t="s">
        <v>108</v>
      </c>
      <c r="I38" s="27"/>
      <c r="J38" s="27"/>
      <c r="K38" s="27"/>
    </row>
    <row r="39" ht="15.75" customHeight="1">
      <c r="A39" s="28" t="s">
        <v>50</v>
      </c>
      <c r="B39" s="27">
        <f>COUNTIF($H$2:$H$2576,'CARGA COMPLETA'!$A39)</f>
        <v>1</v>
      </c>
      <c r="C39" s="28" t="s">
        <v>49</v>
      </c>
      <c r="D39" s="29">
        <v>248.95356750000002</v>
      </c>
      <c r="E39" s="1">
        <f>COUNTIF($H$2:$H$2576,'CARGA COMPLETA'!$A39)</f>
        <v>1</v>
      </c>
      <c r="G39" s="30" t="s">
        <v>4169</v>
      </c>
      <c r="H39" s="30" t="s">
        <v>110</v>
      </c>
      <c r="I39" s="27"/>
      <c r="J39" s="27"/>
      <c r="K39" s="27"/>
    </row>
    <row r="40" ht="15.75" customHeight="1">
      <c r="A40" s="28" t="s">
        <v>52</v>
      </c>
      <c r="B40" s="27">
        <f>COUNTIF($H$2:$H$2576,'CARGA COMPLETA'!$A40)</f>
        <v>1</v>
      </c>
      <c r="C40" s="28" t="s">
        <v>51</v>
      </c>
      <c r="D40" s="29">
        <v>256.63510124999993</v>
      </c>
      <c r="E40" s="1">
        <f>COUNTIF($H$2:$H$2576,'CARGA COMPLETA'!$A40)</f>
        <v>1</v>
      </c>
      <c r="G40" s="30" t="s">
        <v>4170</v>
      </c>
      <c r="H40" s="30" t="s">
        <v>112</v>
      </c>
      <c r="I40" s="27"/>
      <c r="J40" s="27"/>
      <c r="K40" s="27"/>
    </row>
    <row r="41" ht="15.75" customHeight="1">
      <c r="A41" s="28" t="s">
        <v>54</v>
      </c>
      <c r="B41" s="27">
        <f>COUNTIF($H$2:$H$2576,'CARGA COMPLETA'!$A41)</f>
        <v>1</v>
      </c>
      <c r="C41" s="28" t="s">
        <v>53</v>
      </c>
      <c r="D41" s="29">
        <v>263.166651</v>
      </c>
      <c r="E41" s="1">
        <f>COUNTIF($H$2:$H$2576,'CARGA COMPLETA'!$A41)</f>
        <v>1</v>
      </c>
      <c r="G41" s="30" t="s">
        <v>4171</v>
      </c>
      <c r="H41" s="30" t="s">
        <v>114</v>
      </c>
      <c r="I41" s="27"/>
      <c r="J41" s="27"/>
      <c r="K41" s="27"/>
    </row>
    <row r="42" ht="15.75" customHeight="1">
      <c r="A42" s="28" t="s">
        <v>56</v>
      </c>
      <c r="B42" s="27">
        <f>COUNTIF($H$2:$H$2576,'CARGA COMPLETA'!$A42)</f>
        <v>1</v>
      </c>
      <c r="C42" s="28" t="s">
        <v>55</v>
      </c>
      <c r="D42" s="29">
        <v>270.0845235</v>
      </c>
      <c r="E42" s="1">
        <f>COUNTIF($H$2:$H$2576,'CARGA COMPLETA'!$A42)</f>
        <v>1</v>
      </c>
      <c r="G42" s="30" t="s">
        <v>4172</v>
      </c>
      <c r="H42" s="30" t="s">
        <v>116</v>
      </c>
      <c r="I42" s="27"/>
      <c r="J42" s="27"/>
      <c r="K42" s="27"/>
    </row>
    <row r="43" ht="15.75" customHeight="1">
      <c r="A43" s="28" t="s">
        <v>58</v>
      </c>
      <c r="B43" s="27">
        <f>COUNTIF($H$2:$H$2576,'CARGA COMPLETA'!$A43)</f>
        <v>1</v>
      </c>
      <c r="C43" s="28" t="s">
        <v>57</v>
      </c>
      <c r="D43" s="29">
        <v>276.22975049999997</v>
      </c>
      <c r="E43" s="1">
        <f>COUNTIF($H$2:$H$2576,'CARGA COMPLETA'!$A43)</f>
        <v>1</v>
      </c>
      <c r="G43" s="30" t="s">
        <v>4173</v>
      </c>
      <c r="H43" s="30" t="s">
        <v>118</v>
      </c>
      <c r="I43" s="27"/>
      <c r="J43" s="27"/>
      <c r="K43" s="27"/>
    </row>
    <row r="44" ht="15.75" customHeight="1">
      <c r="A44" s="28" t="s">
        <v>60</v>
      </c>
      <c r="B44" s="27">
        <f>COUNTIF($H$2:$H$2576,'CARGA COMPLETA'!$A44)</f>
        <v>1</v>
      </c>
      <c r="C44" s="28" t="s">
        <v>59</v>
      </c>
      <c r="D44" s="29">
        <v>281.98865474999997</v>
      </c>
      <c r="E44" s="1">
        <f>COUNTIF($H$2:$H$2576,'CARGA COMPLETA'!$A44)</f>
        <v>1</v>
      </c>
      <c r="G44" s="30" t="s">
        <v>4174</v>
      </c>
      <c r="H44" s="30" t="s">
        <v>120</v>
      </c>
      <c r="I44" s="27"/>
      <c r="J44" s="27"/>
      <c r="K44" s="27"/>
    </row>
    <row r="45" ht="15.75" customHeight="1">
      <c r="A45" s="28" t="s">
        <v>62</v>
      </c>
      <c r="B45" s="27">
        <f>COUNTIF($H$2:$H$2576,'CARGA COMPLETA'!$A45)</f>
        <v>1</v>
      </c>
      <c r="C45" s="28" t="s">
        <v>61</v>
      </c>
      <c r="D45" s="29">
        <v>281.98865474999997</v>
      </c>
      <c r="E45" s="1">
        <f>COUNTIF($H$2:$H$2576,'CARGA COMPLETA'!$A45)</f>
        <v>1</v>
      </c>
      <c r="G45" s="30" t="s">
        <v>4175</v>
      </c>
      <c r="H45" s="30" t="s">
        <v>122</v>
      </c>
      <c r="I45" s="27"/>
      <c r="J45" s="27"/>
      <c r="K45" s="27"/>
    </row>
    <row r="46" ht="15.75" hidden="1" customHeight="1">
      <c r="A46" s="28"/>
      <c r="B46" s="27">
        <f>COUNTIF($H$2:$H$2576,'CARGA COMPLETA'!$A46)</f>
        <v>0</v>
      </c>
      <c r="C46" s="28"/>
      <c r="D46" s="29">
        <v>0.0</v>
      </c>
      <c r="E46" s="1">
        <f>COUNTIF($H$2:$H$2576,'CARGA COMPLETA'!$A46)</f>
        <v>0</v>
      </c>
      <c r="G46" s="30" t="s">
        <v>4176</v>
      </c>
      <c r="H46" s="30" t="s">
        <v>124</v>
      </c>
      <c r="I46" s="27"/>
      <c r="J46" s="27"/>
      <c r="K46" s="27"/>
    </row>
    <row r="47" ht="15.75" hidden="1" customHeight="1">
      <c r="A47" s="28"/>
      <c r="B47" s="27">
        <f>COUNTIF($H$2:$H$2576,'CARGA COMPLETA'!$A47)</f>
        <v>0</v>
      </c>
      <c r="C47" s="28" t="s">
        <v>4177</v>
      </c>
      <c r="D47" s="29">
        <v>0.0</v>
      </c>
      <c r="E47" s="1">
        <f>COUNTIF($H$2:$H$2576,'CARGA COMPLETA'!$A47)</f>
        <v>0</v>
      </c>
      <c r="G47" s="30" t="s">
        <v>4178</v>
      </c>
      <c r="H47" s="30" t="s">
        <v>126</v>
      </c>
      <c r="I47" s="27"/>
      <c r="J47" s="27"/>
      <c r="K47" s="27"/>
    </row>
    <row r="48" ht="15.75" hidden="1" customHeight="1">
      <c r="A48" s="28" t="s">
        <v>4179</v>
      </c>
      <c r="B48" s="27">
        <f>COUNTIF($H$2:$H$2576,'CARGA COMPLETA'!$A48)</f>
        <v>0</v>
      </c>
      <c r="C48" s="28" t="s">
        <v>4180</v>
      </c>
      <c r="D48" s="29">
        <v>155.21190299999998</v>
      </c>
      <c r="E48" s="1">
        <f>COUNTIF($H$2:$H$2576,'CARGA COMPLETA'!$A48)</f>
        <v>0</v>
      </c>
      <c r="G48" s="30" t="s">
        <v>4181</v>
      </c>
      <c r="H48" s="30" t="s">
        <v>128</v>
      </c>
      <c r="I48" s="27"/>
      <c r="J48" s="27"/>
      <c r="K48" s="27"/>
    </row>
    <row r="49" ht="15.75" hidden="1" customHeight="1">
      <c r="A49" s="28" t="s">
        <v>4182</v>
      </c>
      <c r="B49" s="27">
        <f>COUNTIF($H$2:$H$2576,'CARGA COMPLETA'!$A49)</f>
        <v>0</v>
      </c>
      <c r="C49" s="28" t="s">
        <v>4183</v>
      </c>
      <c r="D49" s="29">
        <v>174.42022949999998</v>
      </c>
      <c r="E49" s="1">
        <f>COUNTIF($H$2:$H$2576,'CARGA COMPLETA'!$A49)</f>
        <v>0</v>
      </c>
      <c r="G49" s="31" t="s">
        <v>4184</v>
      </c>
      <c r="H49" s="31" t="s">
        <v>130</v>
      </c>
      <c r="I49" s="27"/>
      <c r="J49" s="27"/>
      <c r="K49" s="27"/>
    </row>
    <row r="50" ht="15.75" hidden="1" customHeight="1">
      <c r="A50" s="28" t="s">
        <v>4185</v>
      </c>
      <c r="B50" s="27">
        <f>COUNTIF($H$2:$H$2576,'CARGA COMPLETA'!$A50)</f>
        <v>0</v>
      </c>
      <c r="C50" s="28" t="s">
        <v>4186</v>
      </c>
      <c r="D50" s="29">
        <v>174.42022949999998</v>
      </c>
      <c r="E50" s="1">
        <f>COUNTIF($H$2:$H$2576,'CARGA COMPLETA'!$A50)</f>
        <v>0</v>
      </c>
      <c r="G50" s="31" t="s">
        <v>4187</v>
      </c>
      <c r="H50" s="31" t="s">
        <v>132</v>
      </c>
      <c r="I50" s="27"/>
      <c r="J50" s="27"/>
      <c r="K50" s="27"/>
    </row>
    <row r="51" ht="15.75" hidden="1" customHeight="1">
      <c r="A51" s="28" t="s">
        <v>4188</v>
      </c>
      <c r="B51" s="27">
        <f>COUNTIF($H$2:$H$2576,'CARGA COMPLETA'!$A51)</f>
        <v>0</v>
      </c>
      <c r="C51" s="28" t="s">
        <v>4189</v>
      </c>
      <c r="D51" s="29">
        <v>201.31008975</v>
      </c>
      <c r="E51" s="1">
        <f>COUNTIF($H$2:$H$2576,'CARGA COMPLETA'!$A51)</f>
        <v>0</v>
      </c>
      <c r="G51" s="31" t="s">
        <v>4190</v>
      </c>
      <c r="H51" s="31" t="s">
        <v>134</v>
      </c>
      <c r="I51" s="27"/>
      <c r="J51" s="27"/>
      <c r="K51" s="27"/>
    </row>
    <row r="52" ht="15.75" hidden="1" customHeight="1">
      <c r="A52" s="28" t="s">
        <v>4191</v>
      </c>
      <c r="B52" s="27">
        <f>COUNTIF($H$2:$H$2576,'CARGA COMPLETA'!$A52)</f>
        <v>0</v>
      </c>
      <c r="C52" s="28" t="s">
        <v>4192</v>
      </c>
      <c r="D52" s="29">
        <v>201.31008975</v>
      </c>
      <c r="E52" s="1">
        <f>COUNTIF($H$2:$H$2576,'CARGA COMPLETA'!$A52)</f>
        <v>0</v>
      </c>
      <c r="G52" s="31" t="s">
        <v>4193</v>
      </c>
      <c r="H52" s="31" t="s">
        <v>136</v>
      </c>
      <c r="I52" s="27"/>
      <c r="J52" s="27"/>
      <c r="K52" s="27"/>
    </row>
    <row r="53" ht="15.75" hidden="1" customHeight="1">
      <c r="A53" s="28"/>
      <c r="B53" s="27">
        <f>COUNTIF($H$2:$H$2576,'CARGA COMPLETA'!$A53)</f>
        <v>0</v>
      </c>
      <c r="C53" s="28"/>
      <c r="D53" s="29">
        <v>0.0</v>
      </c>
      <c r="E53" s="1">
        <f>COUNTIF($H$2:$H$2576,'CARGA COMPLETA'!$A53)</f>
        <v>0</v>
      </c>
      <c r="G53" s="31" t="s">
        <v>4194</v>
      </c>
      <c r="H53" s="31" t="s">
        <v>138</v>
      </c>
      <c r="I53" s="27"/>
      <c r="J53" s="27"/>
      <c r="K53" s="27"/>
    </row>
    <row r="54" ht="15.75" hidden="1" customHeight="1">
      <c r="A54" s="28"/>
      <c r="B54" s="27">
        <f>COUNTIF($H$2:$H$2576,'CARGA COMPLETA'!$A54)</f>
        <v>0</v>
      </c>
      <c r="C54" s="28" t="s">
        <v>4195</v>
      </c>
      <c r="D54" s="29">
        <v>0.0</v>
      </c>
      <c r="E54" s="1">
        <f>COUNTIF($H$2:$H$2576,'CARGA COMPLETA'!$A54)</f>
        <v>0</v>
      </c>
      <c r="G54" s="31" t="s">
        <v>4196</v>
      </c>
      <c r="H54" s="31" t="s">
        <v>140</v>
      </c>
      <c r="I54" s="27"/>
      <c r="J54" s="27"/>
      <c r="K54" s="27"/>
    </row>
    <row r="55" ht="15.75" hidden="1" customHeight="1">
      <c r="A55" s="28" t="s">
        <v>4197</v>
      </c>
      <c r="B55" s="27">
        <f>COUNTIF($H$2:$H$2576,'CARGA COMPLETA'!$A55)</f>
        <v>0</v>
      </c>
      <c r="C55" s="28" t="s">
        <v>4198</v>
      </c>
      <c r="D55" s="29">
        <v>771.747075</v>
      </c>
      <c r="E55" s="1">
        <f>COUNTIF($H$2:$H$2576,'CARGA COMPLETA'!$A55)</f>
        <v>0</v>
      </c>
      <c r="G55" s="31" t="s">
        <v>4199</v>
      </c>
      <c r="H55" s="31" t="s">
        <v>142</v>
      </c>
      <c r="I55" s="27"/>
      <c r="J55" s="27"/>
      <c r="K55" s="27"/>
    </row>
    <row r="56" ht="15.75" hidden="1" customHeight="1">
      <c r="A56" s="28" t="s">
        <v>4200</v>
      </c>
      <c r="B56" s="27">
        <f>COUNTIF($H$2:$H$2576,'CARGA COMPLETA'!$A56)</f>
        <v>0</v>
      </c>
      <c r="C56" s="28" t="s">
        <v>4201</v>
      </c>
      <c r="D56" s="29">
        <v>804.9348945</v>
      </c>
      <c r="E56" s="1">
        <f>COUNTIF($H$2:$H$2576,'CARGA COMPLETA'!$A56)</f>
        <v>0</v>
      </c>
      <c r="G56" s="31" t="s">
        <v>4202</v>
      </c>
      <c r="H56" s="31" t="s">
        <v>144</v>
      </c>
      <c r="I56" s="27"/>
      <c r="J56" s="27"/>
      <c r="K56" s="27"/>
    </row>
    <row r="57" ht="15.75" hidden="1" customHeight="1">
      <c r="A57" s="28" t="s">
        <v>4203</v>
      </c>
      <c r="B57" s="27">
        <f>COUNTIF($H$2:$H$2576,'CARGA COMPLETA'!$A57)</f>
        <v>0</v>
      </c>
      <c r="C57" s="28" t="s">
        <v>4204</v>
      </c>
      <c r="D57" s="29">
        <v>986.6683034999999</v>
      </c>
      <c r="E57" s="1">
        <f>COUNTIF($H$2:$H$2576,'CARGA COMPLETA'!$A57)</f>
        <v>0</v>
      </c>
      <c r="G57" s="31" t="s">
        <v>4205</v>
      </c>
      <c r="H57" s="31" t="s">
        <v>146</v>
      </c>
      <c r="I57" s="27"/>
      <c r="J57" s="27"/>
      <c r="K57" s="27"/>
    </row>
    <row r="58" ht="15.75" hidden="1" customHeight="1">
      <c r="A58" s="28" t="s">
        <v>4206</v>
      </c>
      <c r="B58" s="27">
        <f>COUNTIF($H$2:$H$2576,'CARGA COMPLETA'!$A58)</f>
        <v>0</v>
      </c>
      <c r="C58" s="28" t="s">
        <v>4207</v>
      </c>
      <c r="D58" s="29">
        <v>1013.639022</v>
      </c>
      <c r="E58" s="1">
        <f>COUNTIF($H$2:$H$2576,'CARGA COMPLETA'!$A58)</f>
        <v>0</v>
      </c>
      <c r="G58" s="31" t="s">
        <v>4208</v>
      </c>
      <c r="H58" s="31" t="s">
        <v>148</v>
      </c>
      <c r="I58" s="27"/>
      <c r="J58" s="27"/>
      <c r="K58" s="27"/>
    </row>
    <row r="59" ht="15.75" hidden="1" customHeight="1">
      <c r="A59" s="28" t="s">
        <v>4209</v>
      </c>
      <c r="B59" s="27">
        <f>COUNTIF($H$2:$H$2576,'CARGA COMPLETA'!$A59)</f>
        <v>0</v>
      </c>
      <c r="C59" s="28" t="s">
        <v>4210</v>
      </c>
      <c r="D59" s="29">
        <v>1038.12110325</v>
      </c>
      <c r="E59" s="1">
        <f>COUNTIF($H$2:$H$2576,'CARGA COMPLETA'!$A59)</f>
        <v>0</v>
      </c>
      <c r="G59" s="31" t="s">
        <v>4211</v>
      </c>
      <c r="H59" s="31" t="s">
        <v>150</v>
      </c>
      <c r="I59" s="27"/>
      <c r="J59" s="27"/>
      <c r="K59" s="27"/>
    </row>
    <row r="60" ht="15.75" hidden="1" customHeight="1">
      <c r="A60" s="28" t="s">
        <v>4212</v>
      </c>
      <c r="B60" s="27">
        <f>COUNTIF($H$2:$H$2576,'CARGA COMPLETA'!$A60)</f>
        <v>0</v>
      </c>
      <c r="C60" s="28" t="s">
        <v>4213</v>
      </c>
      <c r="D60" s="29">
        <v>1073.8065442500001</v>
      </c>
      <c r="E60" s="1">
        <f>COUNTIF($H$2:$H$2576,'CARGA COMPLETA'!$A60)</f>
        <v>0</v>
      </c>
      <c r="G60" s="31" t="s">
        <v>4214</v>
      </c>
      <c r="H60" s="31" t="s">
        <v>152</v>
      </c>
      <c r="I60" s="27"/>
      <c r="J60" s="27"/>
      <c r="K60" s="27"/>
    </row>
    <row r="61" ht="15.75" hidden="1" customHeight="1">
      <c r="A61" s="28" t="s">
        <v>4215</v>
      </c>
      <c r="B61" s="27">
        <f>COUNTIF($H$2:$H$2576,'CARGA COMPLETA'!$A61)</f>
        <v>0</v>
      </c>
      <c r="C61" s="28" t="s">
        <v>4216</v>
      </c>
      <c r="D61" s="29">
        <v>1154.2964399999998</v>
      </c>
      <c r="E61" s="1">
        <f>COUNTIF($H$2:$H$2576,'CARGA COMPLETA'!$A61)</f>
        <v>0</v>
      </c>
      <c r="G61" s="31" t="s">
        <v>4217</v>
      </c>
      <c r="H61" s="31" t="s">
        <v>154</v>
      </c>
      <c r="I61" s="27"/>
      <c r="J61" s="27"/>
      <c r="K61" s="27"/>
    </row>
    <row r="62" ht="15.75" hidden="1" customHeight="1">
      <c r="A62" s="28" t="s">
        <v>4218</v>
      </c>
      <c r="B62" s="27">
        <f>COUNTIF($H$2:$H$2576,'CARGA COMPLETA'!$A62)</f>
        <v>0</v>
      </c>
      <c r="C62" s="28" t="s">
        <v>4219</v>
      </c>
      <c r="D62" s="29">
        <v>1196.2079662499998</v>
      </c>
      <c r="E62" s="1">
        <f>COUNTIF($H$2:$H$2576,'CARGA COMPLETA'!$A62)</f>
        <v>0</v>
      </c>
      <c r="G62" s="31" t="s">
        <v>4220</v>
      </c>
      <c r="H62" s="31" t="s">
        <v>156</v>
      </c>
      <c r="I62" s="27"/>
      <c r="J62" s="27"/>
      <c r="K62" s="27"/>
    </row>
    <row r="63" ht="15.75" hidden="1" customHeight="1">
      <c r="A63" s="28"/>
      <c r="B63" s="27">
        <f>COUNTIF($H$2:$H$2576,'CARGA COMPLETA'!$A63)</f>
        <v>0</v>
      </c>
      <c r="C63" s="28"/>
      <c r="D63" s="29">
        <v>0.0</v>
      </c>
      <c r="E63" s="1">
        <f>COUNTIF($H$2:$H$2576,'CARGA COMPLETA'!$A63)</f>
        <v>0</v>
      </c>
      <c r="G63" s="31" t="s">
        <v>4221</v>
      </c>
      <c r="H63" s="31" t="s">
        <v>158</v>
      </c>
      <c r="I63" s="27"/>
      <c r="J63" s="27"/>
      <c r="K63" s="27"/>
    </row>
    <row r="64" ht="15.75" hidden="1" customHeight="1">
      <c r="A64" s="28"/>
      <c r="B64" s="27">
        <f>COUNTIF($H$2:$H$2576,'CARGA COMPLETA'!$A64)</f>
        <v>0</v>
      </c>
      <c r="C64" s="28" t="s">
        <v>4222</v>
      </c>
      <c r="D64" s="29">
        <v>0.0</v>
      </c>
      <c r="E64" s="1">
        <f>COUNTIF($H$2:$H$2576,'CARGA COMPLETA'!$A64)</f>
        <v>0</v>
      </c>
      <c r="G64" s="31" t="s">
        <v>4223</v>
      </c>
      <c r="H64" s="31" t="s">
        <v>160</v>
      </c>
      <c r="I64" s="27"/>
      <c r="J64" s="27"/>
      <c r="K64" s="27"/>
    </row>
    <row r="65" ht="15.75" hidden="1" customHeight="1">
      <c r="A65" s="28" t="s">
        <v>4224</v>
      </c>
      <c r="B65" s="27">
        <f>COUNTIF($H$2:$H$2576,'CARGA COMPLETA'!$A65)</f>
        <v>0</v>
      </c>
      <c r="C65" s="28" t="s">
        <v>4225</v>
      </c>
      <c r="D65" s="29">
        <v>445.5648945</v>
      </c>
      <c r="E65" s="1">
        <f>COUNTIF($H$2:$H$2576,'CARGA COMPLETA'!$A65)</f>
        <v>0</v>
      </c>
      <c r="G65" s="31" t="s">
        <v>4226</v>
      </c>
      <c r="H65" s="31" t="s">
        <v>162</v>
      </c>
      <c r="I65" s="27"/>
      <c r="J65" s="27"/>
      <c r="K65" s="27"/>
    </row>
    <row r="66" ht="15.75" hidden="1" customHeight="1">
      <c r="A66" s="28" t="s">
        <v>4227</v>
      </c>
      <c r="B66" s="27">
        <f>COUNTIF($H$2:$H$2576,'CARGA COMPLETA'!$A66)</f>
        <v>0</v>
      </c>
      <c r="C66" s="28" t="s">
        <v>4228</v>
      </c>
      <c r="D66" s="29">
        <v>276.80474250000003</v>
      </c>
      <c r="E66" s="1">
        <f>COUNTIF($H$2:$H$2576,'CARGA COMPLETA'!$A66)</f>
        <v>0</v>
      </c>
      <c r="G66" s="31" t="s">
        <v>4229</v>
      </c>
      <c r="H66" s="31" t="s">
        <v>164</v>
      </c>
      <c r="I66" s="27"/>
      <c r="J66" s="27"/>
      <c r="K66" s="27"/>
    </row>
    <row r="67" ht="15.75" hidden="1" customHeight="1">
      <c r="A67" s="28" t="s">
        <v>4230</v>
      </c>
      <c r="B67" s="27">
        <f>COUNTIF($H$2:$H$2576,'CARGA COMPLETA'!$A67)</f>
        <v>0</v>
      </c>
      <c r="C67" s="28" t="s">
        <v>4231</v>
      </c>
      <c r="D67" s="29">
        <v>2442.8714805</v>
      </c>
      <c r="E67" s="1">
        <f>COUNTIF($H$2:$H$2576,'CARGA COMPLETA'!$A67)</f>
        <v>0</v>
      </c>
      <c r="G67" s="31" t="s">
        <v>4232</v>
      </c>
      <c r="H67" s="31" t="s">
        <v>166</v>
      </c>
      <c r="I67" s="27"/>
      <c r="J67" s="27"/>
      <c r="K67" s="27"/>
    </row>
    <row r="68" ht="15.75" hidden="1" customHeight="1">
      <c r="A68" s="28" t="s">
        <v>4233</v>
      </c>
      <c r="B68" s="27">
        <f>COUNTIF($H$2:$H$2576,'CARGA COMPLETA'!$A68)</f>
        <v>0</v>
      </c>
      <c r="C68" s="28" t="s">
        <v>4234</v>
      </c>
      <c r="D68" s="29">
        <v>2684.55678975</v>
      </c>
      <c r="E68" s="1">
        <f>COUNTIF($H$2:$H$2576,'CARGA COMPLETA'!$A68)</f>
        <v>0</v>
      </c>
      <c r="G68" s="31" t="s">
        <v>4235</v>
      </c>
      <c r="H68" s="31" t="s">
        <v>168</v>
      </c>
      <c r="I68" s="27"/>
      <c r="J68" s="27"/>
      <c r="K68" s="27"/>
    </row>
    <row r="69" ht="15.75" hidden="1" customHeight="1">
      <c r="A69" s="28" t="s">
        <v>4236</v>
      </c>
      <c r="B69" s="27">
        <f>COUNTIF($H$2:$H$2576,'CARGA COMPLETA'!$A69)</f>
        <v>0</v>
      </c>
      <c r="C69" s="28" t="s">
        <v>4237</v>
      </c>
      <c r="D69" s="29">
        <v>406.950588</v>
      </c>
      <c r="E69" s="1">
        <f>COUNTIF($H$2:$H$2576,'CARGA COMPLETA'!$A69)</f>
        <v>0</v>
      </c>
      <c r="G69" s="31" t="s">
        <v>4238</v>
      </c>
      <c r="H69" s="31" t="s">
        <v>170</v>
      </c>
      <c r="I69" s="27"/>
      <c r="J69" s="27"/>
      <c r="K69" s="27"/>
    </row>
    <row r="70" ht="15.75" hidden="1" customHeight="1">
      <c r="A70" s="28" t="s">
        <v>4239</v>
      </c>
      <c r="B70" s="27">
        <f>COUNTIF($H$2:$H$2576,'CARGA COMPLETA'!$A70)</f>
        <v>0</v>
      </c>
      <c r="C70" s="28" t="s">
        <v>4240</v>
      </c>
      <c r="D70" s="29">
        <v>247.75866224999996</v>
      </c>
      <c r="E70" s="1">
        <f>COUNTIF($H$2:$H$2576,'CARGA COMPLETA'!$A70)</f>
        <v>0</v>
      </c>
      <c r="G70" s="31" t="s">
        <v>4241</v>
      </c>
      <c r="H70" s="31" t="s">
        <v>172</v>
      </c>
      <c r="I70" s="27"/>
      <c r="J70" s="27"/>
      <c r="K70" s="27"/>
    </row>
    <row r="71" ht="15.75" hidden="1" customHeight="1">
      <c r="A71" s="28"/>
      <c r="B71" s="27">
        <f>COUNTIF($H$2:$H$2576,'CARGA COMPLETA'!$A71)</f>
        <v>0</v>
      </c>
      <c r="C71" s="28"/>
      <c r="D71" s="29">
        <v>0.0</v>
      </c>
      <c r="E71" s="1">
        <f>COUNTIF($H$2:$H$2576,'CARGA COMPLETA'!$A71)</f>
        <v>0</v>
      </c>
      <c r="G71" s="31" t="s">
        <v>4242</v>
      </c>
      <c r="H71" s="31" t="s">
        <v>174</v>
      </c>
      <c r="I71" s="27"/>
      <c r="J71" s="27"/>
      <c r="K71" s="27"/>
    </row>
    <row r="72" ht="15.75" hidden="1" customHeight="1">
      <c r="A72" s="28"/>
      <c r="B72" s="27">
        <f>COUNTIF($H$2:$H$2576,'CARGA COMPLETA'!$A72)</f>
        <v>0</v>
      </c>
      <c r="C72" s="28" t="s">
        <v>4243</v>
      </c>
      <c r="D72" s="29">
        <v>0.0</v>
      </c>
      <c r="E72" s="1">
        <f>COUNTIF($H$2:$H$2576,'CARGA COMPLETA'!$A72)</f>
        <v>0</v>
      </c>
      <c r="G72" s="31" t="s">
        <v>4244</v>
      </c>
      <c r="H72" s="31" t="s">
        <v>176</v>
      </c>
      <c r="I72" s="27"/>
      <c r="J72" s="27"/>
      <c r="K72" s="27"/>
    </row>
    <row r="73" ht="15.75" hidden="1" customHeight="1">
      <c r="A73" s="28" t="s">
        <v>4245</v>
      </c>
      <c r="B73" s="27">
        <f>COUNTIF($H$2:$H$2576,'CARGA COMPLETA'!$A73)</f>
        <v>0</v>
      </c>
      <c r="C73" s="28" t="s">
        <v>4246</v>
      </c>
      <c r="D73" s="29">
        <v>218.77547174999998</v>
      </c>
      <c r="E73" s="1">
        <f>COUNTIF($H$2:$H$2576,'CARGA COMPLETA'!$A73)</f>
        <v>0</v>
      </c>
      <c r="G73" s="31" t="s">
        <v>4247</v>
      </c>
      <c r="H73" s="31" t="s">
        <v>178</v>
      </c>
      <c r="I73" s="27"/>
      <c r="J73" s="27"/>
      <c r="K73" s="27"/>
    </row>
    <row r="74" ht="15.75" hidden="1" customHeight="1">
      <c r="A74" s="28" t="s">
        <v>4248</v>
      </c>
      <c r="B74" s="27">
        <f>COUNTIF($H$2:$H$2576,'CARGA COMPLETA'!$A74)</f>
        <v>0</v>
      </c>
      <c r="C74" s="28" t="s">
        <v>4249</v>
      </c>
      <c r="D74" s="29">
        <v>318.45572549999997</v>
      </c>
      <c r="E74" s="1">
        <f>COUNTIF($H$2:$H$2576,'CARGA COMPLETA'!$A74)</f>
        <v>0</v>
      </c>
      <c r="G74" s="31" t="s">
        <v>4250</v>
      </c>
      <c r="H74" s="31" t="s">
        <v>180</v>
      </c>
      <c r="I74" s="27"/>
      <c r="J74" s="27"/>
      <c r="K74" s="27"/>
    </row>
    <row r="75" ht="15.75" hidden="1" customHeight="1">
      <c r="A75" s="28" t="s">
        <v>4251</v>
      </c>
      <c r="B75" s="27">
        <f>COUNTIF($H$2:$H$2576,'CARGA COMPLETA'!$A75)</f>
        <v>0</v>
      </c>
      <c r="C75" s="28" t="s">
        <v>4252</v>
      </c>
      <c r="D75" s="29">
        <v>297.72007649999995</v>
      </c>
      <c r="E75" s="1">
        <f>COUNTIF($H$2:$H$2576,'CARGA COMPLETA'!$A75)</f>
        <v>0</v>
      </c>
      <c r="G75" s="31" t="s">
        <v>4253</v>
      </c>
      <c r="H75" s="31" t="s">
        <v>182</v>
      </c>
      <c r="I75" s="27"/>
      <c r="J75" s="27"/>
      <c r="K75" s="27"/>
    </row>
    <row r="76" ht="15.75" hidden="1" customHeight="1">
      <c r="A76" s="28" t="s">
        <v>4254</v>
      </c>
      <c r="B76" s="27">
        <f>COUNTIF($H$2:$H$2576,'CARGA COMPLETA'!$A76)</f>
        <v>0</v>
      </c>
      <c r="C76" s="28" t="s">
        <v>4255</v>
      </c>
      <c r="D76" s="29">
        <v>302.337981</v>
      </c>
      <c r="E76" s="1">
        <f>COUNTIF($H$2:$H$2576,'CARGA COMPLETA'!$A76)</f>
        <v>0</v>
      </c>
      <c r="G76" s="31" t="s">
        <v>4256</v>
      </c>
      <c r="H76" s="31" t="s">
        <v>184</v>
      </c>
      <c r="I76" s="27"/>
      <c r="J76" s="27"/>
      <c r="K76" s="27"/>
    </row>
    <row r="77" ht="15.75" hidden="1" customHeight="1">
      <c r="A77" s="28" t="s">
        <v>4257</v>
      </c>
      <c r="B77" s="27">
        <f>COUNTIF($H$2:$H$2576,'CARGA COMPLETA'!$A77)</f>
        <v>0</v>
      </c>
      <c r="C77" s="28" t="s">
        <v>4258</v>
      </c>
      <c r="D77" s="29">
        <v>805.6446502499999</v>
      </c>
      <c r="E77" s="1">
        <f>COUNTIF($H$2:$H$2576,'CARGA COMPLETA'!$A77)</f>
        <v>0</v>
      </c>
      <c r="G77" s="31" t="s">
        <v>4259</v>
      </c>
      <c r="H77" s="31" t="s">
        <v>186</v>
      </c>
      <c r="I77" s="27"/>
      <c r="J77" s="27"/>
      <c r="K77" s="27"/>
    </row>
    <row r="78" ht="15.75" hidden="1" customHeight="1">
      <c r="A78" s="28" t="s">
        <v>4260</v>
      </c>
      <c r="B78" s="27">
        <f>COUNTIF($H$2:$H$2576,'CARGA COMPLETA'!$A78)</f>
        <v>0</v>
      </c>
      <c r="C78" s="28" t="s">
        <v>4261</v>
      </c>
      <c r="D78" s="29">
        <v>773.2115077499999</v>
      </c>
      <c r="E78" s="1">
        <f>COUNTIF($H$2:$H$2576,'CARGA COMPLETA'!$A78)</f>
        <v>0</v>
      </c>
      <c r="G78" s="31" t="s">
        <v>4262</v>
      </c>
      <c r="H78" s="31" t="s">
        <v>188</v>
      </c>
      <c r="I78" s="27"/>
      <c r="J78" s="27"/>
      <c r="K78" s="27"/>
    </row>
    <row r="79" ht="15.75" hidden="1" customHeight="1">
      <c r="A79" s="28" t="s">
        <v>4263</v>
      </c>
      <c r="B79" s="27">
        <f>COUNTIF($H$2:$H$2576,'CARGA COMPLETA'!$A79)</f>
        <v>0</v>
      </c>
      <c r="C79" s="28" t="s">
        <v>4264</v>
      </c>
      <c r="D79" s="29">
        <v>951.5578545</v>
      </c>
      <c r="E79" s="1">
        <f>COUNTIF($H$2:$H$2576,'CARGA COMPLETA'!$A79)</f>
        <v>0</v>
      </c>
      <c r="G79" s="31" t="s">
        <v>4265</v>
      </c>
      <c r="H79" s="31" t="s">
        <v>190</v>
      </c>
      <c r="I79" s="27"/>
      <c r="J79" s="27"/>
      <c r="K79" s="27"/>
    </row>
    <row r="80" ht="15.75" hidden="1" customHeight="1">
      <c r="A80" s="28" t="s">
        <v>4266</v>
      </c>
      <c r="B80" s="27">
        <f>COUNTIF($H$2:$H$2576,'CARGA COMPLETA'!$A80)</f>
        <v>0</v>
      </c>
      <c r="C80" s="28" t="s">
        <v>4267</v>
      </c>
      <c r="D80" s="29">
        <v>743.72519925</v>
      </c>
      <c r="E80" s="1">
        <f>COUNTIF($H$2:$H$2576,'CARGA COMPLETA'!$A80)</f>
        <v>0</v>
      </c>
      <c r="G80" s="31" t="s">
        <v>4268</v>
      </c>
      <c r="H80" s="31" t="s">
        <v>192</v>
      </c>
      <c r="I80" s="27"/>
      <c r="J80" s="27"/>
      <c r="K80" s="27"/>
    </row>
    <row r="81" ht="15.75" hidden="1" customHeight="1">
      <c r="A81" s="28" t="s">
        <v>4269</v>
      </c>
      <c r="B81" s="27">
        <f>COUNTIF($H$2:$H$2576,'CARGA COMPLETA'!$A81)</f>
        <v>0</v>
      </c>
      <c r="C81" s="28" t="s">
        <v>4270</v>
      </c>
      <c r="D81" s="29">
        <v>812.0234677499999</v>
      </c>
      <c r="E81" s="1">
        <f>COUNTIF($H$2:$H$2576,'CARGA COMPLETA'!$A81)</f>
        <v>0</v>
      </c>
      <c r="G81" s="31" t="s">
        <v>4271</v>
      </c>
      <c r="H81" s="31" t="s">
        <v>194</v>
      </c>
      <c r="I81" s="27"/>
      <c r="J81" s="27"/>
      <c r="K81" s="27"/>
    </row>
    <row r="82" ht="15.75" hidden="1" customHeight="1">
      <c r="A82" s="28" t="s">
        <v>4272</v>
      </c>
      <c r="B82" s="27">
        <f>COUNTIF($H$2:$H$2576,'CARGA COMPLETA'!$A82)</f>
        <v>0</v>
      </c>
      <c r="C82" s="28" t="s">
        <v>4273</v>
      </c>
      <c r="D82" s="29">
        <v>1043.63743275</v>
      </c>
      <c r="E82" s="1">
        <f>COUNTIF($H$2:$H$2576,'CARGA COMPLETA'!$A82)</f>
        <v>0</v>
      </c>
      <c r="G82" s="31" t="s">
        <v>4274</v>
      </c>
      <c r="H82" s="31" t="s">
        <v>196</v>
      </c>
      <c r="I82" s="27"/>
      <c r="J82" s="27"/>
      <c r="K82" s="27"/>
    </row>
    <row r="83" ht="15.75" hidden="1" customHeight="1">
      <c r="A83" s="28" t="s">
        <v>4275</v>
      </c>
      <c r="B83" s="27">
        <f>COUNTIF($H$2:$H$2576,'CARGA COMPLETA'!$A83)</f>
        <v>0</v>
      </c>
      <c r="C83" s="28" t="s">
        <v>4276</v>
      </c>
      <c r="D83" s="29">
        <v>774.6040664999999</v>
      </c>
      <c r="E83" s="1">
        <f>COUNTIF($H$2:$H$2576,'CARGA COMPLETA'!$A83)</f>
        <v>0</v>
      </c>
      <c r="G83" s="31" t="s">
        <v>4277</v>
      </c>
      <c r="H83" s="31" t="s">
        <v>198</v>
      </c>
      <c r="I83" s="27"/>
      <c r="J83" s="27"/>
      <c r="K83" s="27"/>
    </row>
    <row r="84" ht="15.75" hidden="1" customHeight="1">
      <c r="A84" s="28" t="s">
        <v>4278</v>
      </c>
      <c r="B84" s="27">
        <f>COUNTIF($H$2:$H$2576,'CARGA COMPLETA'!$A84)</f>
        <v>0</v>
      </c>
      <c r="C84" s="28" t="s">
        <v>4279</v>
      </c>
      <c r="D84" s="29">
        <v>774.6040664999999</v>
      </c>
      <c r="E84" s="1">
        <f>COUNTIF($H$2:$H$2576,'CARGA COMPLETA'!$A84)</f>
        <v>0</v>
      </c>
      <c r="G84" s="31" t="s">
        <v>4280</v>
      </c>
      <c r="H84" s="31" t="s">
        <v>200</v>
      </c>
      <c r="I84" s="27"/>
      <c r="J84" s="27"/>
      <c r="K84" s="27"/>
    </row>
    <row r="85" ht="15.75" hidden="1" customHeight="1">
      <c r="A85" s="28" t="s">
        <v>4281</v>
      </c>
      <c r="B85" s="27">
        <f>COUNTIF($H$2:$H$2576,'CARGA COMPLETA'!$A85)</f>
        <v>0</v>
      </c>
      <c r="C85" s="28" t="s">
        <v>4282</v>
      </c>
      <c r="D85" s="29">
        <v>511.3565572499999</v>
      </c>
      <c r="E85" s="1">
        <f>COUNTIF($H$2:$H$2576,'CARGA COMPLETA'!$A85)</f>
        <v>0</v>
      </c>
      <c r="G85" s="31" t="s">
        <v>4283</v>
      </c>
      <c r="H85" s="31" t="s">
        <v>202</v>
      </c>
      <c r="I85" s="27"/>
      <c r="J85" s="27"/>
      <c r="K85" s="27"/>
    </row>
    <row r="86" ht="15.75" hidden="1" customHeight="1">
      <c r="A86" s="28" t="s">
        <v>4284</v>
      </c>
      <c r="B86" s="27">
        <f>COUNTIF($H$2:$H$2576,'CARGA COMPLETA'!$A86)</f>
        <v>0</v>
      </c>
      <c r="C86" s="28" t="s">
        <v>4285</v>
      </c>
      <c r="D86" s="29">
        <v>511.3565572499999</v>
      </c>
      <c r="E86" s="1">
        <f>COUNTIF($H$2:$H$2576,'CARGA COMPLETA'!$A86)</f>
        <v>0</v>
      </c>
      <c r="G86" s="31" t="s">
        <v>4286</v>
      </c>
      <c r="H86" s="31" t="s">
        <v>204</v>
      </c>
      <c r="I86" s="27"/>
      <c r="J86" s="27"/>
      <c r="K86" s="27"/>
    </row>
    <row r="87" ht="15.75" hidden="1" customHeight="1">
      <c r="A87" s="28" t="s">
        <v>4287</v>
      </c>
      <c r="B87" s="27">
        <f>COUNTIF($H$2:$H$2576,'CARGA COMPLETA'!$A87)</f>
        <v>0</v>
      </c>
      <c r="C87" s="28" t="s">
        <v>4288</v>
      </c>
      <c r="D87" s="29">
        <v>743.72519925</v>
      </c>
      <c r="E87" s="1">
        <f>COUNTIF($H$2:$H$2576,'CARGA COMPLETA'!$A87)</f>
        <v>0</v>
      </c>
      <c r="G87" s="31" t="s">
        <v>4289</v>
      </c>
      <c r="H87" s="31" t="s">
        <v>206</v>
      </c>
      <c r="I87" s="27"/>
      <c r="J87" s="27"/>
      <c r="K87" s="27"/>
    </row>
    <row r="88" ht="15.75" hidden="1" customHeight="1">
      <c r="A88" s="28" t="s">
        <v>4290</v>
      </c>
      <c r="B88" s="27">
        <f>COUNTIF($H$2:$H$2576,'CARGA COMPLETA'!$A88)</f>
        <v>0</v>
      </c>
      <c r="C88" s="28" t="s">
        <v>4291</v>
      </c>
      <c r="D88" s="29">
        <v>837.0356197499998</v>
      </c>
      <c r="E88" s="1">
        <f>COUNTIF($H$2:$H$2576,'CARGA COMPLETA'!$A88)</f>
        <v>0</v>
      </c>
      <c r="G88" s="31" t="s">
        <v>4292</v>
      </c>
      <c r="H88" s="31" t="s">
        <v>208</v>
      </c>
      <c r="I88" s="27"/>
      <c r="J88" s="27"/>
      <c r="K88" s="27"/>
    </row>
    <row r="89" ht="15.75" hidden="1" customHeight="1">
      <c r="A89" s="28" t="s">
        <v>4293</v>
      </c>
      <c r="B89" s="27">
        <f>COUNTIF($H$2:$H$2576,'CARGA COMPLETA'!$A89)</f>
        <v>0</v>
      </c>
      <c r="C89" s="28" t="s">
        <v>4294</v>
      </c>
      <c r="D89" s="29">
        <v>1043.63743275</v>
      </c>
      <c r="E89" s="1">
        <f>COUNTIF($H$2:$H$2576,'CARGA COMPLETA'!$A89)</f>
        <v>0</v>
      </c>
      <c r="G89" s="31" t="s">
        <v>4295</v>
      </c>
      <c r="H89" s="31" t="s">
        <v>210</v>
      </c>
      <c r="I89" s="27"/>
      <c r="J89" s="27"/>
      <c r="K89" s="27"/>
    </row>
    <row r="90" ht="15.75" hidden="1" customHeight="1">
      <c r="A90" s="28" t="s">
        <v>4296</v>
      </c>
      <c r="B90" s="27">
        <f>COUNTIF($H$2:$H$2576,'CARGA COMPLETA'!$A90)</f>
        <v>0</v>
      </c>
      <c r="C90" s="28" t="s">
        <v>4297</v>
      </c>
      <c r="D90" s="29">
        <v>345.27371175</v>
      </c>
      <c r="E90" s="1">
        <f>COUNTIF($H$2:$H$2576,'CARGA COMPLETA'!$A90)</f>
        <v>0</v>
      </c>
      <c r="G90" s="31" t="s">
        <v>4298</v>
      </c>
      <c r="H90" s="31" t="s">
        <v>212</v>
      </c>
      <c r="I90" s="27"/>
      <c r="J90" s="27"/>
      <c r="K90" s="27"/>
    </row>
    <row r="91" ht="15.75" hidden="1" customHeight="1">
      <c r="A91" s="28" t="s">
        <v>4299</v>
      </c>
      <c r="B91" s="27">
        <f>COUNTIF($H$2:$H$2576,'CARGA COMPLETA'!$A91)</f>
        <v>0</v>
      </c>
      <c r="C91" s="28" t="s">
        <v>4300</v>
      </c>
      <c r="D91" s="29">
        <v>474.16176225</v>
      </c>
      <c r="E91" s="1">
        <f>COUNTIF($H$2:$H$2576,'CARGA COMPLETA'!$A91)</f>
        <v>0</v>
      </c>
      <c r="G91" s="31" t="s">
        <v>4301</v>
      </c>
      <c r="H91" s="31" t="s">
        <v>214</v>
      </c>
      <c r="I91" s="27"/>
      <c r="J91" s="27"/>
      <c r="K91" s="27"/>
    </row>
    <row r="92" ht="15.75" hidden="1" customHeight="1">
      <c r="A92" s="28" t="s">
        <v>4302</v>
      </c>
      <c r="B92" s="27">
        <f>COUNTIF($H$2:$H$2576,'CARGA COMPLETA'!$A92)</f>
        <v>0</v>
      </c>
      <c r="C92" s="28" t="s">
        <v>4303</v>
      </c>
      <c r="D92" s="29">
        <v>698.3547367499999</v>
      </c>
      <c r="E92" s="1">
        <f>COUNTIF($H$2:$H$2576,'CARGA COMPLETA'!$A92)</f>
        <v>0</v>
      </c>
      <c r="G92" s="31" t="s">
        <v>4304</v>
      </c>
      <c r="H92" s="31" t="s">
        <v>216</v>
      </c>
      <c r="I92" s="27"/>
      <c r="J92" s="27"/>
      <c r="K92" s="27"/>
    </row>
    <row r="93" ht="15.75" hidden="1" customHeight="1">
      <c r="A93" s="28" t="s">
        <v>4305</v>
      </c>
      <c r="B93" s="27">
        <f>COUNTIF($H$2:$H$2576,'CARGA COMPLETA'!$A93)</f>
        <v>0</v>
      </c>
      <c r="C93" s="28" t="s">
        <v>4306</v>
      </c>
      <c r="D93" s="29">
        <v>698.3547367499999</v>
      </c>
      <c r="E93" s="1">
        <f>COUNTIF($H$2:$H$2576,'CARGA COMPLETA'!$A93)</f>
        <v>0</v>
      </c>
      <c r="G93" s="31" t="s">
        <v>4307</v>
      </c>
      <c r="H93" s="31" t="s">
        <v>218</v>
      </c>
      <c r="I93" s="27"/>
      <c r="J93" s="27"/>
      <c r="K93" s="27"/>
    </row>
    <row r="94" ht="15.75" hidden="1" customHeight="1">
      <c r="A94" s="28" t="s">
        <v>4308</v>
      </c>
      <c r="B94" s="27">
        <f>COUNTIF($H$2:$H$2576,'CARGA COMPLETA'!$A94)</f>
        <v>0</v>
      </c>
      <c r="C94" s="28" t="s">
        <v>4309</v>
      </c>
      <c r="D94" s="29">
        <v>578.0286765</v>
      </c>
      <c r="E94" s="1">
        <f>COUNTIF($H$2:$H$2576,'CARGA COMPLETA'!$A94)</f>
        <v>0</v>
      </c>
      <c r="G94" s="31" t="s">
        <v>4310</v>
      </c>
      <c r="H94" s="31" t="s">
        <v>220</v>
      </c>
      <c r="I94" s="27"/>
      <c r="J94" s="27"/>
      <c r="K94" s="27"/>
    </row>
    <row r="95" ht="15.75" hidden="1" customHeight="1">
      <c r="A95" s="28" t="s">
        <v>4311</v>
      </c>
      <c r="B95" s="27">
        <f>COUNTIF($H$2:$H$2576,'CARGA COMPLETA'!$A95)</f>
        <v>0</v>
      </c>
      <c r="C95" s="28" t="s">
        <v>4312</v>
      </c>
      <c r="D95" s="29">
        <v>294.108408</v>
      </c>
      <c r="E95" s="1">
        <f>COUNTIF($H$2:$H$2576,'CARGA COMPLETA'!$A95)</f>
        <v>0</v>
      </c>
      <c r="G95" s="31" t="s">
        <v>4313</v>
      </c>
      <c r="H95" s="31" t="s">
        <v>222</v>
      </c>
      <c r="I95" s="27"/>
      <c r="J95" s="27"/>
      <c r="K95" s="27"/>
    </row>
    <row r="96" ht="15.75" hidden="1" customHeight="1">
      <c r="A96" s="28" t="s">
        <v>4314</v>
      </c>
      <c r="B96" s="27">
        <f>COUNTIF($H$2:$H$2576,'CARGA COMPLETA'!$A96)</f>
        <v>0</v>
      </c>
      <c r="C96" s="28" t="s">
        <v>4315</v>
      </c>
      <c r="D96" s="29">
        <v>397.211661</v>
      </c>
      <c r="E96" s="1">
        <f>COUNTIF($H$2:$H$2576,'CARGA COMPLETA'!$A96)</f>
        <v>0</v>
      </c>
      <c r="G96" s="31" t="s">
        <v>4316</v>
      </c>
      <c r="H96" s="31" t="s">
        <v>224</v>
      </c>
      <c r="I96" s="27"/>
      <c r="J96" s="27"/>
      <c r="K96" s="27"/>
    </row>
    <row r="97" ht="15.75" hidden="1" customHeight="1">
      <c r="A97" s="28" t="s">
        <v>4317</v>
      </c>
      <c r="B97" s="27">
        <f>COUNTIF($H$2:$H$2576,'CARGA COMPLETA'!$A97)</f>
        <v>0</v>
      </c>
      <c r="C97" s="28" t="s">
        <v>4318</v>
      </c>
      <c r="D97" s="29">
        <v>649.3995585</v>
      </c>
      <c r="E97" s="1">
        <f>COUNTIF($H$2:$H$2576,'CARGA COMPLETA'!$A97)</f>
        <v>0</v>
      </c>
      <c r="G97" s="31" t="s">
        <v>4319</v>
      </c>
      <c r="H97" s="31" t="s">
        <v>226</v>
      </c>
      <c r="I97" s="27"/>
      <c r="J97" s="27"/>
      <c r="K97" s="27"/>
    </row>
    <row r="98" ht="15.75" hidden="1" customHeight="1">
      <c r="A98" s="28" t="s">
        <v>4320</v>
      </c>
      <c r="B98" s="27">
        <f>COUNTIF($H$2:$H$2576,'CARGA COMPLETA'!$A98)</f>
        <v>0</v>
      </c>
      <c r="C98" s="28" t="s">
        <v>4321</v>
      </c>
      <c r="D98" s="29">
        <v>649.3995585</v>
      </c>
      <c r="E98" s="1">
        <f>COUNTIF($H$2:$H$2576,'CARGA COMPLETA'!$A98)</f>
        <v>0</v>
      </c>
      <c r="G98" s="31" t="s">
        <v>4322</v>
      </c>
      <c r="H98" s="31" t="s">
        <v>228</v>
      </c>
      <c r="I98" s="27"/>
      <c r="J98" s="27"/>
      <c r="K98" s="27"/>
    </row>
    <row r="99" ht="15.75" hidden="1" customHeight="1">
      <c r="A99" s="28" t="s">
        <v>4323</v>
      </c>
      <c r="B99" s="27">
        <f>COUNTIF($H$2:$H$2576,'CARGA COMPLETA'!$A99)</f>
        <v>0</v>
      </c>
      <c r="C99" s="28" t="s">
        <v>4324</v>
      </c>
      <c r="D99" s="29">
        <v>551.0759264999999</v>
      </c>
      <c r="E99" s="1">
        <f>COUNTIF($H$2:$H$2576,'CARGA COMPLETA'!$A99)</f>
        <v>0</v>
      </c>
      <c r="G99" s="31" t="s">
        <v>4325</v>
      </c>
      <c r="H99" s="31" t="s">
        <v>230</v>
      </c>
      <c r="I99" s="27"/>
      <c r="J99" s="27"/>
      <c r="K99" s="27"/>
    </row>
    <row r="100" ht="15.75" hidden="1" customHeight="1">
      <c r="A100" s="28" t="s">
        <v>4326</v>
      </c>
      <c r="B100" s="27">
        <f>COUNTIF($H$2:$H$2576,'CARGA COMPLETA'!$A100)</f>
        <v>0</v>
      </c>
      <c r="C100" s="28" t="s">
        <v>4327</v>
      </c>
      <c r="D100" s="29">
        <v>551.0759264999999</v>
      </c>
      <c r="E100" s="1">
        <f>COUNTIF($H$2:$H$2576,'CARGA COMPLETA'!$A100)</f>
        <v>0</v>
      </c>
      <c r="G100" s="31" t="s">
        <v>4328</v>
      </c>
      <c r="H100" s="31" t="s">
        <v>232</v>
      </c>
      <c r="I100" s="27"/>
      <c r="J100" s="27"/>
      <c r="K100" s="27"/>
    </row>
    <row r="101" ht="15.75" hidden="1" customHeight="1">
      <c r="A101" s="28" t="s">
        <v>4329</v>
      </c>
      <c r="B101" s="27">
        <f>COUNTIF($H$2:$H$2576,'CARGA COMPLETA'!$A101)</f>
        <v>0</v>
      </c>
      <c r="C101" s="28" t="s">
        <v>4330</v>
      </c>
      <c r="D101" s="29">
        <v>572.6830477499999</v>
      </c>
      <c r="E101" s="1">
        <f>COUNTIF($H$2:$H$2576,'CARGA COMPLETA'!$A101)</f>
        <v>0</v>
      </c>
      <c r="G101" s="31" t="s">
        <v>4331</v>
      </c>
      <c r="H101" s="31" t="s">
        <v>234</v>
      </c>
      <c r="I101" s="27"/>
      <c r="J101" s="27"/>
      <c r="K101" s="27"/>
    </row>
    <row r="102" ht="15.75" hidden="1" customHeight="1">
      <c r="A102" s="28" t="s">
        <v>4332</v>
      </c>
      <c r="B102" s="27">
        <f>COUNTIF($H$2:$H$2576,'CARGA COMPLETA'!$A102)</f>
        <v>0</v>
      </c>
      <c r="C102" s="28" t="s">
        <v>4333</v>
      </c>
      <c r="D102" s="29">
        <v>507.08903849999996</v>
      </c>
      <c r="E102" s="1">
        <f>COUNTIF($H$2:$H$2576,'CARGA COMPLETA'!$A102)</f>
        <v>0</v>
      </c>
      <c r="G102" s="31" t="s">
        <v>4334</v>
      </c>
      <c r="H102" s="31" t="s">
        <v>236</v>
      </c>
      <c r="I102" s="27"/>
      <c r="J102" s="27"/>
      <c r="K102" s="27"/>
    </row>
    <row r="103" ht="15.75" hidden="1" customHeight="1">
      <c r="A103" s="28" t="s">
        <v>4335</v>
      </c>
      <c r="B103" s="27">
        <f>COUNTIF($H$2:$H$2576,'CARGA COMPLETA'!$A103)</f>
        <v>0</v>
      </c>
      <c r="C103" s="28" t="s">
        <v>4336</v>
      </c>
      <c r="D103" s="29">
        <v>763.2300059999999</v>
      </c>
      <c r="E103" s="1">
        <f>COUNTIF($H$2:$H$2576,'CARGA COMPLETA'!$A103)</f>
        <v>0</v>
      </c>
      <c r="G103" s="31" t="s">
        <v>4337</v>
      </c>
      <c r="H103" s="31" t="s">
        <v>238</v>
      </c>
      <c r="I103" s="27"/>
      <c r="J103" s="27"/>
      <c r="K103" s="27"/>
    </row>
    <row r="104" ht="15.75" hidden="1" customHeight="1">
      <c r="A104" s="28" t="s">
        <v>4338</v>
      </c>
      <c r="B104" s="27">
        <f>COUNTIF($H$2:$H$2576,'CARGA COMPLETA'!$A104)</f>
        <v>0</v>
      </c>
      <c r="C104" s="28" t="s">
        <v>4339</v>
      </c>
      <c r="D104" s="29">
        <v>636.05794725</v>
      </c>
      <c r="E104" s="1">
        <f>COUNTIF($H$2:$H$2576,'CARGA COMPLETA'!$A104)</f>
        <v>0</v>
      </c>
      <c r="G104" s="31" t="s">
        <v>4340</v>
      </c>
      <c r="H104" s="31" t="s">
        <v>240</v>
      </c>
      <c r="I104" s="27"/>
      <c r="J104" s="27"/>
      <c r="K104" s="27"/>
    </row>
    <row r="105" ht="15.75" hidden="1" customHeight="1">
      <c r="A105" s="28" t="s">
        <v>4341</v>
      </c>
      <c r="B105" s="27">
        <f>COUNTIF($H$2:$H$2576,'CARGA COMPLETA'!$A105)</f>
        <v>0</v>
      </c>
      <c r="C105" s="28" t="s">
        <v>4342</v>
      </c>
      <c r="D105" s="29">
        <v>1406.7898019999998</v>
      </c>
      <c r="E105" s="1">
        <f>COUNTIF($H$2:$H$2576,'CARGA COMPLETA'!$A105)</f>
        <v>0</v>
      </c>
      <c r="G105" s="31" t="s">
        <v>4343</v>
      </c>
      <c r="H105" s="31" t="s">
        <v>242</v>
      </c>
      <c r="I105" s="27"/>
      <c r="J105" s="27"/>
      <c r="K105" s="27"/>
    </row>
    <row r="106" ht="15.75" hidden="1" customHeight="1">
      <c r="A106" s="28" t="s">
        <v>4344</v>
      </c>
      <c r="B106" s="27">
        <f>COUNTIF($H$2:$H$2576,'CARGA COMPLETA'!$A106)</f>
        <v>0</v>
      </c>
      <c r="C106" s="28" t="s">
        <v>4345</v>
      </c>
      <c r="D106" s="29">
        <v>857.48377275</v>
      </c>
      <c r="E106" s="1">
        <f>COUNTIF($H$2:$H$2576,'CARGA COMPLETA'!$A106)</f>
        <v>0</v>
      </c>
      <c r="G106" s="31" t="s">
        <v>4346</v>
      </c>
      <c r="H106" s="31" t="s">
        <v>244</v>
      </c>
      <c r="I106" s="27"/>
      <c r="J106" s="27"/>
      <c r="K106" s="27"/>
    </row>
    <row r="107" ht="15.75" hidden="1" customHeight="1">
      <c r="A107" s="28" t="s">
        <v>4347</v>
      </c>
      <c r="B107" s="27">
        <f>COUNTIF($H$2:$H$2576,'CARGA COMPLETA'!$A107)</f>
        <v>0</v>
      </c>
      <c r="C107" s="28" t="s">
        <v>4348</v>
      </c>
      <c r="D107" s="29">
        <v>904.1928884999999</v>
      </c>
      <c r="E107" s="1">
        <f>COUNTIF($H$2:$H$2576,'CARGA COMPLETA'!$A107)</f>
        <v>0</v>
      </c>
      <c r="G107" s="31" t="s">
        <v>4349</v>
      </c>
      <c r="H107" s="31" t="s">
        <v>246</v>
      </c>
      <c r="I107" s="27"/>
      <c r="J107" s="27"/>
      <c r="K107" s="27"/>
    </row>
    <row r="108" ht="15.75" hidden="1" customHeight="1">
      <c r="A108" s="28" t="s">
        <v>4350</v>
      </c>
      <c r="B108" s="27">
        <f>COUNTIF($H$2:$H$2576,'CARGA COMPLETA'!$A108)</f>
        <v>0</v>
      </c>
      <c r="C108" s="28" t="s">
        <v>4351</v>
      </c>
      <c r="D108" s="29">
        <v>1067.221089</v>
      </c>
      <c r="E108" s="1">
        <f>COUNTIF($H$2:$H$2576,'CARGA COMPLETA'!$A108)</f>
        <v>0</v>
      </c>
      <c r="G108" s="31" t="s">
        <v>4352</v>
      </c>
      <c r="H108" s="31" t="s">
        <v>248</v>
      </c>
      <c r="I108" s="27"/>
      <c r="J108" s="27"/>
      <c r="K108" s="27"/>
    </row>
    <row r="109" ht="15.75" hidden="1" customHeight="1">
      <c r="A109" s="28" t="s">
        <v>4353</v>
      </c>
      <c r="B109" s="27">
        <f>COUNTIF($H$2:$H$2576,'CARGA COMPLETA'!$A109)</f>
        <v>0</v>
      </c>
      <c r="C109" s="28" t="s">
        <v>4354</v>
      </c>
      <c r="D109" s="29">
        <v>904.0940617499999</v>
      </c>
      <c r="E109" s="1">
        <f>COUNTIF($H$2:$H$2576,'CARGA COMPLETA'!$A109)</f>
        <v>0</v>
      </c>
      <c r="G109" s="31" t="s">
        <v>4355</v>
      </c>
      <c r="H109" s="31" t="s">
        <v>250</v>
      </c>
      <c r="I109" s="27"/>
      <c r="J109" s="27"/>
      <c r="K109" s="27"/>
    </row>
    <row r="110" ht="15.75" hidden="1" customHeight="1">
      <c r="A110" s="28" t="s">
        <v>4356</v>
      </c>
      <c r="B110" s="27">
        <f>COUNTIF($H$2:$H$2576,'CARGA COMPLETA'!$A110)</f>
        <v>0</v>
      </c>
      <c r="C110" s="28" t="s">
        <v>4357</v>
      </c>
      <c r="D110" s="29">
        <v>1067.221089</v>
      </c>
      <c r="E110" s="1">
        <f>COUNTIF($H$2:$H$2576,'CARGA COMPLETA'!$A110)</f>
        <v>0</v>
      </c>
      <c r="G110" s="31" t="s">
        <v>4358</v>
      </c>
      <c r="H110" s="31" t="s">
        <v>252</v>
      </c>
      <c r="I110" s="27"/>
      <c r="J110" s="27"/>
      <c r="K110" s="27"/>
    </row>
    <row r="111" ht="15.75" hidden="1" customHeight="1">
      <c r="A111" s="28" t="s">
        <v>4359</v>
      </c>
      <c r="B111" s="27">
        <f>COUNTIF($H$2:$H$2576,'CARGA COMPLETA'!$A111)</f>
        <v>0</v>
      </c>
      <c r="C111" s="28" t="s">
        <v>4360</v>
      </c>
      <c r="D111" s="29">
        <v>1095.9527205</v>
      </c>
      <c r="E111" s="1">
        <f>COUNTIF($H$2:$H$2576,'CARGA COMPLETA'!$A111)</f>
        <v>0</v>
      </c>
      <c r="G111" s="31" t="s">
        <v>4361</v>
      </c>
      <c r="H111" s="31" t="s">
        <v>254</v>
      </c>
      <c r="I111" s="27"/>
      <c r="J111" s="27"/>
      <c r="K111" s="27"/>
    </row>
    <row r="112" ht="15.75" hidden="1" customHeight="1">
      <c r="A112" s="28" t="s">
        <v>4362</v>
      </c>
      <c r="B112" s="27">
        <f>COUNTIF($H$2:$H$2576,'CARGA COMPLETA'!$A112)</f>
        <v>0</v>
      </c>
      <c r="C112" s="28" t="s">
        <v>4363</v>
      </c>
      <c r="D112" s="29">
        <v>755.1351967500001</v>
      </c>
      <c r="E112" s="1">
        <f>COUNTIF($H$2:$H$2576,'CARGA COMPLETA'!$A112)</f>
        <v>0</v>
      </c>
      <c r="G112" s="31" t="s">
        <v>4364</v>
      </c>
      <c r="H112" s="31" t="s">
        <v>256</v>
      </c>
      <c r="I112" s="27"/>
      <c r="J112" s="27"/>
      <c r="K112" s="27"/>
    </row>
    <row r="113" ht="15.75" hidden="1" customHeight="1">
      <c r="A113" s="28" t="s">
        <v>4365</v>
      </c>
      <c r="B113" s="27">
        <f>COUNTIF($H$2:$H$2576,'CARGA COMPLETA'!$A113)</f>
        <v>0</v>
      </c>
      <c r="C113" s="28" t="s">
        <v>4366</v>
      </c>
      <c r="D113" s="29">
        <v>426.32063099999993</v>
      </c>
      <c r="E113" s="1">
        <f>COUNTIF($H$2:$H$2576,'CARGA COMPLETA'!$A113)</f>
        <v>0</v>
      </c>
      <c r="G113" s="31" t="s">
        <v>4367</v>
      </c>
      <c r="H113" s="31" t="s">
        <v>258</v>
      </c>
      <c r="I113" s="27"/>
      <c r="J113" s="27"/>
      <c r="K113" s="27"/>
    </row>
    <row r="114" ht="15.75" hidden="1" customHeight="1">
      <c r="A114" s="28" t="s">
        <v>4368</v>
      </c>
      <c r="B114" s="27">
        <f>COUNTIF($H$2:$H$2576,'CARGA COMPLETA'!$A114)</f>
        <v>0</v>
      </c>
      <c r="C114" s="28" t="s">
        <v>4369</v>
      </c>
      <c r="D114" s="29">
        <v>565.3788524999999</v>
      </c>
      <c r="E114" s="1">
        <f>COUNTIF($H$2:$H$2576,'CARGA COMPLETA'!$A114)</f>
        <v>0</v>
      </c>
      <c r="G114" s="31" t="s">
        <v>4370</v>
      </c>
      <c r="H114" s="31" t="s">
        <v>260</v>
      </c>
      <c r="I114" s="27"/>
      <c r="J114" s="27"/>
      <c r="K114" s="27"/>
    </row>
    <row r="115" ht="15.75" hidden="1" customHeight="1">
      <c r="A115" s="28" t="s">
        <v>4371</v>
      </c>
      <c r="B115" s="27">
        <f>COUNTIF($H$2:$H$2576,'CARGA COMPLETA'!$A115)</f>
        <v>0</v>
      </c>
      <c r="C115" s="28" t="s">
        <v>4372</v>
      </c>
      <c r="D115" s="29">
        <v>631.2693419999999</v>
      </c>
      <c r="E115" s="1">
        <f>COUNTIF($H$2:$H$2576,'CARGA COMPLETA'!$A115)</f>
        <v>0</v>
      </c>
      <c r="G115" s="31" t="s">
        <v>4373</v>
      </c>
      <c r="H115" s="31" t="s">
        <v>262</v>
      </c>
      <c r="I115" s="27"/>
      <c r="J115" s="27"/>
      <c r="K115" s="27"/>
    </row>
    <row r="116" ht="15.75" hidden="1" customHeight="1">
      <c r="A116" s="28" t="s">
        <v>4374</v>
      </c>
      <c r="B116" s="27">
        <f>COUNTIF($H$2:$H$2576,'CARGA COMPLETA'!$A116)</f>
        <v>0</v>
      </c>
      <c r="C116" s="28" t="s">
        <v>4375</v>
      </c>
      <c r="D116" s="29">
        <v>389.60200124999994</v>
      </c>
      <c r="E116" s="1">
        <f>COUNTIF($H$2:$H$2576,'CARGA COMPLETA'!$A116)</f>
        <v>0</v>
      </c>
      <c r="G116" s="31" t="s">
        <v>4376</v>
      </c>
      <c r="H116" s="31" t="s">
        <v>264</v>
      </c>
      <c r="I116" s="27"/>
      <c r="J116" s="27"/>
      <c r="K116" s="27"/>
    </row>
    <row r="117" ht="15.75" hidden="1" customHeight="1">
      <c r="A117" s="28" t="s">
        <v>4377</v>
      </c>
      <c r="B117" s="27">
        <f>COUNTIF($H$2:$H$2576,'CARGA COMPLETA'!$A117)</f>
        <v>0</v>
      </c>
      <c r="C117" s="28" t="s">
        <v>4378</v>
      </c>
      <c r="D117" s="29">
        <v>500.5125675</v>
      </c>
      <c r="E117" s="1">
        <f>COUNTIF($H$2:$H$2576,'CARGA COMPLETA'!$A117)</f>
        <v>0</v>
      </c>
      <c r="G117" s="31" t="s">
        <v>4379</v>
      </c>
      <c r="H117" s="31" t="s">
        <v>266</v>
      </c>
      <c r="I117" s="27"/>
      <c r="J117" s="27"/>
      <c r="K117" s="27"/>
    </row>
    <row r="118" ht="15.75" hidden="1" customHeight="1">
      <c r="A118" s="28" t="s">
        <v>4380</v>
      </c>
      <c r="B118" s="27">
        <f>COUNTIF($H$2:$H$2576,'CARGA COMPLETA'!$A118)</f>
        <v>0</v>
      </c>
      <c r="C118" s="28" t="s">
        <v>4381</v>
      </c>
      <c r="D118" s="29">
        <v>496.42473375</v>
      </c>
      <c r="E118" s="1">
        <f>COUNTIF($H$2:$H$2576,'CARGA COMPLETA'!$A118)</f>
        <v>0</v>
      </c>
      <c r="G118" s="31" t="s">
        <v>4382</v>
      </c>
      <c r="H118" s="31" t="s">
        <v>268</v>
      </c>
      <c r="I118" s="27"/>
      <c r="J118" s="27"/>
      <c r="K118" s="27"/>
    </row>
    <row r="119" ht="15.75" hidden="1" customHeight="1">
      <c r="A119" s="28" t="s">
        <v>4383</v>
      </c>
      <c r="B119" s="27">
        <f>COUNTIF($H$2:$H$2576,'CARGA COMPLETA'!$A119)</f>
        <v>0</v>
      </c>
      <c r="C119" s="28" t="s">
        <v>4384</v>
      </c>
      <c r="D119" s="29">
        <v>190.70867474999997</v>
      </c>
      <c r="E119" s="1">
        <f>COUNTIF($H$2:$H$2576,'CARGA COMPLETA'!$A119)</f>
        <v>0</v>
      </c>
      <c r="G119" s="31" t="s">
        <v>4385</v>
      </c>
      <c r="H119" s="31" t="s">
        <v>270</v>
      </c>
      <c r="I119" s="27"/>
      <c r="J119" s="27"/>
      <c r="K119" s="27"/>
    </row>
    <row r="120" ht="15.75" hidden="1" customHeight="1">
      <c r="A120" s="28" t="s">
        <v>4386</v>
      </c>
      <c r="B120" s="27">
        <f>COUNTIF($H$2:$H$2576,'CARGA COMPLETA'!$A120)</f>
        <v>0</v>
      </c>
      <c r="C120" s="28" t="s">
        <v>4387</v>
      </c>
      <c r="D120" s="29">
        <v>202.31632574999998</v>
      </c>
      <c r="E120" s="1">
        <f>COUNTIF($H$2:$H$2576,'CARGA COMPLETA'!$A120)</f>
        <v>0</v>
      </c>
      <c r="G120" s="32" t="s">
        <v>4388</v>
      </c>
      <c r="H120" s="32" t="s">
        <v>272</v>
      </c>
      <c r="I120" s="27"/>
      <c r="J120" s="27"/>
      <c r="K120" s="27"/>
    </row>
    <row r="121" ht="15.75" hidden="1" customHeight="1">
      <c r="A121" s="28" t="s">
        <v>4389</v>
      </c>
      <c r="B121" s="27">
        <f>COUNTIF($H$2:$H$2576,'CARGA COMPLETA'!$A121)</f>
        <v>0</v>
      </c>
      <c r="C121" s="28" t="s">
        <v>4390</v>
      </c>
      <c r="D121" s="29">
        <v>410.05015425</v>
      </c>
      <c r="E121" s="1">
        <f>COUNTIF($H$2:$H$2576,'CARGA COMPLETA'!$A121)</f>
        <v>0</v>
      </c>
      <c r="G121" s="32" t="s">
        <v>4391</v>
      </c>
      <c r="H121" s="32" t="s">
        <v>274</v>
      </c>
      <c r="I121" s="27"/>
      <c r="J121" s="27"/>
      <c r="K121" s="27"/>
    </row>
    <row r="122" ht="15.75" hidden="1" customHeight="1">
      <c r="A122" s="28"/>
      <c r="B122" s="27">
        <f>COUNTIF($H$2:$H$2576,'CARGA COMPLETA'!$A122)</f>
        <v>0</v>
      </c>
      <c r="C122" s="28"/>
      <c r="D122" s="29">
        <v>0.0</v>
      </c>
      <c r="E122" s="1">
        <f>COUNTIF($H$2:$H$2576,'CARGA COMPLETA'!$A122)</f>
        <v>0</v>
      </c>
      <c r="G122" s="32" t="s">
        <v>4392</v>
      </c>
      <c r="H122" s="32" t="s">
        <v>276</v>
      </c>
      <c r="I122" s="27"/>
      <c r="J122" s="27"/>
      <c r="K122" s="27"/>
    </row>
    <row r="123" ht="15.75" hidden="1" customHeight="1">
      <c r="A123" s="28"/>
      <c r="B123" s="27">
        <f>COUNTIF($H$2:$H$2576,'CARGA COMPLETA'!$A123)</f>
        <v>0</v>
      </c>
      <c r="C123" s="28" t="s">
        <v>4393</v>
      </c>
      <c r="D123" s="29">
        <v>0.0</v>
      </c>
      <c r="E123" s="1">
        <f>COUNTIF($H$2:$H$2576,'CARGA COMPLETA'!$A123)</f>
        <v>0</v>
      </c>
      <c r="G123" s="32" t="s">
        <v>4394</v>
      </c>
      <c r="H123" s="32" t="s">
        <v>278</v>
      </c>
      <c r="I123" s="27"/>
      <c r="J123" s="27"/>
      <c r="K123" s="27"/>
    </row>
    <row r="124" ht="15.75" customHeight="1">
      <c r="A124" s="28" t="s">
        <v>64</v>
      </c>
      <c r="B124" s="27">
        <f>COUNTIF($H$2:$H$2576,'CARGA COMPLETA'!$A124)</f>
        <v>1</v>
      </c>
      <c r="C124" s="28" t="s">
        <v>4119</v>
      </c>
      <c r="D124" s="29">
        <v>228.85580024999996</v>
      </c>
      <c r="E124" s="1">
        <f>COUNTIF($H$2:$H$2576,'CARGA COMPLETA'!$A124)</f>
        <v>1</v>
      </c>
      <c r="G124" s="32" t="s">
        <v>279</v>
      </c>
      <c r="H124" s="32" t="s">
        <v>280</v>
      </c>
      <c r="I124" s="27"/>
      <c r="J124" s="27"/>
      <c r="K124" s="27"/>
    </row>
    <row r="125" ht="15.75" customHeight="1">
      <c r="A125" s="28" t="s">
        <v>66</v>
      </c>
      <c r="B125" s="27">
        <f>COUNTIF($H$2:$H$2576,'CARGA COMPLETA'!$A125)</f>
        <v>1</v>
      </c>
      <c r="C125" s="28" t="s">
        <v>4122</v>
      </c>
      <c r="D125" s="29">
        <v>75.216141</v>
      </c>
      <c r="E125" s="1">
        <f>COUNTIF($H$2:$H$2576,'CARGA COMPLETA'!$A125)</f>
        <v>1</v>
      </c>
      <c r="G125" s="32" t="s">
        <v>281</v>
      </c>
      <c r="H125" s="32" t="s">
        <v>282</v>
      </c>
      <c r="I125" s="27"/>
      <c r="J125" s="27"/>
      <c r="K125" s="27"/>
    </row>
    <row r="126" ht="15.75" customHeight="1">
      <c r="A126" s="28" t="s">
        <v>68</v>
      </c>
      <c r="B126" s="27">
        <f>COUNTIF($H$2:$H$2576,'CARGA COMPLETA'!$A126)</f>
        <v>1</v>
      </c>
      <c r="C126" s="28" t="s">
        <v>4125</v>
      </c>
      <c r="D126" s="29">
        <v>168.26601825</v>
      </c>
      <c r="E126" s="1">
        <f>COUNTIF($H$2:$H$2576,'CARGA COMPLETA'!$A126)</f>
        <v>1</v>
      </c>
      <c r="G126" s="32" t="s">
        <v>283</v>
      </c>
      <c r="H126" s="32" t="s">
        <v>284</v>
      </c>
      <c r="I126" s="27"/>
      <c r="J126" s="27"/>
      <c r="K126" s="27"/>
    </row>
    <row r="127" ht="15.75" customHeight="1">
      <c r="A127" s="28" t="s">
        <v>70</v>
      </c>
      <c r="B127" s="27">
        <f>COUNTIF($H$2:$H$2576,'CARGA COMPLETA'!$A127)</f>
        <v>1</v>
      </c>
      <c r="C127" s="28" t="s">
        <v>4128</v>
      </c>
      <c r="D127" s="29">
        <v>310.47771149999994</v>
      </c>
      <c r="E127" s="1">
        <f>COUNTIF($H$2:$H$2576,'CARGA COMPLETA'!$A127)</f>
        <v>1</v>
      </c>
      <c r="G127" s="32" t="s">
        <v>285</v>
      </c>
      <c r="H127" s="32" t="s">
        <v>286</v>
      </c>
      <c r="I127" s="27"/>
      <c r="J127" s="27"/>
      <c r="K127" s="27"/>
    </row>
    <row r="128" ht="15.75" customHeight="1">
      <c r="A128" s="28" t="s">
        <v>72</v>
      </c>
      <c r="B128" s="27">
        <f>COUNTIF($H$2:$H$2576,'CARGA COMPLETA'!$A128)</f>
        <v>1</v>
      </c>
      <c r="C128" s="28" t="s">
        <v>4131</v>
      </c>
      <c r="D128" s="29">
        <v>114.54020325</v>
      </c>
      <c r="E128" s="1">
        <f>COUNTIF($H$2:$H$2576,'CARGA COMPLETA'!$A128)</f>
        <v>1</v>
      </c>
      <c r="G128" s="32" t="s">
        <v>287</v>
      </c>
      <c r="H128" s="32" t="s">
        <v>288</v>
      </c>
      <c r="I128" s="27"/>
      <c r="J128" s="27"/>
      <c r="K128" s="27"/>
    </row>
    <row r="129" ht="15.75" customHeight="1">
      <c r="A129" s="28" t="s">
        <v>74</v>
      </c>
      <c r="B129" s="27">
        <f>COUNTIF($H$2:$H$2576,'CARGA COMPLETA'!$A129)</f>
        <v>1</v>
      </c>
      <c r="C129" s="28" t="s">
        <v>4134</v>
      </c>
      <c r="D129" s="29">
        <v>187.69895099999997</v>
      </c>
      <c r="E129" s="1">
        <f>COUNTIF($H$2:$H$2576,'CARGA COMPLETA'!$A129)</f>
        <v>1</v>
      </c>
      <c r="G129" s="32" t="s">
        <v>289</v>
      </c>
      <c r="H129" s="32" t="s">
        <v>290</v>
      </c>
      <c r="I129" s="27"/>
      <c r="J129" s="27"/>
      <c r="K129" s="27"/>
    </row>
    <row r="130" ht="15.75" customHeight="1">
      <c r="A130" s="28" t="s">
        <v>76</v>
      </c>
      <c r="B130" s="27">
        <f>COUNTIF($H$2:$H$2576,'CARGA COMPLETA'!$A130)</f>
        <v>1</v>
      </c>
      <c r="C130" s="28" t="s">
        <v>4135</v>
      </c>
      <c r="D130" s="29">
        <v>100.36305675</v>
      </c>
      <c r="E130" s="1">
        <f>COUNTIF($H$2:$H$2576,'CARGA COMPLETA'!$A130)</f>
        <v>1</v>
      </c>
      <c r="G130" s="32" t="s">
        <v>291</v>
      </c>
      <c r="H130" s="32" t="s">
        <v>292</v>
      </c>
      <c r="I130" s="27"/>
      <c r="J130" s="27"/>
      <c r="K130" s="27"/>
    </row>
    <row r="131" ht="15.75" customHeight="1">
      <c r="A131" s="28" t="s">
        <v>78</v>
      </c>
      <c r="B131" s="27">
        <f>COUNTIF($H$2:$H$2576,'CARGA COMPLETA'!$A131)</f>
        <v>1</v>
      </c>
      <c r="C131" s="28" t="s">
        <v>4138</v>
      </c>
      <c r="D131" s="29">
        <v>164.843019</v>
      </c>
      <c r="E131" s="1">
        <f>COUNTIF($H$2:$H$2576,'CARGA COMPLETA'!$A131)</f>
        <v>1</v>
      </c>
      <c r="G131" s="32" t="s">
        <v>293</v>
      </c>
      <c r="H131" s="32" t="s">
        <v>294</v>
      </c>
      <c r="I131" s="27"/>
      <c r="J131" s="27"/>
      <c r="K131" s="27"/>
    </row>
    <row r="132" ht="15.75" customHeight="1">
      <c r="A132" s="28" t="s">
        <v>80</v>
      </c>
      <c r="B132" s="27">
        <f>COUNTIF($H$2:$H$2576,'CARGA COMPLETA'!$A132)</f>
        <v>1</v>
      </c>
      <c r="C132" s="28" t="s">
        <v>4141</v>
      </c>
      <c r="D132" s="29">
        <v>162.55203525000002</v>
      </c>
      <c r="E132" s="1">
        <f>COUNTIF($H$2:$H$2576,'CARGA COMPLETA'!$A132)</f>
        <v>1</v>
      </c>
      <c r="G132" s="32" t="s">
        <v>295</v>
      </c>
      <c r="H132" s="32" t="s">
        <v>296</v>
      </c>
      <c r="I132" s="27"/>
      <c r="J132" s="27"/>
      <c r="K132" s="27"/>
    </row>
    <row r="133" ht="15.75" customHeight="1">
      <c r="A133" s="28" t="s">
        <v>82</v>
      </c>
      <c r="B133" s="27">
        <f>COUNTIF($H$2:$H$2576,'CARGA COMPLETA'!$A133)</f>
        <v>1</v>
      </c>
      <c r="C133" s="28" t="s">
        <v>4144</v>
      </c>
      <c r="D133" s="29">
        <v>89.85148424999998</v>
      </c>
      <c r="E133" s="1">
        <f>COUNTIF($H$2:$H$2576,'CARGA COMPLETA'!$A133)</f>
        <v>1</v>
      </c>
      <c r="G133" s="32" t="s">
        <v>297</v>
      </c>
      <c r="H133" s="32" t="s">
        <v>298</v>
      </c>
      <c r="I133" s="27"/>
      <c r="J133" s="27"/>
      <c r="K133" s="27"/>
    </row>
    <row r="134" ht="15.75" customHeight="1">
      <c r="A134" s="28" t="s">
        <v>84</v>
      </c>
      <c r="B134" s="27">
        <f>COUNTIF($H$2:$H$2576,'CARGA COMPLETA'!$A134)</f>
        <v>1</v>
      </c>
      <c r="C134" s="28" t="s">
        <v>4147</v>
      </c>
      <c r="D134" s="29">
        <v>49.386422249999995</v>
      </c>
      <c r="E134" s="1">
        <f>COUNTIF($H$2:$H$2576,'CARGA COMPLETA'!$A134)</f>
        <v>1</v>
      </c>
      <c r="G134" s="32" t="s">
        <v>299</v>
      </c>
      <c r="H134" s="32" t="s">
        <v>300</v>
      </c>
      <c r="I134" s="27"/>
      <c r="J134" s="27"/>
      <c r="K134" s="27"/>
    </row>
    <row r="135" ht="15.75" customHeight="1">
      <c r="A135" s="28" t="s">
        <v>86</v>
      </c>
      <c r="B135" s="27">
        <f>COUNTIF($H$2:$H$2576,'CARGA COMPLETA'!$A135)</f>
        <v>1</v>
      </c>
      <c r="C135" s="28" t="s">
        <v>4150</v>
      </c>
      <c r="D135" s="29">
        <v>58.756995</v>
      </c>
      <c r="E135" s="1">
        <f>COUNTIF($H$2:$H$2576,'CARGA COMPLETA'!$A135)</f>
        <v>1</v>
      </c>
      <c r="G135" s="32" t="s">
        <v>301</v>
      </c>
      <c r="H135" s="32" t="s">
        <v>302</v>
      </c>
      <c r="I135" s="27"/>
      <c r="J135" s="27"/>
      <c r="K135" s="27"/>
    </row>
    <row r="136" ht="15.75" customHeight="1">
      <c r="A136" s="28" t="s">
        <v>88</v>
      </c>
      <c r="B136" s="27">
        <f>COUNTIF($H$2:$H$2576,'CARGA COMPLETA'!$A136)</f>
        <v>1</v>
      </c>
      <c r="C136" s="28" t="s">
        <v>4153</v>
      </c>
      <c r="D136" s="29">
        <v>218.79344024999997</v>
      </c>
      <c r="E136" s="1">
        <f>COUNTIF($H$2:$H$2576,'CARGA COMPLETA'!$A136)</f>
        <v>1</v>
      </c>
      <c r="G136" s="32" t="s">
        <v>303</v>
      </c>
      <c r="H136" s="32" t="s">
        <v>304</v>
      </c>
      <c r="I136" s="27"/>
      <c r="J136" s="27"/>
      <c r="K136" s="27"/>
    </row>
    <row r="137" ht="15.75" customHeight="1">
      <c r="A137" s="28" t="s">
        <v>90</v>
      </c>
      <c r="B137" s="27">
        <f>COUNTIF($H$2:$H$2576,'CARGA COMPLETA'!$A137)</f>
        <v>1</v>
      </c>
      <c r="C137" s="28" t="s">
        <v>4156</v>
      </c>
      <c r="D137" s="29">
        <v>218.79344024999997</v>
      </c>
      <c r="E137" s="1">
        <f>COUNTIF($H$2:$H$2576,'CARGA COMPLETA'!$A137)</f>
        <v>1</v>
      </c>
      <c r="G137" s="32" t="s">
        <v>305</v>
      </c>
      <c r="H137" s="32" t="s">
        <v>306</v>
      </c>
      <c r="I137" s="27"/>
      <c r="J137" s="27"/>
      <c r="K137" s="27"/>
    </row>
    <row r="138" ht="15.75" customHeight="1">
      <c r="A138" s="28" t="s">
        <v>92</v>
      </c>
      <c r="B138" s="27">
        <f>COUNTIF($H$2:$H$2576,'CARGA COMPLETA'!$A138)</f>
        <v>1</v>
      </c>
      <c r="C138" s="28" t="s">
        <v>4159</v>
      </c>
      <c r="D138" s="29">
        <v>203.70888449999998</v>
      </c>
      <c r="E138" s="1">
        <f>COUNTIF($H$2:$H$2576,'CARGA COMPLETA'!$A138)</f>
        <v>1</v>
      </c>
      <c r="G138" s="32" t="s">
        <v>307</v>
      </c>
      <c r="H138" s="32" t="s">
        <v>308</v>
      </c>
      <c r="I138" s="27"/>
      <c r="J138" s="27"/>
      <c r="K138" s="27"/>
    </row>
    <row r="139" ht="15.75" customHeight="1">
      <c r="A139" s="28" t="s">
        <v>94</v>
      </c>
      <c r="B139" s="27">
        <f>COUNTIF($H$2:$H$2576,'CARGA COMPLETA'!$A139)</f>
        <v>1</v>
      </c>
      <c r="C139" s="28" t="s">
        <v>4160</v>
      </c>
      <c r="D139" s="29">
        <v>218.79344024999997</v>
      </c>
      <c r="E139" s="1">
        <f>COUNTIF($H$2:$H$2576,'CARGA COMPLETA'!$A139)</f>
        <v>1</v>
      </c>
      <c r="G139" s="32" t="s">
        <v>309</v>
      </c>
      <c r="H139" s="32" t="s">
        <v>310</v>
      </c>
      <c r="I139" s="27"/>
      <c r="J139" s="27"/>
      <c r="K139" s="27"/>
    </row>
    <row r="140" ht="15.75" customHeight="1">
      <c r="A140" s="28" t="s">
        <v>96</v>
      </c>
      <c r="B140" s="27">
        <f>COUNTIF($H$2:$H$2576,'CARGA COMPLETA'!$A140)</f>
        <v>1</v>
      </c>
      <c r="C140" s="28" t="s">
        <v>4162</v>
      </c>
      <c r="D140" s="29">
        <v>187.69895099999997</v>
      </c>
      <c r="E140" s="1">
        <f>COUNTIF($H$2:$H$2576,'CARGA COMPLETA'!$A140)</f>
        <v>1</v>
      </c>
      <c r="G140" s="32" t="s">
        <v>311</v>
      </c>
      <c r="H140" s="32" t="s">
        <v>312</v>
      </c>
      <c r="I140" s="27"/>
      <c r="J140" s="27"/>
      <c r="K140" s="27"/>
    </row>
    <row r="141" ht="15.75" customHeight="1">
      <c r="A141" s="28" t="s">
        <v>98</v>
      </c>
      <c r="B141" s="27">
        <f>COUNTIF($H$2:$H$2576,'CARGA COMPLETA'!$A141)</f>
        <v>1</v>
      </c>
      <c r="C141" s="28" t="s">
        <v>4163</v>
      </c>
      <c r="D141" s="29">
        <v>136.03052925</v>
      </c>
      <c r="E141" s="1">
        <f>COUNTIF($H$2:$H$2576,'CARGA COMPLETA'!$A141)</f>
        <v>1</v>
      </c>
      <c r="G141" s="32" t="s">
        <v>313</v>
      </c>
      <c r="H141" s="32" t="s">
        <v>314</v>
      </c>
      <c r="I141" s="27"/>
      <c r="J141" s="27"/>
      <c r="K141" s="27"/>
    </row>
    <row r="142" ht="15.75" customHeight="1">
      <c r="A142" s="28" t="s">
        <v>100</v>
      </c>
      <c r="B142" s="27">
        <f>COUNTIF($H$2:$H$2576,'CARGA COMPLETA'!$A142)</f>
        <v>1</v>
      </c>
      <c r="C142" s="28" t="s">
        <v>4164</v>
      </c>
      <c r="D142" s="29">
        <v>136.03052925</v>
      </c>
      <c r="E142" s="1">
        <f>COUNTIF($H$2:$H$2576,'CARGA COMPLETA'!$A142)</f>
        <v>1</v>
      </c>
      <c r="G142" s="32" t="s">
        <v>315</v>
      </c>
      <c r="H142" s="32" t="s">
        <v>316</v>
      </c>
      <c r="I142" s="27"/>
      <c r="J142" s="27"/>
      <c r="K142" s="27"/>
    </row>
    <row r="143" ht="15.75" customHeight="1">
      <c r="A143" s="28" t="s">
        <v>102</v>
      </c>
      <c r="B143" s="27">
        <f>COUNTIF($H$2:$H$2576,'CARGA COMPLETA'!$A143)</f>
        <v>1</v>
      </c>
      <c r="C143" s="28" t="s">
        <v>4165</v>
      </c>
      <c r="D143" s="29">
        <v>107.68522049999999</v>
      </c>
      <c r="E143" s="1">
        <f>COUNTIF($H$2:$H$2576,'CARGA COMPLETA'!$A143)</f>
        <v>1</v>
      </c>
      <c r="G143" s="32" t="s">
        <v>317</v>
      </c>
      <c r="H143" s="32" t="s">
        <v>318</v>
      </c>
      <c r="I143" s="27"/>
      <c r="J143" s="27"/>
      <c r="K143" s="27"/>
    </row>
    <row r="144" ht="15.75" customHeight="1">
      <c r="A144" s="28" t="s">
        <v>104</v>
      </c>
      <c r="B144" s="27">
        <f>COUNTIF($H$2:$H$2576,'CARGA COMPLETA'!$A144)</f>
        <v>1</v>
      </c>
      <c r="C144" s="28" t="s">
        <v>4166</v>
      </c>
      <c r="D144" s="29">
        <v>136.03052925</v>
      </c>
      <c r="E144" s="1">
        <f>COUNTIF($H$2:$H$2576,'CARGA COMPLETA'!$A144)</f>
        <v>1</v>
      </c>
      <c r="G144" s="32" t="s">
        <v>319</v>
      </c>
      <c r="H144" s="32" t="s">
        <v>320</v>
      </c>
      <c r="I144" s="27"/>
      <c r="J144" s="27"/>
      <c r="K144" s="27"/>
    </row>
    <row r="145" ht="15.75" customHeight="1">
      <c r="A145" s="28" t="s">
        <v>106</v>
      </c>
      <c r="B145" s="27">
        <f>COUNTIF($H$2:$H$2576,'CARGA COMPLETA'!$A145)</f>
        <v>1</v>
      </c>
      <c r="C145" s="28" t="s">
        <v>4167</v>
      </c>
      <c r="D145" s="29">
        <v>107.68522049999999</v>
      </c>
      <c r="E145" s="1">
        <f>COUNTIF($H$2:$H$2576,'CARGA COMPLETA'!$A145)</f>
        <v>1</v>
      </c>
      <c r="G145" s="32" t="s">
        <v>321</v>
      </c>
      <c r="H145" s="32" t="s">
        <v>322</v>
      </c>
      <c r="I145" s="27"/>
      <c r="J145" s="27"/>
      <c r="K145" s="27"/>
    </row>
    <row r="146" ht="15.75" customHeight="1">
      <c r="A146" s="28" t="s">
        <v>108</v>
      </c>
      <c r="B146" s="27">
        <f>COUNTIF($H$2:$H$2576,'CARGA COMPLETA'!$A146)</f>
        <v>1</v>
      </c>
      <c r="C146" s="28" t="s">
        <v>4168</v>
      </c>
      <c r="D146" s="29">
        <v>205.76627774999997</v>
      </c>
      <c r="E146" s="1">
        <f>COUNTIF($H$2:$H$2576,'CARGA COMPLETA'!$A146)</f>
        <v>1</v>
      </c>
      <c r="G146" s="32" t="s">
        <v>323</v>
      </c>
      <c r="H146" s="32" t="s">
        <v>324</v>
      </c>
      <c r="I146" s="27"/>
      <c r="J146" s="27"/>
      <c r="K146" s="27"/>
    </row>
    <row r="147" ht="15.75" customHeight="1">
      <c r="A147" s="28" t="s">
        <v>110</v>
      </c>
      <c r="B147" s="27">
        <f>COUNTIF($H$2:$H$2576,'CARGA COMPLETA'!$A147)</f>
        <v>1</v>
      </c>
      <c r="C147" s="28" t="s">
        <v>4169</v>
      </c>
      <c r="D147" s="29">
        <v>132.60753</v>
      </c>
      <c r="E147" s="1">
        <f>COUNTIF($H$2:$H$2576,'CARGA COMPLETA'!$A147)</f>
        <v>1</v>
      </c>
      <c r="G147" s="32" t="s">
        <v>325</v>
      </c>
      <c r="H147" s="32" t="s">
        <v>326</v>
      </c>
      <c r="I147" s="27"/>
      <c r="J147" s="27"/>
      <c r="K147" s="27"/>
    </row>
    <row r="148" ht="15.75" customHeight="1">
      <c r="A148" s="28" t="s">
        <v>112</v>
      </c>
      <c r="B148" s="27">
        <f>COUNTIF($H$2:$H$2576,'CARGA COMPLETA'!$A148)</f>
        <v>1</v>
      </c>
      <c r="C148" s="28" t="s">
        <v>4170</v>
      </c>
      <c r="D148" s="29">
        <v>157.06265849999997</v>
      </c>
      <c r="E148" s="1">
        <f>COUNTIF($H$2:$H$2576,'CARGA COMPLETA'!$A148)</f>
        <v>1</v>
      </c>
      <c r="G148" s="32" t="s">
        <v>327</v>
      </c>
      <c r="H148" s="32" t="s">
        <v>328</v>
      </c>
      <c r="I148" s="27"/>
      <c r="J148" s="27"/>
      <c r="K148" s="27"/>
    </row>
    <row r="149" ht="15.75" customHeight="1">
      <c r="A149" s="28" t="s">
        <v>114</v>
      </c>
      <c r="B149" s="27">
        <f>COUNTIF($H$2:$H$2576,'CARGA COMPLETA'!$A149)</f>
        <v>1</v>
      </c>
      <c r="C149" s="28" t="s">
        <v>4171</v>
      </c>
      <c r="D149" s="29">
        <v>49.386422249999995</v>
      </c>
      <c r="E149" s="1">
        <f>COUNTIF($H$2:$H$2576,'CARGA COMPLETA'!$A149)</f>
        <v>1</v>
      </c>
      <c r="G149" s="32" t="s">
        <v>329</v>
      </c>
      <c r="H149" s="32" t="s">
        <v>330</v>
      </c>
      <c r="I149" s="27"/>
      <c r="J149" s="27"/>
      <c r="K149" s="27"/>
    </row>
    <row r="150" ht="15.75" customHeight="1">
      <c r="A150" s="28" t="s">
        <v>116</v>
      </c>
      <c r="B150" s="27">
        <f>COUNTIF($H$2:$H$2576,'CARGA COMPLETA'!$A150)</f>
        <v>1</v>
      </c>
      <c r="C150" s="28" t="s">
        <v>4172</v>
      </c>
      <c r="D150" s="29">
        <v>58.756995</v>
      </c>
      <c r="E150" s="1">
        <f>COUNTIF($H$2:$H$2576,'CARGA COMPLETA'!$A150)</f>
        <v>1</v>
      </c>
      <c r="G150" s="32" t="s">
        <v>331</v>
      </c>
      <c r="H150" s="32" t="s">
        <v>332</v>
      </c>
      <c r="I150" s="27"/>
      <c r="J150" s="27"/>
      <c r="K150" s="27"/>
    </row>
    <row r="151" ht="15.75" customHeight="1">
      <c r="A151" s="28" t="s">
        <v>118</v>
      </c>
      <c r="B151" s="27">
        <f>COUNTIF($H$2:$H$2576,'CARGA COMPLETA'!$A151)</f>
        <v>1</v>
      </c>
      <c r="C151" s="28" t="s">
        <v>4173</v>
      </c>
      <c r="D151" s="29">
        <v>130.31654625</v>
      </c>
      <c r="E151" s="1">
        <f>COUNTIF($H$2:$H$2576,'CARGA COMPLETA'!$A151)</f>
        <v>1</v>
      </c>
      <c r="G151" s="32" t="s">
        <v>333</v>
      </c>
      <c r="H151" s="32" t="s">
        <v>334</v>
      </c>
      <c r="I151" s="27"/>
      <c r="J151" s="27"/>
      <c r="K151" s="27"/>
    </row>
    <row r="152" ht="15.75" customHeight="1">
      <c r="A152" s="28" t="s">
        <v>120</v>
      </c>
      <c r="B152" s="27">
        <f>COUNTIF($H$2:$H$2576,'CARGA COMPLETA'!$A152)</f>
        <v>1</v>
      </c>
      <c r="C152" s="28" t="s">
        <v>4174</v>
      </c>
      <c r="D152" s="29">
        <v>348.20257724999993</v>
      </c>
      <c r="E152" s="1">
        <f>COUNTIF($H$2:$H$2576,'CARGA COMPLETA'!$A152)</f>
        <v>1</v>
      </c>
      <c r="G152" s="32" t="s">
        <v>335</v>
      </c>
      <c r="H152" s="32" t="s">
        <v>336</v>
      </c>
      <c r="I152" s="27"/>
      <c r="J152" s="27"/>
      <c r="K152" s="27"/>
    </row>
    <row r="153" ht="15.75" customHeight="1">
      <c r="A153" s="28" t="s">
        <v>122</v>
      </c>
      <c r="B153" s="27">
        <f>COUNTIF($H$2:$H$2576,'CARGA COMPLETA'!$A153)</f>
        <v>1</v>
      </c>
      <c r="C153" s="28" t="s">
        <v>4175</v>
      </c>
      <c r="D153" s="29">
        <v>227.98432799999998</v>
      </c>
      <c r="E153" s="1">
        <f>COUNTIF($H$2:$H$2576,'CARGA COMPLETA'!$A153)</f>
        <v>1</v>
      </c>
      <c r="G153" s="32" t="s">
        <v>337</v>
      </c>
      <c r="H153" s="32" t="s">
        <v>338</v>
      </c>
      <c r="I153" s="27"/>
      <c r="J153" s="27"/>
      <c r="K153" s="27"/>
    </row>
    <row r="154" ht="15.75" customHeight="1">
      <c r="A154" s="28" t="s">
        <v>124</v>
      </c>
      <c r="B154" s="27">
        <f>COUNTIF($H$2:$H$2576,'CARGA COMPLETA'!$A154)</f>
        <v>1</v>
      </c>
      <c r="C154" s="28" t="s">
        <v>4176</v>
      </c>
      <c r="D154" s="29">
        <v>246.26727674999998</v>
      </c>
      <c r="E154" s="1">
        <f>COUNTIF($H$2:$H$2576,'CARGA COMPLETA'!$A154)</f>
        <v>1</v>
      </c>
      <c r="G154" s="32" t="s">
        <v>339</v>
      </c>
      <c r="H154" s="32" t="s">
        <v>340</v>
      </c>
      <c r="I154" s="27"/>
      <c r="J154" s="27"/>
      <c r="K154" s="27"/>
    </row>
    <row r="155" ht="15.75" customHeight="1">
      <c r="A155" s="28" t="s">
        <v>126</v>
      </c>
      <c r="B155" s="27">
        <f>COUNTIF($H$2:$H$2576,'CARGA COMPLETA'!$A155)</f>
        <v>1</v>
      </c>
      <c r="C155" s="28" t="s">
        <v>4178</v>
      </c>
      <c r="D155" s="29">
        <v>590.86716975</v>
      </c>
      <c r="E155" s="1">
        <f>COUNTIF($H$2:$H$2576,'CARGA COMPLETA'!$A155)</f>
        <v>1</v>
      </c>
      <c r="G155" s="32" t="s">
        <v>341</v>
      </c>
      <c r="H155" s="32" t="s">
        <v>342</v>
      </c>
      <c r="I155" s="27"/>
      <c r="J155" s="27"/>
      <c r="K155" s="27"/>
    </row>
    <row r="156" ht="15.75" customHeight="1">
      <c r="A156" s="28" t="s">
        <v>128</v>
      </c>
      <c r="B156" s="27">
        <f>COUNTIF($H$2:$H$2576,'CARGA COMPLETA'!$A156)</f>
        <v>1</v>
      </c>
      <c r="C156" s="28" t="s">
        <v>4181</v>
      </c>
      <c r="D156" s="29">
        <v>365.6410065</v>
      </c>
      <c r="E156" s="1">
        <f>COUNTIF($H$2:$H$2576,'CARGA COMPLETA'!$A156)</f>
        <v>1</v>
      </c>
      <c r="G156" s="32" t="s">
        <v>343</v>
      </c>
      <c r="H156" s="32" t="s">
        <v>344</v>
      </c>
      <c r="I156" s="27"/>
      <c r="J156" s="27"/>
      <c r="K156" s="27"/>
    </row>
    <row r="157" ht="15.75" customHeight="1">
      <c r="A157" s="28" t="s">
        <v>130</v>
      </c>
      <c r="B157" s="27">
        <f>COUNTIF($H$2:$H$2576,'CARGA COMPLETA'!$A157)</f>
        <v>1</v>
      </c>
      <c r="C157" s="28" t="s">
        <v>4184</v>
      </c>
      <c r="D157" s="29">
        <v>489.83927850000003</v>
      </c>
      <c r="E157" s="1">
        <f>COUNTIF($H$2:$H$2576,'CARGA COMPLETA'!$A157)</f>
        <v>1</v>
      </c>
      <c r="G157" s="32" t="s">
        <v>345</v>
      </c>
      <c r="H157" s="32" t="s">
        <v>346</v>
      </c>
      <c r="I157" s="27"/>
      <c r="J157" s="27"/>
      <c r="K157" s="27"/>
    </row>
    <row r="158" ht="15.75" hidden="1" customHeight="1">
      <c r="A158" s="28"/>
      <c r="B158" s="27">
        <f>COUNTIF($H$2:$H$2576,'CARGA COMPLETA'!$A158)</f>
        <v>0</v>
      </c>
      <c r="C158" s="28"/>
      <c r="D158" s="29">
        <v>0.0</v>
      </c>
      <c r="E158" s="1">
        <f>COUNTIF($H$2:$H$2576,'CARGA COMPLETA'!$A158)</f>
        <v>0</v>
      </c>
      <c r="G158" s="32" t="s">
        <v>347</v>
      </c>
      <c r="H158" s="32" t="s">
        <v>348</v>
      </c>
      <c r="I158" s="27"/>
      <c r="J158" s="27"/>
      <c r="K158" s="27"/>
    </row>
    <row r="159" ht="15.75" hidden="1" customHeight="1">
      <c r="A159" s="28"/>
      <c r="B159" s="27">
        <f>COUNTIF($H$2:$H$2576,'CARGA COMPLETA'!$A159)</f>
        <v>0</v>
      </c>
      <c r="C159" s="28" t="s">
        <v>4395</v>
      </c>
      <c r="D159" s="29">
        <v>0.0</v>
      </c>
      <c r="E159" s="1">
        <f>COUNTIF($H$2:$H$2576,'CARGA COMPLETA'!$A159)</f>
        <v>0</v>
      </c>
      <c r="G159" s="32" t="s">
        <v>349</v>
      </c>
      <c r="H159" s="32" t="s">
        <v>350</v>
      </c>
      <c r="I159" s="27"/>
      <c r="J159" s="27"/>
      <c r="K159" s="27"/>
    </row>
    <row r="160" ht="15.75" customHeight="1">
      <c r="A160" s="28" t="s">
        <v>132</v>
      </c>
      <c r="B160" s="27">
        <f>COUNTIF($H$2:$H$2576,'CARGA COMPLETA'!$A160)</f>
        <v>1</v>
      </c>
      <c r="C160" s="28" t="s">
        <v>4187</v>
      </c>
      <c r="D160" s="29">
        <v>114.45036075</v>
      </c>
      <c r="E160" s="1">
        <f>COUNTIF($H$2:$H$2576,'CARGA COMPLETA'!$A160)</f>
        <v>1</v>
      </c>
      <c r="G160" s="32" t="s">
        <v>351</v>
      </c>
      <c r="H160" s="32" t="s">
        <v>352</v>
      </c>
      <c r="I160" s="27"/>
      <c r="J160" s="27"/>
      <c r="K160" s="27"/>
    </row>
    <row r="161" ht="15.75" customHeight="1">
      <c r="A161" s="28" t="s">
        <v>134</v>
      </c>
      <c r="B161" s="27">
        <f>COUNTIF($H$2:$H$2576,'CARGA COMPLETA'!$A161)</f>
        <v>1</v>
      </c>
      <c r="C161" s="28" t="s">
        <v>4190</v>
      </c>
      <c r="D161" s="29">
        <v>125.81543699999999</v>
      </c>
      <c r="E161" s="1">
        <f>COUNTIF($H$2:$H$2576,'CARGA COMPLETA'!$A161)</f>
        <v>1</v>
      </c>
      <c r="G161" s="32" t="s">
        <v>353</v>
      </c>
      <c r="H161" s="32" t="s">
        <v>354</v>
      </c>
      <c r="I161" s="27"/>
      <c r="J161" s="27"/>
      <c r="K161" s="27"/>
    </row>
    <row r="162" ht="15.75" customHeight="1">
      <c r="A162" s="28" t="s">
        <v>136</v>
      </c>
      <c r="B162" s="27">
        <f>COUNTIF($H$2:$H$2576,'CARGA COMPLETA'!$A162)</f>
        <v>1</v>
      </c>
      <c r="C162" s="28" t="s">
        <v>4193</v>
      </c>
      <c r="D162" s="29">
        <v>132.31104975</v>
      </c>
      <c r="E162" s="1">
        <f>COUNTIF($H$2:$H$2576,'CARGA COMPLETA'!$A162)</f>
        <v>1</v>
      </c>
      <c r="G162" s="32" t="s">
        <v>355</v>
      </c>
      <c r="H162" s="32" t="s">
        <v>356</v>
      </c>
      <c r="I162" s="27"/>
      <c r="J162" s="27"/>
      <c r="K162" s="27"/>
    </row>
    <row r="163" ht="15.75" customHeight="1">
      <c r="A163" s="28" t="s">
        <v>138</v>
      </c>
      <c r="B163" s="27">
        <f>COUNTIF($H$2:$H$2576,'CARGA COMPLETA'!$A163)</f>
        <v>1</v>
      </c>
      <c r="C163" s="28" t="s">
        <v>4194</v>
      </c>
      <c r="D163" s="29">
        <v>214.69662225</v>
      </c>
      <c r="E163" s="1">
        <f>COUNTIF($H$2:$H$2576,'CARGA COMPLETA'!$A163)</f>
        <v>1</v>
      </c>
      <c r="G163" s="32" t="s">
        <v>357</v>
      </c>
      <c r="H163" s="32" t="s">
        <v>358</v>
      </c>
      <c r="I163" s="27"/>
      <c r="J163" s="27"/>
      <c r="K163" s="27"/>
    </row>
    <row r="164" ht="15.75" customHeight="1">
      <c r="A164" s="28" t="s">
        <v>140</v>
      </c>
      <c r="B164" s="27">
        <f>COUNTIF($H$2:$H$2576,'CARGA COMPLETA'!$A164)</f>
        <v>1</v>
      </c>
      <c r="C164" s="28" t="s">
        <v>4196</v>
      </c>
      <c r="D164" s="29">
        <v>641.259828</v>
      </c>
      <c r="E164" s="1">
        <f>COUNTIF($H$2:$H$2576,'CARGA COMPLETA'!$A164)</f>
        <v>1</v>
      </c>
      <c r="G164" s="32" t="s">
        <v>359</v>
      </c>
      <c r="H164" s="32" t="s">
        <v>360</v>
      </c>
      <c r="I164" s="27"/>
      <c r="J164" s="27"/>
      <c r="K164" s="27"/>
    </row>
    <row r="165" ht="15.75" customHeight="1">
      <c r="A165" s="28" t="s">
        <v>142</v>
      </c>
      <c r="B165" s="27">
        <f>COUNTIF($H$2:$H$2576,'CARGA COMPLETA'!$A165)</f>
        <v>1</v>
      </c>
      <c r="C165" s="28" t="s">
        <v>4199</v>
      </c>
      <c r="D165" s="29">
        <v>93.3463575</v>
      </c>
      <c r="E165" s="1">
        <f>COUNTIF($H$2:$H$2576,'CARGA COMPLETA'!$A165)</f>
        <v>1</v>
      </c>
      <c r="G165" s="32" t="s">
        <v>361</v>
      </c>
      <c r="H165" s="32" t="s">
        <v>362</v>
      </c>
      <c r="I165" s="27"/>
      <c r="J165" s="27"/>
      <c r="K165" s="27"/>
    </row>
    <row r="166" ht="15.75" customHeight="1">
      <c r="A166" s="28" t="s">
        <v>144</v>
      </c>
      <c r="B166" s="27">
        <f>COUNTIF($H$2:$H$2576,'CARGA COMPLETA'!$A166)</f>
        <v>1</v>
      </c>
      <c r="C166" s="28" t="s">
        <v>4202</v>
      </c>
      <c r="D166" s="29">
        <v>147.737007</v>
      </c>
      <c r="E166" s="1">
        <f>COUNTIF($H$2:$H$2576,'CARGA COMPLETA'!$A166)</f>
        <v>1</v>
      </c>
      <c r="G166" s="32" t="s">
        <v>363</v>
      </c>
      <c r="H166" s="32" t="s">
        <v>364</v>
      </c>
      <c r="I166" s="27"/>
      <c r="J166" s="27"/>
      <c r="K166" s="27"/>
    </row>
    <row r="167" ht="15.75" customHeight="1">
      <c r="A167" s="28" t="s">
        <v>146</v>
      </c>
      <c r="B167" s="27">
        <f>COUNTIF($H$2:$H$2576,'CARGA COMPLETA'!$A167)</f>
        <v>1</v>
      </c>
      <c r="C167" s="28" t="s">
        <v>4205</v>
      </c>
      <c r="D167" s="29">
        <v>273.55244400000004</v>
      </c>
      <c r="E167" s="1">
        <f>COUNTIF($H$2:$H$2576,'CARGA COMPLETA'!$A167)</f>
        <v>1</v>
      </c>
      <c r="G167" s="32" t="s">
        <v>365</v>
      </c>
      <c r="H167" s="32" t="s">
        <v>366</v>
      </c>
      <c r="I167" s="27"/>
      <c r="J167" s="27"/>
      <c r="K167" s="27"/>
    </row>
    <row r="168" ht="15.75" customHeight="1">
      <c r="A168" s="28" t="s">
        <v>148</v>
      </c>
      <c r="B168" s="27">
        <f>COUNTIF($H$2:$H$2576,'CARGA COMPLETA'!$A168)</f>
        <v>1</v>
      </c>
      <c r="C168" s="28" t="s">
        <v>4208</v>
      </c>
      <c r="D168" s="29">
        <v>98.21582099999999</v>
      </c>
      <c r="E168" s="1">
        <f>COUNTIF($H$2:$H$2576,'CARGA COMPLETA'!$A168)</f>
        <v>1</v>
      </c>
      <c r="G168" s="32" t="s">
        <v>367</v>
      </c>
      <c r="H168" s="32" t="s">
        <v>368</v>
      </c>
      <c r="I168" s="27"/>
      <c r="J168" s="27"/>
      <c r="K168" s="27"/>
    </row>
    <row r="169" ht="15.75" customHeight="1">
      <c r="A169" s="28" t="s">
        <v>150</v>
      </c>
      <c r="B169" s="27">
        <f>COUNTIF($H$2:$H$2576,'CARGA COMPLETA'!$A169)</f>
        <v>1</v>
      </c>
      <c r="C169" s="28" t="s">
        <v>4211</v>
      </c>
      <c r="D169" s="29">
        <v>157.475934</v>
      </c>
      <c r="E169" s="1">
        <f>COUNTIF($H$2:$H$2576,'CARGA COMPLETA'!$A169)</f>
        <v>1</v>
      </c>
      <c r="G169" s="32" t="s">
        <v>369</v>
      </c>
      <c r="H169" s="32" t="s">
        <v>370</v>
      </c>
      <c r="I169" s="27"/>
      <c r="J169" s="27"/>
      <c r="K169" s="27"/>
    </row>
    <row r="170" ht="15.75" customHeight="1">
      <c r="A170" s="28" t="s">
        <v>152</v>
      </c>
      <c r="B170" s="27">
        <f>COUNTIF($H$2:$H$2576,'CARGA COMPLETA'!$A170)</f>
        <v>1</v>
      </c>
      <c r="C170" s="28" t="s">
        <v>4214</v>
      </c>
      <c r="D170" s="29">
        <v>274.76531775</v>
      </c>
      <c r="E170" s="1">
        <f>COUNTIF($H$2:$H$2576,'CARGA COMPLETA'!$A170)</f>
        <v>1</v>
      </c>
      <c r="G170" s="32" t="s">
        <v>371</v>
      </c>
      <c r="H170" s="32" t="s">
        <v>372</v>
      </c>
      <c r="I170" s="27"/>
      <c r="J170" s="27"/>
      <c r="K170" s="27"/>
    </row>
    <row r="171" ht="15.75" customHeight="1">
      <c r="A171" s="28" t="s">
        <v>154</v>
      </c>
      <c r="B171" s="27">
        <f>COUNTIF($H$2:$H$2576,'CARGA COMPLETA'!$A171)</f>
        <v>1</v>
      </c>
      <c r="C171" s="28" t="s">
        <v>4217</v>
      </c>
      <c r="D171" s="29">
        <v>922.5207584999999</v>
      </c>
      <c r="E171" s="1">
        <f>COUNTIF($H$2:$H$2576,'CARGA COMPLETA'!$A171)</f>
        <v>1</v>
      </c>
      <c r="G171" s="32" t="s">
        <v>373</v>
      </c>
      <c r="H171" s="32" t="s">
        <v>374</v>
      </c>
      <c r="I171" s="27"/>
      <c r="J171" s="27"/>
      <c r="K171" s="27"/>
    </row>
    <row r="172" ht="15.75" customHeight="1">
      <c r="A172" s="28" t="s">
        <v>156</v>
      </c>
      <c r="B172" s="27">
        <f>COUNTIF($H$2:$H$2576,'CARGA COMPLETA'!$A172)</f>
        <v>1</v>
      </c>
      <c r="C172" s="28" t="s">
        <v>4220</v>
      </c>
      <c r="D172" s="29">
        <v>942.40290375</v>
      </c>
      <c r="E172" s="1">
        <f>COUNTIF($H$2:$H$2576,'CARGA COMPLETA'!$A172)</f>
        <v>1</v>
      </c>
      <c r="G172" s="32" t="s">
        <v>375</v>
      </c>
      <c r="H172" s="32" t="s">
        <v>376</v>
      </c>
      <c r="I172" s="27"/>
      <c r="J172" s="27"/>
      <c r="K172" s="27"/>
    </row>
    <row r="173" ht="15.75" customHeight="1">
      <c r="A173" s="28" t="s">
        <v>158</v>
      </c>
      <c r="B173" s="27">
        <f>COUNTIF($H$2:$H$2576,'CARGA COMPLETA'!$A173)</f>
        <v>1</v>
      </c>
      <c r="C173" s="28" t="s">
        <v>4221</v>
      </c>
      <c r="D173" s="29">
        <v>1031.29307325</v>
      </c>
      <c r="E173" s="1">
        <f>COUNTIF($H$2:$H$2576,'CARGA COMPLETA'!$A173)</f>
        <v>1</v>
      </c>
      <c r="G173" s="32" t="s">
        <v>377</v>
      </c>
      <c r="H173" s="32" t="s">
        <v>378</v>
      </c>
      <c r="I173" s="27"/>
      <c r="J173" s="27"/>
      <c r="K173" s="27"/>
    </row>
    <row r="174" ht="15.75" customHeight="1">
      <c r="A174" s="28" t="s">
        <v>160</v>
      </c>
      <c r="B174" s="27">
        <f>COUNTIF($H$2:$H$2576,'CARGA COMPLETA'!$A174)</f>
        <v>1</v>
      </c>
      <c r="C174" s="28" t="s">
        <v>4223</v>
      </c>
      <c r="D174" s="29">
        <v>350.6642617499999</v>
      </c>
      <c r="E174" s="1">
        <f>COUNTIF($H$2:$H$2576,'CARGA COMPLETA'!$A174)</f>
        <v>1</v>
      </c>
      <c r="G174" s="32" t="s">
        <v>379</v>
      </c>
      <c r="H174" s="32" t="s">
        <v>380</v>
      </c>
      <c r="I174" s="27"/>
      <c r="J174" s="27"/>
      <c r="K174" s="27"/>
    </row>
    <row r="175" ht="15.75" customHeight="1">
      <c r="A175" s="28" t="s">
        <v>162</v>
      </c>
      <c r="B175" s="27">
        <f>COUNTIF($H$2:$H$2576,'CARGA COMPLETA'!$A175)</f>
        <v>1</v>
      </c>
      <c r="C175" s="28" t="s">
        <v>4226</v>
      </c>
      <c r="D175" s="29">
        <v>350.6642617499999</v>
      </c>
      <c r="E175" s="1">
        <f>COUNTIF($H$2:$H$2576,'CARGA COMPLETA'!$A175)</f>
        <v>1</v>
      </c>
      <c r="G175" s="32" t="s">
        <v>381</v>
      </c>
      <c r="H175" s="32" t="s">
        <v>382</v>
      </c>
      <c r="I175" s="27"/>
      <c r="J175" s="27"/>
      <c r="K175" s="27"/>
    </row>
    <row r="176" ht="15.75" customHeight="1">
      <c r="A176" s="28" t="s">
        <v>164</v>
      </c>
      <c r="B176" s="27">
        <f>COUNTIF($H$2:$H$2576,'CARGA COMPLETA'!$A176)</f>
        <v>1</v>
      </c>
      <c r="C176" s="28" t="s">
        <v>4229</v>
      </c>
      <c r="D176" s="29">
        <v>97.81152975</v>
      </c>
      <c r="E176" s="1">
        <f>COUNTIF($H$2:$H$2576,'CARGA COMPLETA'!$A176)</f>
        <v>1</v>
      </c>
      <c r="G176" s="32" t="s">
        <v>383</v>
      </c>
      <c r="H176" s="32" t="s">
        <v>384</v>
      </c>
      <c r="I176" s="27"/>
      <c r="J176" s="27"/>
      <c r="K176" s="27"/>
    </row>
    <row r="177" ht="15.75" customHeight="1">
      <c r="A177" s="28" t="s">
        <v>166</v>
      </c>
      <c r="B177" s="27">
        <f>COUNTIF($H$2:$H$2576,'CARGA COMPLETA'!$A177)</f>
        <v>1</v>
      </c>
      <c r="C177" s="28" t="s">
        <v>4232</v>
      </c>
      <c r="D177" s="29">
        <v>84.8292885</v>
      </c>
      <c r="E177" s="1">
        <f>COUNTIF($H$2:$H$2576,'CARGA COMPLETA'!$A177)</f>
        <v>1</v>
      </c>
      <c r="G177" s="32" t="s">
        <v>385</v>
      </c>
      <c r="H177" s="32" t="s">
        <v>386</v>
      </c>
      <c r="I177" s="27"/>
      <c r="J177" s="27"/>
      <c r="K177" s="27"/>
    </row>
    <row r="178" ht="15.75" customHeight="1">
      <c r="A178" s="28" t="s">
        <v>168</v>
      </c>
      <c r="B178" s="27">
        <f>COUNTIF($H$2:$H$2576,'CARGA COMPLETA'!$A178)</f>
        <v>1</v>
      </c>
      <c r="C178" s="28" t="s">
        <v>4235</v>
      </c>
      <c r="D178" s="29">
        <v>98.21582099999999</v>
      </c>
      <c r="E178" s="1">
        <f>COUNTIF($H$2:$H$2576,'CARGA COMPLETA'!$A178)</f>
        <v>1</v>
      </c>
      <c r="G178" s="32" t="s">
        <v>387</v>
      </c>
      <c r="H178" s="32" t="s">
        <v>388</v>
      </c>
      <c r="I178" s="27"/>
      <c r="J178" s="27"/>
      <c r="K178" s="27"/>
    </row>
    <row r="179" ht="15.75" customHeight="1">
      <c r="A179" s="28" t="s">
        <v>170</v>
      </c>
      <c r="B179" s="27">
        <f>COUNTIF($H$2:$H$2576,'CARGA COMPLETA'!$A179)</f>
        <v>1</v>
      </c>
      <c r="C179" s="28" t="s">
        <v>4238</v>
      </c>
      <c r="D179" s="29">
        <v>165.58871175</v>
      </c>
      <c r="E179" s="1">
        <f>COUNTIF($H$2:$H$2576,'CARGA COMPLETA'!$A179)</f>
        <v>1</v>
      </c>
      <c r="G179" s="32" t="s">
        <v>389</v>
      </c>
      <c r="H179" s="32" t="s">
        <v>390</v>
      </c>
      <c r="I179" s="27"/>
      <c r="J179" s="27"/>
      <c r="K179" s="27"/>
    </row>
    <row r="180" ht="15.75" customHeight="1">
      <c r="A180" s="28" t="s">
        <v>172</v>
      </c>
      <c r="B180" s="27">
        <f>COUNTIF($H$2:$H$2576,'CARGA COMPLETA'!$A180)</f>
        <v>1</v>
      </c>
      <c r="C180" s="28" t="s">
        <v>4241</v>
      </c>
      <c r="D180" s="29">
        <v>377.8595865</v>
      </c>
      <c r="E180" s="1">
        <f>COUNTIF($H$2:$H$2576,'CARGA COMPLETA'!$A180)</f>
        <v>1</v>
      </c>
      <c r="G180" s="32" t="s">
        <v>391</v>
      </c>
      <c r="H180" s="32" t="s">
        <v>392</v>
      </c>
      <c r="I180" s="27"/>
      <c r="J180" s="27"/>
      <c r="K180" s="27"/>
    </row>
    <row r="181" ht="15.75" customHeight="1">
      <c r="A181" s="28" t="s">
        <v>174</v>
      </c>
      <c r="B181" s="27">
        <f>COUNTIF($H$2:$H$2576,'CARGA COMPLETA'!$A181)</f>
        <v>1</v>
      </c>
      <c r="C181" s="28" t="s">
        <v>4242</v>
      </c>
      <c r="D181" s="29">
        <v>537.761268</v>
      </c>
      <c r="E181" s="1">
        <f>COUNTIF($H$2:$H$2576,'CARGA COMPLETA'!$A181)</f>
        <v>1</v>
      </c>
      <c r="G181" s="32" t="s">
        <v>393</v>
      </c>
      <c r="H181" s="32" t="s">
        <v>394</v>
      </c>
      <c r="I181" s="27"/>
      <c r="J181" s="27"/>
      <c r="K181" s="27"/>
    </row>
    <row r="182" ht="15.75" customHeight="1">
      <c r="A182" s="28" t="s">
        <v>176</v>
      </c>
      <c r="B182" s="27">
        <f>COUNTIF($H$2:$H$2576,'CARGA COMPLETA'!$A182)</f>
        <v>1</v>
      </c>
      <c r="C182" s="28" t="s">
        <v>4244</v>
      </c>
      <c r="D182" s="29">
        <v>890.0516789999999</v>
      </c>
      <c r="E182" s="1">
        <f>COUNTIF($H$2:$H$2576,'CARGA COMPLETA'!$A182)</f>
        <v>1</v>
      </c>
      <c r="G182" s="32" t="s">
        <v>395</v>
      </c>
      <c r="H182" s="32" t="s">
        <v>396</v>
      </c>
      <c r="I182" s="27"/>
      <c r="J182" s="27"/>
      <c r="K182" s="27"/>
    </row>
    <row r="183" ht="15.75" customHeight="1">
      <c r="A183" s="28" t="s">
        <v>178</v>
      </c>
      <c r="B183" s="27">
        <f>COUNTIF($H$2:$H$2576,'CARGA COMPLETA'!$A183)</f>
        <v>1</v>
      </c>
      <c r="C183" s="28" t="s">
        <v>4247</v>
      </c>
      <c r="D183" s="29">
        <v>377.8595865</v>
      </c>
      <c r="E183" s="1">
        <f>COUNTIF($H$2:$H$2576,'CARGA COMPLETA'!$A183)</f>
        <v>1</v>
      </c>
      <c r="G183" s="32" t="s">
        <v>397</v>
      </c>
      <c r="H183" s="32" t="s">
        <v>398</v>
      </c>
      <c r="I183" s="27"/>
      <c r="J183" s="27"/>
      <c r="K183" s="27"/>
    </row>
    <row r="184" ht="15.75" customHeight="1">
      <c r="A184" s="28" t="s">
        <v>180</v>
      </c>
      <c r="B184" s="27">
        <f>COUNTIF($H$2:$H$2576,'CARGA COMPLETA'!$A184)</f>
        <v>1</v>
      </c>
      <c r="C184" s="28" t="s">
        <v>4250</v>
      </c>
      <c r="D184" s="29">
        <v>537.761268</v>
      </c>
      <c r="E184" s="1">
        <f>COUNTIF($H$2:$H$2576,'CARGA COMPLETA'!$A184)</f>
        <v>1</v>
      </c>
      <c r="G184" s="32" t="s">
        <v>399</v>
      </c>
      <c r="H184" s="32" t="s">
        <v>400</v>
      </c>
      <c r="I184" s="27"/>
      <c r="J184" s="27"/>
      <c r="K184" s="27"/>
    </row>
    <row r="185" ht="15.75" customHeight="1">
      <c r="A185" s="28" t="s">
        <v>182</v>
      </c>
      <c r="B185" s="27">
        <f>COUNTIF($H$2:$H$2576,'CARGA COMPLETA'!$A185)</f>
        <v>1</v>
      </c>
      <c r="C185" s="28" t="s">
        <v>4253</v>
      </c>
      <c r="D185" s="29">
        <v>890.0516789999999</v>
      </c>
      <c r="E185" s="1">
        <f>COUNTIF($H$2:$H$2576,'CARGA COMPLETA'!$A185)</f>
        <v>1</v>
      </c>
      <c r="G185" s="32" t="s">
        <v>401</v>
      </c>
      <c r="H185" s="32" t="s">
        <v>402</v>
      </c>
      <c r="I185" s="27"/>
      <c r="J185" s="27"/>
      <c r="K185" s="27"/>
    </row>
    <row r="186" ht="15.75" customHeight="1">
      <c r="A186" s="28" t="s">
        <v>184</v>
      </c>
      <c r="B186" s="27">
        <f>COUNTIF($H$2:$H$2576,'CARGA COMPLETA'!$A186)</f>
        <v>1</v>
      </c>
      <c r="C186" s="28" t="s">
        <v>4256</v>
      </c>
      <c r="D186" s="29">
        <v>377.8595865</v>
      </c>
      <c r="E186" s="1">
        <f>COUNTIF($H$2:$H$2576,'CARGA COMPLETA'!$A186)</f>
        <v>1</v>
      </c>
      <c r="G186" s="32" t="s">
        <v>403</v>
      </c>
      <c r="H186" s="32" t="s">
        <v>404</v>
      </c>
      <c r="I186" s="27"/>
      <c r="J186" s="27"/>
      <c r="K186" s="27"/>
    </row>
    <row r="187" ht="15.75" customHeight="1">
      <c r="A187" s="28" t="s">
        <v>186</v>
      </c>
      <c r="B187" s="27">
        <f>COUNTIF($H$2:$H$2576,'CARGA COMPLETA'!$A187)</f>
        <v>1</v>
      </c>
      <c r="C187" s="28" t="s">
        <v>4259</v>
      </c>
      <c r="D187" s="29">
        <v>537.761268</v>
      </c>
      <c r="E187" s="1">
        <f>COUNTIF($H$2:$H$2576,'CARGA COMPLETA'!$A187)</f>
        <v>1</v>
      </c>
      <c r="G187" s="32" t="s">
        <v>405</v>
      </c>
      <c r="H187" s="32" t="s">
        <v>406</v>
      </c>
      <c r="I187" s="27"/>
      <c r="J187" s="27"/>
      <c r="K187" s="27"/>
    </row>
    <row r="188" ht="15.75" customHeight="1">
      <c r="A188" s="28" t="s">
        <v>188</v>
      </c>
      <c r="B188" s="27">
        <f>COUNTIF($H$2:$H$2576,'CARGA COMPLETA'!$A188)</f>
        <v>1</v>
      </c>
      <c r="C188" s="28" t="s">
        <v>4262</v>
      </c>
      <c r="D188" s="29">
        <v>890.0516789999999</v>
      </c>
      <c r="E188" s="1">
        <f>COUNTIF($H$2:$H$2576,'CARGA COMPLETA'!$A188)</f>
        <v>1</v>
      </c>
      <c r="G188" s="32" t="s">
        <v>407</v>
      </c>
      <c r="H188" s="32" t="s">
        <v>408</v>
      </c>
      <c r="I188" s="27"/>
      <c r="J188" s="27"/>
      <c r="K188" s="27"/>
    </row>
    <row r="189" ht="15.75" customHeight="1">
      <c r="A189" s="28" t="s">
        <v>190</v>
      </c>
      <c r="B189" s="27">
        <f>COUNTIF($H$2:$H$2576,'CARGA COMPLETA'!$A189)</f>
        <v>1</v>
      </c>
      <c r="C189" s="28" t="s">
        <v>4265</v>
      </c>
      <c r="D189" s="29">
        <v>377.8595865</v>
      </c>
      <c r="E189" s="1">
        <f>COUNTIF($H$2:$H$2576,'CARGA COMPLETA'!$A189)</f>
        <v>1</v>
      </c>
      <c r="G189" s="32" t="s">
        <v>409</v>
      </c>
      <c r="H189" s="32" t="s">
        <v>410</v>
      </c>
      <c r="I189" s="27"/>
      <c r="J189" s="27"/>
      <c r="K189" s="27"/>
    </row>
    <row r="190" ht="15.75" customHeight="1">
      <c r="A190" s="28" t="s">
        <v>192</v>
      </c>
      <c r="B190" s="27">
        <f>COUNTIF($H$2:$H$2576,'CARGA COMPLETA'!$A190)</f>
        <v>1</v>
      </c>
      <c r="C190" s="28" t="s">
        <v>4268</v>
      </c>
      <c r="D190" s="29">
        <v>537.761268</v>
      </c>
      <c r="E190" s="1">
        <f>COUNTIF($H$2:$H$2576,'CARGA COMPLETA'!$A190)</f>
        <v>1</v>
      </c>
      <c r="G190" s="32" t="s">
        <v>411</v>
      </c>
      <c r="H190" s="32" t="s">
        <v>412</v>
      </c>
      <c r="I190" s="27"/>
      <c r="J190" s="27"/>
      <c r="K190" s="27"/>
    </row>
    <row r="191" ht="15.75" customHeight="1">
      <c r="A191" s="28" t="s">
        <v>194</v>
      </c>
      <c r="B191" s="27">
        <f>COUNTIF($H$2:$H$2576,'CARGA COMPLETA'!$A191)</f>
        <v>1</v>
      </c>
      <c r="C191" s="28" t="s">
        <v>4271</v>
      </c>
      <c r="D191" s="29">
        <v>890.0516789999999</v>
      </c>
      <c r="E191" s="1">
        <f>COUNTIF($H$2:$H$2576,'CARGA COMPLETA'!$A191)</f>
        <v>1</v>
      </c>
      <c r="G191" s="32" t="s">
        <v>413</v>
      </c>
      <c r="H191" s="32" t="s">
        <v>414</v>
      </c>
      <c r="I191" s="27"/>
      <c r="J191" s="27"/>
      <c r="K191" s="27"/>
    </row>
    <row r="192" ht="15.75" customHeight="1">
      <c r="A192" s="28" t="s">
        <v>196</v>
      </c>
      <c r="B192" s="27">
        <f>COUNTIF($H$2:$H$2576,'CARGA COMPLETA'!$A192)</f>
        <v>1</v>
      </c>
      <c r="C192" s="28" t="s">
        <v>4274</v>
      </c>
      <c r="D192" s="29">
        <v>150.17173875</v>
      </c>
      <c r="E192" s="1">
        <f>COUNTIF($H$2:$H$2576,'CARGA COMPLETA'!$A192)</f>
        <v>1</v>
      </c>
      <c r="G192" s="32" t="s">
        <v>415</v>
      </c>
      <c r="H192" s="32" t="s">
        <v>416</v>
      </c>
      <c r="I192" s="27"/>
      <c r="J192" s="27"/>
      <c r="K192" s="27"/>
    </row>
    <row r="193" ht="15.75" customHeight="1">
      <c r="A193" s="28" t="s">
        <v>198</v>
      </c>
      <c r="B193" s="27">
        <f>COUNTIF($H$2:$H$2576,'CARGA COMPLETA'!$A193)</f>
        <v>1</v>
      </c>
      <c r="C193" s="28" t="s">
        <v>4277</v>
      </c>
      <c r="D193" s="29">
        <v>182.64081824999997</v>
      </c>
      <c r="E193" s="1">
        <f>COUNTIF($H$2:$H$2576,'CARGA COMPLETA'!$A193)</f>
        <v>1</v>
      </c>
      <c r="G193" s="32" t="s">
        <v>417</v>
      </c>
      <c r="H193" s="32" t="s">
        <v>418</v>
      </c>
      <c r="I193" s="27"/>
      <c r="J193" s="27"/>
      <c r="K193" s="27"/>
    </row>
    <row r="194" ht="15.75" customHeight="1">
      <c r="A194" s="28" t="s">
        <v>200</v>
      </c>
      <c r="B194" s="27">
        <f>COUNTIF($H$2:$H$2576,'CARGA COMPLETA'!$A194)</f>
        <v>1</v>
      </c>
      <c r="C194" s="28" t="s">
        <v>4280</v>
      </c>
      <c r="D194" s="29">
        <v>182.64081824999997</v>
      </c>
      <c r="E194" s="1">
        <f>COUNTIF($H$2:$H$2576,'CARGA COMPLETA'!$A194)</f>
        <v>1</v>
      </c>
      <c r="G194" s="32" t="s">
        <v>419</v>
      </c>
      <c r="H194" s="32" t="s">
        <v>420</v>
      </c>
      <c r="I194" s="27"/>
      <c r="J194" s="27"/>
      <c r="K194" s="27"/>
    </row>
    <row r="195" ht="15.75" customHeight="1">
      <c r="A195" s="28" t="s">
        <v>202</v>
      </c>
      <c r="B195" s="27">
        <f>COUNTIF($H$2:$H$2576,'CARGA COMPLETA'!$A195)</f>
        <v>1</v>
      </c>
      <c r="C195" s="28" t="s">
        <v>4283</v>
      </c>
      <c r="D195" s="29">
        <v>56.412105749999995</v>
      </c>
      <c r="E195" s="1">
        <f>COUNTIF($H$2:$H$2576,'CARGA COMPLETA'!$A195)</f>
        <v>1</v>
      </c>
      <c r="G195" s="32" t="s">
        <v>421</v>
      </c>
      <c r="H195" s="32" t="s">
        <v>422</v>
      </c>
      <c r="I195" s="27"/>
      <c r="J195" s="27"/>
      <c r="K195" s="27"/>
    </row>
    <row r="196" ht="15.75" customHeight="1">
      <c r="A196" s="28" t="s">
        <v>204</v>
      </c>
      <c r="B196" s="27">
        <f>COUNTIF($H$2:$H$2576,'CARGA COMPLETA'!$A196)</f>
        <v>1</v>
      </c>
      <c r="C196" s="28" t="s">
        <v>4286</v>
      </c>
      <c r="D196" s="29">
        <v>64.1295765</v>
      </c>
      <c r="E196" s="1">
        <f>COUNTIF($H$2:$H$2576,'CARGA COMPLETA'!$A196)</f>
        <v>1</v>
      </c>
      <c r="G196" s="32" t="s">
        <v>423</v>
      </c>
      <c r="H196" s="32" t="s">
        <v>424</v>
      </c>
      <c r="I196" s="27"/>
      <c r="J196" s="27"/>
      <c r="K196" s="27"/>
    </row>
    <row r="197" ht="15.75" customHeight="1">
      <c r="A197" s="28" t="s">
        <v>206</v>
      </c>
      <c r="B197" s="27">
        <f>COUNTIF($H$2:$H$2576,'CARGA COMPLETA'!$A197)</f>
        <v>1</v>
      </c>
      <c r="C197" s="28" t="s">
        <v>4289</v>
      </c>
      <c r="D197" s="29">
        <v>84.8292885</v>
      </c>
      <c r="E197" s="1">
        <f>COUNTIF($H$2:$H$2576,'CARGA COMPLETA'!$A197)</f>
        <v>1</v>
      </c>
      <c r="G197" s="27" t="s">
        <v>425</v>
      </c>
      <c r="H197" s="27" t="s">
        <v>426</v>
      </c>
      <c r="I197" s="27"/>
      <c r="J197" s="27"/>
      <c r="K197" s="27"/>
    </row>
    <row r="198" ht="15.75" customHeight="1">
      <c r="A198" s="28" t="s">
        <v>208</v>
      </c>
      <c r="B198" s="27">
        <f>COUNTIF($H$2:$H$2576,'CARGA COMPLETA'!$A198)</f>
        <v>1</v>
      </c>
      <c r="C198" s="28" t="s">
        <v>4292</v>
      </c>
      <c r="D198" s="29">
        <v>304.70083875</v>
      </c>
      <c r="E198" s="1">
        <f>COUNTIF($H$2:$H$2576,'CARGA COMPLETA'!$A198)</f>
        <v>1</v>
      </c>
      <c r="G198" s="27" t="s">
        <v>427</v>
      </c>
      <c r="H198" s="27" t="s">
        <v>428</v>
      </c>
      <c r="I198" s="27"/>
      <c r="J198" s="27"/>
      <c r="K198" s="27"/>
    </row>
    <row r="199" ht="15.75" customHeight="1">
      <c r="A199" s="28" t="s">
        <v>210</v>
      </c>
      <c r="B199" s="27">
        <f>COUNTIF($H$2:$H$2576,'CARGA COMPLETA'!$A199)</f>
        <v>1</v>
      </c>
      <c r="C199" s="28" t="s">
        <v>4295</v>
      </c>
      <c r="D199" s="29">
        <v>90.10304325</v>
      </c>
      <c r="E199" s="1">
        <f>COUNTIF($H$2:$H$2576,'CARGA COMPLETA'!$A199)</f>
        <v>1</v>
      </c>
      <c r="G199" s="27" t="s">
        <v>429</v>
      </c>
      <c r="H199" s="27" t="s">
        <v>430</v>
      </c>
      <c r="I199" s="27"/>
      <c r="J199" s="27"/>
      <c r="K199" s="27"/>
    </row>
    <row r="200" ht="15.75" customHeight="1">
      <c r="A200" s="28" t="s">
        <v>212</v>
      </c>
      <c r="B200" s="27">
        <f>COUNTIF($H$2:$H$2576,'CARGA COMPLETA'!$A200)</f>
        <v>1</v>
      </c>
      <c r="C200" s="28" t="s">
        <v>4298</v>
      </c>
      <c r="D200" s="29">
        <v>117.046809</v>
      </c>
      <c r="E200" s="1">
        <f>COUNTIF($H$2:$H$2576,'CARGA COMPLETA'!$A200)</f>
        <v>1</v>
      </c>
      <c r="G200" s="27" t="s">
        <v>431</v>
      </c>
      <c r="H200" s="27" t="s">
        <v>432</v>
      </c>
      <c r="I200" s="27"/>
      <c r="J200" s="27"/>
      <c r="K200" s="27"/>
    </row>
    <row r="201" ht="15.75" customHeight="1">
      <c r="A201" s="28" t="s">
        <v>214</v>
      </c>
      <c r="B201" s="27">
        <f>COUNTIF($H$2:$H$2576,'CARGA COMPLETA'!$A201)</f>
        <v>1</v>
      </c>
      <c r="C201" s="28" t="s">
        <v>4301</v>
      </c>
      <c r="D201" s="29">
        <v>175.74091425</v>
      </c>
      <c r="E201" s="1">
        <f>COUNTIF($H$2:$H$2576,'CARGA COMPLETA'!$A201)</f>
        <v>1</v>
      </c>
      <c r="G201" s="27" t="s">
        <v>433</v>
      </c>
      <c r="H201" s="27" t="s">
        <v>434</v>
      </c>
      <c r="I201" s="27"/>
      <c r="J201" s="27"/>
      <c r="K201" s="27"/>
    </row>
    <row r="202" ht="15.75" customHeight="1">
      <c r="A202" s="28" t="s">
        <v>216</v>
      </c>
      <c r="B202" s="27">
        <f>COUNTIF($H$2:$H$2576,'CARGA COMPLETA'!$A202)</f>
        <v>1</v>
      </c>
      <c r="C202" s="28" t="s">
        <v>4304</v>
      </c>
      <c r="D202" s="29">
        <v>226.87926525</v>
      </c>
      <c r="E202" s="1">
        <f>COUNTIF($H$2:$H$2576,'CARGA COMPLETA'!$A202)</f>
        <v>1</v>
      </c>
      <c r="G202" s="27" t="s">
        <v>435</v>
      </c>
      <c r="H202" s="27" t="s">
        <v>436</v>
      </c>
      <c r="I202" s="27"/>
      <c r="J202" s="27"/>
      <c r="K202" s="27"/>
    </row>
    <row r="203" ht="15.75" customHeight="1">
      <c r="A203" s="28" t="s">
        <v>218</v>
      </c>
      <c r="B203" s="27">
        <f>COUNTIF($H$2:$H$2576,'CARGA COMPLETA'!$A203)</f>
        <v>1</v>
      </c>
      <c r="C203" s="28" t="s">
        <v>4307</v>
      </c>
      <c r="D203" s="29">
        <v>247.57897724999998</v>
      </c>
      <c r="E203" s="1">
        <f>COUNTIF($H$2:$H$2576,'CARGA COMPLETA'!$A203)</f>
        <v>1</v>
      </c>
      <c r="G203" s="27" t="s">
        <v>437</v>
      </c>
      <c r="H203" s="27" t="s">
        <v>438</v>
      </c>
      <c r="I203" s="27"/>
      <c r="J203" s="27"/>
      <c r="K203" s="27"/>
    </row>
    <row r="204" ht="15.75" customHeight="1">
      <c r="A204" s="28" t="s">
        <v>220</v>
      </c>
      <c r="B204" s="27">
        <f>COUNTIF($H$2:$H$2576,'CARGA COMPLETA'!$A204)</f>
        <v>1</v>
      </c>
      <c r="C204" s="28" t="s">
        <v>4310</v>
      </c>
      <c r="D204" s="29">
        <v>344.93231025</v>
      </c>
      <c r="E204" s="1">
        <f>COUNTIF($H$2:$H$2576,'CARGA COMPLETA'!$A204)</f>
        <v>1</v>
      </c>
      <c r="G204" s="27" t="s">
        <v>439</v>
      </c>
      <c r="H204" s="27" t="s">
        <v>440</v>
      </c>
      <c r="I204" s="27"/>
      <c r="J204" s="27"/>
      <c r="K204" s="27"/>
    </row>
    <row r="205" ht="15.75" customHeight="1">
      <c r="A205" s="28" t="s">
        <v>222</v>
      </c>
      <c r="B205" s="27">
        <f>COUNTIF($H$2:$H$2576,'CARGA COMPLETA'!$A205)</f>
        <v>1</v>
      </c>
      <c r="C205" s="28" t="s">
        <v>4313</v>
      </c>
      <c r="D205" s="29">
        <v>101.46811949999999</v>
      </c>
      <c r="E205" s="1">
        <f>COUNTIF($H$2:$H$2576,'CARGA COMPLETA'!$A205)</f>
        <v>1</v>
      </c>
      <c r="G205" s="27" t="s">
        <v>441</v>
      </c>
      <c r="H205" s="27" t="s">
        <v>442</v>
      </c>
      <c r="I205" s="27"/>
      <c r="J205" s="27"/>
      <c r="K205" s="27"/>
    </row>
    <row r="206" ht="15.75" customHeight="1">
      <c r="A206" s="28" t="s">
        <v>224</v>
      </c>
      <c r="B206" s="27">
        <f>COUNTIF($H$2:$H$2576,'CARGA COMPLETA'!$A206)</f>
        <v>1</v>
      </c>
      <c r="C206" s="28" t="s">
        <v>4316</v>
      </c>
      <c r="D206" s="29">
        <v>108.3680235</v>
      </c>
      <c r="E206" s="1">
        <f>COUNTIF($H$2:$H$2576,'CARGA COMPLETA'!$A206)</f>
        <v>1</v>
      </c>
      <c r="G206" s="27" t="s">
        <v>443</v>
      </c>
      <c r="H206" s="27" t="s">
        <v>444</v>
      </c>
      <c r="I206" s="27"/>
      <c r="J206" s="27"/>
      <c r="K206" s="27"/>
    </row>
    <row r="207" ht="15.75" customHeight="1">
      <c r="A207" s="28" t="s">
        <v>226</v>
      </c>
      <c r="B207" s="27">
        <f>COUNTIF($H$2:$H$2576,'CARGA COMPLETA'!$A207)</f>
        <v>1</v>
      </c>
      <c r="C207" s="28" t="s">
        <v>4319</v>
      </c>
      <c r="D207" s="29">
        <v>195.21876825</v>
      </c>
      <c r="E207" s="1">
        <f>COUNTIF($H$2:$H$2576,'CARGA COMPLETA'!$A207)</f>
        <v>1</v>
      </c>
      <c r="G207" s="27" t="s">
        <v>445</v>
      </c>
      <c r="H207" s="27" t="s">
        <v>446</v>
      </c>
      <c r="I207" s="27"/>
      <c r="J207" s="27"/>
      <c r="K207" s="27"/>
    </row>
    <row r="208" ht="15.75" customHeight="1">
      <c r="A208" s="28" t="s">
        <v>228</v>
      </c>
      <c r="B208" s="27">
        <f>COUNTIF($H$2:$H$2576,'CARGA COMPLETA'!$A208)</f>
        <v>1</v>
      </c>
      <c r="C208" s="28" t="s">
        <v>4322</v>
      </c>
      <c r="D208" s="29">
        <v>232.9616025</v>
      </c>
      <c r="E208" s="1">
        <f>COUNTIF($H$2:$H$2576,'CARGA COMPLETA'!$A208)</f>
        <v>1</v>
      </c>
      <c r="G208" s="27" t="s">
        <v>447</v>
      </c>
      <c r="H208" s="27" t="s">
        <v>448</v>
      </c>
      <c r="I208" s="27"/>
      <c r="J208" s="27"/>
      <c r="K208" s="27"/>
    </row>
    <row r="209" ht="15.75" customHeight="1">
      <c r="A209" s="28" t="s">
        <v>230</v>
      </c>
      <c r="B209" s="27">
        <f>COUNTIF($H$2:$H$2576,'CARGA COMPLETA'!$A209)</f>
        <v>1</v>
      </c>
      <c r="C209" s="28" t="s">
        <v>4325</v>
      </c>
      <c r="D209" s="29">
        <v>273.55244400000004</v>
      </c>
      <c r="E209" s="1">
        <f>COUNTIF($H$2:$H$2576,'CARGA COMPLETA'!$A209)</f>
        <v>1</v>
      </c>
      <c r="G209" s="27" t="s">
        <v>449</v>
      </c>
      <c r="H209" s="27" t="s">
        <v>450</v>
      </c>
      <c r="I209" s="27"/>
      <c r="J209" s="27"/>
      <c r="K209" s="27"/>
    </row>
    <row r="210" ht="15.75" customHeight="1">
      <c r="A210" s="28" t="s">
        <v>232</v>
      </c>
      <c r="B210" s="27">
        <f>COUNTIF($H$2:$H$2576,'CARGA COMPLETA'!$A210)</f>
        <v>1</v>
      </c>
      <c r="C210" s="28" t="s">
        <v>4328</v>
      </c>
      <c r="D210" s="29">
        <v>458.23268699999994</v>
      </c>
      <c r="E210" s="1">
        <f>COUNTIF($H$2:$H$2576,'CARGA COMPLETA'!$A210)</f>
        <v>1</v>
      </c>
      <c r="G210" s="27" t="s">
        <v>451</v>
      </c>
      <c r="H210" s="27" t="s">
        <v>452</v>
      </c>
      <c r="I210" s="27"/>
      <c r="J210" s="27"/>
      <c r="K210" s="27"/>
    </row>
    <row r="211" ht="15.75" customHeight="1">
      <c r="A211" s="28" t="s">
        <v>234</v>
      </c>
      <c r="B211" s="27">
        <f>COUNTIF($H$2:$H$2576,'CARGA COMPLETA'!$A211)</f>
        <v>1</v>
      </c>
      <c r="C211" s="28" t="s">
        <v>4331</v>
      </c>
      <c r="D211" s="29">
        <v>222.41409299999995</v>
      </c>
      <c r="E211" s="1">
        <f>COUNTIF($H$2:$H$2576,'CARGA COMPLETA'!$A211)</f>
        <v>1</v>
      </c>
      <c r="G211" s="27" t="s">
        <v>453</v>
      </c>
      <c r="H211" s="27" t="s">
        <v>454</v>
      </c>
      <c r="I211" s="27"/>
      <c r="J211" s="27"/>
      <c r="K211" s="27"/>
    </row>
    <row r="212" ht="15.75" customHeight="1">
      <c r="A212" s="28" t="s">
        <v>236</v>
      </c>
      <c r="B212" s="27">
        <f>COUNTIF($H$2:$H$2576,'CARGA COMPLETA'!$A212)</f>
        <v>1</v>
      </c>
      <c r="C212" s="28" t="s">
        <v>4334</v>
      </c>
      <c r="D212" s="29">
        <v>271.11771225</v>
      </c>
      <c r="E212" s="1">
        <f>COUNTIF($H$2:$H$2576,'CARGA COMPLETA'!$A212)</f>
        <v>1</v>
      </c>
      <c r="G212" s="27" t="s">
        <v>455</v>
      </c>
      <c r="H212" s="27" t="s">
        <v>456</v>
      </c>
      <c r="I212" s="27"/>
      <c r="J212" s="27"/>
      <c r="K212" s="27"/>
    </row>
    <row r="213" ht="15.75" customHeight="1">
      <c r="A213" s="28" t="s">
        <v>238</v>
      </c>
      <c r="B213" s="27">
        <f>COUNTIF($H$2:$H$2576,'CARGA COMPLETA'!$A213)</f>
        <v>1</v>
      </c>
      <c r="C213" s="28" t="s">
        <v>4337</v>
      </c>
      <c r="D213" s="29">
        <v>273.95673525</v>
      </c>
      <c r="E213" s="1">
        <f>COUNTIF($H$2:$H$2576,'CARGA COMPLETA'!$A213)</f>
        <v>1</v>
      </c>
      <c r="G213" s="27" t="s">
        <v>457</v>
      </c>
      <c r="H213" s="27" t="s">
        <v>458</v>
      </c>
      <c r="I213" s="27"/>
      <c r="J213" s="27"/>
      <c r="K213" s="27"/>
    </row>
    <row r="214" ht="15.75" customHeight="1">
      <c r="A214" s="28" t="s">
        <v>240</v>
      </c>
      <c r="B214" s="27">
        <f>COUNTIF($H$2:$H$2576,'CARGA COMPLETA'!$A214)</f>
        <v>1</v>
      </c>
      <c r="C214" s="28" t="s">
        <v>4340</v>
      </c>
      <c r="D214" s="29">
        <v>298.30405275</v>
      </c>
      <c r="E214" s="1">
        <f>COUNTIF($H$2:$H$2576,'CARGA COMPLETA'!$A214)</f>
        <v>1</v>
      </c>
      <c r="G214" s="27" t="s">
        <v>459</v>
      </c>
      <c r="H214" s="27" t="s">
        <v>460</v>
      </c>
      <c r="I214" s="27"/>
      <c r="J214" s="27"/>
      <c r="K214" s="27"/>
    </row>
    <row r="215" ht="15.75" customHeight="1">
      <c r="A215" s="28" t="s">
        <v>242</v>
      </c>
      <c r="B215" s="27">
        <f>COUNTIF($H$2:$H$2576,'CARGA COMPLETA'!$A215)</f>
        <v>1</v>
      </c>
      <c r="C215" s="28" t="s">
        <v>4343</v>
      </c>
      <c r="D215" s="29">
        <v>360.4031887499999</v>
      </c>
      <c r="E215" s="1">
        <f>COUNTIF($H$2:$H$2576,'CARGA COMPLETA'!$A215)</f>
        <v>1</v>
      </c>
      <c r="G215" s="27" t="s">
        <v>461</v>
      </c>
      <c r="H215" s="27" t="s">
        <v>462</v>
      </c>
      <c r="I215" s="27"/>
      <c r="J215" s="27"/>
      <c r="K215" s="27"/>
    </row>
    <row r="216" ht="15.75" customHeight="1">
      <c r="A216" s="28" t="s">
        <v>244</v>
      </c>
      <c r="B216" s="27">
        <f>COUNTIF($H$2:$H$2576,'CARGA COMPLETA'!$A216)</f>
        <v>1</v>
      </c>
      <c r="C216" s="28" t="s">
        <v>4346</v>
      </c>
      <c r="D216" s="29">
        <v>74.677086</v>
      </c>
      <c r="E216" s="1">
        <f>COUNTIF($H$2:$H$2576,'CARGA COMPLETA'!$A216)</f>
        <v>1</v>
      </c>
      <c r="G216" s="27" t="s">
        <v>463</v>
      </c>
      <c r="H216" s="27" t="s">
        <v>464</v>
      </c>
      <c r="I216" s="27"/>
      <c r="J216" s="27"/>
      <c r="K216" s="27"/>
    </row>
    <row r="217" ht="15.75" customHeight="1">
      <c r="A217" s="28" t="s">
        <v>246</v>
      </c>
      <c r="B217" s="27">
        <f>COUNTIF($H$2:$H$2576,'CARGA COMPLETA'!$A217)</f>
        <v>1</v>
      </c>
      <c r="C217" s="28" t="s">
        <v>4349</v>
      </c>
      <c r="D217" s="29">
        <v>90.10304325</v>
      </c>
      <c r="E217" s="1">
        <f>COUNTIF($H$2:$H$2576,'CARGA COMPLETA'!$A217)</f>
        <v>1</v>
      </c>
      <c r="G217" s="27" t="s">
        <v>465</v>
      </c>
      <c r="H217" s="27" t="s">
        <v>466</v>
      </c>
      <c r="I217" s="27"/>
      <c r="J217" s="27"/>
      <c r="K217" s="27"/>
    </row>
    <row r="218" ht="15.75" customHeight="1">
      <c r="A218" s="28" t="s">
        <v>248</v>
      </c>
      <c r="B218" s="27">
        <f>COUNTIF($H$2:$H$2576,'CARGA COMPLETA'!$A218)</f>
        <v>1</v>
      </c>
      <c r="C218" s="28" t="s">
        <v>4352</v>
      </c>
      <c r="D218" s="29">
        <v>107.55045674999998</v>
      </c>
      <c r="E218" s="1">
        <f>COUNTIF($H$2:$H$2576,'CARGA COMPLETA'!$A218)</f>
        <v>1</v>
      </c>
      <c r="G218" s="27" t="s">
        <v>467</v>
      </c>
      <c r="H218" s="27" t="s">
        <v>468</v>
      </c>
      <c r="I218" s="27"/>
      <c r="J218" s="27"/>
      <c r="K218" s="27"/>
    </row>
    <row r="219" ht="15.75" customHeight="1">
      <c r="A219" s="28" t="s">
        <v>250</v>
      </c>
      <c r="B219" s="27">
        <f>COUNTIF($H$2:$H$2576,'CARGA COMPLETA'!$A219)</f>
        <v>1</v>
      </c>
      <c r="C219" s="28" t="s">
        <v>4355</v>
      </c>
      <c r="D219" s="29">
        <v>56.412105749999995</v>
      </c>
      <c r="E219" s="1">
        <f>COUNTIF($H$2:$H$2576,'CARGA COMPLETA'!$A219)</f>
        <v>1</v>
      </c>
      <c r="G219" s="27" t="s">
        <v>469</v>
      </c>
      <c r="H219" s="27" t="s">
        <v>470</v>
      </c>
      <c r="I219" s="27"/>
      <c r="J219" s="27"/>
      <c r="K219" s="27"/>
    </row>
    <row r="220" ht="15.75" customHeight="1">
      <c r="A220" s="28" t="s">
        <v>252</v>
      </c>
      <c r="B220" s="27">
        <f>COUNTIF($H$2:$H$2576,'CARGA COMPLETA'!$A220)</f>
        <v>1</v>
      </c>
      <c r="C220" s="28" t="s">
        <v>4358</v>
      </c>
      <c r="D220" s="29">
        <v>64.1295765</v>
      </c>
      <c r="E220" s="1">
        <f>COUNTIF($H$2:$H$2576,'CARGA COMPLETA'!$A220)</f>
        <v>1</v>
      </c>
      <c r="G220" s="27" t="s">
        <v>471</v>
      </c>
      <c r="H220" s="27" t="s">
        <v>472</v>
      </c>
      <c r="I220" s="27"/>
      <c r="J220" s="27"/>
      <c r="K220" s="27"/>
    </row>
    <row r="221" ht="15.75" customHeight="1">
      <c r="A221" s="28" t="s">
        <v>254</v>
      </c>
      <c r="B221" s="27">
        <f>COUNTIF($H$2:$H$2576,'CARGA COMPLETA'!$A221)</f>
        <v>1</v>
      </c>
      <c r="C221" s="28" t="s">
        <v>4361</v>
      </c>
      <c r="D221" s="29">
        <v>84.8292885</v>
      </c>
      <c r="E221" s="1">
        <f>COUNTIF($H$2:$H$2576,'CARGA COMPLETA'!$A221)</f>
        <v>1</v>
      </c>
      <c r="G221" s="27" t="s">
        <v>473</v>
      </c>
      <c r="H221" s="27" t="s">
        <v>474</v>
      </c>
      <c r="I221" s="27"/>
      <c r="J221" s="27"/>
      <c r="K221" s="27"/>
    </row>
    <row r="222" ht="15.75" customHeight="1">
      <c r="A222" s="28" t="s">
        <v>256</v>
      </c>
      <c r="B222" s="27">
        <f>COUNTIF($H$2:$H$2576,'CARGA COMPLETA'!$A222)</f>
        <v>1</v>
      </c>
      <c r="C222" s="28" t="s">
        <v>4364</v>
      </c>
      <c r="D222" s="29">
        <v>224.031258</v>
      </c>
      <c r="E222" s="1">
        <f>COUNTIF($H$2:$H$2576,'CARGA COMPLETA'!$A222)</f>
        <v>1</v>
      </c>
      <c r="G222" s="27" t="s">
        <v>475</v>
      </c>
      <c r="H222" s="27" t="s">
        <v>476</v>
      </c>
      <c r="I222" s="27"/>
      <c r="J222" s="27"/>
      <c r="K222" s="27"/>
    </row>
    <row r="223" ht="15.75" customHeight="1">
      <c r="A223" s="28" t="s">
        <v>258</v>
      </c>
      <c r="B223" s="27">
        <f>COUNTIF($H$2:$H$2576,'CARGA COMPLETA'!$A223)</f>
        <v>1</v>
      </c>
      <c r="C223" s="28" t="s">
        <v>4367</v>
      </c>
      <c r="D223" s="29">
        <v>691.9938877499999</v>
      </c>
      <c r="E223" s="1">
        <f>COUNTIF($H$2:$H$2576,'CARGA COMPLETA'!$A223)</f>
        <v>1</v>
      </c>
      <c r="G223" s="27" t="s">
        <v>477</v>
      </c>
      <c r="H223" s="27" t="s">
        <v>478</v>
      </c>
      <c r="I223" s="27"/>
      <c r="J223" s="27"/>
      <c r="K223" s="27"/>
    </row>
    <row r="224" ht="15.75" customHeight="1">
      <c r="A224" s="28" t="s">
        <v>260</v>
      </c>
      <c r="B224" s="27">
        <f>COUNTIF($H$2:$H$2576,'CARGA COMPLETA'!$A224)</f>
        <v>1</v>
      </c>
      <c r="C224" s="28" t="s">
        <v>4370</v>
      </c>
      <c r="D224" s="29">
        <v>691.9938877499999</v>
      </c>
      <c r="E224" s="1">
        <f>COUNTIF($H$2:$H$2576,'CARGA COMPLETA'!$A224)</f>
        <v>1</v>
      </c>
      <c r="G224" s="27" t="s">
        <v>479</v>
      </c>
      <c r="H224" s="27" t="s">
        <v>4396</v>
      </c>
      <c r="I224" s="27"/>
      <c r="J224" s="27"/>
      <c r="K224" s="27"/>
    </row>
    <row r="225" ht="15.75" customHeight="1">
      <c r="A225" s="28" t="s">
        <v>262</v>
      </c>
      <c r="B225" s="27">
        <f>COUNTIF($H$2:$H$2576,'CARGA COMPLETA'!$A225)</f>
        <v>1</v>
      </c>
      <c r="C225" s="28" t="s">
        <v>4373</v>
      </c>
      <c r="D225" s="29">
        <v>169.24530149999998</v>
      </c>
      <c r="E225" s="1">
        <f>COUNTIF($H$2:$H$2576,'CARGA COMPLETA'!$A225)</f>
        <v>1</v>
      </c>
      <c r="G225" s="27" t="s">
        <v>481</v>
      </c>
      <c r="H225" s="27" t="s">
        <v>482</v>
      </c>
      <c r="I225" s="27"/>
      <c r="J225" s="27"/>
      <c r="K225" s="27"/>
    </row>
    <row r="226" ht="15.75" customHeight="1">
      <c r="A226" s="28" t="s">
        <v>264</v>
      </c>
      <c r="B226" s="27">
        <f>COUNTIF($H$2:$H$2576,'CARGA COMPLETA'!$A226)</f>
        <v>1</v>
      </c>
      <c r="C226" s="28" t="s">
        <v>4376</v>
      </c>
      <c r="D226" s="29">
        <v>222.41409299999995</v>
      </c>
      <c r="E226" s="1">
        <f>COUNTIF($H$2:$H$2576,'CARGA COMPLETA'!$A226)</f>
        <v>1</v>
      </c>
      <c r="G226" s="27" t="s">
        <v>483</v>
      </c>
      <c r="H226" s="27" t="s">
        <v>484</v>
      </c>
      <c r="I226" s="27"/>
      <c r="J226" s="27"/>
      <c r="K226" s="27"/>
    </row>
    <row r="227" ht="15.75" customHeight="1">
      <c r="A227" s="28" t="s">
        <v>266</v>
      </c>
      <c r="B227" s="27">
        <f>COUNTIF($H$2:$H$2576,'CARGA COMPLETA'!$A227)</f>
        <v>1</v>
      </c>
      <c r="C227" s="28" t="s">
        <v>4379</v>
      </c>
      <c r="D227" s="29">
        <v>374.607288</v>
      </c>
      <c r="E227" s="1">
        <f>COUNTIF($H$2:$H$2576,'CARGA COMPLETA'!$A227)</f>
        <v>1</v>
      </c>
      <c r="G227" s="27" t="s">
        <v>485</v>
      </c>
      <c r="H227" s="27" t="s">
        <v>486</v>
      </c>
      <c r="I227" s="27"/>
      <c r="J227" s="27"/>
      <c r="K227" s="27"/>
    </row>
    <row r="228" ht="15.75" customHeight="1">
      <c r="A228" s="28" t="s">
        <v>268</v>
      </c>
      <c r="B228" s="27">
        <f>COUNTIF($H$2:$H$2576,'CARGA COMPLETA'!$A228)</f>
        <v>1</v>
      </c>
      <c r="C228" s="28" t="s">
        <v>4382</v>
      </c>
      <c r="D228" s="29">
        <v>335.64259574999994</v>
      </c>
      <c r="E228" s="1">
        <f>COUNTIF($H$2:$H$2576,'CARGA COMPLETA'!$A228)</f>
        <v>1</v>
      </c>
      <c r="G228" s="27" t="s">
        <v>487</v>
      </c>
      <c r="H228" s="27" t="s">
        <v>488</v>
      </c>
      <c r="I228" s="27"/>
      <c r="J228" s="27"/>
      <c r="K228" s="27"/>
    </row>
    <row r="229" ht="15.75" customHeight="1">
      <c r="A229" s="28" t="s">
        <v>270</v>
      </c>
      <c r="B229" s="27">
        <f>COUNTIF($H$2:$H$2576,'CARGA COMPLETA'!$A229)</f>
        <v>1</v>
      </c>
      <c r="C229" s="28" t="s">
        <v>4385</v>
      </c>
      <c r="D229" s="29">
        <v>372.5768475</v>
      </c>
      <c r="E229" s="1">
        <f>COUNTIF($H$2:$H$2576,'CARGA COMPLETA'!$A229)</f>
        <v>1</v>
      </c>
      <c r="G229" s="27" t="s">
        <v>489</v>
      </c>
      <c r="H229" s="27" t="s">
        <v>490</v>
      </c>
      <c r="I229" s="27"/>
      <c r="J229" s="27"/>
      <c r="K229" s="27"/>
    </row>
    <row r="230" ht="15.75" customHeight="1">
      <c r="A230" s="28" t="s">
        <v>272</v>
      </c>
      <c r="B230" s="27">
        <f>COUNTIF($H$2:$H$2576,'CARGA COMPLETA'!$A230)</f>
        <v>1</v>
      </c>
      <c r="C230" s="28" t="s">
        <v>4388</v>
      </c>
      <c r="D230" s="29">
        <v>630.299043</v>
      </c>
      <c r="E230" s="1">
        <f>COUNTIF($H$2:$H$2576,'CARGA COMPLETA'!$A230)</f>
        <v>1</v>
      </c>
      <c r="G230" s="27" t="s">
        <v>491</v>
      </c>
      <c r="H230" s="27" t="s">
        <v>492</v>
      </c>
      <c r="I230" s="27"/>
      <c r="J230" s="27"/>
      <c r="K230" s="27"/>
    </row>
    <row r="231" ht="15.75" hidden="1" customHeight="1">
      <c r="A231" s="28"/>
      <c r="B231" s="27">
        <f>COUNTIF($H$2:$H$2576,'CARGA COMPLETA'!$A231)</f>
        <v>0</v>
      </c>
      <c r="C231" s="28"/>
      <c r="D231" s="29">
        <v>0.0</v>
      </c>
      <c r="E231" s="1">
        <f>COUNTIF($H$2:$H$2576,'CARGA COMPLETA'!$A231)</f>
        <v>0</v>
      </c>
      <c r="G231" s="27" t="s">
        <v>493</v>
      </c>
      <c r="H231" s="27" t="s">
        <v>494</v>
      </c>
      <c r="I231" s="27"/>
      <c r="J231" s="27"/>
      <c r="K231" s="27"/>
    </row>
    <row r="232" ht="15.75" hidden="1" customHeight="1">
      <c r="A232" s="28"/>
      <c r="B232" s="27">
        <f>COUNTIF($H$2:$H$2576,'CARGA COMPLETA'!$A232)</f>
        <v>0</v>
      </c>
      <c r="C232" s="28" t="s">
        <v>4397</v>
      </c>
      <c r="D232" s="29">
        <v>0.0</v>
      </c>
      <c r="E232" s="1">
        <f>COUNTIF($H$2:$H$2576,'CARGA COMPLETA'!$A232)</f>
        <v>0</v>
      </c>
      <c r="G232" s="27" t="s">
        <v>495</v>
      </c>
      <c r="H232" s="27" t="s">
        <v>496</v>
      </c>
      <c r="I232" s="27"/>
      <c r="J232" s="27"/>
      <c r="K232" s="27"/>
    </row>
    <row r="233" ht="15.75" hidden="1" customHeight="1">
      <c r="A233" s="28" t="s">
        <v>4398</v>
      </c>
      <c r="B233" s="27">
        <f>COUNTIF($H$2:$H$2576,'CARGA COMPLETA'!$A233)</f>
        <v>0</v>
      </c>
      <c r="C233" s="28" t="s">
        <v>4399</v>
      </c>
      <c r="D233" s="29">
        <v>2579.6566867499996</v>
      </c>
      <c r="E233" s="1">
        <f>COUNTIF($H$2:$H$2576,'CARGA COMPLETA'!$A233)</f>
        <v>0</v>
      </c>
      <c r="G233" s="27" t="s">
        <v>497</v>
      </c>
      <c r="H233" s="27" t="s">
        <v>498</v>
      </c>
      <c r="I233" s="27"/>
      <c r="J233" s="27"/>
      <c r="K233" s="27"/>
    </row>
    <row r="234" ht="15.75" hidden="1" customHeight="1">
      <c r="A234" s="28" t="s">
        <v>4400</v>
      </c>
      <c r="B234" s="27">
        <f>COUNTIF($H$2:$H$2576,'CARGA COMPLETA'!$A234)</f>
        <v>0</v>
      </c>
      <c r="C234" s="28" t="s">
        <v>4401</v>
      </c>
      <c r="D234" s="29">
        <v>1804.0284157499998</v>
      </c>
      <c r="E234" s="1">
        <f>COUNTIF($H$2:$H$2576,'CARGA COMPLETA'!$A234)</f>
        <v>0</v>
      </c>
      <c r="G234" s="27" t="s">
        <v>499</v>
      </c>
      <c r="H234" s="27" t="s">
        <v>500</v>
      </c>
      <c r="I234" s="27"/>
      <c r="J234" s="27"/>
      <c r="K234" s="27"/>
    </row>
    <row r="235" ht="15.75" hidden="1" customHeight="1">
      <c r="A235" s="28" t="s">
        <v>4402</v>
      </c>
      <c r="B235" s="27">
        <f>COUNTIF($H$2:$H$2576,'CARGA COMPLETA'!$A235)</f>
        <v>0</v>
      </c>
      <c r="C235" s="28" t="s">
        <v>4403</v>
      </c>
      <c r="D235" s="29">
        <v>2210.880177</v>
      </c>
      <c r="E235" s="1">
        <f>COUNTIF($H$2:$H$2576,'CARGA COMPLETA'!$A235)</f>
        <v>0</v>
      </c>
      <c r="G235" s="27" t="s">
        <v>501</v>
      </c>
      <c r="H235" s="27" t="s">
        <v>502</v>
      </c>
      <c r="I235" s="27"/>
      <c r="J235" s="27"/>
      <c r="K235" s="27"/>
    </row>
    <row r="236" ht="15.75" hidden="1" customHeight="1">
      <c r="A236" s="28" t="s">
        <v>4404</v>
      </c>
      <c r="B236" s="27">
        <f>COUNTIF($H$2:$H$2576,'CARGA COMPLETA'!$A236)</f>
        <v>0</v>
      </c>
      <c r="C236" s="28" t="s">
        <v>4405</v>
      </c>
      <c r="D236" s="29">
        <v>163.27077524999999</v>
      </c>
      <c r="E236" s="1">
        <f>COUNTIF($H$2:$H$2576,'CARGA COMPLETA'!$A236)</f>
        <v>0</v>
      </c>
      <c r="G236" s="27" t="s">
        <v>503</v>
      </c>
      <c r="H236" s="27" t="s">
        <v>504</v>
      </c>
      <c r="I236" s="27"/>
      <c r="J236" s="27"/>
      <c r="K236" s="27"/>
    </row>
    <row r="237" ht="15.75" hidden="1" customHeight="1">
      <c r="A237" s="28" t="s">
        <v>4406</v>
      </c>
      <c r="B237" s="27">
        <f>COUNTIF($H$2:$H$2576,'CARGA COMPLETA'!$A237)</f>
        <v>0</v>
      </c>
      <c r="C237" s="28" t="s">
        <v>4407</v>
      </c>
      <c r="D237" s="29">
        <v>119.96669025</v>
      </c>
      <c r="E237" s="1">
        <f>COUNTIF($H$2:$H$2576,'CARGA COMPLETA'!$A237)</f>
        <v>0</v>
      </c>
      <c r="G237" s="27" t="s">
        <v>505</v>
      </c>
      <c r="H237" s="27" t="s">
        <v>506</v>
      </c>
      <c r="I237" s="27"/>
      <c r="J237" s="27"/>
      <c r="K237" s="27"/>
    </row>
    <row r="238" ht="15.75" hidden="1" customHeight="1">
      <c r="A238" s="28" t="s">
        <v>4408</v>
      </c>
      <c r="B238" s="27">
        <f>COUNTIF($H$2:$H$2576,'CARGA COMPLETA'!$A238)</f>
        <v>0</v>
      </c>
      <c r="C238" s="28" t="s">
        <v>4409</v>
      </c>
      <c r="D238" s="29">
        <v>239.85252225000002</v>
      </c>
      <c r="E238" s="1">
        <f>COUNTIF($H$2:$H$2576,'CARGA COMPLETA'!$A238)</f>
        <v>0</v>
      </c>
      <c r="G238" s="27" t="s">
        <v>507</v>
      </c>
      <c r="H238" s="27" t="s">
        <v>508</v>
      </c>
      <c r="I238" s="27"/>
      <c r="J238" s="27"/>
      <c r="K238" s="27"/>
    </row>
    <row r="239" ht="15.75" hidden="1" customHeight="1">
      <c r="A239" s="28" t="s">
        <v>4410</v>
      </c>
      <c r="B239" s="27">
        <f>COUNTIF($H$2:$H$2576,'CARGA COMPLETA'!$A239)</f>
        <v>0</v>
      </c>
      <c r="C239" s="28" t="s">
        <v>4411</v>
      </c>
      <c r="D239" s="29">
        <v>187.45637624999998</v>
      </c>
      <c r="E239" s="1">
        <f>COUNTIF($H$2:$H$2576,'CARGA COMPLETA'!$A239)</f>
        <v>0</v>
      </c>
      <c r="G239" s="27" t="s">
        <v>509</v>
      </c>
      <c r="H239" s="27" t="s">
        <v>510</v>
      </c>
      <c r="I239" s="27"/>
      <c r="J239" s="27"/>
      <c r="K239" s="27"/>
    </row>
    <row r="240" ht="15.75" hidden="1" customHeight="1">
      <c r="A240" s="28" t="s">
        <v>4412</v>
      </c>
      <c r="B240" s="27">
        <f>COUNTIF($H$2:$H$2576,'CARGA COMPLETA'!$A240)</f>
        <v>0</v>
      </c>
      <c r="C240" s="28" t="s">
        <v>4413</v>
      </c>
      <c r="D240" s="29">
        <v>816.2909865</v>
      </c>
      <c r="E240" s="1">
        <f>COUNTIF($H$2:$H$2576,'CARGA COMPLETA'!$A240)</f>
        <v>0</v>
      </c>
      <c r="G240" s="27" t="s">
        <v>511</v>
      </c>
      <c r="H240" s="27" t="s">
        <v>512</v>
      </c>
      <c r="I240" s="27"/>
      <c r="J240" s="27"/>
      <c r="K240" s="27"/>
    </row>
    <row r="241" ht="15.75" hidden="1" customHeight="1">
      <c r="A241" s="28" t="s">
        <v>4414</v>
      </c>
      <c r="B241" s="27">
        <f>COUNTIF($H$2:$H$2576,'CARGA COMPLETA'!$A241)</f>
        <v>0</v>
      </c>
      <c r="C241" s="28" t="s">
        <v>4415</v>
      </c>
      <c r="D241" s="29">
        <v>550.74350925</v>
      </c>
      <c r="E241" s="1">
        <f>COUNTIF($H$2:$H$2576,'CARGA COMPLETA'!$A241)</f>
        <v>0</v>
      </c>
      <c r="G241" s="27" t="s">
        <v>513</v>
      </c>
      <c r="H241" s="27" t="s">
        <v>514</v>
      </c>
      <c r="I241" s="27"/>
      <c r="J241" s="27"/>
      <c r="K241" s="27"/>
    </row>
    <row r="242" ht="15.75" hidden="1" customHeight="1">
      <c r="A242" s="28" t="s">
        <v>4416</v>
      </c>
      <c r="B242" s="27">
        <f>COUNTIF($H$2:$H$2576,'CARGA COMPLETA'!$A242)</f>
        <v>0</v>
      </c>
      <c r="C242" s="28" t="s">
        <v>4417</v>
      </c>
      <c r="D242" s="29">
        <v>1360.11662325</v>
      </c>
      <c r="E242" s="1">
        <f>COUNTIF($H$2:$H$2576,'CARGA COMPLETA'!$A242)</f>
        <v>0</v>
      </c>
      <c r="G242" s="27" t="s">
        <v>515</v>
      </c>
      <c r="H242" s="27" t="s">
        <v>516</v>
      </c>
      <c r="I242" s="27"/>
      <c r="J242" s="27"/>
      <c r="K242" s="27"/>
    </row>
    <row r="243" ht="15.75" hidden="1" customHeight="1">
      <c r="A243" s="28" t="s">
        <v>4418</v>
      </c>
      <c r="B243" s="27">
        <f>COUNTIF($H$2:$H$2576,'CARGA COMPLETA'!$A243)</f>
        <v>0</v>
      </c>
      <c r="C243" s="28" t="s">
        <v>4419</v>
      </c>
      <c r="D243" s="29">
        <v>895.0289535000001</v>
      </c>
      <c r="E243" s="1">
        <f>COUNTIF($H$2:$H$2576,'CARGA COMPLETA'!$A243)</f>
        <v>0</v>
      </c>
      <c r="G243" s="27" t="s">
        <v>517</v>
      </c>
      <c r="H243" s="27" t="s">
        <v>518</v>
      </c>
      <c r="I243" s="27"/>
      <c r="J243" s="27"/>
      <c r="K243" s="27"/>
    </row>
    <row r="244" ht="15.75" hidden="1" customHeight="1">
      <c r="A244" s="28" t="s">
        <v>4420</v>
      </c>
      <c r="B244" s="27">
        <f>COUNTIF($H$2:$H$2576,'CARGA COMPLETA'!$A244)</f>
        <v>0</v>
      </c>
      <c r="C244" s="28" t="s">
        <v>4421</v>
      </c>
      <c r="D244" s="29">
        <v>246.29422949999997</v>
      </c>
      <c r="E244" s="1">
        <f>COUNTIF($H$2:$H$2576,'CARGA COMPLETA'!$A244)</f>
        <v>0</v>
      </c>
      <c r="G244" s="27" t="s">
        <v>519</v>
      </c>
      <c r="H244" s="27" t="s">
        <v>520</v>
      </c>
      <c r="I244" s="27"/>
      <c r="J244" s="27"/>
      <c r="K244" s="27"/>
    </row>
    <row r="245" ht="15.75" hidden="1" customHeight="1">
      <c r="A245" s="28" t="s">
        <v>4422</v>
      </c>
      <c r="B245" s="27">
        <f>COUNTIF($H$2:$H$2576,'CARGA COMPLETA'!$A245)</f>
        <v>0</v>
      </c>
      <c r="C245" s="28" t="s">
        <v>4423</v>
      </c>
      <c r="D245" s="29">
        <v>327.5477865</v>
      </c>
      <c r="E245" s="1">
        <f>COUNTIF($H$2:$H$2576,'CARGA COMPLETA'!$A245)</f>
        <v>0</v>
      </c>
      <c r="G245" s="27" t="s">
        <v>521</v>
      </c>
      <c r="H245" s="27" t="s">
        <v>522</v>
      </c>
      <c r="I245" s="27"/>
      <c r="J245" s="27"/>
      <c r="K245" s="27"/>
    </row>
    <row r="246" ht="15.75" hidden="1" customHeight="1">
      <c r="A246" s="28" t="s">
        <v>4424</v>
      </c>
      <c r="B246" s="27">
        <f>COUNTIF($H$2:$H$2576,'CARGA COMPLETA'!$A246)</f>
        <v>0</v>
      </c>
      <c r="C246" s="28" t="s">
        <v>4425</v>
      </c>
      <c r="D246" s="29">
        <v>1709.44223175</v>
      </c>
      <c r="E246" s="1">
        <f>COUNTIF($H$2:$H$2576,'CARGA COMPLETA'!$A246)</f>
        <v>0</v>
      </c>
      <c r="G246" s="27" t="s">
        <v>523</v>
      </c>
      <c r="H246" s="27" t="s">
        <v>524</v>
      </c>
      <c r="I246" s="27"/>
      <c r="J246" s="27"/>
      <c r="K246" s="27"/>
    </row>
    <row r="247" ht="15.75" hidden="1" customHeight="1">
      <c r="A247" s="28" t="s">
        <v>4426</v>
      </c>
      <c r="B247" s="27">
        <f>COUNTIF($H$2:$H$2576,'CARGA COMPLETA'!$A247)</f>
        <v>0</v>
      </c>
      <c r="C247" s="28" t="s">
        <v>4427</v>
      </c>
      <c r="D247" s="29">
        <v>564.27378975</v>
      </c>
      <c r="E247" s="1">
        <f>COUNTIF($H$2:$H$2576,'CARGA COMPLETA'!$A247)</f>
        <v>0</v>
      </c>
      <c r="G247" s="27" t="s">
        <v>525</v>
      </c>
      <c r="H247" s="27" t="s">
        <v>526</v>
      </c>
      <c r="I247" s="27"/>
      <c r="J247" s="27"/>
      <c r="K247" s="27"/>
    </row>
    <row r="248" ht="15.75" hidden="1" customHeight="1">
      <c r="A248" s="28" t="s">
        <v>4428</v>
      </c>
      <c r="B248" s="27">
        <f>COUNTIF($H$2:$H$2576,'CARGA COMPLETA'!$A248)</f>
        <v>0</v>
      </c>
      <c r="C248" s="28" t="s">
        <v>4429</v>
      </c>
      <c r="D248" s="29">
        <v>632.6439322499999</v>
      </c>
      <c r="E248" s="1">
        <f>COUNTIF($H$2:$H$2576,'CARGA COMPLETA'!$A248)</f>
        <v>0</v>
      </c>
      <c r="G248" s="27" t="s">
        <v>527</v>
      </c>
      <c r="H248" s="27" t="s">
        <v>528</v>
      </c>
      <c r="I248" s="27"/>
      <c r="J248" s="27"/>
      <c r="K248" s="27"/>
    </row>
    <row r="249" ht="15.75" hidden="1" customHeight="1">
      <c r="A249" s="28" t="s">
        <v>4430</v>
      </c>
      <c r="B249" s="27">
        <f>COUNTIF($H$2:$H$2576,'CARGA COMPLETA'!$A249)</f>
        <v>0</v>
      </c>
      <c r="C249" s="28" t="s">
        <v>4431</v>
      </c>
      <c r="D249" s="29">
        <v>174.07882799999996</v>
      </c>
      <c r="E249" s="1">
        <f>COUNTIF($H$2:$H$2576,'CARGA COMPLETA'!$A249)</f>
        <v>0</v>
      </c>
      <c r="G249" s="27" t="s">
        <v>529</v>
      </c>
      <c r="H249" s="27" t="s">
        <v>530</v>
      </c>
      <c r="I249" s="27"/>
      <c r="J249" s="27"/>
      <c r="K249" s="27"/>
    </row>
    <row r="250" ht="15.75" hidden="1" customHeight="1">
      <c r="A250" s="28" t="s">
        <v>4432</v>
      </c>
      <c r="B250" s="27">
        <f>COUNTIF($H$2:$H$2576,'CARGA COMPLETA'!$A250)</f>
        <v>0</v>
      </c>
      <c r="C250" s="28" t="s">
        <v>4433</v>
      </c>
      <c r="D250" s="29">
        <v>148.02450299999998</v>
      </c>
      <c r="E250" s="1">
        <f>COUNTIF($H$2:$H$2576,'CARGA COMPLETA'!$A250)</f>
        <v>0</v>
      </c>
      <c r="G250" s="27" t="s">
        <v>531</v>
      </c>
      <c r="H250" s="27" t="s">
        <v>532</v>
      </c>
      <c r="I250" s="27"/>
      <c r="J250" s="27"/>
      <c r="K250" s="27"/>
    </row>
    <row r="251" ht="15.75" hidden="1" customHeight="1">
      <c r="A251" s="28" t="s">
        <v>4434</v>
      </c>
      <c r="B251" s="27">
        <f>COUNTIF($H$2:$H$2576,'CARGA COMPLETA'!$A251)</f>
        <v>0</v>
      </c>
      <c r="C251" s="28" t="s">
        <v>4435</v>
      </c>
      <c r="D251" s="29">
        <v>218.8742985</v>
      </c>
      <c r="E251" s="1">
        <f>COUNTIF($H$2:$H$2576,'CARGA COMPLETA'!$A251)</f>
        <v>0</v>
      </c>
      <c r="G251" s="27" t="s">
        <v>533</v>
      </c>
      <c r="H251" s="27" t="s">
        <v>534</v>
      </c>
      <c r="I251" s="27"/>
      <c r="J251" s="27"/>
      <c r="K251" s="27"/>
    </row>
    <row r="252" ht="15.75" hidden="1" customHeight="1">
      <c r="A252" s="28" t="s">
        <v>4436</v>
      </c>
      <c r="B252" s="27">
        <f>COUNTIF($H$2:$H$2576,'CARGA COMPLETA'!$A252)</f>
        <v>0</v>
      </c>
      <c r="C252" s="28" t="s">
        <v>4437</v>
      </c>
      <c r="D252" s="29">
        <v>157.6735875</v>
      </c>
      <c r="E252" s="1">
        <f>COUNTIF($H$2:$H$2576,'CARGA COMPLETA'!$A252)</f>
        <v>0</v>
      </c>
      <c r="G252" s="27" t="s">
        <v>535</v>
      </c>
      <c r="H252" s="27" t="s">
        <v>536</v>
      </c>
      <c r="I252" s="27"/>
      <c r="J252" s="27"/>
      <c r="K252" s="27"/>
    </row>
    <row r="253" ht="15.75" hidden="1" customHeight="1">
      <c r="A253" s="28" t="s">
        <v>4438</v>
      </c>
      <c r="B253" s="27">
        <f>COUNTIF($H$2:$H$2576,'CARGA COMPLETA'!$A253)</f>
        <v>0</v>
      </c>
      <c r="C253" s="28" t="s">
        <v>4439</v>
      </c>
      <c r="D253" s="29">
        <v>204.7869945</v>
      </c>
      <c r="E253" s="1">
        <f>COUNTIF($H$2:$H$2576,'CARGA COMPLETA'!$A253)</f>
        <v>0</v>
      </c>
      <c r="G253" s="27" t="s">
        <v>537</v>
      </c>
      <c r="H253" s="27" t="s">
        <v>538</v>
      </c>
      <c r="I253" s="27"/>
      <c r="J253" s="27"/>
      <c r="K253" s="27"/>
    </row>
    <row r="254" ht="15.75" hidden="1" customHeight="1">
      <c r="A254" s="28" t="s">
        <v>4440</v>
      </c>
      <c r="B254" s="27">
        <f>COUNTIF($H$2:$H$2576,'CARGA COMPLETA'!$A254)</f>
        <v>0</v>
      </c>
      <c r="C254" s="28" t="s">
        <v>4441</v>
      </c>
      <c r="D254" s="29">
        <v>315.059679</v>
      </c>
      <c r="E254" s="1">
        <f>COUNTIF($H$2:$H$2576,'CARGA COMPLETA'!$A254)</f>
        <v>0</v>
      </c>
      <c r="G254" s="27" t="s">
        <v>539</v>
      </c>
      <c r="H254" s="27" t="s">
        <v>540</v>
      </c>
      <c r="I254" s="27"/>
      <c r="J254" s="27"/>
      <c r="K254" s="27"/>
    </row>
    <row r="255" ht="15.75" hidden="1" customHeight="1">
      <c r="A255" s="28" t="s">
        <v>4442</v>
      </c>
      <c r="B255" s="27">
        <f>COUNTIF($H$2:$H$2576,'CARGA COMPLETA'!$A255)</f>
        <v>0</v>
      </c>
      <c r="C255" s="28" t="s">
        <v>4443</v>
      </c>
      <c r="D255" s="29">
        <v>277.03833299999997</v>
      </c>
      <c r="E255" s="1">
        <f>COUNTIF($H$2:$H$2576,'CARGA COMPLETA'!$A255)</f>
        <v>0</v>
      </c>
      <c r="G255" s="27" t="s">
        <v>541</v>
      </c>
      <c r="H255" s="27" t="s">
        <v>542</v>
      </c>
      <c r="I255" s="27"/>
      <c r="J255" s="27"/>
      <c r="K255" s="27"/>
    </row>
    <row r="256" ht="15.75" hidden="1" customHeight="1">
      <c r="A256" s="28" t="s">
        <v>4444</v>
      </c>
      <c r="B256" s="27">
        <f>COUNTIF($H$2:$H$2576,'CARGA COMPLETA'!$A256)</f>
        <v>0</v>
      </c>
      <c r="C256" s="28" t="s">
        <v>4445</v>
      </c>
      <c r="D256" s="29">
        <v>662.462658</v>
      </c>
      <c r="E256" s="1">
        <f>COUNTIF($H$2:$H$2576,'CARGA COMPLETA'!$A256)</f>
        <v>0</v>
      </c>
      <c r="G256" s="27" t="s">
        <v>543</v>
      </c>
      <c r="H256" s="27" t="s">
        <v>544</v>
      </c>
      <c r="I256" s="27"/>
      <c r="J256" s="27"/>
      <c r="K256" s="27"/>
    </row>
    <row r="257" ht="15.75" hidden="1" customHeight="1">
      <c r="A257" s="28" t="s">
        <v>4446</v>
      </c>
      <c r="B257" s="27">
        <f>COUNTIF($H$2:$H$2576,'CARGA COMPLETA'!$A257)</f>
        <v>0</v>
      </c>
      <c r="C257" s="28" t="s">
        <v>4447</v>
      </c>
      <c r="D257" s="29">
        <v>1152.49060575</v>
      </c>
      <c r="E257" s="1">
        <f>COUNTIF($H$2:$H$2576,'CARGA COMPLETA'!$A257)</f>
        <v>0</v>
      </c>
      <c r="G257" s="27" t="s">
        <v>545</v>
      </c>
      <c r="H257" s="27" t="s">
        <v>546</v>
      </c>
      <c r="I257" s="27"/>
      <c r="J257" s="27"/>
      <c r="K257" s="27"/>
    </row>
    <row r="258" ht="15.75" hidden="1" customHeight="1">
      <c r="A258" s="28" t="s">
        <v>4448</v>
      </c>
      <c r="B258" s="27">
        <f>COUNTIF($H$2:$H$2576,'CARGA COMPLETA'!$A258)</f>
        <v>0</v>
      </c>
      <c r="C258" s="28" t="s">
        <v>4449</v>
      </c>
      <c r="D258" s="29">
        <v>1242.3959954999998</v>
      </c>
      <c r="E258" s="1">
        <f>COUNTIF($H$2:$H$2576,'CARGA COMPLETA'!$A258)</f>
        <v>0</v>
      </c>
      <c r="G258" s="27" t="s">
        <v>547</v>
      </c>
      <c r="H258" s="27" t="s">
        <v>548</v>
      </c>
      <c r="I258" s="27"/>
      <c r="J258" s="27"/>
      <c r="K258" s="27"/>
    </row>
    <row r="259" ht="15.75" hidden="1" customHeight="1">
      <c r="A259" s="28" t="s">
        <v>4450</v>
      </c>
      <c r="B259" s="27">
        <f>COUNTIF($H$2:$H$2576,'CARGA COMPLETA'!$A259)</f>
        <v>0</v>
      </c>
      <c r="C259" s="28" t="s">
        <v>4451</v>
      </c>
      <c r="D259" s="29">
        <v>1546.72848</v>
      </c>
      <c r="E259" s="1">
        <f>COUNTIF($H$2:$H$2576,'CARGA COMPLETA'!$A259)</f>
        <v>0</v>
      </c>
      <c r="G259" s="27" t="s">
        <v>549</v>
      </c>
      <c r="H259" s="27" t="s">
        <v>550</v>
      </c>
      <c r="I259" s="27"/>
      <c r="J259" s="27"/>
      <c r="K259" s="27"/>
    </row>
    <row r="260" ht="15.75" hidden="1" customHeight="1">
      <c r="A260" s="28" t="s">
        <v>4452</v>
      </c>
      <c r="B260" s="27">
        <f>COUNTIF($H$2:$H$2576,'CARGA COMPLETA'!$A260)</f>
        <v>0</v>
      </c>
      <c r="C260" s="28" t="s">
        <v>4453</v>
      </c>
      <c r="D260" s="29">
        <v>1438.8905272499999</v>
      </c>
      <c r="E260" s="1">
        <f>COUNTIF($H$2:$H$2576,'CARGA COMPLETA'!$A260)</f>
        <v>0</v>
      </c>
      <c r="G260" s="27" t="s">
        <v>551</v>
      </c>
      <c r="H260" s="27" t="s">
        <v>552</v>
      </c>
      <c r="I260" s="27"/>
      <c r="J260" s="27"/>
      <c r="K260" s="27"/>
    </row>
    <row r="261" ht="15.75" hidden="1" customHeight="1">
      <c r="A261" s="28" t="s">
        <v>4454</v>
      </c>
      <c r="B261" s="27">
        <f>COUNTIF($H$2:$H$2576,'CARGA COMPLETA'!$A261)</f>
        <v>0</v>
      </c>
      <c r="C261" s="28" t="s">
        <v>4455</v>
      </c>
      <c r="D261" s="29">
        <v>206.50298625</v>
      </c>
      <c r="E261" s="1">
        <f>COUNTIF($H$2:$H$2576,'CARGA COMPLETA'!$A261)</f>
        <v>0</v>
      </c>
      <c r="G261" s="27" t="s">
        <v>553</v>
      </c>
      <c r="H261" s="27" t="s">
        <v>554</v>
      </c>
      <c r="I261" s="27"/>
      <c r="J261" s="27"/>
      <c r="K261" s="27"/>
    </row>
    <row r="262" ht="15.75" hidden="1" customHeight="1">
      <c r="A262" s="28" t="s">
        <v>4456</v>
      </c>
      <c r="B262" s="27">
        <f>COUNTIF($H$2:$H$2576,'CARGA COMPLETA'!$A262)</f>
        <v>0</v>
      </c>
      <c r="C262" s="28" t="s">
        <v>4457</v>
      </c>
      <c r="D262" s="29">
        <v>227.04098175</v>
      </c>
      <c r="E262" s="1">
        <f>COUNTIF($H$2:$H$2576,'CARGA COMPLETA'!$A262)</f>
        <v>0</v>
      </c>
      <c r="G262" s="27" t="s">
        <v>555</v>
      </c>
      <c r="H262" s="27" t="s">
        <v>556</v>
      </c>
      <c r="I262" s="27"/>
      <c r="J262" s="27"/>
      <c r="K262" s="27"/>
    </row>
    <row r="263" ht="15.75" hidden="1" customHeight="1">
      <c r="A263" s="28" t="s">
        <v>4458</v>
      </c>
      <c r="B263" s="27">
        <f>COUNTIF($H$2:$H$2576,'CARGA COMPLETA'!$A263)</f>
        <v>0</v>
      </c>
      <c r="C263" s="28" t="s">
        <v>4459</v>
      </c>
      <c r="D263" s="29">
        <v>191.4184305</v>
      </c>
      <c r="E263" s="1">
        <f>COUNTIF($H$2:$H$2576,'CARGA COMPLETA'!$A263)</f>
        <v>0</v>
      </c>
      <c r="G263" s="27" t="s">
        <v>557</v>
      </c>
      <c r="H263" s="27" t="s">
        <v>558</v>
      </c>
      <c r="I263" s="27"/>
      <c r="J263" s="27"/>
      <c r="K263" s="27"/>
    </row>
    <row r="264" ht="15.75" hidden="1" customHeight="1">
      <c r="A264" s="28" t="s">
        <v>4460</v>
      </c>
      <c r="B264" s="27">
        <f>COUNTIF($H$2:$H$2576,'CARGA COMPLETA'!$A264)</f>
        <v>0</v>
      </c>
      <c r="C264" s="28" t="s">
        <v>4461</v>
      </c>
      <c r="D264" s="29">
        <v>361.41840899999994</v>
      </c>
      <c r="E264" s="1">
        <f>COUNTIF($H$2:$H$2576,'CARGA COMPLETA'!$A264)</f>
        <v>0</v>
      </c>
      <c r="G264" s="27" t="s">
        <v>559</v>
      </c>
      <c r="H264" s="27" t="s">
        <v>560</v>
      </c>
      <c r="I264" s="27"/>
      <c r="J264" s="27"/>
      <c r="K264" s="27"/>
    </row>
    <row r="265" ht="15.75" hidden="1" customHeight="1">
      <c r="A265" s="28" t="s">
        <v>4462</v>
      </c>
      <c r="B265" s="27">
        <f>COUNTIF($H$2:$H$2576,'CARGA COMPLETA'!$A265)</f>
        <v>0</v>
      </c>
      <c r="C265" s="28" t="s">
        <v>4463</v>
      </c>
      <c r="D265" s="29">
        <v>358.45360650000003</v>
      </c>
      <c r="E265" s="1">
        <f>COUNTIF($H$2:$H$2576,'CARGA COMPLETA'!$A265)</f>
        <v>0</v>
      </c>
      <c r="G265" s="27" t="s">
        <v>561</v>
      </c>
      <c r="H265" s="27" t="s">
        <v>562</v>
      </c>
      <c r="I265" s="27"/>
      <c r="J265" s="27"/>
      <c r="K265" s="27"/>
    </row>
    <row r="266" ht="15.75" hidden="1" customHeight="1">
      <c r="A266" s="28" t="s">
        <v>4464</v>
      </c>
      <c r="B266" s="27">
        <f>COUNTIF($H$2:$H$2576,'CARGA COMPLETA'!$A266)</f>
        <v>0</v>
      </c>
      <c r="C266" s="28" t="s">
        <v>4465</v>
      </c>
      <c r="D266" s="29">
        <v>404.76741524999994</v>
      </c>
      <c r="E266" s="1">
        <f>COUNTIF($H$2:$H$2576,'CARGA COMPLETA'!$A266)</f>
        <v>0</v>
      </c>
      <c r="G266" s="27" t="s">
        <v>563</v>
      </c>
      <c r="H266" s="27" t="s">
        <v>564</v>
      </c>
      <c r="I266" s="27"/>
      <c r="J266" s="27"/>
      <c r="K266" s="27"/>
    </row>
    <row r="267" ht="15.75" hidden="1" customHeight="1">
      <c r="A267" s="28" t="s">
        <v>4466</v>
      </c>
      <c r="B267" s="27">
        <f>COUNTIF($H$2:$H$2576,'CARGA COMPLETA'!$A267)</f>
        <v>0</v>
      </c>
      <c r="C267" s="28" t="s">
        <v>4467</v>
      </c>
      <c r="D267" s="29">
        <v>299.13060375</v>
      </c>
      <c r="E267" s="1">
        <f>COUNTIF($H$2:$H$2576,'CARGA COMPLETA'!$A267)</f>
        <v>0</v>
      </c>
      <c r="G267" s="27" t="s">
        <v>565</v>
      </c>
      <c r="H267" s="27" t="s">
        <v>566</v>
      </c>
      <c r="I267" s="27"/>
      <c r="J267" s="27"/>
      <c r="K267" s="27"/>
    </row>
    <row r="268" ht="15.75" hidden="1" customHeight="1">
      <c r="A268" s="28" t="s">
        <v>4468</v>
      </c>
      <c r="B268" s="27">
        <f>COUNTIF($H$2:$H$2576,'CARGA COMPLETA'!$A268)</f>
        <v>0</v>
      </c>
      <c r="C268" s="28" t="s">
        <v>4469</v>
      </c>
      <c r="D268" s="29">
        <v>410.292729</v>
      </c>
      <c r="E268" s="1">
        <f>COUNTIF($H$2:$H$2576,'CARGA COMPLETA'!$A268)</f>
        <v>0</v>
      </c>
      <c r="G268" s="27" t="s">
        <v>567</v>
      </c>
      <c r="H268" s="27" t="s">
        <v>568</v>
      </c>
      <c r="I268" s="27"/>
      <c r="J268" s="27"/>
      <c r="K268" s="27"/>
    </row>
    <row r="269" ht="15.75" hidden="1" customHeight="1">
      <c r="A269" s="28" t="s">
        <v>4470</v>
      </c>
      <c r="B269" s="27">
        <f>COUNTIF($H$2:$H$2576,'CARGA COMPLETA'!$A269)</f>
        <v>0</v>
      </c>
      <c r="C269" s="28" t="s">
        <v>4471</v>
      </c>
      <c r="D269" s="29">
        <v>432.74436975</v>
      </c>
      <c r="E269" s="1">
        <f>COUNTIF($H$2:$H$2576,'CARGA COMPLETA'!$A269)</f>
        <v>0</v>
      </c>
      <c r="G269" s="27" t="s">
        <v>569</v>
      </c>
      <c r="H269" s="27" t="s">
        <v>570</v>
      </c>
      <c r="I269" s="27"/>
      <c r="J269" s="27"/>
      <c r="K269" s="27"/>
    </row>
    <row r="270" ht="15.75" hidden="1" customHeight="1">
      <c r="A270" s="28" t="s">
        <v>4472</v>
      </c>
      <c r="B270" s="27">
        <f>COUNTIF($H$2:$H$2576,'CARGA COMPLETA'!$A270)</f>
        <v>0</v>
      </c>
      <c r="C270" s="28" t="s">
        <v>4473</v>
      </c>
      <c r="D270" s="29">
        <v>474.25160474999996</v>
      </c>
      <c r="E270" s="1">
        <f>COUNTIF($H$2:$H$2576,'CARGA COMPLETA'!$A270)</f>
        <v>0</v>
      </c>
      <c r="G270" s="27" t="s">
        <v>571</v>
      </c>
      <c r="H270" s="27" t="s">
        <v>572</v>
      </c>
      <c r="I270" s="27"/>
      <c r="J270" s="27"/>
      <c r="K270" s="27"/>
    </row>
    <row r="271" ht="15.75" hidden="1" customHeight="1">
      <c r="A271" s="28" t="s">
        <v>4474</v>
      </c>
      <c r="B271" s="27">
        <f>COUNTIF($H$2:$H$2576,'CARGA COMPLETA'!$A271)</f>
        <v>0</v>
      </c>
      <c r="C271" s="28" t="s">
        <v>4475</v>
      </c>
      <c r="D271" s="29">
        <v>662.822028</v>
      </c>
      <c r="E271" s="1">
        <f>COUNTIF($H$2:$H$2576,'CARGA COMPLETA'!$A271)</f>
        <v>0</v>
      </c>
      <c r="G271" s="27" t="s">
        <v>573</v>
      </c>
      <c r="H271" s="27" t="s">
        <v>574</v>
      </c>
      <c r="I271" s="27"/>
      <c r="J271" s="27"/>
      <c r="K271" s="27"/>
    </row>
    <row r="272" ht="15.75" hidden="1" customHeight="1">
      <c r="A272" s="28" t="s">
        <v>4476</v>
      </c>
      <c r="B272" s="27">
        <f>COUNTIF($H$2:$H$2576,'CARGA COMPLETA'!$A272)</f>
        <v>0</v>
      </c>
      <c r="C272" s="28" t="s">
        <v>4477</v>
      </c>
      <c r="D272" s="29">
        <v>1326.69521325</v>
      </c>
      <c r="E272" s="1">
        <f>COUNTIF($H$2:$H$2576,'CARGA COMPLETA'!$A272)</f>
        <v>0</v>
      </c>
      <c r="G272" s="27" t="s">
        <v>575</v>
      </c>
      <c r="H272" s="27" t="s">
        <v>576</v>
      </c>
      <c r="I272" s="27"/>
      <c r="J272" s="27"/>
      <c r="K272" s="27"/>
    </row>
    <row r="273" ht="15.75" hidden="1" customHeight="1">
      <c r="A273" s="28" t="s">
        <v>4478</v>
      </c>
      <c r="B273" s="27">
        <f>COUNTIF($H$2:$H$2576,'CARGA COMPLETA'!$A273)</f>
        <v>0</v>
      </c>
      <c r="C273" s="28" t="s">
        <v>4479</v>
      </c>
      <c r="D273" s="29">
        <v>1356.9182302499999</v>
      </c>
      <c r="E273" s="1">
        <f>COUNTIF($H$2:$H$2576,'CARGA COMPLETA'!$A273)</f>
        <v>0</v>
      </c>
      <c r="G273" s="27" t="s">
        <v>577</v>
      </c>
      <c r="H273" s="27" t="s">
        <v>578</v>
      </c>
      <c r="I273" s="27"/>
      <c r="J273" s="27"/>
      <c r="K273" s="27"/>
    </row>
    <row r="274" ht="15.75" hidden="1" customHeight="1">
      <c r="A274" s="28" t="s">
        <v>4480</v>
      </c>
      <c r="B274" s="27">
        <f>COUNTIF($H$2:$H$2576,'CARGA COMPLETA'!$A274)</f>
        <v>0</v>
      </c>
      <c r="C274" s="28" t="s">
        <v>4481</v>
      </c>
      <c r="D274" s="29">
        <v>1326.69521325</v>
      </c>
      <c r="E274" s="1">
        <f>COUNTIF($H$2:$H$2576,'CARGA COMPLETA'!$A274)</f>
        <v>0</v>
      </c>
      <c r="G274" s="27" t="s">
        <v>579</v>
      </c>
      <c r="H274" s="27" t="s">
        <v>580</v>
      </c>
      <c r="I274" s="27"/>
      <c r="J274" s="27"/>
      <c r="K274" s="27"/>
    </row>
    <row r="275" ht="15.75" hidden="1" customHeight="1">
      <c r="A275" s="28" t="s">
        <v>4482</v>
      </c>
      <c r="B275" s="27">
        <f>COUNTIF($H$2:$H$2576,'CARGA COMPLETA'!$A275)</f>
        <v>0</v>
      </c>
      <c r="C275" s="28" t="s">
        <v>4483</v>
      </c>
      <c r="D275" s="29">
        <v>1356.9182302499999</v>
      </c>
      <c r="E275" s="1">
        <f>COUNTIF($H$2:$H$2576,'CARGA COMPLETA'!$A275)</f>
        <v>0</v>
      </c>
      <c r="G275" s="27" t="s">
        <v>581</v>
      </c>
      <c r="H275" s="27" t="s">
        <v>582</v>
      </c>
      <c r="I275" s="27"/>
      <c r="J275" s="27"/>
      <c r="K275" s="27"/>
    </row>
    <row r="276" ht="15.75" hidden="1" customHeight="1">
      <c r="A276" s="28" t="s">
        <v>4484</v>
      </c>
      <c r="B276" s="27">
        <f>COUNTIF($H$2:$H$2576,'CARGA COMPLETA'!$A276)</f>
        <v>0</v>
      </c>
      <c r="C276" s="28" t="s">
        <v>4485</v>
      </c>
      <c r="D276" s="29">
        <v>1516.6671795</v>
      </c>
      <c r="E276" s="1">
        <f>COUNTIF($H$2:$H$2576,'CARGA COMPLETA'!$A276)</f>
        <v>0</v>
      </c>
      <c r="G276" s="27" t="s">
        <v>583</v>
      </c>
      <c r="H276" s="27" t="s">
        <v>584</v>
      </c>
      <c r="I276" s="27"/>
      <c r="J276" s="27"/>
      <c r="K276" s="27"/>
    </row>
    <row r="277" ht="15.75" hidden="1" customHeight="1">
      <c r="A277" s="28" t="s">
        <v>4486</v>
      </c>
      <c r="B277" s="27">
        <f>COUNTIF($H$2:$H$2576,'CARGA COMPLETA'!$A277)</f>
        <v>0</v>
      </c>
      <c r="C277" s="28" t="s">
        <v>4487</v>
      </c>
      <c r="D277" s="29">
        <v>1561.02242175</v>
      </c>
      <c r="E277" s="1">
        <f>COUNTIF($H$2:$H$2576,'CARGA COMPLETA'!$A277)</f>
        <v>0</v>
      </c>
      <c r="G277" s="27" t="s">
        <v>585</v>
      </c>
      <c r="H277" s="27" t="s">
        <v>586</v>
      </c>
      <c r="I277" s="27"/>
      <c r="J277" s="27"/>
      <c r="K277" s="27"/>
    </row>
    <row r="278" ht="15.75" hidden="1" customHeight="1">
      <c r="A278" s="28" t="s">
        <v>4488</v>
      </c>
      <c r="B278" s="27">
        <f>COUNTIF($H$2:$H$2576,'CARGA COMPLETA'!$A278)</f>
        <v>0</v>
      </c>
      <c r="C278" s="28" t="s">
        <v>4489</v>
      </c>
      <c r="D278" s="29">
        <v>1516.6671795</v>
      </c>
      <c r="E278" s="1">
        <f>COUNTIF($H$2:$H$2576,'CARGA COMPLETA'!$A278)</f>
        <v>0</v>
      </c>
      <c r="G278" s="27" t="s">
        <v>587</v>
      </c>
      <c r="H278" s="27" t="s">
        <v>588</v>
      </c>
      <c r="I278" s="27"/>
      <c r="J278" s="27"/>
      <c r="K278" s="27"/>
    </row>
    <row r="279" ht="15.75" hidden="1" customHeight="1">
      <c r="A279" s="28" t="s">
        <v>4490</v>
      </c>
      <c r="B279" s="27">
        <f>COUNTIF($H$2:$H$2576,'CARGA COMPLETA'!$A279)</f>
        <v>0</v>
      </c>
      <c r="C279" s="28" t="s">
        <v>4491</v>
      </c>
      <c r="D279" s="29">
        <v>1561.02242175</v>
      </c>
      <c r="E279" s="1">
        <f>COUNTIF($H$2:$H$2576,'CARGA COMPLETA'!$A279)</f>
        <v>0</v>
      </c>
      <c r="G279" s="27" t="s">
        <v>589</v>
      </c>
      <c r="H279" s="27" t="s">
        <v>590</v>
      </c>
      <c r="I279" s="27"/>
      <c r="J279" s="27"/>
      <c r="K279" s="27"/>
    </row>
    <row r="280" ht="15.75" hidden="1" customHeight="1">
      <c r="A280" s="28" t="s">
        <v>4492</v>
      </c>
      <c r="B280" s="27">
        <f>COUNTIF($H$2:$H$2576,'CARGA COMPLETA'!$A280)</f>
        <v>0</v>
      </c>
      <c r="C280" s="28" t="s">
        <v>4493</v>
      </c>
      <c r="D280" s="29">
        <v>4942.882791</v>
      </c>
      <c r="E280" s="1">
        <f>COUNTIF($H$2:$H$2576,'CARGA COMPLETA'!$A280)</f>
        <v>0</v>
      </c>
      <c r="G280" s="27" t="s">
        <v>591</v>
      </c>
      <c r="H280" s="27" t="s">
        <v>592</v>
      </c>
      <c r="I280" s="27"/>
      <c r="J280" s="27"/>
      <c r="K280" s="27"/>
    </row>
    <row r="281" ht="15.75" hidden="1" customHeight="1">
      <c r="A281" s="28" t="s">
        <v>4494</v>
      </c>
      <c r="B281" s="27">
        <f>COUNTIF($H$2:$H$2576,'CARGA COMPLETA'!$A281)</f>
        <v>0</v>
      </c>
      <c r="C281" s="28" t="s">
        <v>4495</v>
      </c>
      <c r="D281" s="29">
        <v>6900.496960500001</v>
      </c>
      <c r="E281" s="1">
        <f>COUNTIF($H$2:$H$2576,'CARGA COMPLETA'!$A281)</f>
        <v>0</v>
      </c>
      <c r="G281" s="27" t="s">
        <v>593</v>
      </c>
      <c r="H281" s="27" t="s">
        <v>594</v>
      </c>
      <c r="I281" s="27"/>
      <c r="J281" s="27"/>
      <c r="K281" s="27"/>
    </row>
    <row r="282" ht="15.75" hidden="1" customHeight="1">
      <c r="A282" s="28" t="s">
        <v>4496</v>
      </c>
      <c r="B282" s="27">
        <f>COUNTIF($H$2:$H$2576,'CARGA COMPLETA'!$A282)</f>
        <v>0</v>
      </c>
      <c r="C282" s="28" t="s">
        <v>4497</v>
      </c>
      <c r="D282" s="29">
        <v>1263.8863215</v>
      </c>
      <c r="E282" s="1">
        <f>COUNTIF($H$2:$H$2576,'CARGA COMPLETA'!$A282)</f>
        <v>0</v>
      </c>
      <c r="G282" s="27" t="s">
        <v>595</v>
      </c>
      <c r="H282" s="27" t="s">
        <v>596</v>
      </c>
      <c r="I282" s="27"/>
      <c r="J282" s="27"/>
      <c r="K282" s="27"/>
    </row>
    <row r="283" ht="15.75" hidden="1" customHeight="1">
      <c r="A283" s="28" t="s">
        <v>4498</v>
      </c>
      <c r="B283" s="27">
        <f>COUNTIF($H$2:$H$2576,'CARGA COMPLETA'!$A283)</f>
        <v>0</v>
      </c>
      <c r="C283" s="28" t="s">
        <v>4499</v>
      </c>
      <c r="D283" s="29">
        <v>2318.152122</v>
      </c>
      <c r="E283" s="1">
        <f>COUNTIF($H$2:$H$2576,'CARGA COMPLETA'!$A283)</f>
        <v>0</v>
      </c>
      <c r="G283" s="27" t="s">
        <v>597</v>
      </c>
      <c r="H283" s="27" t="s">
        <v>598</v>
      </c>
      <c r="I283" s="27"/>
      <c r="J283" s="27"/>
      <c r="K283" s="27"/>
    </row>
    <row r="284" ht="15.75" hidden="1" customHeight="1">
      <c r="A284" s="28" t="s">
        <v>4500</v>
      </c>
      <c r="B284" s="27">
        <f>COUNTIF($H$2:$H$2576,'CARGA COMPLETA'!$A284)</f>
        <v>0</v>
      </c>
      <c r="C284" s="28" t="s">
        <v>4501</v>
      </c>
      <c r="D284" s="29">
        <v>320.90842575</v>
      </c>
      <c r="E284" s="1">
        <f>COUNTIF($H$2:$H$2576,'CARGA COMPLETA'!$A284)</f>
        <v>0</v>
      </c>
      <c r="G284" s="27" t="s">
        <v>599</v>
      </c>
      <c r="H284" s="27" t="s">
        <v>600</v>
      </c>
      <c r="I284" s="27"/>
      <c r="J284" s="27"/>
      <c r="K284" s="27"/>
    </row>
    <row r="285" ht="15.75" hidden="1" customHeight="1">
      <c r="A285" s="28" t="s">
        <v>4502</v>
      </c>
      <c r="B285" s="27">
        <f>COUNTIF($H$2:$H$2576,'CARGA COMPLETA'!$A285)</f>
        <v>0</v>
      </c>
      <c r="C285" s="28" t="s">
        <v>4503</v>
      </c>
      <c r="D285" s="29">
        <v>640.7746785</v>
      </c>
      <c r="E285" s="1">
        <f>COUNTIF($H$2:$H$2576,'CARGA COMPLETA'!$A285)</f>
        <v>0</v>
      </c>
      <c r="G285" s="27" t="s">
        <v>601</v>
      </c>
      <c r="H285" s="27" t="s">
        <v>602</v>
      </c>
      <c r="I285" s="27"/>
      <c r="J285" s="27"/>
      <c r="K285" s="27"/>
    </row>
    <row r="286" ht="15.75" hidden="1" customHeight="1">
      <c r="A286" s="28" t="s">
        <v>4504</v>
      </c>
      <c r="B286" s="27">
        <f>COUNTIF($H$2:$H$2576,'CARGA COMPLETA'!$A286)</f>
        <v>0</v>
      </c>
      <c r="C286" s="28" t="s">
        <v>4505</v>
      </c>
      <c r="D286" s="29">
        <v>1194.2404155</v>
      </c>
      <c r="E286" s="1">
        <f>COUNTIF($H$2:$H$2576,'CARGA COMPLETA'!$A286)</f>
        <v>0</v>
      </c>
      <c r="G286" s="27" t="s">
        <v>603</v>
      </c>
      <c r="H286" s="27" t="s">
        <v>604</v>
      </c>
      <c r="I286" s="27"/>
      <c r="J286" s="27"/>
      <c r="K286" s="27"/>
    </row>
    <row r="287" ht="15.75" hidden="1" customHeight="1">
      <c r="A287" s="28" t="s">
        <v>4506</v>
      </c>
      <c r="B287" s="27">
        <f>COUNTIF($H$2:$H$2576,'CARGA COMPLETA'!$A287)</f>
        <v>0</v>
      </c>
      <c r="C287" s="28" t="s">
        <v>4507</v>
      </c>
      <c r="D287" s="29">
        <v>807.648138</v>
      </c>
      <c r="E287" s="1">
        <f>COUNTIF($H$2:$H$2576,'CARGA COMPLETA'!$A287)</f>
        <v>0</v>
      </c>
      <c r="G287" s="27" t="s">
        <v>605</v>
      </c>
      <c r="H287" s="27" t="s">
        <v>606</v>
      </c>
      <c r="I287" s="27"/>
      <c r="J287" s="27"/>
      <c r="K287" s="27"/>
    </row>
    <row r="288" ht="15.75" hidden="1" customHeight="1">
      <c r="A288" s="28" t="s">
        <v>4508</v>
      </c>
      <c r="B288" s="27">
        <f>COUNTIF($H$2:$H$2576,'CARGA COMPLETA'!$A288)</f>
        <v>0</v>
      </c>
      <c r="C288" s="28" t="s">
        <v>4509</v>
      </c>
      <c r="D288" s="29">
        <v>710.3756632500001</v>
      </c>
      <c r="E288" s="1">
        <f>COUNTIF($H$2:$H$2576,'CARGA COMPLETA'!$A288)</f>
        <v>0</v>
      </c>
      <c r="G288" s="27" t="s">
        <v>607</v>
      </c>
      <c r="H288" s="27" t="s">
        <v>608</v>
      </c>
      <c r="I288" s="27"/>
      <c r="J288" s="27"/>
      <c r="K288" s="27"/>
    </row>
    <row r="289" ht="15.75" hidden="1" customHeight="1">
      <c r="A289" s="28" t="s">
        <v>4510</v>
      </c>
      <c r="B289" s="27">
        <f>COUNTIF($H$2:$H$2576,'CARGA COMPLETA'!$A289)</f>
        <v>0</v>
      </c>
      <c r="C289" s="28" t="s">
        <v>4511</v>
      </c>
      <c r="D289" s="29">
        <v>744.7673722500001</v>
      </c>
      <c r="E289" s="1">
        <f>COUNTIF($H$2:$H$2576,'CARGA COMPLETA'!$A289)</f>
        <v>0</v>
      </c>
      <c r="G289" s="27" t="s">
        <v>609</v>
      </c>
      <c r="H289" s="27" t="s">
        <v>610</v>
      </c>
      <c r="I289" s="27"/>
      <c r="J289" s="27"/>
      <c r="K289" s="27"/>
    </row>
    <row r="290" ht="15.75" hidden="1" customHeight="1">
      <c r="A290" s="28" t="s">
        <v>4512</v>
      </c>
      <c r="B290" s="27">
        <f>COUNTIF($H$2:$H$2576,'CARGA COMPLETA'!$A290)</f>
        <v>0</v>
      </c>
      <c r="C290" s="28" t="s">
        <v>4513</v>
      </c>
      <c r="D290" s="29">
        <v>1761.883299</v>
      </c>
      <c r="E290" s="1">
        <f>COUNTIF($H$2:$H$2576,'CARGA COMPLETA'!$A290)</f>
        <v>0</v>
      </c>
      <c r="G290" s="27" t="s">
        <v>611</v>
      </c>
      <c r="H290" s="27" t="s">
        <v>612</v>
      </c>
      <c r="I290" s="27"/>
      <c r="J290" s="27"/>
      <c r="K290" s="27"/>
    </row>
    <row r="291" ht="15.75" hidden="1" customHeight="1">
      <c r="A291" s="28" t="s">
        <v>4514</v>
      </c>
      <c r="B291" s="27">
        <f>COUNTIF($H$2:$H$2576,'CARGA COMPLETA'!$A291)</f>
        <v>0</v>
      </c>
      <c r="C291" s="28" t="s">
        <v>4515</v>
      </c>
      <c r="D291" s="29">
        <v>1575.8733869999999</v>
      </c>
      <c r="E291" s="1">
        <f>COUNTIF($H$2:$H$2576,'CARGA COMPLETA'!$A291)</f>
        <v>0</v>
      </c>
      <c r="G291" s="27" t="s">
        <v>613</v>
      </c>
      <c r="H291" s="27" t="s">
        <v>614</v>
      </c>
      <c r="I291" s="27"/>
      <c r="J291" s="27"/>
      <c r="K291" s="27"/>
    </row>
    <row r="292" ht="15.75" hidden="1" customHeight="1">
      <c r="A292" s="28" t="s">
        <v>4516</v>
      </c>
      <c r="B292" s="27">
        <f>COUNTIF($H$2:$H$2576,'CARGA COMPLETA'!$A292)</f>
        <v>0</v>
      </c>
      <c r="C292" s="28" t="s">
        <v>4517</v>
      </c>
      <c r="D292" s="29">
        <v>1235.0648474999998</v>
      </c>
      <c r="E292" s="1">
        <f>COUNTIF($H$2:$H$2576,'CARGA COMPLETA'!$A292)</f>
        <v>0</v>
      </c>
      <c r="G292" s="27" t="s">
        <v>615</v>
      </c>
      <c r="H292" s="27" t="s">
        <v>616</v>
      </c>
      <c r="I292" s="27"/>
      <c r="J292" s="27"/>
      <c r="K292" s="27"/>
    </row>
    <row r="293" ht="15.75" hidden="1" customHeight="1">
      <c r="A293" s="28" t="s">
        <v>4518</v>
      </c>
      <c r="B293" s="27">
        <f>COUNTIF($H$2:$H$2576,'CARGA COMPLETA'!$A293)</f>
        <v>0</v>
      </c>
      <c r="C293" s="28" t="s">
        <v>4519</v>
      </c>
      <c r="D293" s="29">
        <v>1579.8354412499998</v>
      </c>
      <c r="E293" s="1">
        <f>COUNTIF($H$2:$H$2576,'CARGA COMPLETA'!$A293)</f>
        <v>0</v>
      </c>
      <c r="G293" s="27" t="s">
        <v>617</v>
      </c>
      <c r="H293" s="27" t="s">
        <v>618</v>
      </c>
      <c r="I293" s="27"/>
      <c r="J293" s="27"/>
      <c r="K293" s="27"/>
    </row>
    <row r="294" ht="15.75" hidden="1" customHeight="1">
      <c r="A294" s="28" t="s">
        <v>4520</v>
      </c>
      <c r="B294" s="27">
        <f>COUNTIF($H$2:$H$2576,'CARGA COMPLETA'!$A294)</f>
        <v>0</v>
      </c>
      <c r="C294" s="28" t="s">
        <v>4521</v>
      </c>
      <c r="D294" s="29">
        <v>544.984605</v>
      </c>
      <c r="E294" s="1">
        <f>COUNTIF($H$2:$H$2576,'CARGA COMPLETA'!$A294)</f>
        <v>0</v>
      </c>
      <c r="G294" s="27" t="s">
        <v>619</v>
      </c>
      <c r="H294" s="27" t="s">
        <v>620</v>
      </c>
      <c r="I294" s="27"/>
      <c r="J294" s="27"/>
      <c r="K294" s="27"/>
    </row>
    <row r="295" ht="15.75" hidden="1" customHeight="1">
      <c r="A295" s="28" t="s">
        <v>4522</v>
      </c>
      <c r="B295" s="27">
        <f>COUNTIF($H$2:$H$2576,'CARGA COMPLETA'!$A295)</f>
        <v>0</v>
      </c>
      <c r="C295" s="28" t="s">
        <v>4523</v>
      </c>
      <c r="D295" s="29">
        <v>402.64713224999997</v>
      </c>
      <c r="E295" s="1">
        <f>COUNTIF($H$2:$H$2576,'CARGA COMPLETA'!$A295)</f>
        <v>0</v>
      </c>
      <c r="G295" s="27" t="s">
        <v>621</v>
      </c>
      <c r="H295" s="27" t="s">
        <v>622</v>
      </c>
      <c r="I295" s="27"/>
      <c r="J295" s="27"/>
      <c r="K295" s="27"/>
    </row>
    <row r="296" ht="15.75" hidden="1" customHeight="1">
      <c r="A296" s="28" t="s">
        <v>4524</v>
      </c>
      <c r="B296" s="27">
        <f>COUNTIF($H$2:$H$2576,'CARGA COMPLETA'!$A296)</f>
        <v>0</v>
      </c>
      <c r="C296" s="28" t="s">
        <v>4525</v>
      </c>
      <c r="D296" s="29">
        <v>209.78223749999998</v>
      </c>
      <c r="E296" s="1">
        <f>COUNTIF($H$2:$H$2576,'CARGA COMPLETA'!$A296)</f>
        <v>0</v>
      </c>
      <c r="G296" s="27" t="s">
        <v>623</v>
      </c>
      <c r="H296" s="27" t="s">
        <v>624</v>
      </c>
      <c r="I296" s="27"/>
      <c r="J296" s="27"/>
      <c r="K296" s="27"/>
    </row>
    <row r="297" ht="15.75" hidden="1" customHeight="1">
      <c r="A297" s="28" t="s">
        <v>4526</v>
      </c>
      <c r="B297" s="27">
        <f>COUNTIF($H$2:$H$2576,'CARGA COMPLETA'!$A297)</f>
        <v>0</v>
      </c>
      <c r="C297" s="28" t="s">
        <v>4527</v>
      </c>
      <c r="D297" s="29">
        <v>662.34586275</v>
      </c>
      <c r="E297" s="1">
        <f>COUNTIF($H$2:$H$2576,'CARGA COMPLETA'!$A297)</f>
        <v>0</v>
      </c>
      <c r="G297" s="27" t="s">
        <v>625</v>
      </c>
      <c r="H297" s="27" t="s">
        <v>626</v>
      </c>
      <c r="I297" s="27"/>
      <c r="J297" s="27"/>
      <c r="K297" s="27"/>
    </row>
    <row r="298" ht="15.75" hidden="1" customHeight="1">
      <c r="A298" s="28" t="s">
        <v>4528</v>
      </c>
      <c r="B298" s="27">
        <f>COUNTIF($H$2:$H$2576,'CARGA COMPLETA'!$A298)</f>
        <v>0</v>
      </c>
      <c r="C298" s="28" t="s">
        <v>4529</v>
      </c>
      <c r="D298" s="29">
        <v>530.2504349999999</v>
      </c>
      <c r="E298" s="1">
        <f>COUNTIF($H$2:$H$2576,'CARGA COMPLETA'!$A298)</f>
        <v>0</v>
      </c>
      <c r="G298" s="27" t="s">
        <v>627</v>
      </c>
      <c r="H298" s="27" t="s">
        <v>628</v>
      </c>
      <c r="I298" s="27"/>
      <c r="J298" s="27"/>
      <c r="K298" s="27"/>
    </row>
    <row r="299" ht="15.75" hidden="1" customHeight="1">
      <c r="A299" s="28" t="s">
        <v>4530</v>
      </c>
      <c r="B299" s="27">
        <f>COUNTIF($H$2:$H$2576,'CARGA COMPLETA'!$A299)</f>
        <v>0</v>
      </c>
      <c r="C299" s="28" t="s">
        <v>4531</v>
      </c>
      <c r="D299" s="29">
        <v>305.6262165</v>
      </c>
      <c r="E299" s="1">
        <f>COUNTIF($H$2:$H$2576,'CARGA COMPLETA'!$A299)</f>
        <v>0</v>
      </c>
      <c r="G299" s="27" t="s">
        <v>629</v>
      </c>
      <c r="H299" s="27" t="s">
        <v>630</v>
      </c>
      <c r="I299" s="27"/>
      <c r="J299" s="27"/>
      <c r="K299" s="27"/>
    </row>
    <row r="300" ht="15.75" hidden="1" customHeight="1">
      <c r="A300" s="28" t="s">
        <v>4532</v>
      </c>
      <c r="B300" s="27">
        <f>COUNTIF($H$2:$H$2576,'CARGA COMPLETA'!$A300)</f>
        <v>0</v>
      </c>
      <c r="C300" s="28" t="s">
        <v>4533</v>
      </c>
      <c r="D300" s="29">
        <v>583.6887539999999</v>
      </c>
      <c r="E300" s="1">
        <f>COUNTIF($H$2:$H$2576,'CARGA COMPLETA'!$A300)</f>
        <v>0</v>
      </c>
      <c r="G300" s="27" t="s">
        <v>631</v>
      </c>
      <c r="H300" s="27" t="s">
        <v>632</v>
      </c>
      <c r="I300" s="27"/>
      <c r="J300" s="27"/>
      <c r="K300" s="27"/>
    </row>
    <row r="301" ht="15.75" hidden="1" customHeight="1">
      <c r="A301" s="28" t="s">
        <v>4534</v>
      </c>
      <c r="B301" s="27">
        <f>COUNTIF($H$2:$H$2576,'CARGA COMPLETA'!$A301)</f>
        <v>0</v>
      </c>
      <c r="C301" s="28" t="s">
        <v>4535</v>
      </c>
      <c r="D301" s="29">
        <v>561.839058</v>
      </c>
      <c r="E301" s="1">
        <f>COUNTIF($H$2:$H$2576,'CARGA COMPLETA'!$A301)</f>
        <v>0</v>
      </c>
      <c r="G301" s="27" t="s">
        <v>633</v>
      </c>
      <c r="H301" s="27" t="s">
        <v>634</v>
      </c>
      <c r="I301" s="27"/>
      <c r="J301" s="27"/>
      <c r="K301" s="27"/>
    </row>
    <row r="302" ht="15.75" hidden="1" customHeight="1">
      <c r="A302" s="28" t="s">
        <v>4536</v>
      </c>
      <c r="B302" s="27">
        <f>COUNTIF($H$2:$H$2576,'CARGA COMPLETA'!$A302)</f>
        <v>0</v>
      </c>
      <c r="C302" s="28" t="s">
        <v>4537</v>
      </c>
      <c r="D302" s="29">
        <v>879.42331125</v>
      </c>
      <c r="E302" s="1">
        <f>COUNTIF($H$2:$H$2576,'CARGA COMPLETA'!$A302)</f>
        <v>0</v>
      </c>
      <c r="G302" s="27" t="s">
        <v>635</v>
      </c>
      <c r="H302" s="27" t="s">
        <v>636</v>
      </c>
      <c r="I302" s="27"/>
      <c r="J302" s="27"/>
      <c r="K302" s="27"/>
    </row>
    <row r="303" ht="15.75" hidden="1" customHeight="1">
      <c r="A303" s="28" t="s">
        <v>4538</v>
      </c>
      <c r="B303" s="27">
        <f>COUNTIF($H$2:$H$2576,'CARGA COMPLETA'!$A303)</f>
        <v>0</v>
      </c>
      <c r="C303" s="28" t="s">
        <v>4539</v>
      </c>
      <c r="D303" s="29">
        <v>718.58726775</v>
      </c>
      <c r="E303" s="1">
        <f>COUNTIF($H$2:$H$2576,'CARGA COMPLETA'!$A303)</f>
        <v>0</v>
      </c>
      <c r="G303" s="27" t="s">
        <v>637</v>
      </c>
      <c r="H303" s="27" t="s">
        <v>638</v>
      </c>
      <c r="I303" s="27"/>
      <c r="J303" s="27"/>
      <c r="K303" s="27"/>
    </row>
    <row r="304" ht="15.75" hidden="1" customHeight="1">
      <c r="A304" s="28" t="s">
        <v>4540</v>
      </c>
      <c r="B304" s="27">
        <f>COUNTIF($H$2:$H$2576,'CARGA COMPLETA'!$A304)</f>
        <v>0</v>
      </c>
      <c r="C304" s="28" t="s">
        <v>4541</v>
      </c>
      <c r="D304" s="29">
        <v>908.64009225</v>
      </c>
      <c r="E304" s="1">
        <f>COUNTIF($H$2:$H$2576,'CARGA COMPLETA'!$A304)</f>
        <v>0</v>
      </c>
      <c r="G304" s="27" t="s">
        <v>639</v>
      </c>
      <c r="H304" s="27" t="s">
        <v>640</v>
      </c>
      <c r="I304" s="27"/>
      <c r="J304" s="27"/>
      <c r="K304" s="27"/>
    </row>
    <row r="305" ht="15.75" hidden="1" customHeight="1">
      <c r="A305" s="28" t="s">
        <v>4542</v>
      </c>
      <c r="B305" s="27">
        <f>COUNTIF($H$2:$H$2576,'CARGA COMPLETA'!$A305)</f>
        <v>0</v>
      </c>
      <c r="C305" s="28" t="s">
        <v>4543</v>
      </c>
      <c r="D305" s="29">
        <v>434.14591275</v>
      </c>
      <c r="E305" s="1">
        <f>COUNTIF($H$2:$H$2576,'CARGA COMPLETA'!$A305)</f>
        <v>0</v>
      </c>
      <c r="G305" s="27" t="s">
        <v>641</v>
      </c>
      <c r="H305" s="27" t="s">
        <v>642</v>
      </c>
      <c r="I305" s="27"/>
      <c r="J305" s="27"/>
      <c r="K305" s="27"/>
    </row>
    <row r="306" ht="15.75" hidden="1" customHeight="1">
      <c r="A306" s="28" t="s">
        <v>4544</v>
      </c>
      <c r="B306" s="27">
        <f>COUNTIF($H$2:$H$2576,'CARGA COMPLETA'!$A306)</f>
        <v>0</v>
      </c>
      <c r="C306" s="28" t="s">
        <v>4545</v>
      </c>
      <c r="D306" s="29">
        <v>753.6527955</v>
      </c>
      <c r="E306" s="1">
        <f>COUNTIF($H$2:$H$2576,'CARGA COMPLETA'!$A306)</f>
        <v>0</v>
      </c>
      <c r="G306" s="27" t="s">
        <v>643</v>
      </c>
      <c r="H306" s="27" t="s">
        <v>644</v>
      </c>
      <c r="I306" s="27"/>
      <c r="J306" s="27"/>
      <c r="K306" s="27"/>
    </row>
    <row r="307" ht="15.75" hidden="1" customHeight="1">
      <c r="A307" s="28" t="s">
        <v>4546</v>
      </c>
      <c r="B307" s="27">
        <f>COUNTIF($H$2:$H$2576,'CARGA COMPLETA'!$A307)</f>
        <v>0</v>
      </c>
      <c r="C307" s="28" t="s">
        <v>4547</v>
      </c>
      <c r="D307" s="29">
        <v>650.2171252500001</v>
      </c>
      <c r="E307" s="1">
        <f>COUNTIF($H$2:$H$2576,'CARGA COMPLETA'!$A307)</f>
        <v>0</v>
      </c>
      <c r="G307" s="27" t="s">
        <v>645</v>
      </c>
      <c r="H307" s="27" t="s">
        <v>646</v>
      </c>
      <c r="I307" s="27"/>
      <c r="J307" s="27"/>
      <c r="K307" s="27"/>
    </row>
    <row r="308" ht="15.75" hidden="1" customHeight="1">
      <c r="A308" s="28" t="s">
        <v>4548</v>
      </c>
      <c r="B308" s="27">
        <f>COUNTIF($H$2:$H$2576,'CARGA COMPLETA'!$A308)</f>
        <v>0</v>
      </c>
      <c r="C308" s="28" t="s">
        <v>4549</v>
      </c>
      <c r="D308" s="29">
        <v>142.77770099999998</v>
      </c>
      <c r="E308" s="1">
        <f>COUNTIF($H$2:$H$2576,'CARGA COMPLETA'!$A308)</f>
        <v>0</v>
      </c>
      <c r="G308" s="27" t="s">
        <v>647</v>
      </c>
      <c r="H308" s="27" t="s">
        <v>648</v>
      </c>
      <c r="I308" s="27"/>
      <c r="J308" s="27"/>
      <c r="K308" s="27"/>
    </row>
    <row r="309" ht="15.75" hidden="1" customHeight="1">
      <c r="A309" s="28" t="s">
        <v>4550</v>
      </c>
      <c r="B309" s="27">
        <f>COUNTIF($H$2:$H$2576,'CARGA COMPLETA'!$A309)</f>
        <v>0</v>
      </c>
      <c r="C309" s="28" t="s">
        <v>4551</v>
      </c>
      <c r="D309" s="29">
        <v>99.86892299999998</v>
      </c>
      <c r="E309" s="1">
        <f>COUNTIF($H$2:$H$2576,'CARGA COMPLETA'!$A309)</f>
        <v>0</v>
      </c>
      <c r="G309" s="27" t="s">
        <v>649</v>
      </c>
      <c r="H309" s="27" t="s">
        <v>650</v>
      </c>
      <c r="I309" s="27"/>
      <c r="J309" s="27"/>
      <c r="K309" s="27"/>
    </row>
    <row r="310" ht="15.75" hidden="1" customHeight="1">
      <c r="A310" s="28" t="s">
        <v>4552</v>
      </c>
      <c r="B310" s="27">
        <f>COUNTIF($H$2:$H$2576,'CARGA COMPLETA'!$A310)</f>
        <v>0</v>
      </c>
      <c r="C310" s="28" t="s">
        <v>4553</v>
      </c>
      <c r="D310" s="29">
        <v>186.12670724999998</v>
      </c>
      <c r="E310" s="1">
        <f>COUNTIF($H$2:$H$2576,'CARGA COMPLETA'!$A310)</f>
        <v>0</v>
      </c>
      <c r="G310" s="27" t="s">
        <v>651</v>
      </c>
      <c r="H310" s="27" t="s">
        <v>652</v>
      </c>
      <c r="I310" s="27"/>
      <c r="J310" s="27"/>
      <c r="K310" s="27"/>
    </row>
    <row r="311" ht="15.75" hidden="1" customHeight="1">
      <c r="A311" s="28" t="s">
        <v>4554</v>
      </c>
      <c r="B311" s="27">
        <f>COUNTIF($H$2:$H$2576,'CARGA COMPLETA'!$A311)</f>
        <v>0</v>
      </c>
      <c r="C311" s="28" t="s">
        <v>4555</v>
      </c>
      <c r="D311" s="29">
        <v>154.744722</v>
      </c>
      <c r="E311" s="1">
        <f>COUNTIF($H$2:$H$2576,'CARGA COMPLETA'!$A311)</f>
        <v>0</v>
      </c>
      <c r="G311" s="27" t="s">
        <v>653</v>
      </c>
      <c r="H311" s="27" t="s">
        <v>654</v>
      </c>
      <c r="I311" s="27"/>
      <c r="J311" s="27"/>
      <c r="K311" s="27"/>
    </row>
    <row r="312" ht="15.75" hidden="1" customHeight="1">
      <c r="A312" s="28" t="s">
        <v>4556</v>
      </c>
      <c r="B312" s="27">
        <f>COUNTIF($H$2:$H$2576,'CARGA COMPLETA'!$A312)</f>
        <v>0</v>
      </c>
      <c r="C312" s="28" t="s">
        <v>4557</v>
      </c>
      <c r="D312" s="29">
        <v>192.89184749999995</v>
      </c>
      <c r="E312" s="1">
        <f>COUNTIF($H$2:$H$2576,'CARGA COMPLETA'!$A312)</f>
        <v>0</v>
      </c>
      <c r="G312" s="27" t="s">
        <v>655</v>
      </c>
      <c r="H312" s="27" t="s">
        <v>656</v>
      </c>
      <c r="I312" s="27"/>
      <c r="J312" s="27"/>
      <c r="K312" s="27"/>
    </row>
    <row r="313" ht="15.75" hidden="1" customHeight="1">
      <c r="A313" s="28" t="s">
        <v>4558</v>
      </c>
      <c r="B313" s="27">
        <f>COUNTIF($H$2:$H$2576,'CARGA COMPLETA'!$A313)</f>
        <v>0</v>
      </c>
      <c r="C313" s="28" t="s">
        <v>4559</v>
      </c>
      <c r="D313" s="29">
        <v>182.488086</v>
      </c>
      <c r="E313" s="1">
        <f>COUNTIF($H$2:$H$2576,'CARGA COMPLETA'!$A313)</f>
        <v>0</v>
      </c>
      <c r="G313" s="27" t="s">
        <v>657</v>
      </c>
      <c r="H313" s="27" t="s">
        <v>658</v>
      </c>
      <c r="I313" s="27"/>
      <c r="J313" s="27"/>
      <c r="K313" s="27"/>
    </row>
    <row r="314" ht="15.75" hidden="1" customHeight="1">
      <c r="A314" s="28" t="s">
        <v>4560</v>
      </c>
      <c r="B314" s="27">
        <f>COUNTIF($H$2:$H$2576,'CARGA COMPLETA'!$A314)</f>
        <v>0</v>
      </c>
      <c r="C314" s="28" t="s">
        <v>4561</v>
      </c>
      <c r="D314" s="29">
        <v>790.67688975</v>
      </c>
      <c r="E314" s="1">
        <f>COUNTIF($H$2:$H$2576,'CARGA COMPLETA'!$A314)</f>
        <v>0</v>
      </c>
      <c r="G314" s="27" t="s">
        <v>659</v>
      </c>
      <c r="H314" s="27" t="s">
        <v>660</v>
      </c>
      <c r="I314" s="27"/>
      <c r="J314" s="27"/>
      <c r="K314" s="27"/>
    </row>
    <row r="315" ht="15.75" hidden="1" customHeight="1">
      <c r="A315" s="28" t="s">
        <v>4562</v>
      </c>
      <c r="B315" s="27">
        <f>COUNTIF($H$2:$H$2576,'CARGA COMPLETA'!$A315)</f>
        <v>0</v>
      </c>
      <c r="C315" s="28" t="s">
        <v>4563</v>
      </c>
      <c r="D315" s="29">
        <v>790.67688975</v>
      </c>
      <c r="E315" s="1">
        <f>COUNTIF($H$2:$H$2576,'CARGA COMPLETA'!$A315)</f>
        <v>0</v>
      </c>
      <c r="G315" s="27" t="s">
        <v>661</v>
      </c>
      <c r="H315" s="27" t="s">
        <v>662</v>
      </c>
      <c r="I315" s="27"/>
      <c r="J315" s="27"/>
      <c r="K315" s="27"/>
    </row>
    <row r="316" ht="15.75" hidden="1" customHeight="1">
      <c r="A316" s="28" t="s">
        <v>4564</v>
      </c>
      <c r="B316" s="27">
        <f>COUNTIF($H$2:$H$2576,'CARGA COMPLETA'!$A316)</f>
        <v>0</v>
      </c>
      <c r="C316" s="28" t="s">
        <v>4565</v>
      </c>
      <c r="D316" s="29">
        <v>538.983126</v>
      </c>
      <c r="E316" s="1">
        <f>COUNTIF($H$2:$H$2576,'CARGA COMPLETA'!$A316)</f>
        <v>0</v>
      </c>
      <c r="G316" s="27" t="s">
        <v>663</v>
      </c>
      <c r="H316" s="27" t="s">
        <v>664</v>
      </c>
      <c r="I316" s="27"/>
      <c r="J316" s="27"/>
      <c r="K316" s="27"/>
    </row>
    <row r="317" ht="15.75" hidden="1" customHeight="1">
      <c r="A317" s="28" t="s">
        <v>4566</v>
      </c>
      <c r="B317" s="27">
        <f>COUNTIF($H$2:$H$2576,'CARGA COMPLETA'!$A317)</f>
        <v>0</v>
      </c>
      <c r="C317" s="28" t="s">
        <v>4567</v>
      </c>
      <c r="D317" s="29">
        <v>538.983126</v>
      </c>
      <c r="E317" s="1">
        <f>COUNTIF($H$2:$H$2576,'CARGA COMPLETA'!$A317)</f>
        <v>0</v>
      </c>
      <c r="G317" s="27" t="s">
        <v>665</v>
      </c>
      <c r="H317" s="27" t="s">
        <v>666</v>
      </c>
      <c r="I317" s="27"/>
      <c r="J317" s="27"/>
      <c r="K317" s="27"/>
    </row>
    <row r="318" ht="15.75" hidden="1" customHeight="1">
      <c r="A318" s="28" t="s">
        <v>4568</v>
      </c>
      <c r="B318" s="27">
        <f>COUNTIF($H$2:$H$2576,'CARGA COMPLETA'!$A318)</f>
        <v>0</v>
      </c>
      <c r="C318" s="28" t="s">
        <v>4569</v>
      </c>
      <c r="D318" s="29">
        <v>194.05979999999997</v>
      </c>
      <c r="E318" s="1">
        <f>COUNTIF($H$2:$H$2576,'CARGA COMPLETA'!$A318)</f>
        <v>0</v>
      </c>
      <c r="G318" s="27" t="s">
        <v>667</v>
      </c>
      <c r="H318" s="27" t="s">
        <v>668</v>
      </c>
      <c r="I318" s="27"/>
      <c r="J318" s="27"/>
      <c r="K318" s="27"/>
    </row>
    <row r="319" ht="15.75" hidden="1" customHeight="1">
      <c r="A319" s="28" t="s">
        <v>4570</v>
      </c>
      <c r="B319" s="27">
        <f>COUNTIF($H$2:$H$2576,'CARGA COMPLETA'!$A319)</f>
        <v>0</v>
      </c>
      <c r="C319" s="28" t="s">
        <v>4571</v>
      </c>
      <c r="D319" s="29">
        <v>304.89849224999995</v>
      </c>
      <c r="E319" s="1">
        <f>COUNTIF($H$2:$H$2576,'CARGA COMPLETA'!$A319)</f>
        <v>0</v>
      </c>
      <c r="G319" s="27" t="s">
        <v>4572</v>
      </c>
      <c r="H319" s="27" t="s">
        <v>670</v>
      </c>
      <c r="I319" s="27"/>
      <c r="J319" s="27"/>
      <c r="K319" s="27"/>
    </row>
    <row r="320" ht="15.75" hidden="1" customHeight="1">
      <c r="A320" s="28" t="s">
        <v>4573</v>
      </c>
      <c r="B320" s="27">
        <f>COUNTIF($H$2:$H$2576,'CARGA COMPLETA'!$A320)</f>
        <v>0</v>
      </c>
      <c r="C320" s="28" t="s">
        <v>4574</v>
      </c>
      <c r="D320" s="29">
        <v>115.40269124999999</v>
      </c>
      <c r="E320" s="1">
        <f>COUNTIF($H$2:$H$2576,'CARGA COMPLETA'!$A320)</f>
        <v>0</v>
      </c>
      <c r="G320" s="27" t="s">
        <v>4575</v>
      </c>
      <c r="H320" s="27" t="s">
        <v>672</v>
      </c>
      <c r="I320" s="27"/>
      <c r="J320" s="27"/>
      <c r="K320" s="27"/>
    </row>
    <row r="321" ht="15.75" hidden="1" customHeight="1">
      <c r="A321" s="28" t="s">
        <v>4576</v>
      </c>
      <c r="B321" s="27">
        <f>COUNTIF($H$2:$H$2576,'CARGA COMPLETA'!$A321)</f>
        <v>0</v>
      </c>
      <c r="C321" s="28" t="s">
        <v>4577</v>
      </c>
      <c r="D321" s="29">
        <v>92.50183799999999</v>
      </c>
      <c r="E321" s="1">
        <f>COUNTIF($H$2:$H$2576,'CARGA COMPLETA'!$A321)</f>
        <v>0</v>
      </c>
      <c r="G321" s="27" t="s">
        <v>4578</v>
      </c>
      <c r="H321" s="27" t="s">
        <v>674</v>
      </c>
      <c r="I321" s="27"/>
      <c r="J321" s="27"/>
      <c r="K321" s="27"/>
    </row>
    <row r="322" ht="15.75" hidden="1" customHeight="1">
      <c r="A322" s="28" t="s">
        <v>4579</v>
      </c>
      <c r="B322" s="27">
        <f>COUNTIF($H$2:$H$2576,'CARGA COMPLETA'!$A322)</f>
        <v>0</v>
      </c>
      <c r="C322" s="28" t="s">
        <v>4580</v>
      </c>
      <c r="D322" s="29">
        <v>130.72982174999999</v>
      </c>
      <c r="E322" s="1">
        <f>COUNTIF($H$2:$H$2576,'CARGA COMPLETA'!$A322)</f>
        <v>0</v>
      </c>
      <c r="G322" s="27" t="s">
        <v>4581</v>
      </c>
      <c r="H322" s="27" t="s">
        <v>676</v>
      </c>
      <c r="I322" s="27"/>
      <c r="J322" s="27"/>
      <c r="K322" s="27"/>
    </row>
    <row r="323" ht="15.75" hidden="1" customHeight="1">
      <c r="A323" s="28" t="s">
        <v>4582</v>
      </c>
      <c r="B323" s="27">
        <f>COUNTIF($H$2:$H$2576,'CARGA COMPLETA'!$A323)</f>
        <v>0</v>
      </c>
      <c r="C323" s="28" t="s">
        <v>4583</v>
      </c>
      <c r="D323" s="29">
        <v>127.48650749999999</v>
      </c>
      <c r="E323" s="1">
        <f>COUNTIF($H$2:$H$2576,'CARGA COMPLETA'!$A323)</f>
        <v>0</v>
      </c>
      <c r="G323" s="27" t="s">
        <v>4584</v>
      </c>
      <c r="H323" s="27" t="s">
        <v>678</v>
      </c>
      <c r="I323" s="27"/>
      <c r="J323" s="27"/>
      <c r="K323" s="27"/>
    </row>
    <row r="324" ht="15.75" hidden="1" customHeight="1">
      <c r="A324" s="28" t="s">
        <v>4585</v>
      </c>
      <c r="B324" s="27">
        <f>COUNTIF($H$2:$H$2576,'CARGA COMPLETA'!$A324)</f>
        <v>0</v>
      </c>
      <c r="C324" s="28" t="s">
        <v>4586</v>
      </c>
      <c r="D324" s="29">
        <v>133.29033300000003</v>
      </c>
      <c r="E324" s="1">
        <f>COUNTIF($H$2:$H$2576,'CARGA COMPLETA'!$A324)</f>
        <v>0</v>
      </c>
      <c r="G324" s="27" t="s">
        <v>4587</v>
      </c>
      <c r="H324" s="27" t="s">
        <v>680</v>
      </c>
      <c r="I324" s="27"/>
      <c r="J324" s="27"/>
      <c r="K324" s="27"/>
    </row>
    <row r="325" ht="15.75" hidden="1" customHeight="1">
      <c r="A325" s="28" t="s">
        <v>4588</v>
      </c>
      <c r="B325" s="27">
        <f>COUNTIF($H$2:$H$2576,'CARGA COMPLETA'!$A325)</f>
        <v>0</v>
      </c>
      <c r="C325" s="28" t="s">
        <v>4589</v>
      </c>
      <c r="D325" s="29">
        <v>271.02786975000004</v>
      </c>
      <c r="E325" s="1">
        <f>COUNTIF($H$2:$H$2576,'CARGA COMPLETA'!$A325)</f>
        <v>0</v>
      </c>
      <c r="G325" s="27" t="s">
        <v>4590</v>
      </c>
      <c r="H325" s="27" t="s">
        <v>682</v>
      </c>
      <c r="I325" s="27"/>
      <c r="J325" s="27"/>
      <c r="K325" s="27"/>
    </row>
    <row r="326" ht="15.75" hidden="1" customHeight="1">
      <c r="A326" s="28" t="s">
        <v>4591</v>
      </c>
      <c r="B326" s="27">
        <f>COUNTIF($H$2:$H$2576,'CARGA COMPLETA'!$A326)</f>
        <v>0</v>
      </c>
      <c r="C326" s="28" t="s">
        <v>4592</v>
      </c>
      <c r="D326" s="29">
        <v>338.634351</v>
      </c>
      <c r="E326" s="1">
        <f>COUNTIF($H$2:$H$2576,'CARGA COMPLETA'!$A326)</f>
        <v>0</v>
      </c>
      <c r="G326" s="27" t="s">
        <v>4593</v>
      </c>
      <c r="H326" s="27" t="s">
        <v>684</v>
      </c>
      <c r="I326" s="27"/>
      <c r="J326" s="27"/>
      <c r="K326" s="27"/>
    </row>
    <row r="327" ht="15.75" hidden="1" customHeight="1">
      <c r="A327" s="28" t="s">
        <v>4594</v>
      </c>
      <c r="B327" s="27">
        <f>COUNTIF($H$2:$H$2576,'CARGA COMPLETA'!$A327)</f>
        <v>0</v>
      </c>
      <c r="C327" s="28" t="s">
        <v>4595</v>
      </c>
      <c r="D327" s="29">
        <v>454.63898700000004</v>
      </c>
      <c r="E327" s="1">
        <f>COUNTIF($H$2:$H$2576,'CARGA COMPLETA'!$A327)</f>
        <v>0</v>
      </c>
      <c r="G327" s="27" t="s">
        <v>4596</v>
      </c>
      <c r="H327" s="27" t="s">
        <v>686</v>
      </c>
      <c r="I327" s="27"/>
      <c r="J327" s="27"/>
      <c r="K327" s="27"/>
    </row>
    <row r="328" ht="15.75" hidden="1" customHeight="1">
      <c r="A328" s="28"/>
      <c r="B328" s="27">
        <f>COUNTIF($H$2:$H$2576,'CARGA COMPLETA'!$A328)</f>
        <v>0</v>
      </c>
      <c r="C328" s="28"/>
      <c r="D328" s="29">
        <v>0.0</v>
      </c>
      <c r="E328" s="1">
        <f>COUNTIF($H$2:$H$2576,'CARGA COMPLETA'!$A328)</f>
        <v>0</v>
      </c>
      <c r="G328" s="27" t="s">
        <v>4597</v>
      </c>
      <c r="H328" s="27" t="s">
        <v>688</v>
      </c>
      <c r="I328" s="27"/>
      <c r="J328" s="27"/>
      <c r="K328" s="27"/>
    </row>
    <row r="329" ht="15.75" hidden="1" customHeight="1">
      <c r="A329" s="28"/>
      <c r="B329" s="27">
        <f>COUNTIF($H$2:$H$2576,'CARGA COMPLETA'!$A329)</f>
        <v>0</v>
      </c>
      <c r="C329" s="28" t="s">
        <v>4598</v>
      </c>
      <c r="D329" s="29">
        <v>0.0</v>
      </c>
      <c r="E329" s="1">
        <f>COUNTIF($H$2:$H$2576,'CARGA COMPLETA'!$A329)</f>
        <v>0</v>
      </c>
      <c r="G329" s="27" t="s">
        <v>689</v>
      </c>
      <c r="H329" s="27" t="s">
        <v>690</v>
      </c>
      <c r="I329" s="27"/>
      <c r="J329" s="27"/>
      <c r="K329" s="27"/>
    </row>
    <row r="330" ht="15.75" customHeight="1">
      <c r="A330" s="28" t="s">
        <v>274</v>
      </c>
      <c r="B330" s="27">
        <f>COUNTIF($H$2:$H$2576,'CARGA COMPLETA'!$A330)</f>
        <v>1</v>
      </c>
      <c r="C330" s="28" t="s">
        <v>4391</v>
      </c>
      <c r="D330" s="29">
        <v>170.017947</v>
      </c>
      <c r="E330" s="1">
        <f>COUNTIF($H$2:$H$2576,'CARGA COMPLETA'!$A330)</f>
        <v>1</v>
      </c>
      <c r="G330" s="27" t="s">
        <v>691</v>
      </c>
      <c r="H330" s="27" t="s">
        <v>692</v>
      </c>
      <c r="I330" s="27"/>
      <c r="J330" s="27"/>
      <c r="K330" s="27"/>
    </row>
    <row r="331" ht="15.75" customHeight="1">
      <c r="A331" s="28" t="s">
        <v>276</v>
      </c>
      <c r="B331" s="27">
        <f>COUNTIF($H$2:$H$2576,'CARGA COMPLETA'!$A331)</f>
        <v>1</v>
      </c>
      <c r="C331" s="28" t="s">
        <v>4392</v>
      </c>
      <c r="D331" s="29">
        <v>213.95092949999997</v>
      </c>
      <c r="E331" s="1">
        <f>COUNTIF($H$2:$H$2576,'CARGA COMPLETA'!$A331)</f>
        <v>1</v>
      </c>
      <c r="G331" s="27" t="s">
        <v>693</v>
      </c>
      <c r="H331" s="27" t="s">
        <v>694</v>
      </c>
      <c r="I331" s="27"/>
      <c r="J331" s="27"/>
      <c r="K331" s="27"/>
    </row>
    <row r="332" ht="15.75" customHeight="1">
      <c r="A332" s="28" t="s">
        <v>278</v>
      </c>
      <c r="B332" s="27">
        <f>COUNTIF($H$2:$H$2576,'CARGA COMPLETA'!$A332)</f>
        <v>1</v>
      </c>
      <c r="C332" s="28" t="s">
        <v>4394</v>
      </c>
      <c r="D332" s="29">
        <v>258.82725825</v>
      </c>
      <c r="E332" s="1">
        <f>COUNTIF($H$2:$H$2576,'CARGA COMPLETA'!$A332)</f>
        <v>1</v>
      </c>
      <c r="G332" s="27" t="s">
        <v>695</v>
      </c>
      <c r="H332" s="27" t="s">
        <v>696</v>
      </c>
      <c r="I332" s="27"/>
      <c r="J332" s="27"/>
      <c r="K332" s="27"/>
    </row>
    <row r="333" ht="15.75" customHeight="1">
      <c r="A333" s="28" t="s">
        <v>280</v>
      </c>
      <c r="B333" s="27">
        <f>COUNTIF($H$2:$H$2576,'CARGA COMPLETA'!$A333)</f>
        <v>1</v>
      </c>
      <c r="C333" s="28" t="s">
        <v>279</v>
      </c>
      <c r="D333" s="29">
        <v>268.62009075</v>
      </c>
      <c r="E333" s="1">
        <f>COUNTIF($H$2:$H$2576,'CARGA COMPLETA'!$A333)</f>
        <v>1</v>
      </c>
      <c r="G333" s="27" t="s">
        <v>697</v>
      </c>
      <c r="H333" s="27" t="s">
        <v>698</v>
      </c>
      <c r="I333" s="27"/>
      <c r="J333" s="27"/>
      <c r="K333" s="27"/>
    </row>
    <row r="334" ht="15.75" customHeight="1">
      <c r="A334" s="28" t="s">
        <v>282</v>
      </c>
      <c r="B334" s="27">
        <f>COUNTIF($H$2:$H$2576,'CARGA COMPLETA'!$A334)</f>
        <v>1</v>
      </c>
      <c r="C334" s="28" t="s">
        <v>281</v>
      </c>
      <c r="D334" s="29">
        <v>339.96402</v>
      </c>
      <c r="E334" s="1">
        <f>COUNTIF($H$2:$H$2576,'CARGA COMPLETA'!$A334)</f>
        <v>1</v>
      </c>
      <c r="G334" s="27" t="s">
        <v>699</v>
      </c>
      <c r="H334" s="27" t="s">
        <v>700</v>
      </c>
      <c r="I334" s="27"/>
      <c r="J334" s="27"/>
      <c r="K334" s="27"/>
    </row>
    <row r="335" ht="15.75" customHeight="1">
      <c r="A335" s="28" t="s">
        <v>284</v>
      </c>
      <c r="B335" s="27">
        <f>COUNTIF($H$2:$H$2576,'CARGA COMPLETA'!$A335)</f>
        <v>1</v>
      </c>
      <c r="C335" s="28" t="s">
        <v>283</v>
      </c>
      <c r="D335" s="29">
        <v>509.9639985</v>
      </c>
      <c r="E335" s="1">
        <f>COUNTIF($H$2:$H$2576,'CARGA COMPLETA'!$A335)</f>
        <v>1</v>
      </c>
      <c r="G335" s="27" t="s">
        <v>701</v>
      </c>
      <c r="H335" s="27" t="s">
        <v>702</v>
      </c>
      <c r="I335" s="27"/>
      <c r="J335" s="27"/>
      <c r="K335" s="27"/>
    </row>
    <row r="336" ht="15.75" customHeight="1">
      <c r="A336" s="28" t="s">
        <v>286</v>
      </c>
      <c r="B336" s="27">
        <f>COUNTIF($H$2:$H$2576,'CARGA COMPLETA'!$A336)</f>
        <v>1</v>
      </c>
      <c r="C336" s="28" t="s">
        <v>285</v>
      </c>
      <c r="D336" s="29">
        <v>118.87061175</v>
      </c>
      <c r="E336" s="1">
        <f>COUNTIF($H$2:$H$2576,'CARGA COMPLETA'!$A336)</f>
        <v>1</v>
      </c>
      <c r="G336" s="27" t="s">
        <v>703</v>
      </c>
      <c r="H336" s="27" t="s">
        <v>704</v>
      </c>
      <c r="I336" s="27"/>
      <c r="J336" s="27"/>
      <c r="K336" s="27"/>
    </row>
    <row r="337" ht="15.75" customHeight="1">
      <c r="A337" s="28" t="s">
        <v>288</v>
      </c>
      <c r="B337" s="27">
        <f>COUNTIF($H$2:$H$2576,'CARGA COMPLETA'!$A337)</f>
        <v>1</v>
      </c>
      <c r="C337" s="28" t="s">
        <v>287</v>
      </c>
      <c r="D337" s="29">
        <v>193.72738274999998</v>
      </c>
      <c r="E337" s="1">
        <f>COUNTIF($H$2:$H$2576,'CARGA COMPLETA'!$A337)</f>
        <v>1</v>
      </c>
      <c r="G337" s="27" t="s">
        <v>705</v>
      </c>
      <c r="H337" s="27" t="s">
        <v>706</v>
      </c>
      <c r="I337" s="27"/>
      <c r="J337" s="27"/>
      <c r="K337" s="27"/>
    </row>
    <row r="338" ht="15.75" customHeight="1">
      <c r="A338" s="28" t="s">
        <v>290</v>
      </c>
      <c r="B338" s="27">
        <f>COUNTIF($H$2:$H$2576,'CARGA COMPLETA'!$A338)</f>
        <v>1</v>
      </c>
      <c r="C338" s="28" t="s">
        <v>289</v>
      </c>
      <c r="D338" s="29">
        <v>287.3342835</v>
      </c>
      <c r="E338" s="1">
        <f>COUNTIF($H$2:$H$2576,'CARGA COMPLETA'!$A338)</f>
        <v>1</v>
      </c>
      <c r="G338" s="27" t="s">
        <v>707</v>
      </c>
      <c r="H338" s="27" t="s">
        <v>708</v>
      </c>
      <c r="I338" s="27"/>
      <c r="J338" s="27"/>
      <c r="K338" s="27"/>
    </row>
    <row r="339" ht="15.75" customHeight="1">
      <c r="A339" s="28" t="s">
        <v>292</v>
      </c>
      <c r="B339" s="27">
        <f>COUNTIF($H$2:$H$2576,'CARGA COMPLETA'!$A339)</f>
        <v>1</v>
      </c>
      <c r="C339" s="28" t="s">
        <v>291</v>
      </c>
      <c r="D339" s="29">
        <v>873.0355095</v>
      </c>
      <c r="E339" s="1">
        <f>COUNTIF($H$2:$H$2576,'CARGA COMPLETA'!$A339)</f>
        <v>1</v>
      </c>
      <c r="G339" s="27" t="s">
        <v>709</v>
      </c>
      <c r="H339" s="27" t="s">
        <v>710</v>
      </c>
      <c r="I339" s="27"/>
      <c r="J339" s="27"/>
      <c r="K339" s="27"/>
    </row>
    <row r="340" ht="15.75" customHeight="1">
      <c r="A340" s="28" t="s">
        <v>294</v>
      </c>
      <c r="B340" s="27">
        <f>COUNTIF($H$2:$H$2576,'CARGA COMPLETA'!$A340)</f>
        <v>1</v>
      </c>
      <c r="C340" s="28" t="s">
        <v>293</v>
      </c>
      <c r="D340" s="29">
        <v>1183.4233785000001</v>
      </c>
      <c r="E340" s="1">
        <f>COUNTIF($H$2:$H$2576,'CARGA COMPLETA'!$A340)</f>
        <v>1</v>
      </c>
      <c r="G340" s="27" t="s">
        <v>711</v>
      </c>
      <c r="H340" s="27" t="s">
        <v>712</v>
      </c>
      <c r="I340" s="27"/>
      <c r="J340" s="27"/>
      <c r="K340" s="27"/>
    </row>
    <row r="341" ht="15.75" customHeight="1">
      <c r="A341" s="28" t="s">
        <v>296</v>
      </c>
      <c r="B341" s="27">
        <f>COUNTIF($H$2:$H$2576,'CARGA COMPLETA'!$A341)</f>
        <v>1</v>
      </c>
      <c r="C341" s="28" t="s">
        <v>295</v>
      </c>
      <c r="D341" s="29">
        <v>1257.0762599999998</v>
      </c>
      <c r="E341" s="1">
        <f>COUNTIF($H$2:$H$2576,'CARGA COMPLETA'!$A341)</f>
        <v>1</v>
      </c>
      <c r="G341" s="27" t="s">
        <v>713</v>
      </c>
      <c r="H341" s="27" t="s">
        <v>714</v>
      </c>
      <c r="I341" s="27"/>
      <c r="J341" s="27"/>
      <c r="K341" s="27"/>
    </row>
    <row r="342" ht="15.75" customHeight="1">
      <c r="A342" s="28" t="s">
        <v>298</v>
      </c>
      <c r="B342" s="27">
        <f>COUNTIF($H$2:$H$2576,'CARGA COMPLETA'!$A342)</f>
        <v>1</v>
      </c>
      <c r="C342" s="28" t="s">
        <v>297</v>
      </c>
      <c r="D342" s="29">
        <v>1975.0795515</v>
      </c>
      <c r="E342" s="1">
        <f>COUNTIF($H$2:$H$2576,'CARGA COMPLETA'!$A342)</f>
        <v>1</v>
      </c>
      <c r="G342" s="27" t="s">
        <v>715</v>
      </c>
      <c r="H342" s="27" t="s">
        <v>716</v>
      </c>
      <c r="I342" s="27"/>
      <c r="J342" s="27"/>
      <c r="K342" s="27"/>
    </row>
    <row r="343" ht="15.75" customHeight="1">
      <c r="A343" s="28" t="s">
        <v>300</v>
      </c>
      <c r="B343" s="27">
        <f>COUNTIF($H$2:$H$2576,'CARGA COMPLETA'!$A343)</f>
        <v>1</v>
      </c>
      <c r="C343" s="28" t="s">
        <v>299</v>
      </c>
      <c r="D343" s="29">
        <v>2354.9336415</v>
      </c>
      <c r="E343" s="1">
        <f>COUNTIF($H$2:$H$2576,'CARGA COMPLETA'!$A343)</f>
        <v>1</v>
      </c>
      <c r="G343" s="27" t="s">
        <v>717</v>
      </c>
      <c r="H343" s="27" t="s">
        <v>718</v>
      </c>
      <c r="I343" s="27"/>
      <c r="J343" s="27"/>
      <c r="K343" s="27"/>
    </row>
    <row r="344" ht="15.75" customHeight="1">
      <c r="A344" s="28" t="s">
        <v>302</v>
      </c>
      <c r="B344" s="27">
        <f>COUNTIF($H$2:$H$2576,'CARGA COMPLETA'!$A344)</f>
        <v>1</v>
      </c>
      <c r="C344" s="28" t="s">
        <v>301</v>
      </c>
      <c r="D344" s="29">
        <v>1003.7383785</v>
      </c>
      <c r="E344" s="1">
        <f>COUNTIF($H$2:$H$2576,'CARGA COMPLETA'!$A344)</f>
        <v>1</v>
      </c>
      <c r="G344" s="27" t="s">
        <v>719</v>
      </c>
      <c r="H344" s="27" t="s">
        <v>720</v>
      </c>
      <c r="I344" s="27"/>
      <c r="J344" s="27"/>
      <c r="K344" s="27"/>
    </row>
    <row r="345" ht="15.75" customHeight="1">
      <c r="A345" s="28" t="s">
        <v>304</v>
      </c>
      <c r="B345" s="27">
        <f>COUNTIF($H$2:$H$2576,'CARGA COMPLETA'!$A345)</f>
        <v>1</v>
      </c>
      <c r="C345" s="28" t="s">
        <v>303</v>
      </c>
      <c r="D345" s="29">
        <v>1368.3192435</v>
      </c>
      <c r="E345" s="1">
        <f>COUNTIF($H$2:$H$2576,'CARGA COMPLETA'!$A345)</f>
        <v>1</v>
      </c>
      <c r="G345" s="27" t="s">
        <v>721</v>
      </c>
      <c r="H345" s="27" t="s">
        <v>722</v>
      </c>
      <c r="I345" s="27"/>
      <c r="J345" s="27"/>
      <c r="K345" s="27"/>
    </row>
    <row r="346" ht="15.75" customHeight="1">
      <c r="A346" s="28" t="s">
        <v>306</v>
      </c>
      <c r="B346" s="27">
        <f>COUNTIF($H$2:$H$2576,'CARGA COMPLETA'!$A346)</f>
        <v>1</v>
      </c>
      <c r="C346" s="28" t="s">
        <v>305</v>
      </c>
      <c r="D346" s="29">
        <v>1416.6545084999998</v>
      </c>
      <c r="E346" s="1">
        <f>COUNTIF($H$2:$H$2576,'CARGA COMPLETA'!$A346)</f>
        <v>1</v>
      </c>
      <c r="G346" s="27" t="s">
        <v>723</v>
      </c>
      <c r="H346" s="27" t="s">
        <v>724</v>
      </c>
      <c r="I346" s="27"/>
      <c r="J346" s="27"/>
      <c r="K346" s="27"/>
    </row>
    <row r="347" ht="15.75" customHeight="1">
      <c r="A347" s="28" t="s">
        <v>308</v>
      </c>
      <c r="B347" s="27">
        <f>COUNTIF($H$2:$H$2576,'CARGA COMPLETA'!$A347)</f>
        <v>1</v>
      </c>
      <c r="C347" s="28" t="s">
        <v>307</v>
      </c>
      <c r="D347" s="29">
        <v>2117.5607722499994</v>
      </c>
      <c r="E347" s="1">
        <f>COUNTIF($H$2:$H$2576,'CARGA COMPLETA'!$A347)</f>
        <v>1</v>
      </c>
      <c r="G347" s="27" t="s">
        <v>725</v>
      </c>
      <c r="H347" s="27" t="s">
        <v>726</v>
      </c>
      <c r="I347" s="27"/>
      <c r="J347" s="27"/>
      <c r="K347" s="27"/>
    </row>
    <row r="348" ht="15.75" customHeight="1">
      <c r="A348" s="28" t="s">
        <v>310</v>
      </c>
      <c r="B348" s="27">
        <f>COUNTIF($H$2:$H$2576,'CARGA COMPLETA'!$A348)</f>
        <v>1</v>
      </c>
      <c r="C348" s="28" t="s">
        <v>309</v>
      </c>
      <c r="D348" s="29">
        <v>2684.34116775</v>
      </c>
      <c r="E348" s="1">
        <f>COUNTIF($H$2:$H$2576,'CARGA COMPLETA'!$A348)</f>
        <v>1</v>
      </c>
      <c r="G348" s="27" t="s">
        <v>727</v>
      </c>
      <c r="H348" s="27" t="s">
        <v>728</v>
      </c>
      <c r="I348" s="27"/>
      <c r="J348" s="27"/>
      <c r="K348" s="27"/>
    </row>
    <row r="349" ht="15.75" customHeight="1">
      <c r="A349" s="28" t="s">
        <v>312</v>
      </c>
      <c r="B349" s="27">
        <f>COUNTIF($H$2:$H$2576,'CARGA COMPLETA'!$A349)</f>
        <v>1</v>
      </c>
      <c r="C349" s="28" t="s">
        <v>311</v>
      </c>
      <c r="D349" s="29">
        <v>88.476894</v>
      </c>
      <c r="E349" s="1">
        <f>COUNTIF($H$2:$H$2576,'CARGA COMPLETA'!$A349)</f>
        <v>1</v>
      </c>
      <c r="G349" s="27" t="s">
        <v>729</v>
      </c>
      <c r="H349" s="27" t="s">
        <v>730</v>
      </c>
      <c r="I349" s="27"/>
      <c r="J349" s="27"/>
      <c r="K349" s="27"/>
    </row>
    <row r="350" ht="15.75" customHeight="1">
      <c r="A350" s="28" t="s">
        <v>314</v>
      </c>
      <c r="B350" s="27">
        <f>COUNTIF($H$2:$H$2576,'CARGA COMPLETA'!$A350)</f>
        <v>1</v>
      </c>
      <c r="C350" s="28" t="s">
        <v>313</v>
      </c>
      <c r="D350" s="29">
        <v>139.52540249999998</v>
      </c>
      <c r="E350" s="1">
        <f>COUNTIF($H$2:$H$2576,'CARGA COMPLETA'!$A350)</f>
        <v>1</v>
      </c>
      <c r="G350" s="27" t="s">
        <v>731</v>
      </c>
      <c r="H350" s="27" t="s">
        <v>732</v>
      </c>
      <c r="I350" s="27"/>
      <c r="J350" s="27"/>
      <c r="K350" s="27"/>
    </row>
    <row r="351" ht="15.75" customHeight="1">
      <c r="A351" s="28" t="s">
        <v>316</v>
      </c>
      <c r="B351" s="27">
        <f>COUNTIF($H$2:$H$2576,'CARGA COMPLETA'!$A351)</f>
        <v>1</v>
      </c>
      <c r="C351" s="28" t="s">
        <v>315</v>
      </c>
      <c r="D351" s="29">
        <v>193.8262095</v>
      </c>
      <c r="E351" s="1">
        <f>COUNTIF($H$2:$H$2576,'CARGA COMPLETA'!$A351)</f>
        <v>1</v>
      </c>
      <c r="G351" s="27" t="s">
        <v>733</v>
      </c>
      <c r="H351" s="27" t="s">
        <v>734</v>
      </c>
      <c r="I351" s="27"/>
      <c r="J351" s="27"/>
      <c r="K351" s="27"/>
    </row>
    <row r="352" ht="15.75" customHeight="1">
      <c r="A352" s="28" t="s">
        <v>318</v>
      </c>
      <c r="B352" s="27">
        <f>COUNTIF($H$2:$H$2576,'CARGA COMPLETA'!$A352)</f>
        <v>1</v>
      </c>
      <c r="C352" s="28" t="s">
        <v>317</v>
      </c>
      <c r="D352" s="29">
        <v>784.971891</v>
      </c>
      <c r="E352" s="1">
        <f>COUNTIF($H$2:$H$2576,'CARGA COMPLETA'!$A352)</f>
        <v>1</v>
      </c>
      <c r="G352" s="27" t="s">
        <v>735</v>
      </c>
      <c r="H352" s="27" t="s">
        <v>736</v>
      </c>
      <c r="I352" s="27"/>
      <c r="J352" s="27"/>
      <c r="K352" s="27"/>
    </row>
    <row r="353" ht="15.75" customHeight="1">
      <c r="A353" s="28" t="s">
        <v>320</v>
      </c>
      <c r="B353" s="27">
        <f>COUNTIF($H$2:$H$2576,'CARGA COMPLETA'!$A353)</f>
        <v>1</v>
      </c>
      <c r="C353" s="28" t="s">
        <v>319</v>
      </c>
      <c r="D353" s="29">
        <v>788.3589532499999</v>
      </c>
      <c r="E353" s="1">
        <f>COUNTIF($H$2:$H$2576,'CARGA COMPLETA'!$A353)</f>
        <v>1</v>
      </c>
      <c r="G353" s="27" t="s">
        <v>737</v>
      </c>
      <c r="H353" s="27" t="s">
        <v>738</v>
      </c>
      <c r="I353" s="27"/>
      <c r="J353" s="27"/>
      <c r="K353" s="27"/>
    </row>
    <row r="354" ht="15.75" customHeight="1">
      <c r="A354" s="28" t="s">
        <v>322</v>
      </c>
      <c r="B354" s="27">
        <f>COUNTIF($H$2:$H$2576,'CARGA COMPLETA'!$A354)</f>
        <v>1</v>
      </c>
      <c r="C354" s="28" t="s">
        <v>321</v>
      </c>
      <c r="D354" s="29">
        <v>1016.6307772499999</v>
      </c>
      <c r="E354" s="1">
        <f>COUNTIF($H$2:$H$2576,'CARGA COMPLETA'!$A354)</f>
        <v>1</v>
      </c>
      <c r="G354" s="27" t="s">
        <v>739</v>
      </c>
      <c r="H354" s="27" t="s">
        <v>740</v>
      </c>
      <c r="I354" s="27"/>
      <c r="J354" s="27"/>
      <c r="K354" s="27"/>
    </row>
    <row r="355" ht="15.75" customHeight="1">
      <c r="A355" s="28" t="s">
        <v>324</v>
      </c>
      <c r="B355" s="27">
        <f>COUNTIF($H$2:$H$2576,'CARGA COMPLETA'!$A355)</f>
        <v>1</v>
      </c>
      <c r="C355" s="28" t="s">
        <v>323</v>
      </c>
      <c r="D355" s="29">
        <v>1150.1457165</v>
      </c>
      <c r="E355" s="1">
        <f>COUNTIF($H$2:$H$2576,'CARGA COMPLETA'!$A355)</f>
        <v>1</v>
      </c>
      <c r="G355" s="27" t="s">
        <v>741</v>
      </c>
      <c r="H355" s="27" t="s">
        <v>742</v>
      </c>
      <c r="I355" s="27"/>
      <c r="J355" s="27"/>
      <c r="K355" s="27"/>
    </row>
    <row r="356" ht="15.75" customHeight="1">
      <c r="A356" s="28" t="s">
        <v>326</v>
      </c>
      <c r="B356" s="27">
        <f>COUNTIF($H$2:$H$2576,'CARGA COMPLETA'!$A356)</f>
        <v>1</v>
      </c>
      <c r="C356" s="28" t="s">
        <v>325</v>
      </c>
      <c r="D356" s="29">
        <v>1836.28187325</v>
      </c>
      <c r="E356" s="1">
        <f>COUNTIF($H$2:$H$2576,'CARGA COMPLETA'!$A356)</f>
        <v>1</v>
      </c>
      <c r="G356" s="27" t="s">
        <v>743</v>
      </c>
      <c r="H356" s="27" t="s">
        <v>744</v>
      </c>
      <c r="I356" s="27"/>
      <c r="J356" s="27"/>
      <c r="K356" s="27"/>
    </row>
    <row r="357" ht="15.75" customHeight="1">
      <c r="A357" s="28" t="s">
        <v>328</v>
      </c>
      <c r="B357" s="27">
        <f>COUNTIF($H$2:$H$2576,'CARGA COMPLETA'!$A357)</f>
        <v>1</v>
      </c>
      <c r="C357" s="28" t="s">
        <v>327</v>
      </c>
      <c r="D357" s="29">
        <v>2288.0908215000004</v>
      </c>
      <c r="E357" s="1">
        <f>COUNTIF($H$2:$H$2576,'CARGA COMPLETA'!$A357)</f>
        <v>1</v>
      </c>
      <c r="G357" s="27" t="s">
        <v>745</v>
      </c>
      <c r="H357" s="27" t="s">
        <v>746</v>
      </c>
      <c r="I357" s="27"/>
      <c r="J357" s="27"/>
      <c r="K357" s="27"/>
    </row>
    <row r="358" ht="15.75" customHeight="1">
      <c r="A358" s="28" t="s">
        <v>330</v>
      </c>
      <c r="B358" s="27">
        <f>COUNTIF($H$2:$H$2576,'CARGA COMPLETA'!$A358)</f>
        <v>1</v>
      </c>
      <c r="C358" s="28" t="s">
        <v>329</v>
      </c>
      <c r="D358" s="29">
        <v>1008.07777125</v>
      </c>
      <c r="E358" s="1">
        <f>COUNTIF($H$2:$H$2576,'CARGA COMPLETA'!$A358)</f>
        <v>1</v>
      </c>
      <c r="G358" s="27" t="s">
        <v>747</v>
      </c>
      <c r="H358" s="27" t="s">
        <v>748</v>
      </c>
      <c r="I358" s="27"/>
      <c r="J358" s="27"/>
      <c r="K358" s="27"/>
    </row>
    <row r="359" ht="15.75" customHeight="1">
      <c r="A359" s="28" t="s">
        <v>332</v>
      </c>
      <c r="B359" s="27">
        <f>COUNTIF($H$2:$H$2576,'CARGA COMPLETA'!$A359)</f>
        <v>1</v>
      </c>
      <c r="C359" s="28" t="s">
        <v>331</v>
      </c>
      <c r="D359" s="29">
        <v>1178.194545</v>
      </c>
      <c r="E359" s="1">
        <f>COUNTIF($H$2:$H$2576,'CARGA COMPLETA'!$A359)</f>
        <v>1</v>
      </c>
      <c r="G359" s="27" t="s">
        <v>749</v>
      </c>
      <c r="H359" s="27" t="s">
        <v>750</v>
      </c>
      <c r="I359" s="27"/>
      <c r="J359" s="27"/>
      <c r="K359" s="27"/>
    </row>
    <row r="360" ht="15.75" customHeight="1">
      <c r="A360" s="28" t="s">
        <v>334</v>
      </c>
      <c r="B360" s="27">
        <f>COUNTIF($H$2:$H$2576,'CARGA COMPLETA'!$A360)</f>
        <v>1</v>
      </c>
      <c r="C360" s="28" t="s">
        <v>333</v>
      </c>
      <c r="D360" s="29">
        <v>1099.1421292500002</v>
      </c>
      <c r="E360" s="1">
        <f>COUNTIF($H$2:$H$2576,'CARGA COMPLETA'!$A360)</f>
        <v>1</v>
      </c>
      <c r="G360" s="27" t="s">
        <v>751</v>
      </c>
      <c r="H360" s="27" t="s">
        <v>752</v>
      </c>
      <c r="I360" s="27"/>
      <c r="J360" s="27"/>
      <c r="K360" s="27"/>
    </row>
    <row r="361" ht="15.75" customHeight="1">
      <c r="A361" s="28" t="s">
        <v>336</v>
      </c>
      <c r="B361" s="27">
        <f>COUNTIF($H$2:$H$2576,'CARGA COMPLETA'!$A361)</f>
        <v>1</v>
      </c>
      <c r="C361" s="28" t="s">
        <v>335</v>
      </c>
      <c r="D361" s="29">
        <v>1319.5886715</v>
      </c>
      <c r="E361" s="1">
        <f>COUNTIF($H$2:$H$2576,'CARGA COMPLETA'!$A361)</f>
        <v>1</v>
      </c>
      <c r="G361" s="27" t="s">
        <v>753</v>
      </c>
      <c r="H361" s="27" t="s">
        <v>754</v>
      </c>
      <c r="I361" s="27"/>
      <c r="J361" s="27"/>
      <c r="K361" s="27"/>
    </row>
    <row r="362" ht="15.75" customHeight="1">
      <c r="A362" s="28" t="s">
        <v>338</v>
      </c>
      <c r="B362" s="27">
        <f>COUNTIF($H$2:$H$2576,'CARGA COMPLETA'!$A362)</f>
        <v>1</v>
      </c>
      <c r="C362" s="28" t="s">
        <v>337</v>
      </c>
      <c r="D362" s="29">
        <v>2024.48394225</v>
      </c>
      <c r="E362" s="1">
        <f>COUNTIF($H$2:$H$2576,'CARGA COMPLETA'!$A362)</f>
        <v>1</v>
      </c>
      <c r="G362" s="27" t="s">
        <v>755</v>
      </c>
      <c r="H362" s="27" t="s">
        <v>756</v>
      </c>
      <c r="I362" s="27"/>
      <c r="J362" s="27"/>
      <c r="K362" s="27"/>
    </row>
    <row r="363" ht="15.75" customHeight="1">
      <c r="A363" s="28" t="s">
        <v>340</v>
      </c>
      <c r="B363" s="27">
        <f>COUNTIF($H$2:$H$2576,'CARGA COMPLETA'!$A363)</f>
        <v>1</v>
      </c>
      <c r="C363" s="28" t="s">
        <v>339</v>
      </c>
      <c r="D363" s="29">
        <v>2999.6524057499996</v>
      </c>
      <c r="E363" s="1">
        <f>COUNTIF($H$2:$H$2576,'CARGA COMPLETA'!$A363)</f>
        <v>1</v>
      </c>
      <c r="G363" s="27" t="s">
        <v>757</v>
      </c>
      <c r="H363" s="27" t="s">
        <v>758</v>
      </c>
      <c r="I363" s="27"/>
      <c r="J363" s="27"/>
      <c r="K363" s="27"/>
    </row>
    <row r="364" ht="15.75" customHeight="1">
      <c r="A364" s="28" t="s">
        <v>342</v>
      </c>
      <c r="B364" s="27">
        <f>COUNTIF($H$2:$H$2576,'CARGA COMPLETA'!$A364)</f>
        <v>1</v>
      </c>
      <c r="C364" s="28" t="s">
        <v>341</v>
      </c>
      <c r="D364" s="29">
        <v>170.20661625</v>
      </c>
      <c r="E364" s="1">
        <f>COUNTIF($H$2:$H$2576,'CARGA COMPLETA'!$A364)</f>
        <v>1</v>
      </c>
      <c r="G364" s="27" t="s">
        <v>759</v>
      </c>
      <c r="H364" s="27" t="s">
        <v>760</v>
      </c>
      <c r="I364" s="27"/>
      <c r="J364" s="27"/>
      <c r="K364" s="27"/>
    </row>
    <row r="365" ht="15.75" customHeight="1">
      <c r="A365" s="28" t="s">
        <v>344</v>
      </c>
      <c r="B365" s="27">
        <f>COUNTIF($H$2:$H$2576,'CARGA COMPLETA'!$A365)</f>
        <v>1</v>
      </c>
      <c r="C365" s="28" t="s">
        <v>343</v>
      </c>
      <c r="D365" s="29">
        <v>214.32826799999998</v>
      </c>
      <c r="E365" s="1">
        <f>COUNTIF($H$2:$H$2576,'CARGA COMPLETA'!$A365)</f>
        <v>1</v>
      </c>
      <c r="G365" s="27" t="s">
        <v>761</v>
      </c>
      <c r="H365" s="27" t="s">
        <v>762</v>
      </c>
      <c r="I365" s="27"/>
      <c r="J365" s="27"/>
      <c r="K365" s="27"/>
    </row>
    <row r="366" ht="15.75" customHeight="1">
      <c r="A366" s="28" t="s">
        <v>346</v>
      </c>
      <c r="B366" s="27">
        <f>COUNTIF($H$2:$H$2576,'CARGA COMPLETA'!$A366)</f>
        <v>1</v>
      </c>
      <c r="C366" s="28" t="s">
        <v>345</v>
      </c>
      <c r="D366" s="29">
        <v>258.79132124999995</v>
      </c>
      <c r="E366" s="1">
        <f>COUNTIF($H$2:$H$2576,'CARGA COMPLETA'!$A366)</f>
        <v>1</v>
      </c>
      <c r="G366" s="27" t="s">
        <v>763</v>
      </c>
      <c r="H366" s="27" t="s">
        <v>764</v>
      </c>
      <c r="I366" s="27"/>
      <c r="J366" s="27"/>
      <c r="K366" s="27"/>
    </row>
    <row r="367" ht="15.75" customHeight="1">
      <c r="A367" s="28" t="s">
        <v>348</v>
      </c>
      <c r="B367" s="27">
        <f>COUNTIF($H$2:$H$2576,'CARGA COMPLETA'!$A367)</f>
        <v>1</v>
      </c>
      <c r="C367" s="28" t="s">
        <v>347</v>
      </c>
      <c r="D367" s="29">
        <v>5888.088780749999</v>
      </c>
      <c r="E367" s="1">
        <f>COUNTIF($H$2:$H$2576,'CARGA COMPLETA'!$A367)</f>
        <v>1</v>
      </c>
      <c r="G367" s="27" t="s">
        <v>765</v>
      </c>
      <c r="H367" s="27" t="s">
        <v>766</v>
      </c>
      <c r="I367" s="27"/>
      <c r="J367" s="27"/>
      <c r="K367" s="27"/>
    </row>
    <row r="368" ht="15.75" customHeight="1">
      <c r="A368" s="28" t="s">
        <v>350</v>
      </c>
      <c r="B368" s="27">
        <f>COUNTIF($H$2:$H$2576,'CARGA COMPLETA'!$A368)</f>
        <v>1</v>
      </c>
      <c r="C368" s="28" t="s">
        <v>349</v>
      </c>
      <c r="D368" s="29">
        <v>6069.193292249999</v>
      </c>
      <c r="E368" s="1">
        <f>COUNTIF($H$2:$H$2576,'CARGA COMPLETA'!$A368)</f>
        <v>1</v>
      </c>
      <c r="G368" s="27" t="s">
        <v>767</v>
      </c>
      <c r="H368" s="27" t="s">
        <v>768</v>
      </c>
      <c r="I368" s="27"/>
      <c r="J368" s="27"/>
      <c r="K368" s="27"/>
    </row>
    <row r="369" ht="15.75" customHeight="1">
      <c r="A369" s="28" t="s">
        <v>352</v>
      </c>
      <c r="B369" s="27">
        <f>COUNTIF($H$2:$H$2576,'CARGA COMPLETA'!$A369)</f>
        <v>1</v>
      </c>
      <c r="C369" s="28" t="s">
        <v>351</v>
      </c>
      <c r="D369" s="29">
        <v>6164.0579880000005</v>
      </c>
      <c r="E369" s="1">
        <f>COUNTIF($H$2:$H$2576,'CARGA COMPLETA'!$A369)</f>
        <v>1</v>
      </c>
      <c r="G369" s="27" t="s">
        <v>769</v>
      </c>
      <c r="H369" s="27" t="s">
        <v>770</v>
      </c>
      <c r="I369" s="27"/>
      <c r="J369" s="27"/>
      <c r="K369" s="27"/>
    </row>
    <row r="370" ht="15.75" customHeight="1">
      <c r="A370" s="28" t="s">
        <v>354</v>
      </c>
      <c r="B370" s="27">
        <f>COUNTIF($H$2:$H$2576,'CARGA COMPLETA'!$A370)</f>
        <v>1</v>
      </c>
      <c r="C370" s="28" t="s">
        <v>353</v>
      </c>
      <c r="D370" s="29">
        <v>769.77054</v>
      </c>
      <c r="E370" s="1">
        <f>COUNTIF($H$2:$H$2576,'CARGA COMPLETA'!$A370)</f>
        <v>1</v>
      </c>
      <c r="G370" s="27" t="s">
        <v>771</v>
      </c>
      <c r="H370" s="27" t="s">
        <v>772</v>
      </c>
      <c r="I370" s="27"/>
      <c r="J370" s="27"/>
      <c r="K370" s="27"/>
    </row>
    <row r="371" ht="15.75" customHeight="1">
      <c r="A371" s="28" t="s">
        <v>356</v>
      </c>
      <c r="B371" s="27">
        <f>COUNTIF($H$2:$H$2576,'CARGA COMPLETA'!$A371)</f>
        <v>1</v>
      </c>
      <c r="C371" s="28" t="s">
        <v>355</v>
      </c>
      <c r="D371" s="29">
        <v>1180.4226390000001</v>
      </c>
      <c r="E371" s="1">
        <f>COUNTIF($H$2:$H$2576,'CARGA COMPLETA'!$A371)</f>
        <v>1</v>
      </c>
      <c r="G371" s="27" t="s">
        <v>773</v>
      </c>
      <c r="H371" s="27" t="s">
        <v>774</v>
      </c>
      <c r="I371" s="27"/>
      <c r="J371" s="27"/>
      <c r="K371" s="27"/>
    </row>
    <row r="372" ht="15.75" customHeight="1">
      <c r="A372" s="28" t="s">
        <v>358</v>
      </c>
      <c r="B372" s="27">
        <f>COUNTIF($H$2:$H$2576,'CARGA COMPLETA'!$A372)</f>
        <v>1</v>
      </c>
      <c r="C372" s="28" t="s">
        <v>357</v>
      </c>
      <c r="D372" s="29">
        <v>1754.2377022499998</v>
      </c>
      <c r="E372" s="1">
        <f>COUNTIF($H$2:$H$2576,'CARGA COMPLETA'!$A372)</f>
        <v>1</v>
      </c>
      <c r="G372" s="27" t="s">
        <v>775</v>
      </c>
      <c r="H372" s="27" t="s">
        <v>776</v>
      </c>
      <c r="I372" s="27"/>
      <c r="J372" s="27"/>
      <c r="K372" s="27"/>
    </row>
    <row r="373" ht="15.75" customHeight="1">
      <c r="A373" s="28" t="s">
        <v>360</v>
      </c>
      <c r="B373" s="27">
        <f>COUNTIF($H$2:$H$2576,'CARGA COMPLETA'!$A373)</f>
        <v>1</v>
      </c>
      <c r="C373" s="28" t="s">
        <v>359</v>
      </c>
      <c r="D373" s="29">
        <v>4397.92513875</v>
      </c>
      <c r="E373" s="1">
        <f>COUNTIF($H$2:$H$2576,'CARGA COMPLETA'!$A373)</f>
        <v>1</v>
      </c>
      <c r="G373" s="27" t="s">
        <v>777</v>
      </c>
      <c r="H373" s="27" t="s">
        <v>778</v>
      </c>
      <c r="I373" s="27"/>
      <c r="J373" s="27"/>
      <c r="K373" s="27"/>
    </row>
    <row r="374" ht="15.75" customHeight="1">
      <c r="A374" s="28" t="s">
        <v>362</v>
      </c>
      <c r="B374" s="27">
        <f>COUNTIF($H$2:$H$2576,'CARGA COMPLETA'!$A374)</f>
        <v>1</v>
      </c>
      <c r="C374" s="28" t="s">
        <v>361</v>
      </c>
      <c r="D374" s="29">
        <v>4604.104692</v>
      </c>
      <c r="E374" s="1">
        <f>COUNTIF($H$2:$H$2576,'CARGA COMPLETA'!$A374)</f>
        <v>1</v>
      </c>
      <c r="G374" s="27" t="s">
        <v>779</v>
      </c>
      <c r="H374" s="27" t="s">
        <v>780</v>
      </c>
      <c r="I374" s="27"/>
      <c r="J374" s="27"/>
      <c r="K374" s="27"/>
    </row>
    <row r="375" ht="15.75" customHeight="1">
      <c r="A375" s="28" t="s">
        <v>364</v>
      </c>
      <c r="B375" s="27">
        <f>COUNTIF($H$2:$H$2576,'CARGA COMPLETA'!$A375)</f>
        <v>1</v>
      </c>
      <c r="C375" s="28" t="s">
        <v>363</v>
      </c>
      <c r="D375" s="29">
        <v>4809.11629275</v>
      </c>
      <c r="E375" s="1">
        <f>COUNTIF($H$2:$H$2576,'CARGA COMPLETA'!$A375)</f>
        <v>1</v>
      </c>
      <c r="G375" s="27" t="s">
        <v>781</v>
      </c>
      <c r="H375" s="27" t="s">
        <v>782</v>
      </c>
      <c r="I375" s="27"/>
      <c r="J375" s="27"/>
      <c r="K375" s="27"/>
    </row>
    <row r="376" ht="15.75" customHeight="1">
      <c r="A376" s="28" t="s">
        <v>366</v>
      </c>
      <c r="B376" s="27">
        <f>COUNTIF($H$2:$H$2576,'CARGA COMPLETA'!$A376)</f>
        <v>1</v>
      </c>
      <c r="C376" s="28" t="s">
        <v>365</v>
      </c>
      <c r="D376" s="29">
        <v>422.85271050000006</v>
      </c>
      <c r="E376" s="1">
        <f>COUNTIF($H$2:$H$2576,'CARGA COMPLETA'!$A376)</f>
        <v>1</v>
      </c>
      <c r="G376" s="27" t="s">
        <v>783</v>
      </c>
      <c r="H376" s="27" t="s">
        <v>784</v>
      </c>
      <c r="I376" s="27"/>
      <c r="J376" s="27"/>
      <c r="K376" s="27"/>
    </row>
    <row r="377" ht="15.75" customHeight="1">
      <c r="A377" s="28" t="s">
        <v>368</v>
      </c>
      <c r="B377" s="27">
        <f>COUNTIF($H$2:$H$2576,'CARGA COMPLETA'!$A377)</f>
        <v>1</v>
      </c>
      <c r="C377" s="28" t="s">
        <v>367</v>
      </c>
      <c r="D377" s="29">
        <v>581.891904</v>
      </c>
      <c r="E377" s="1">
        <f>COUNTIF($H$2:$H$2576,'CARGA COMPLETA'!$A377)</f>
        <v>1</v>
      </c>
      <c r="G377" s="27" t="s">
        <v>785</v>
      </c>
      <c r="H377" s="27" t="s">
        <v>786</v>
      </c>
      <c r="I377" s="27"/>
      <c r="J377" s="27"/>
      <c r="K377" s="27"/>
    </row>
    <row r="378" ht="15.75" customHeight="1">
      <c r="A378" s="28" t="s">
        <v>370</v>
      </c>
      <c r="B378" s="27">
        <f>COUNTIF($H$2:$H$2576,'CARGA COMPLETA'!$A378)</f>
        <v>1</v>
      </c>
      <c r="C378" s="28" t="s">
        <v>369</v>
      </c>
      <c r="D378" s="29">
        <v>823.8736935</v>
      </c>
      <c r="E378" s="1">
        <f>COUNTIF($H$2:$H$2576,'CARGA COMPLETA'!$A378)</f>
        <v>1</v>
      </c>
      <c r="G378" s="27" t="s">
        <v>787</v>
      </c>
      <c r="H378" s="27" t="s">
        <v>788</v>
      </c>
      <c r="I378" s="27"/>
      <c r="J378" s="27"/>
      <c r="K378" s="27"/>
    </row>
    <row r="379" ht="15.75" customHeight="1">
      <c r="A379" s="28" t="s">
        <v>372</v>
      </c>
      <c r="B379" s="27">
        <f>COUNTIF($H$2:$H$2576,'CARGA COMPLETA'!$A379)</f>
        <v>1</v>
      </c>
      <c r="C379" s="28" t="s">
        <v>371</v>
      </c>
      <c r="D379" s="29">
        <v>88.476894</v>
      </c>
      <c r="E379" s="1">
        <f>COUNTIF($H$2:$H$2576,'CARGA COMPLETA'!$A379)</f>
        <v>1</v>
      </c>
      <c r="G379" s="27" t="s">
        <v>789</v>
      </c>
      <c r="H379" s="27" t="s">
        <v>790</v>
      </c>
      <c r="I379" s="27"/>
      <c r="J379" s="27"/>
      <c r="K379" s="27"/>
    </row>
    <row r="380" ht="15.75" customHeight="1">
      <c r="A380" s="28" t="s">
        <v>374</v>
      </c>
      <c r="B380" s="27">
        <f>COUNTIF($H$2:$H$2576,'CARGA COMPLETA'!$A380)</f>
        <v>1</v>
      </c>
      <c r="C380" s="28" t="s">
        <v>373</v>
      </c>
      <c r="D380" s="29">
        <v>146.09288925</v>
      </c>
      <c r="E380" s="1">
        <f>COUNTIF($H$2:$H$2576,'CARGA COMPLETA'!$A380)</f>
        <v>1</v>
      </c>
      <c r="G380" s="27" t="s">
        <v>791</v>
      </c>
      <c r="H380" s="27" t="s">
        <v>792</v>
      </c>
      <c r="I380" s="27"/>
      <c r="J380" s="27"/>
      <c r="K380" s="27"/>
    </row>
    <row r="381" ht="15.75" customHeight="1">
      <c r="A381" s="28" t="s">
        <v>376</v>
      </c>
      <c r="B381" s="27">
        <f>COUNTIF($H$2:$H$2576,'CARGA COMPLETA'!$A381)</f>
        <v>1</v>
      </c>
      <c r="C381" s="28" t="s">
        <v>375</v>
      </c>
      <c r="D381" s="29">
        <v>212.06423699999996</v>
      </c>
      <c r="E381" s="1">
        <f>COUNTIF($H$2:$H$2576,'CARGA COMPLETA'!$A381)</f>
        <v>1</v>
      </c>
      <c r="G381" s="27" t="s">
        <v>793</v>
      </c>
      <c r="H381" s="27" t="s">
        <v>794</v>
      </c>
      <c r="I381" s="27"/>
      <c r="J381" s="27"/>
      <c r="K381" s="27"/>
    </row>
    <row r="382" ht="15.75" customHeight="1">
      <c r="A382" s="28" t="s">
        <v>378</v>
      </c>
      <c r="B382" s="27">
        <f>COUNTIF($H$2:$H$2576,'CARGA COMPLETA'!$A382)</f>
        <v>1</v>
      </c>
      <c r="C382" s="28" t="s">
        <v>377</v>
      </c>
      <c r="D382" s="29">
        <v>157.03570575</v>
      </c>
      <c r="E382" s="1">
        <f>COUNTIF($H$2:$H$2576,'CARGA COMPLETA'!$A382)</f>
        <v>1</v>
      </c>
      <c r="G382" s="27" t="s">
        <v>795</v>
      </c>
      <c r="H382" s="27" t="s">
        <v>796</v>
      </c>
      <c r="I382" s="27"/>
      <c r="J382" s="27"/>
      <c r="K382" s="27"/>
    </row>
    <row r="383" ht="15.75" customHeight="1">
      <c r="A383" s="28" t="s">
        <v>380</v>
      </c>
      <c r="B383" s="27">
        <f>COUNTIF($H$2:$H$2576,'CARGA COMPLETA'!$A383)</f>
        <v>1</v>
      </c>
      <c r="C383" s="28" t="s">
        <v>379</v>
      </c>
      <c r="D383" s="29">
        <v>258.82725825</v>
      </c>
      <c r="E383" s="1">
        <f>COUNTIF($H$2:$H$2576,'CARGA COMPLETA'!$A383)</f>
        <v>1</v>
      </c>
      <c r="G383" s="27" t="s">
        <v>797</v>
      </c>
      <c r="H383" s="27" t="s">
        <v>798</v>
      </c>
      <c r="I383" s="27"/>
      <c r="J383" s="27"/>
      <c r="K383" s="27"/>
    </row>
    <row r="384" ht="15.75" customHeight="1">
      <c r="A384" s="28" t="s">
        <v>382</v>
      </c>
      <c r="B384" s="27">
        <f>COUNTIF($H$2:$H$2576,'CARGA COMPLETA'!$A384)</f>
        <v>1</v>
      </c>
      <c r="C384" s="28" t="s">
        <v>381</v>
      </c>
      <c r="D384" s="29">
        <v>418.94456175</v>
      </c>
      <c r="E384" s="1">
        <f>COUNTIF($H$2:$H$2576,'CARGA COMPLETA'!$A384)</f>
        <v>1</v>
      </c>
      <c r="G384" s="27" t="s">
        <v>799</v>
      </c>
      <c r="H384" s="27" t="s">
        <v>800</v>
      </c>
      <c r="I384" s="27"/>
      <c r="J384" s="27"/>
      <c r="K384" s="27"/>
    </row>
    <row r="385" ht="15.75" customHeight="1">
      <c r="A385" s="28" t="s">
        <v>384</v>
      </c>
      <c r="B385" s="27">
        <f>COUNTIF($H$2:$H$2576,'CARGA COMPLETA'!$A385)</f>
        <v>1</v>
      </c>
      <c r="C385" s="28" t="s">
        <v>383</v>
      </c>
      <c r="D385" s="29">
        <v>1105.6826632500001</v>
      </c>
      <c r="E385" s="1">
        <f>COUNTIF($H$2:$H$2576,'CARGA COMPLETA'!$A385)</f>
        <v>1</v>
      </c>
      <c r="G385" s="27" t="s">
        <v>801</v>
      </c>
      <c r="H385" s="27" t="s">
        <v>802</v>
      </c>
      <c r="I385" s="27"/>
      <c r="J385" s="27"/>
      <c r="K385" s="27"/>
    </row>
    <row r="386" ht="15.75" customHeight="1">
      <c r="A386" s="28" t="s">
        <v>386</v>
      </c>
      <c r="B386" s="27">
        <f>COUNTIF($H$2:$H$2576,'CARGA COMPLETA'!$A386)</f>
        <v>1</v>
      </c>
      <c r="C386" s="28" t="s">
        <v>385</v>
      </c>
      <c r="D386" s="29">
        <v>1223.6818027499999</v>
      </c>
      <c r="E386" s="1">
        <f>COUNTIF($H$2:$H$2576,'CARGA COMPLETA'!$A386)</f>
        <v>1</v>
      </c>
      <c r="G386" s="27" t="s">
        <v>803</v>
      </c>
      <c r="H386" s="27" t="s">
        <v>804</v>
      </c>
      <c r="I386" s="27"/>
      <c r="J386" s="27"/>
      <c r="K386" s="27"/>
    </row>
    <row r="387" ht="15.75" customHeight="1">
      <c r="A387" s="28" t="s">
        <v>388</v>
      </c>
      <c r="B387" s="27">
        <f>COUNTIF($H$2:$H$2576,'CARGA COMPLETA'!$A387)</f>
        <v>1</v>
      </c>
      <c r="C387" s="28" t="s">
        <v>387</v>
      </c>
      <c r="D387" s="29">
        <v>1537.53759225</v>
      </c>
      <c r="E387" s="1">
        <f>COUNTIF($H$2:$H$2576,'CARGA COMPLETA'!$A387)</f>
        <v>1</v>
      </c>
      <c r="G387" s="27" t="s">
        <v>805</v>
      </c>
      <c r="H387" s="27" t="s">
        <v>806</v>
      </c>
      <c r="I387" s="27"/>
      <c r="J387" s="27"/>
      <c r="K387" s="27"/>
    </row>
    <row r="388" ht="15.75" customHeight="1">
      <c r="A388" s="28" t="s">
        <v>390</v>
      </c>
      <c r="B388" s="27">
        <f>COUNTIF($H$2:$H$2576,'CARGA COMPLETA'!$A388)</f>
        <v>1</v>
      </c>
      <c r="C388" s="28" t="s">
        <v>389</v>
      </c>
      <c r="D388" s="29">
        <v>1903.5828900000004</v>
      </c>
      <c r="E388" s="1">
        <f>COUNTIF($H$2:$H$2576,'CARGA COMPLETA'!$A388)</f>
        <v>1</v>
      </c>
      <c r="G388" s="27" t="s">
        <v>807</v>
      </c>
      <c r="H388" s="27" t="s">
        <v>808</v>
      </c>
      <c r="I388" s="27"/>
      <c r="J388" s="27"/>
      <c r="K388" s="27"/>
    </row>
    <row r="389" ht="15.75" customHeight="1">
      <c r="A389" s="28" t="s">
        <v>392</v>
      </c>
      <c r="B389" s="27">
        <f>COUNTIF($H$2:$H$2576,'CARGA COMPLETA'!$A389)</f>
        <v>1</v>
      </c>
      <c r="C389" s="28" t="s">
        <v>391</v>
      </c>
      <c r="D389" s="29">
        <v>2478.57489</v>
      </c>
      <c r="E389" s="1">
        <f>COUNTIF($H$2:$H$2576,'CARGA COMPLETA'!$A389)</f>
        <v>1</v>
      </c>
      <c r="G389" s="27" t="s">
        <v>809</v>
      </c>
      <c r="H389" s="27" t="s">
        <v>810</v>
      </c>
      <c r="I389" s="27"/>
      <c r="J389" s="27"/>
      <c r="K389" s="27"/>
    </row>
    <row r="390" ht="15.75" customHeight="1">
      <c r="A390" s="28" t="s">
        <v>394</v>
      </c>
      <c r="B390" s="27">
        <f>COUNTIF($H$2:$H$2576,'CARGA COMPLETA'!$A390)</f>
        <v>1</v>
      </c>
      <c r="C390" s="28" t="s">
        <v>393</v>
      </c>
      <c r="D390" s="29">
        <v>1256.393457</v>
      </c>
      <c r="E390" s="1">
        <f>COUNTIF($H$2:$H$2576,'CARGA COMPLETA'!$A390)</f>
        <v>1</v>
      </c>
      <c r="G390" s="27" t="s">
        <v>811</v>
      </c>
      <c r="H390" s="27" t="s">
        <v>812</v>
      </c>
      <c r="I390" s="27"/>
      <c r="J390" s="27"/>
      <c r="K390" s="27"/>
    </row>
    <row r="391" ht="15.75" customHeight="1">
      <c r="A391" s="28" t="s">
        <v>396</v>
      </c>
      <c r="B391" s="27">
        <f>COUNTIF($H$2:$H$2576,'CARGA COMPLETA'!$A391)</f>
        <v>1</v>
      </c>
      <c r="C391" s="28" t="s">
        <v>395</v>
      </c>
      <c r="D391" s="29">
        <v>1649.69696925</v>
      </c>
      <c r="E391" s="1">
        <f>COUNTIF($H$2:$H$2576,'CARGA COMPLETA'!$A391)</f>
        <v>1</v>
      </c>
      <c r="G391" s="27" t="s">
        <v>813</v>
      </c>
      <c r="H391" s="27" t="s">
        <v>814</v>
      </c>
      <c r="I391" s="27"/>
      <c r="J391" s="27"/>
      <c r="K391" s="27"/>
    </row>
    <row r="392" ht="15.75" customHeight="1">
      <c r="A392" s="28" t="s">
        <v>398</v>
      </c>
      <c r="B392" s="27">
        <f>COUNTIF($H$2:$H$2576,'CARGA COMPLETA'!$A392)</f>
        <v>1</v>
      </c>
      <c r="C392" s="28" t="s">
        <v>397</v>
      </c>
      <c r="D392" s="29">
        <v>1741.5339727499997</v>
      </c>
      <c r="E392" s="1">
        <f>COUNTIF($H$2:$H$2576,'CARGA COMPLETA'!$A392)</f>
        <v>1</v>
      </c>
      <c r="G392" s="27" t="s">
        <v>815</v>
      </c>
      <c r="H392" s="27" t="s">
        <v>816</v>
      </c>
      <c r="I392" s="27"/>
      <c r="J392" s="27"/>
      <c r="K392" s="27"/>
    </row>
    <row r="393" ht="15.75" customHeight="1">
      <c r="A393" s="28" t="s">
        <v>400</v>
      </c>
      <c r="B393" s="27">
        <f>COUNTIF($H$2:$H$2576,'CARGA COMPLETA'!$A393)</f>
        <v>1</v>
      </c>
      <c r="C393" s="28" t="s">
        <v>399</v>
      </c>
      <c r="D393" s="29">
        <v>2080.3839457500003</v>
      </c>
      <c r="E393" s="1">
        <f>COUNTIF($H$2:$H$2576,'CARGA COMPLETA'!$A393)</f>
        <v>1</v>
      </c>
      <c r="G393" s="27" t="s">
        <v>817</v>
      </c>
      <c r="H393" s="27" t="s">
        <v>818</v>
      </c>
      <c r="I393" s="27"/>
      <c r="J393" s="27"/>
      <c r="K393" s="27"/>
    </row>
    <row r="394" ht="15.75" customHeight="1">
      <c r="A394" s="28" t="s">
        <v>402</v>
      </c>
      <c r="B394" s="27">
        <f>COUNTIF($H$2:$H$2576,'CARGA COMPLETA'!$A394)</f>
        <v>1</v>
      </c>
      <c r="C394" s="28" t="s">
        <v>401</v>
      </c>
      <c r="D394" s="29">
        <v>3253.6102005</v>
      </c>
      <c r="E394" s="1">
        <f>COUNTIF($H$2:$H$2576,'CARGA COMPLETA'!$A394)</f>
        <v>1</v>
      </c>
      <c r="G394" s="27" t="s">
        <v>819</v>
      </c>
      <c r="H394" s="27" t="s">
        <v>820</v>
      </c>
      <c r="I394" s="27"/>
      <c r="J394" s="27"/>
      <c r="K394" s="27"/>
    </row>
    <row r="395" ht="15.75" customHeight="1">
      <c r="A395" s="28" t="s">
        <v>404</v>
      </c>
      <c r="B395" s="27">
        <f>COUNTIF($H$2:$H$2576,'CARGA COMPLETA'!$A395)</f>
        <v>1</v>
      </c>
      <c r="C395" s="28" t="s">
        <v>403</v>
      </c>
      <c r="D395" s="29">
        <v>287.244441</v>
      </c>
      <c r="E395" s="1">
        <f>COUNTIF($H$2:$H$2576,'CARGA COMPLETA'!$A395)</f>
        <v>1</v>
      </c>
      <c r="G395" s="27" t="s">
        <v>821</v>
      </c>
      <c r="H395" s="27" t="s">
        <v>822</v>
      </c>
      <c r="I395" s="27"/>
      <c r="J395" s="27"/>
      <c r="K395" s="27"/>
    </row>
    <row r="396" ht="15.75" customHeight="1">
      <c r="A396" s="28" t="s">
        <v>406</v>
      </c>
      <c r="B396" s="27">
        <f>COUNTIF($H$2:$H$2576,'CARGA COMPLETA'!$A396)</f>
        <v>1</v>
      </c>
      <c r="C396" s="28" t="s">
        <v>405</v>
      </c>
      <c r="D396" s="29">
        <v>516.62132775</v>
      </c>
      <c r="E396" s="1">
        <f>COUNTIF($H$2:$H$2576,'CARGA COMPLETA'!$A396)</f>
        <v>1</v>
      </c>
      <c r="G396" s="27" t="s">
        <v>823</v>
      </c>
      <c r="H396" s="27" t="s">
        <v>824</v>
      </c>
      <c r="I396" s="27"/>
      <c r="J396" s="27"/>
      <c r="K396" s="27"/>
    </row>
    <row r="397" ht="15.75" customHeight="1">
      <c r="A397" s="28" t="s">
        <v>408</v>
      </c>
      <c r="B397" s="27">
        <f>COUNTIF($H$2:$H$2576,'CARGA COMPLETA'!$A397)</f>
        <v>1</v>
      </c>
      <c r="C397" s="28" t="s">
        <v>407</v>
      </c>
      <c r="D397" s="29">
        <v>633.5962627499999</v>
      </c>
      <c r="E397" s="1">
        <f>COUNTIF($H$2:$H$2576,'CARGA COMPLETA'!$A397)</f>
        <v>1</v>
      </c>
      <c r="G397" s="27" t="s">
        <v>825</v>
      </c>
      <c r="H397" s="27" t="s">
        <v>826</v>
      </c>
      <c r="I397" s="27"/>
      <c r="J397" s="27"/>
      <c r="K397" s="27"/>
    </row>
    <row r="398" ht="15.75" customHeight="1">
      <c r="A398" s="28" t="s">
        <v>410</v>
      </c>
      <c r="B398" s="27">
        <f>COUNTIF($H$2:$H$2576,'CARGA COMPLETA'!$A398)</f>
        <v>1</v>
      </c>
      <c r="C398" s="28" t="s">
        <v>409</v>
      </c>
      <c r="D398" s="29">
        <v>796.040487</v>
      </c>
      <c r="E398" s="1">
        <f>COUNTIF($H$2:$H$2576,'CARGA COMPLETA'!$A398)</f>
        <v>1</v>
      </c>
      <c r="G398" s="27" t="s">
        <v>827</v>
      </c>
      <c r="H398" s="27" t="s">
        <v>828</v>
      </c>
      <c r="I398" s="27"/>
      <c r="J398" s="27"/>
      <c r="K398" s="27"/>
    </row>
    <row r="399" ht="15.75" customHeight="1">
      <c r="A399" s="28" t="s">
        <v>412</v>
      </c>
      <c r="B399" s="27">
        <f>COUNTIF($H$2:$H$2576,'CARGA COMPLETA'!$A399)</f>
        <v>1</v>
      </c>
      <c r="C399" s="28" t="s">
        <v>411</v>
      </c>
      <c r="D399" s="29">
        <v>1196.2169505</v>
      </c>
      <c r="E399" s="1">
        <f>COUNTIF($H$2:$H$2576,'CARGA COMPLETA'!$A399)</f>
        <v>1</v>
      </c>
      <c r="G399" s="27" t="s">
        <v>829</v>
      </c>
      <c r="H399" s="27" t="s">
        <v>830</v>
      </c>
      <c r="I399" s="27"/>
      <c r="J399" s="27"/>
      <c r="K399" s="27"/>
    </row>
    <row r="400" ht="15.75" customHeight="1">
      <c r="A400" s="28" t="s">
        <v>414</v>
      </c>
      <c r="B400" s="27">
        <f>COUNTIF($H$2:$H$2576,'CARGA COMPLETA'!$A400)</f>
        <v>1</v>
      </c>
      <c r="C400" s="28" t="s">
        <v>413</v>
      </c>
      <c r="D400" s="29">
        <v>1455.33170475</v>
      </c>
      <c r="E400" s="1">
        <f>COUNTIF($H$2:$H$2576,'CARGA COMPLETA'!$A400)</f>
        <v>1</v>
      </c>
      <c r="G400" s="27" t="s">
        <v>831</v>
      </c>
      <c r="H400" s="27" t="s">
        <v>832</v>
      </c>
      <c r="I400" s="27"/>
      <c r="J400" s="27"/>
      <c r="K400" s="27"/>
    </row>
    <row r="401" ht="15.75" customHeight="1">
      <c r="A401" s="28" t="s">
        <v>416</v>
      </c>
      <c r="B401" s="27">
        <f>COUNTIF($H$2:$H$2576,'CARGA COMPLETA'!$A401)</f>
        <v>1</v>
      </c>
      <c r="C401" s="28" t="s">
        <v>415</v>
      </c>
      <c r="D401" s="29">
        <v>1846.9371937499998</v>
      </c>
      <c r="E401" s="1">
        <f>COUNTIF($H$2:$H$2576,'CARGA COMPLETA'!$A401)</f>
        <v>1</v>
      </c>
      <c r="G401" s="27" t="s">
        <v>833</v>
      </c>
      <c r="H401" s="27" t="s">
        <v>834</v>
      </c>
      <c r="I401" s="27"/>
      <c r="J401" s="27"/>
      <c r="K401" s="27"/>
    </row>
    <row r="402" ht="15.75" customHeight="1">
      <c r="A402" s="28" t="s">
        <v>418</v>
      </c>
      <c r="B402" s="27">
        <f>COUNTIF($H$2:$H$2576,'CARGA COMPLETA'!$A402)</f>
        <v>1</v>
      </c>
      <c r="C402" s="28" t="s">
        <v>417</v>
      </c>
      <c r="D402" s="29">
        <v>3114.95627025</v>
      </c>
      <c r="E402" s="1">
        <f>COUNTIF($H$2:$H$2576,'CARGA COMPLETA'!$A402)</f>
        <v>1</v>
      </c>
      <c r="G402" s="27" t="s">
        <v>835</v>
      </c>
      <c r="H402" s="27" t="s">
        <v>836</v>
      </c>
      <c r="I402" s="27"/>
      <c r="J402" s="27"/>
      <c r="K402" s="27"/>
    </row>
    <row r="403" ht="15.75" customHeight="1">
      <c r="A403" s="28" t="s">
        <v>420</v>
      </c>
      <c r="B403" s="27">
        <f>COUNTIF($H$2:$H$2576,'CARGA COMPLETA'!$A403)</f>
        <v>1</v>
      </c>
      <c r="C403" s="28" t="s">
        <v>419</v>
      </c>
      <c r="D403" s="29">
        <v>1592.9524462499999</v>
      </c>
      <c r="E403" s="1">
        <f>COUNTIF($H$2:$H$2576,'CARGA COMPLETA'!$A403)</f>
        <v>1</v>
      </c>
      <c r="G403" s="27" t="s">
        <v>837</v>
      </c>
      <c r="H403" s="27" t="s">
        <v>838</v>
      </c>
      <c r="I403" s="27"/>
      <c r="J403" s="27"/>
      <c r="K403" s="27"/>
    </row>
    <row r="404" ht="15.75" customHeight="1">
      <c r="A404" s="28" t="s">
        <v>422</v>
      </c>
      <c r="B404" s="27">
        <f>COUNTIF($H$2:$H$2576,'CARGA COMPLETA'!$A404)</f>
        <v>1</v>
      </c>
      <c r="C404" s="28" t="s">
        <v>421</v>
      </c>
      <c r="D404" s="29">
        <v>2097.99307575</v>
      </c>
      <c r="E404" s="1">
        <f>COUNTIF($H$2:$H$2576,'CARGA COMPLETA'!$A404)</f>
        <v>1</v>
      </c>
      <c r="G404" s="27" t="s">
        <v>839</v>
      </c>
      <c r="H404" s="27" t="s">
        <v>840</v>
      </c>
      <c r="I404" s="27"/>
      <c r="J404" s="27"/>
      <c r="K404" s="27"/>
    </row>
    <row r="405" ht="15.75" customHeight="1">
      <c r="A405" s="28" t="s">
        <v>424</v>
      </c>
      <c r="B405" s="27">
        <f>COUNTIF($H$2:$H$2576,'CARGA COMPLETA'!$A405)</f>
        <v>1</v>
      </c>
      <c r="C405" s="28" t="s">
        <v>423</v>
      </c>
      <c r="D405" s="29">
        <v>3505.205137499999</v>
      </c>
      <c r="E405" s="1">
        <f>COUNTIF($H$2:$H$2576,'CARGA COMPLETA'!$A405)</f>
        <v>1</v>
      </c>
      <c r="G405" s="27" t="s">
        <v>841</v>
      </c>
      <c r="H405" s="27" t="s">
        <v>842</v>
      </c>
      <c r="I405" s="27"/>
      <c r="J405" s="27"/>
      <c r="K405" s="27"/>
    </row>
    <row r="406" ht="15.75" hidden="1" customHeight="1">
      <c r="A406" s="28"/>
      <c r="B406" s="27">
        <f>COUNTIF($H$2:$H$2576,'CARGA COMPLETA'!$A406)</f>
        <v>0</v>
      </c>
      <c r="C406" s="28"/>
      <c r="D406" s="29">
        <v>0.0</v>
      </c>
      <c r="E406" s="1">
        <f>COUNTIF($H$2:$H$2576,'CARGA COMPLETA'!$A406)</f>
        <v>0</v>
      </c>
      <c r="G406" s="27" t="s">
        <v>843</v>
      </c>
      <c r="H406" s="27" t="s">
        <v>844</v>
      </c>
      <c r="I406" s="27"/>
      <c r="J406" s="27"/>
      <c r="K406" s="27"/>
    </row>
    <row r="407" ht="15.75" hidden="1" customHeight="1">
      <c r="A407" s="28"/>
      <c r="B407" s="27">
        <f>COUNTIF($H$2:$H$2576,'CARGA COMPLETA'!$A407)</f>
        <v>0</v>
      </c>
      <c r="C407" s="28" t="s">
        <v>4599</v>
      </c>
      <c r="D407" s="29">
        <v>0.0</v>
      </c>
      <c r="E407" s="1">
        <f>COUNTIF($H$2:$H$2576,'CARGA COMPLETA'!$A407)</f>
        <v>0</v>
      </c>
      <c r="G407" s="27" t="s">
        <v>845</v>
      </c>
      <c r="H407" s="27" t="s">
        <v>846</v>
      </c>
      <c r="I407" s="27"/>
      <c r="J407" s="27"/>
      <c r="K407" s="27"/>
    </row>
    <row r="408" ht="15.75" hidden="1" customHeight="1">
      <c r="A408" s="28" t="s">
        <v>4600</v>
      </c>
      <c r="B408" s="27">
        <f>COUNTIF($H$2:$H$2576,'CARGA COMPLETA'!$A408)</f>
        <v>0</v>
      </c>
      <c r="C408" s="28" t="s">
        <v>4601</v>
      </c>
      <c r="D408" s="29">
        <v>2731.5893385</v>
      </c>
      <c r="E408" s="1">
        <f>COUNTIF($H$2:$H$2576,'CARGA COMPLETA'!$A408)</f>
        <v>0</v>
      </c>
      <c r="G408" s="27" t="s">
        <v>847</v>
      </c>
      <c r="H408" s="27" t="s">
        <v>848</v>
      </c>
      <c r="I408" s="27"/>
      <c r="J408" s="27"/>
      <c r="K408" s="27"/>
    </row>
    <row r="409" ht="15.75" hidden="1" customHeight="1">
      <c r="A409" s="28" t="s">
        <v>4602</v>
      </c>
      <c r="B409" s="27">
        <f>COUNTIF($H$2:$H$2576,'CARGA COMPLETA'!$A409)</f>
        <v>0</v>
      </c>
      <c r="C409" s="28" t="s">
        <v>4603</v>
      </c>
      <c r="D409" s="29">
        <v>213.95092949999997</v>
      </c>
      <c r="E409" s="1">
        <f>COUNTIF($H$2:$H$2576,'CARGA COMPLETA'!$A409)</f>
        <v>0</v>
      </c>
      <c r="G409" s="27" t="s">
        <v>849</v>
      </c>
      <c r="H409" s="27" t="s">
        <v>850</v>
      </c>
      <c r="I409" s="27"/>
      <c r="J409" s="27"/>
      <c r="K409" s="27"/>
    </row>
    <row r="410" ht="15.75" hidden="1" customHeight="1">
      <c r="A410" s="28" t="s">
        <v>4604</v>
      </c>
      <c r="B410" s="27">
        <f>COUNTIF($H$2:$H$2576,'CARGA COMPLETA'!$A410)</f>
        <v>0</v>
      </c>
      <c r="C410" s="28" t="s">
        <v>4605</v>
      </c>
      <c r="D410" s="29">
        <v>399.28702275</v>
      </c>
      <c r="E410" s="1">
        <f>COUNTIF($H$2:$H$2576,'CARGA COMPLETA'!$A410)</f>
        <v>0</v>
      </c>
      <c r="G410" s="27" t="s">
        <v>851</v>
      </c>
      <c r="H410" s="27" t="s">
        <v>852</v>
      </c>
      <c r="I410" s="27"/>
      <c r="J410" s="27"/>
      <c r="K410" s="27"/>
    </row>
    <row r="411" ht="15.75" hidden="1" customHeight="1">
      <c r="A411" s="28" t="s">
        <v>4606</v>
      </c>
      <c r="B411" s="27">
        <f>COUNTIF($H$2:$H$2576,'CARGA COMPLETA'!$A411)</f>
        <v>0</v>
      </c>
      <c r="C411" s="28" t="s">
        <v>4607</v>
      </c>
      <c r="D411" s="29">
        <v>564.9116715</v>
      </c>
      <c r="E411" s="1">
        <f>COUNTIF($H$2:$H$2576,'CARGA COMPLETA'!$A411)</f>
        <v>0</v>
      </c>
      <c r="G411" s="27" t="s">
        <v>853</v>
      </c>
      <c r="H411" s="27" t="s">
        <v>854</v>
      </c>
      <c r="I411" s="27"/>
      <c r="J411" s="27"/>
      <c r="K411" s="27"/>
    </row>
    <row r="412" ht="15.75" hidden="1" customHeight="1">
      <c r="A412" s="28" t="s">
        <v>4608</v>
      </c>
      <c r="B412" s="27">
        <f>COUNTIF($H$2:$H$2576,'CARGA COMPLETA'!$A412)</f>
        <v>0</v>
      </c>
      <c r="C412" s="28" t="s">
        <v>4609</v>
      </c>
      <c r="D412" s="29">
        <v>82.63713150000001</v>
      </c>
      <c r="E412" s="1">
        <f>COUNTIF($H$2:$H$2576,'CARGA COMPLETA'!$A412)</f>
        <v>0</v>
      </c>
      <c r="G412" s="27" t="s">
        <v>855</v>
      </c>
      <c r="H412" s="27" t="s">
        <v>856</v>
      </c>
      <c r="I412" s="27"/>
      <c r="J412" s="27"/>
      <c r="K412" s="27"/>
    </row>
    <row r="413" ht="15.75" hidden="1" customHeight="1">
      <c r="A413" s="28" t="s">
        <v>4610</v>
      </c>
      <c r="B413" s="27">
        <f>COUNTIF($H$2:$H$2576,'CARGA COMPLETA'!$A413)</f>
        <v>0</v>
      </c>
      <c r="C413" s="28" t="s">
        <v>4611</v>
      </c>
      <c r="D413" s="29">
        <v>527.13290025</v>
      </c>
      <c r="E413" s="1">
        <f>COUNTIF($H$2:$H$2576,'CARGA COMPLETA'!$A413)</f>
        <v>0</v>
      </c>
      <c r="G413" s="27" t="s">
        <v>857</v>
      </c>
      <c r="H413" s="27" t="s">
        <v>858</v>
      </c>
      <c r="I413" s="27"/>
      <c r="J413" s="27"/>
      <c r="K413" s="27"/>
    </row>
    <row r="414" ht="15.75" hidden="1" customHeight="1">
      <c r="A414" s="28" t="s">
        <v>4612</v>
      </c>
      <c r="B414" s="27">
        <f>COUNTIF($H$2:$H$2576,'CARGA COMPLETA'!$A414)</f>
        <v>0</v>
      </c>
      <c r="C414" s="28" t="s">
        <v>4613</v>
      </c>
      <c r="D414" s="29">
        <v>922.1883412499999</v>
      </c>
      <c r="E414" s="1">
        <f>COUNTIF($H$2:$H$2576,'CARGA COMPLETA'!$A414)</f>
        <v>0</v>
      </c>
      <c r="G414" s="27" t="s">
        <v>859</v>
      </c>
      <c r="H414" s="27" t="s">
        <v>860</v>
      </c>
      <c r="I414" s="27"/>
      <c r="J414" s="27"/>
      <c r="K414" s="27"/>
    </row>
    <row r="415" ht="15.75" hidden="1" customHeight="1">
      <c r="A415" s="28" t="s">
        <v>4614</v>
      </c>
      <c r="B415" s="27">
        <f>COUNTIF($H$2:$H$2576,'CARGA COMPLETA'!$A415)</f>
        <v>0</v>
      </c>
      <c r="C415" s="28" t="s">
        <v>4615</v>
      </c>
      <c r="D415" s="29">
        <v>441.82744649999995</v>
      </c>
      <c r="E415" s="1">
        <f>COUNTIF($H$2:$H$2576,'CARGA COMPLETA'!$A415)</f>
        <v>0</v>
      </c>
      <c r="G415" s="27" t="s">
        <v>861</v>
      </c>
      <c r="H415" s="27" t="s">
        <v>862</v>
      </c>
      <c r="I415" s="27"/>
      <c r="J415" s="27"/>
      <c r="K415" s="27"/>
    </row>
    <row r="416" ht="15.75" hidden="1" customHeight="1">
      <c r="A416" s="28" t="s">
        <v>4616</v>
      </c>
      <c r="B416" s="27">
        <f>COUNTIF($H$2:$H$2576,'CARGA COMPLETA'!$A416)</f>
        <v>0</v>
      </c>
      <c r="C416" s="28" t="s">
        <v>4617</v>
      </c>
      <c r="D416" s="29">
        <v>777.425121</v>
      </c>
      <c r="E416" s="1">
        <f>COUNTIF($H$2:$H$2576,'CARGA COMPLETA'!$A416)</f>
        <v>0</v>
      </c>
      <c r="G416" s="27" t="s">
        <v>863</v>
      </c>
      <c r="H416" s="27" t="s">
        <v>864</v>
      </c>
      <c r="I416" s="27"/>
      <c r="J416" s="27"/>
      <c r="K416" s="27"/>
    </row>
    <row r="417" ht="15.75" hidden="1" customHeight="1">
      <c r="A417" s="28" t="s">
        <v>4618</v>
      </c>
      <c r="B417" s="27">
        <f>COUNTIF($H$2:$H$2576,'CARGA COMPLETA'!$A417)</f>
        <v>0</v>
      </c>
      <c r="C417" s="28" t="s">
        <v>4619</v>
      </c>
      <c r="D417" s="29">
        <v>688.6876837499999</v>
      </c>
      <c r="E417" s="1">
        <f>COUNTIF($H$2:$H$2576,'CARGA COMPLETA'!$A417)</f>
        <v>0</v>
      </c>
      <c r="G417" s="27" t="s">
        <v>865</v>
      </c>
      <c r="H417" s="27" t="s">
        <v>866</v>
      </c>
      <c r="I417" s="27"/>
      <c r="J417" s="27"/>
      <c r="K417" s="27"/>
    </row>
    <row r="418" ht="15.75" hidden="1" customHeight="1">
      <c r="A418" s="28" t="s">
        <v>4620</v>
      </c>
      <c r="B418" s="27">
        <f>COUNTIF($H$2:$H$2576,'CARGA COMPLETA'!$A418)</f>
        <v>0</v>
      </c>
      <c r="C418" s="28" t="s">
        <v>4621</v>
      </c>
      <c r="D418" s="29">
        <v>591.16365</v>
      </c>
      <c r="E418" s="1">
        <f>COUNTIF($H$2:$H$2576,'CARGA COMPLETA'!$A418)</f>
        <v>0</v>
      </c>
      <c r="G418" s="27" t="s">
        <v>867</v>
      </c>
      <c r="H418" s="27" t="s">
        <v>868</v>
      </c>
      <c r="I418" s="27"/>
      <c r="J418" s="27"/>
      <c r="K418" s="27"/>
    </row>
    <row r="419" ht="15.75" hidden="1" customHeight="1">
      <c r="A419" s="28" t="s">
        <v>4622</v>
      </c>
      <c r="B419" s="27">
        <f>COUNTIF($H$2:$H$2576,'CARGA COMPLETA'!$A419)</f>
        <v>0</v>
      </c>
      <c r="C419" s="28" t="s">
        <v>4623</v>
      </c>
      <c r="D419" s="29">
        <v>348.31038824999996</v>
      </c>
      <c r="E419" s="1">
        <f>COUNTIF($H$2:$H$2576,'CARGA COMPLETA'!$A419)</f>
        <v>0</v>
      </c>
      <c r="G419" s="27" t="s">
        <v>869</v>
      </c>
      <c r="H419" s="27" t="s">
        <v>870</v>
      </c>
      <c r="I419" s="27"/>
      <c r="J419" s="27"/>
      <c r="K419" s="27"/>
    </row>
    <row r="420" ht="15.75" hidden="1" customHeight="1">
      <c r="A420" s="28" t="s">
        <v>4624</v>
      </c>
      <c r="B420" s="27">
        <f>COUNTIF($H$2:$H$2576,'CARGA COMPLETA'!$A420)</f>
        <v>0</v>
      </c>
      <c r="C420" s="28" t="s">
        <v>4625</v>
      </c>
      <c r="D420" s="29">
        <v>348.31038824999996</v>
      </c>
      <c r="E420" s="1">
        <f>COUNTIF($H$2:$H$2576,'CARGA COMPLETA'!$A420)</f>
        <v>0</v>
      </c>
      <c r="G420" s="27" t="s">
        <v>871</v>
      </c>
      <c r="H420" s="27" t="s">
        <v>872</v>
      </c>
      <c r="I420" s="27"/>
      <c r="J420" s="27"/>
      <c r="K420" s="27"/>
    </row>
    <row r="421" ht="15.75" hidden="1" customHeight="1">
      <c r="A421" s="28"/>
      <c r="B421" s="27">
        <f>COUNTIF($H$2:$H$2576,'CARGA COMPLETA'!$A421)</f>
        <v>0</v>
      </c>
      <c r="C421" s="28"/>
      <c r="D421" s="29">
        <v>0.0</v>
      </c>
      <c r="E421" s="1">
        <f>COUNTIF($H$2:$H$2576,'CARGA COMPLETA'!$A421)</f>
        <v>0</v>
      </c>
      <c r="G421" s="27" t="s">
        <v>873</v>
      </c>
      <c r="H421" s="27" t="s">
        <v>874</v>
      </c>
      <c r="I421" s="27"/>
      <c r="J421" s="27"/>
      <c r="K421" s="27"/>
    </row>
    <row r="422" ht="15.75" hidden="1" customHeight="1">
      <c r="A422" s="28"/>
      <c r="B422" s="27">
        <f>COUNTIF($H$2:$H$2576,'CARGA COMPLETA'!$A422)</f>
        <v>0</v>
      </c>
      <c r="C422" s="28" t="s">
        <v>4626</v>
      </c>
      <c r="D422" s="29">
        <v>0.0</v>
      </c>
      <c r="E422" s="1">
        <f>COUNTIF($H$2:$H$2576,'CARGA COMPLETA'!$A422)</f>
        <v>0</v>
      </c>
      <c r="G422" s="27" t="s">
        <v>875</v>
      </c>
      <c r="H422" s="27" t="s">
        <v>876</v>
      </c>
      <c r="I422" s="27"/>
      <c r="J422" s="27"/>
      <c r="K422" s="27"/>
    </row>
    <row r="423" ht="15.75" hidden="1" customHeight="1">
      <c r="A423" s="28" t="s">
        <v>4627</v>
      </c>
      <c r="B423" s="27">
        <f>COUNTIF($H$2:$H$2576,'CARGA COMPLETA'!$A423)</f>
        <v>0</v>
      </c>
      <c r="C423" s="28" t="s">
        <v>4628</v>
      </c>
      <c r="D423" s="29">
        <v>827.74590525</v>
      </c>
      <c r="E423" s="1">
        <f>COUNTIF($H$2:$H$2576,'CARGA COMPLETA'!$A423)</f>
        <v>0</v>
      </c>
      <c r="G423" s="27" t="s">
        <v>877</v>
      </c>
      <c r="H423" s="27" t="s">
        <v>878</v>
      </c>
      <c r="I423" s="27"/>
      <c r="J423" s="27"/>
      <c r="K423" s="27"/>
    </row>
    <row r="424" ht="15.75" hidden="1" customHeight="1">
      <c r="A424" s="28" t="s">
        <v>4629</v>
      </c>
      <c r="B424" s="27">
        <f>COUNTIF($H$2:$H$2576,'CARGA COMPLETA'!$A424)</f>
        <v>0</v>
      </c>
      <c r="C424" s="28" t="s">
        <v>4630</v>
      </c>
      <c r="D424" s="29">
        <v>827.74590525</v>
      </c>
      <c r="E424" s="1">
        <f>COUNTIF($H$2:$H$2576,'CARGA COMPLETA'!$A424)</f>
        <v>0</v>
      </c>
      <c r="G424" s="27" t="s">
        <v>879</v>
      </c>
      <c r="H424" s="27" t="s">
        <v>880</v>
      </c>
      <c r="I424" s="27"/>
      <c r="J424" s="27"/>
      <c r="K424" s="27"/>
    </row>
    <row r="425" ht="15.75" hidden="1" customHeight="1">
      <c r="A425" s="28" t="s">
        <v>4631</v>
      </c>
      <c r="B425" s="27">
        <f>COUNTIF($H$2:$H$2576,'CARGA COMPLETA'!$A425)</f>
        <v>0</v>
      </c>
      <c r="C425" s="28" t="s">
        <v>4632</v>
      </c>
      <c r="D425" s="29">
        <v>763.8409350000001</v>
      </c>
      <c r="E425" s="1">
        <f>COUNTIF($H$2:$H$2576,'CARGA COMPLETA'!$A425)</f>
        <v>0</v>
      </c>
      <c r="G425" s="27" t="s">
        <v>881</v>
      </c>
      <c r="H425" s="27" t="s">
        <v>882</v>
      </c>
      <c r="I425" s="27"/>
      <c r="J425" s="27"/>
      <c r="K425" s="27"/>
    </row>
    <row r="426" ht="15.75" hidden="1" customHeight="1">
      <c r="A426" s="28" t="s">
        <v>4633</v>
      </c>
      <c r="B426" s="27">
        <f>COUNTIF($H$2:$H$2576,'CARGA COMPLETA'!$A426)</f>
        <v>0</v>
      </c>
      <c r="C426" s="28" t="s">
        <v>4634</v>
      </c>
      <c r="D426" s="29">
        <v>1115.700102</v>
      </c>
      <c r="E426" s="1">
        <f>COUNTIF($H$2:$H$2576,'CARGA COMPLETA'!$A426)</f>
        <v>0</v>
      </c>
      <c r="G426" s="27" t="s">
        <v>883</v>
      </c>
      <c r="H426" s="27" t="s">
        <v>884</v>
      </c>
      <c r="I426" s="27"/>
      <c r="J426" s="27"/>
      <c r="K426" s="27"/>
    </row>
    <row r="427" ht="15.75" hidden="1" customHeight="1">
      <c r="A427" s="28" t="s">
        <v>4635</v>
      </c>
      <c r="B427" s="27">
        <f>COUNTIF($H$2:$H$2576,'CARGA COMPLETA'!$A427)</f>
        <v>0</v>
      </c>
      <c r="C427" s="28" t="s">
        <v>4636</v>
      </c>
      <c r="D427" s="29">
        <v>5008.890075749999</v>
      </c>
      <c r="E427" s="1">
        <f>COUNTIF($H$2:$H$2576,'CARGA COMPLETA'!$A427)</f>
        <v>0</v>
      </c>
      <c r="G427" s="27" t="s">
        <v>885</v>
      </c>
      <c r="H427" s="27" t="s">
        <v>886</v>
      </c>
      <c r="I427" s="27"/>
      <c r="J427" s="27"/>
      <c r="K427" s="27"/>
    </row>
    <row r="428" ht="15.75" hidden="1" customHeight="1">
      <c r="A428" s="28" t="s">
        <v>4637</v>
      </c>
      <c r="B428" s="27">
        <f>COUNTIF($H$2:$H$2576,'CARGA COMPLETA'!$A428)</f>
        <v>0</v>
      </c>
      <c r="C428" s="28" t="s">
        <v>4638</v>
      </c>
      <c r="D428" s="29">
        <v>1042.53237</v>
      </c>
      <c r="E428" s="1">
        <f>COUNTIF($H$2:$H$2576,'CARGA COMPLETA'!$A428)</f>
        <v>0</v>
      </c>
      <c r="G428" s="27" t="s">
        <v>887</v>
      </c>
      <c r="H428" s="27" t="s">
        <v>888</v>
      </c>
      <c r="I428" s="27"/>
      <c r="J428" s="27"/>
      <c r="K428" s="27"/>
    </row>
    <row r="429" ht="15.75" hidden="1" customHeight="1">
      <c r="A429" s="28" t="s">
        <v>4639</v>
      </c>
      <c r="B429" s="27">
        <f>COUNTIF($H$2:$H$2576,'CARGA COMPLETA'!$A429)</f>
        <v>0</v>
      </c>
      <c r="C429" s="28" t="s">
        <v>4640</v>
      </c>
      <c r="D429" s="29">
        <v>1135.90568025</v>
      </c>
      <c r="E429" s="1">
        <f>COUNTIF($H$2:$H$2576,'CARGA COMPLETA'!$A429)</f>
        <v>0</v>
      </c>
      <c r="G429" s="27" t="s">
        <v>889</v>
      </c>
      <c r="H429" s="27" t="s">
        <v>890</v>
      </c>
      <c r="I429" s="27"/>
      <c r="J429" s="27"/>
      <c r="K429" s="27"/>
    </row>
    <row r="430" ht="15.75" hidden="1" customHeight="1">
      <c r="A430" s="28" t="s">
        <v>4641</v>
      </c>
      <c r="B430" s="27">
        <f>COUNTIF($H$2:$H$2576,'CARGA COMPLETA'!$A430)</f>
        <v>0</v>
      </c>
      <c r="C430" s="28" t="s">
        <v>4642</v>
      </c>
      <c r="D430" s="29">
        <v>954.8999954999999</v>
      </c>
      <c r="E430" s="1">
        <f>COUNTIF($H$2:$H$2576,'CARGA COMPLETA'!$A430)</f>
        <v>0</v>
      </c>
      <c r="G430" s="27" t="s">
        <v>891</v>
      </c>
      <c r="H430" s="27" t="s">
        <v>892</v>
      </c>
      <c r="I430" s="27"/>
      <c r="J430" s="27"/>
      <c r="K430" s="27"/>
    </row>
    <row r="431" ht="15.75" hidden="1" customHeight="1">
      <c r="A431" s="28"/>
      <c r="B431" s="27">
        <f>COUNTIF($H$2:$H$2576,'CARGA COMPLETA'!$A431)</f>
        <v>0</v>
      </c>
      <c r="C431" s="28"/>
      <c r="D431" s="29">
        <v>0.0</v>
      </c>
      <c r="E431" s="1">
        <f>COUNTIF($H$2:$H$2576,'CARGA COMPLETA'!$A431)</f>
        <v>0</v>
      </c>
      <c r="G431" s="27" t="s">
        <v>893</v>
      </c>
      <c r="H431" s="27" t="s">
        <v>894</v>
      </c>
      <c r="I431" s="27"/>
      <c r="J431" s="27"/>
      <c r="K431" s="27"/>
    </row>
    <row r="432" ht="15.75" hidden="1" customHeight="1">
      <c r="A432" s="28"/>
      <c r="B432" s="27">
        <f>COUNTIF($H$2:$H$2576,'CARGA COMPLETA'!$A432)</f>
        <v>0</v>
      </c>
      <c r="C432" s="28" t="s">
        <v>4643</v>
      </c>
      <c r="D432" s="29">
        <v>0.0</v>
      </c>
      <c r="E432" s="1">
        <f>COUNTIF($H$2:$H$2576,'CARGA COMPLETA'!$A432)</f>
        <v>0</v>
      </c>
      <c r="G432" s="27" t="s">
        <v>895</v>
      </c>
      <c r="H432" s="27" t="s">
        <v>896</v>
      </c>
      <c r="I432" s="27"/>
      <c r="J432" s="27"/>
      <c r="K432" s="27"/>
    </row>
    <row r="433" ht="15.75" hidden="1" customHeight="1">
      <c r="A433" s="28" t="s">
        <v>4644</v>
      </c>
      <c r="B433" s="27">
        <f>COUNTIF($H$2:$H$2576,'CARGA COMPLETA'!$A433)</f>
        <v>0</v>
      </c>
      <c r="C433" s="28" t="s">
        <v>4645</v>
      </c>
      <c r="D433" s="29">
        <v>6355.817819999999</v>
      </c>
      <c r="E433" s="1">
        <f>COUNTIF($H$2:$H$2576,'CARGA COMPLETA'!$A433)</f>
        <v>0</v>
      </c>
      <c r="G433" s="27" t="s">
        <v>897</v>
      </c>
      <c r="H433" s="27" t="s">
        <v>898</v>
      </c>
      <c r="I433" s="27"/>
      <c r="J433" s="27"/>
      <c r="K433" s="27"/>
    </row>
    <row r="434" ht="15.75" hidden="1" customHeight="1">
      <c r="A434" s="28" t="s">
        <v>4646</v>
      </c>
      <c r="B434" s="27">
        <f>COUNTIF($H$2:$H$2576,'CARGA COMPLETA'!$A434)</f>
        <v>0</v>
      </c>
      <c r="C434" s="28" t="s">
        <v>4647</v>
      </c>
      <c r="D434" s="29">
        <v>4212.1937385</v>
      </c>
      <c r="E434" s="1">
        <f>COUNTIF($H$2:$H$2576,'CARGA COMPLETA'!$A434)</f>
        <v>0</v>
      </c>
      <c r="G434" s="27" t="s">
        <v>899</v>
      </c>
      <c r="H434" s="27" t="s">
        <v>900</v>
      </c>
      <c r="I434" s="27"/>
      <c r="J434" s="27"/>
      <c r="K434" s="27"/>
    </row>
    <row r="435" ht="15.75" hidden="1" customHeight="1">
      <c r="A435" s="28" t="s">
        <v>4648</v>
      </c>
      <c r="B435" s="27">
        <f>COUNTIF($H$2:$H$2576,'CARGA COMPLETA'!$A435)</f>
        <v>0</v>
      </c>
      <c r="C435" s="28" t="s">
        <v>4649</v>
      </c>
      <c r="D435" s="29">
        <v>3008.6995454999997</v>
      </c>
      <c r="E435" s="1">
        <f>COUNTIF($H$2:$H$2576,'CARGA COMPLETA'!$A435)</f>
        <v>0</v>
      </c>
      <c r="G435" s="27" t="s">
        <v>901</v>
      </c>
      <c r="H435" s="27" t="s">
        <v>902</v>
      </c>
      <c r="I435" s="27"/>
      <c r="J435" s="27"/>
      <c r="K435" s="27"/>
    </row>
    <row r="436" ht="15.75" hidden="1" customHeight="1">
      <c r="A436" s="28" t="s">
        <v>4650</v>
      </c>
      <c r="B436" s="27">
        <f>COUNTIF($H$2:$H$2576,'CARGA COMPLETA'!$A436)</f>
        <v>0</v>
      </c>
      <c r="C436" s="28" t="s">
        <v>4651</v>
      </c>
      <c r="D436" s="29">
        <v>6017.26432725</v>
      </c>
      <c r="E436" s="1">
        <f>COUNTIF($H$2:$H$2576,'CARGA COMPLETA'!$A436)</f>
        <v>0</v>
      </c>
      <c r="G436" s="27" t="s">
        <v>903</v>
      </c>
      <c r="H436" s="27" t="s">
        <v>904</v>
      </c>
      <c r="I436" s="27"/>
      <c r="J436" s="27"/>
      <c r="K436" s="27"/>
    </row>
    <row r="437" ht="15.75" hidden="1" customHeight="1">
      <c r="A437" s="28" t="s">
        <v>4652</v>
      </c>
      <c r="B437" s="27">
        <f>COUNTIF($H$2:$H$2576,'CARGA COMPLETA'!$A437)</f>
        <v>0</v>
      </c>
      <c r="C437" s="28" t="s">
        <v>4653</v>
      </c>
      <c r="D437" s="29">
        <v>6072.131142</v>
      </c>
      <c r="E437" s="1">
        <f>COUNTIF($H$2:$H$2576,'CARGA COMPLETA'!$A437)</f>
        <v>0</v>
      </c>
      <c r="G437" s="27" t="s">
        <v>905</v>
      </c>
      <c r="H437" s="27" t="s">
        <v>906</v>
      </c>
      <c r="I437" s="27"/>
      <c r="J437" s="27"/>
      <c r="K437" s="27"/>
    </row>
    <row r="438" ht="15.75" hidden="1" customHeight="1">
      <c r="A438" s="28" t="s">
        <v>4654</v>
      </c>
      <c r="B438" s="27">
        <f>COUNTIF($H$2:$H$2576,'CARGA COMPLETA'!$A438)</f>
        <v>0</v>
      </c>
      <c r="C438" s="28" t="s">
        <v>4655</v>
      </c>
      <c r="D438" s="29">
        <v>5743.8646155</v>
      </c>
      <c r="E438" s="1">
        <f>COUNTIF($H$2:$H$2576,'CARGA COMPLETA'!$A438)</f>
        <v>0</v>
      </c>
      <c r="G438" s="27" t="s">
        <v>907</v>
      </c>
      <c r="H438" s="27" t="s">
        <v>908</v>
      </c>
      <c r="I438" s="27"/>
      <c r="J438" s="27"/>
      <c r="K438" s="27"/>
    </row>
    <row r="439" ht="15.75" hidden="1" customHeight="1">
      <c r="A439" s="28" t="s">
        <v>4656</v>
      </c>
      <c r="B439" s="27">
        <f>COUNTIF($H$2:$H$2576,'CARGA COMPLETA'!$A439)</f>
        <v>0</v>
      </c>
      <c r="C439" s="28" t="s">
        <v>4657</v>
      </c>
      <c r="D439" s="29">
        <v>26804.500890749998</v>
      </c>
      <c r="E439" s="1">
        <f>COUNTIF($H$2:$H$2576,'CARGA COMPLETA'!$A439)</f>
        <v>0</v>
      </c>
      <c r="G439" s="27" t="s">
        <v>909</v>
      </c>
      <c r="H439" s="27" t="s">
        <v>910</v>
      </c>
      <c r="I439" s="27"/>
      <c r="J439" s="27"/>
      <c r="K439" s="27"/>
    </row>
    <row r="440" ht="15.75" hidden="1" customHeight="1">
      <c r="A440" s="28" t="s">
        <v>4658</v>
      </c>
      <c r="B440" s="27">
        <f>COUNTIF($H$2:$H$2576,'CARGA COMPLETA'!$A440)</f>
        <v>0</v>
      </c>
      <c r="C440" s="28" t="s">
        <v>4659</v>
      </c>
      <c r="D440" s="29">
        <v>8205.522162749998</v>
      </c>
      <c r="E440" s="1">
        <f>COUNTIF($H$2:$H$2576,'CARGA COMPLETA'!$A440)</f>
        <v>0</v>
      </c>
      <c r="G440" s="27" t="s">
        <v>911</v>
      </c>
      <c r="H440" s="27" t="s">
        <v>912</v>
      </c>
      <c r="I440" s="27"/>
      <c r="J440" s="27"/>
      <c r="K440" s="27"/>
    </row>
    <row r="441" ht="15.75" hidden="1" customHeight="1">
      <c r="A441" s="28" t="s">
        <v>4660</v>
      </c>
      <c r="B441" s="27">
        <f>COUNTIF($H$2:$H$2576,'CARGA COMPLETA'!$A441)</f>
        <v>0</v>
      </c>
      <c r="C441" s="28" t="s">
        <v>4661</v>
      </c>
      <c r="D441" s="29">
        <v>4485.692277</v>
      </c>
      <c r="E441" s="1">
        <f>COUNTIF($H$2:$H$2576,'CARGA COMPLETA'!$A441)</f>
        <v>0</v>
      </c>
      <c r="G441" s="27" t="s">
        <v>913</v>
      </c>
      <c r="H441" s="27" t="s">
        <v>914</v>
      </c>
      <c r="I441" s="27"/>
      <c r="J441" s="27"/>
      <c r="K441" s="27"/>
    </row>
    <row r="442" ht="15.75" hidden="1" customHeight="1">
      <c r="A442" s="28"/>
      <c r="B442" s="27">
        <f>COUNTIF($H$2:$H$2576,'CARGA COMPLETA'!$A442)</f>
        <v>0</v>
      </c>
      <c r="C442" s="28"/>
      <c r="D442" s="29">
        <v>0.0</v>
      </c>
      <c r="E442" s="1">
        <f>COUNTIF($H$2:$H$2576,'CARGA COMPLETA'!$A442)</f>
        <v>0</v>
      </c>
      <c r="G442" s="27" t="s">
        <v>915</v>
      </c>
      <c r="H442" s="27" t="s">
        <v>916</v>
      </c>
      <c r="I442" s="27"/>
      <c r="J442" s="27"/>
      <c r="K442" s="27"/>
    </row>
    <row r="443" ht="15.75" hidden="1" customHeight="1">
      <c r="A443" s="28"/>
      <c r="B443" s="27">
        <f>COUNTIF($H$2:$H$2576,'CARGA COMPLETA'!$A443)</f>
        <v>0</v>
      </c>
      <c r="C443" s="28" t="s">
        <v>4662</v>
      </c>
      <c r="D443" s="29">
        <v>0.0</v>
      </c>
      <c r="E443" s="1">
        <f>COUNTIF($H$2:$H$2576,'CARGA COMPLETA'!$A443)</f>
        <v>0</v>
      </c>
      <c r="G443" s="27" t="s">
        <v>917</v>
      </c>
      <c r="H443" s="27" t="s">
        <v>918</v>
      </c>
      <c r="I443" s="27"/>
      <c r="J443" s="27"/>
      <c r="K443" s="27"/>
    </row>
    <row r="444" ht="15.75" customHeight="1">
      <c r="A444" s="28" t="s">
        <v>426</v>
      </c>
      <c r="B444" s="27">
        <f>COUNTIF($H$2:$H$2576,'CARGA COMPLETA'!$A444)</f>
        <v>1</v>
      </c>
      <c r="C444" s="28" t="s">
        <v>425</v>
      </c>
      <c r="D444" s="29">
        <v>198.6058305</v>
      </c>
      <c r="E444" s="1">
        <f>COUNTIF($H$2:$H$2576,'CARGA COMPLETA'!$A444)</f>
        <v>1</v>
      </c>
      <c r="G444" s="27" t="s">
        <v>919</v>
      </c>
      <c r="H444" s="27" t="s">
        <v>920</v>
      </c>
      <c r="I444" s="27"/>
      <c r="J444" s="27"/>
      <c r="K444" s="27"/>
    </row>
    <row r="445" ht="15.75" customHeight="1">
      <c r="A445" s="28" t="s">
        <v>428</v>
      </c>
      <c r="B445" s="27">
        <f>COUNTIF($H$2:$H$2576,'CARGA COMPLETA'!$A445)</f>
        <v>1</v>
      </c>
      <c r="C445" s="28" t="s">
        <v>427</v>
      </c>
      <c r="D445" s="29">
        <v>323.037693</v>
      </c>
      <c r="E445" s="1">
        <f>COUNTIF($H$2:$H$2576,'CARGA COMPLETA'!$A445)</f>
        <v>1</v>
      </c>
      <c r="G445" s="27" t="s">
        <v>921</v>
      </c>
      <c r="H445" s="27" t="s">
        <v>922</v>
      </c>
      <c r="I445" s="27"/>
      <c r="J445" s="27"/>
      <c r="K445" s="27"/>
    </row>
    <row r="446" ht="15.75" customHeight="1">
      <c r="A446" s="28" t="s">
        <v>430</v>
      </c>
      <c r="B446" s="27">
        <f>COUNTIF($H$2:$H$2576,'CARGA COMPLETA'!$A446)</f>
        <v>1</v>
      </c>
      <c r="C446" s="28" t="s">
        <v>429</v>
      </c>
      <c r="D446" s="29">
        <v>416.91412125</v>
      </c>
      <c r="E446" s="1">
        <f>COUNTIF($H$2:$H$2576,'CARGA COMPLETA'!$A446)</f>
        <v>1</v>
      </c>
      <c r="G446" s="27" t="s">
        <v>923</v>
      </c>
      <c r="H446" s="27" t="s">
        <v>924</v>
      </c>
      <c r="I446" s="27"/>
      <c r="J446" s="27"/>
      <c r="K446" s="27"/>
    </row>
    <row r="447" ht="15.75" customHeight="1">
      <c r="A447" s="28" t="s">
        <v>432</v>
      </c>
      <c r="B447" s="27">
        <f>COUNTIF($H$2:$H$2576,'CARGA COMPLETA'!$A447)</f>
        <v>1</v>
      </c>
      <c r="C447" s="28" t="s">
        <v>431</v>
      </c>
      <c r="D447" s="29">
        <v>857.4298672499999</v>
      </c>
      <c r="E447" s="1">
        <f>COUNTIF($H$2:$H$2576,'CARGA COMPLETA'!$A447)</f>
        <v>1</v>
      </c>
      <c r="G447" s="27" t="s">
        <v>925</v>
      </c>
      <c r="H447" s="27" t="s">
        <v>926</v>
      </c>
      <c r="I447" s="27"/>
      <c r="J447" s="27"/>
      <c r="K447" s="27"/>
    </row>
    <row r="448" ht="15.75" customHeight="1">
      <c r="A448" s="28" t="s">
        <v>434</v>
      </c>
      <c r="B448" s="27">
        <f>COUNTIF($H$2:$H$2576,'CARGA COMPLETA'!$A448)</f>
        <v>1</v>
      </c>
      <c r="C448" s="28" t="s">
        <v>433</v>
      </c>
      <c r="D448" s="29">
        <v>342.228051</v>
      </c>
      <c r="E448" s="1">
        <f>COUNTIF($H$2:$H$2576,'CARGA COMPLETA'!$A448)</f>
        <v>1</v>
      </c>
      <c r="G448" s="27" t="s">
        <v>927</v>
      </c>
      <c r="H448" s="27" t="s">
        <v>928</v>
      </c>
      <c r="I448" s="27"/>
      <c r="J448" s="27"/>
      <c r="K448" s="27"/>
    </row>
    <row r="449" ht="15.75" customHeight="1">
      <c r="A449" s="28" t="s">
        <v>436</v>
      </c>
      <c r="B449" s="27">
        <f>COUNTIF($H$2:$H$2576,'CARGA COMPLETA'!$A449)</f>
        <v>1</v>
      </c>
      <c r="C449" s="28" t="s">
        <v>435</v>
      </c>
      <c r="D449" s="29">
        <v>454.028058</v>
      </c>
      <c r="E449" s="1">
        <f>COUNTIF($H$2:$H$2576,'CARGA COMPLETA'!$A449)</f>
        <v>1</v>
      </c>
      <c r="G449" s="27" t="s">
        <v>929</v>
      </c>
      <c r="H449" s="27" t="s">
        <v>930</v>
      </c>
      <c r="I449" s="27"/>
      <c r="J449" s="27"/>
      <c r="K449" s="27"/>
    </row>
    <row r="450" ht="15.75" customHeight="1">
      <c r="A450" s="28" t="s">
        <v>438</v>
      </c>
      <c r="B450" s="27">
        <f>COUNTIF($H$2:$H$2576,'CARGA COMPLETA'!$A450)</f>
        <v>1</v>
      </c>
      <c r="C450" s="28" t="s">
        <v>437</v>
      </c>
      <c r="D450" s="29">
        <v>655.6795492499999</v>
      </c>
      <c r="E450" s="1">
        <f>COUNTIF($H$2:$H$2576,'CARGA COMPLETA'!$A450)</f>
        <v>1</v>
      </c>
      <c r="G450" s="27" t="s">
        <v>931</v>
      </c>
      <c r="H450" s="27" t="s">
        <v>932</v>
      </c>
      <c r="I450" s="27"/>
      <c r="J450" s="27"/>
      <c r="K450" s="27"/>
    </row>
    <row r="451" ht="15.75" customHeight="1">
      <c r="A451" s="28" t="s">
        <v>440</v>
      </c>
      <c r="B451" s="27">
        <f>COUNTIF($H$2:$H$2576,'CARGA COMPLETA'!$A451)</f>
        <v>1</v>
      </c>
      <c r="C451" s="28" t="s">
        <v>439</v>
      </c>
      <c r="D451" s="29">
        <v>1034.00631675</v>
      </c>
      <c r="E451" s="1">
        <f>COUNTIF($H$2:$H$2576,'CARGA COMPLETA'!$A451)</f>
        <v>1</v>
      </c>
      <c r="G451" s="27" t="s">
        <v>933</v>
      </c>
      <c r="H451" s="27" t="s">
        <v>934</v>
      </c>
      <c r="I451" s="27"/>
      <c r="J451" s="27"/>
      <c r="K451" s="27"/>
    </row>
    <row r="452" ht="15.75" customHeight="1">
      <c r="A452" s="28" t="s">
        <v>442</v>
      </c>
      <c r="B452" s="27">
        <f>COUNTIF($H$2:$H$2576,'CARGA COMPLETA'!$A452)</f>
        <v>1</v>
      </c>
      <c r="C452" s="28" t="s">
        <v>441</v>
      </c>
      <c r="D452" s="29">
        <v>437.9821874999999</v>
      </c>
      <c r="E452" s="1">
        <f>COUNTIF($H$2:$H$2576,'CARGA COMPLETA'!$A452)</f>
        <v>1</v>
      </c>
      <c r="G452" s="27" t="s">
        <v>935</v>
      </c>
      <c r="H452" s="27" t="s">
        <v>936</v>
      </c>
      <c r="I452" s="27"/>
      <c r="J452" s="27"/>
      <c r="K452" s="27"/>
    </row>
    <row r="453" ht="15.75" customHeight="1">
      <c r="A453" s="28" t="s">
        <v>444</v>
      </c>
      <c r="B453" s="27">
        <f>COUNTIF($H$2:$H$2576,'CARGA COMPLETA'!$A453)</f>
        <v>1</v>
      </c>
      <c r="C453" s="28" t="s">
        <v>443</v>
      </c>
      <c r="D453" s="29">
        <v>430.97447249999993</v>
      </c>
      <c r="E453" s="1">
        <f>COUNTIF($H$2:$H$2576,'CARGA COMPLETA'!$A453)</f>
        <v>1</v>
      </c>
      <c r="G453" s="27" t="s">
        <v>937</v>
      </c>
      <c r="H453" s="27" t="s">
        <v>938</v>
      </c>
      <c r="I453" s="27"/>
      <c r="J453" s="27"/>
      <c r="K453" s="27"/>
    </row>
    <row r="454" ht="15.75" customHeight="1">
      <c r="A454" s="28" t="s">
        <v>446</v>
      </c>
      <c r="B454" s="27">
        <f>COUNTIF($H$2:$H$2576,'CARGA COMPLETA'!$A454)</f>
        <v>1</v>
      </c>
      <c r="C454" s="28" t="s">
        <v>445</v>
      </c>
      <c r="D454" s="29">
        <v>451.9976175</v>
      </c>
      <c r="E454" s="1">
        <f>COUNTIF($H$2:$H$2576,'CARGA COMPLETA'!$A454)</f>
        <v>1</v>
      </c>
      <c r="G454" s="27" t="s">
        <v>939</v>
      </c>
      <c r="H454" s="27" t="s">
        <v>940</v>
      </c>
      <c r="I454" s="27"/>
      <c r="J454" s="27"/>
      <c r="K454" s="27"/>
    </row>
    <row r="455" ht="15.75" customHeight="1">
      <c r="A455" s="28" t="s">
        <v>448</v>
      </c>
      <c r="B455" s="27">
        <f>COUNTIF($H$2:$H$2576,'CARGA COMPLETA'!$A455)</f>
        <v>1</v>
      </c>
      <c r="C455" s="28" t="s">
        <v>447</v>
      </c>
      <c r="D455" s="29">
        <v>486.03894074999994</v>
      </c>
      <c r="E455" s="1">
        <f>COUNTIF($H$2:$H$2576,'CARGA COMPLETA'!$A455)</f>
        <v>1</v>
      </c>
      <c r="G455" s="27" t="s">
        <v>941</v>
      </c>
      <c r="H455" s="27" t="s">
        <v>942</v>
      </c>
      <c r="I455" s="27"/>
      <c r="J455" s="27"/>
      <c r="K455" s="27"/>
    </row>
    <row r="456" ht="15.75" customHeight="1">
      <c r="A456" s="28" t="s">
        <v>450</v>
      </c>
      <c r="B456" s="27">
        <f>COUNTIF($H$2:$H$2576,'CARGA COMPLETA'!$A456)</f>
        <v>1</v>
      </c>
      <c r="C456" s="28" t="s">
        <v>449</v>
      </c>
      <c r="D456" s="29">
        <v>699.6035475</v>
      </c>
      <c r="E456" s="1">
        <f>COUNTIF($H$2:$H$2576,'CARGA COMPLETA'!$A456)</f>
        <v>1</v>
      </c>
      <c r="G456" s="27" t="s">
        <v>943</v>
      </c>
      <c r="H456" s="27" t="s">
        <v>944</v>
      </c>
      <c r="I456" s="27"/>
      <c r="J456" s="27"/>
      <c r="K456" s="27"/>
    </row>
    <row r="457" ht="15.75" customHeight="1">
      <c r="A457" s="28" t="s">
        <v>452</v>
      </c>
      <c r="B457" s="27">
        <f>COUNTIF($H$2:$H$2576,'CARGA COMPLETA'!$A457)</f>
        <v>1</v>
      </c>
      <c r="C457" s="28" t="s">
        <v>451</v>
      </c>
      <c r="D457" s="29">
        <v>802.3833675</v>
      </c>
      <c r="E457" s="1">
        <f>COUNTIF($H$2:$H$2576,'CARGA COMPLETA'!$A457)</f>
        <v>1</v>
      </c>
      <c r="G457" s="27" t="s">
        <v>945</v>
      </c>
      <c r="H457" s="27" t="s">
        <v>946</v>
      </c>
      <c r="I457" s="27"/>
      <c r="J457" s="27"/>
      <c r="K457" s="27"/>
    </row>
    <row r="458" ht="15.75" hidden="1" customHeight="1">
      <c r="A458" s="28"/>
      <c r="B458" s="27">
        <f>COUNTIF($H$2:$H$2576,'CARGA COMPLETA'!$A458)</f>
        <v>0</v>
      </c>
      <c r="C458" s="28"/>
      <c r="D458" s="29">
        <v>0.0</v>
      </c>
      <c r="E458" s="1">
        <f>COUNTIF($H$2:$H$2576,'CARGA COMPLETA'!$A458)</f>
        <v>0</v>
      </c>
      <c r="G458" s="27" t="s">
        <v>947</v>
      </c>
      <c r="H458" s="27" t="s">
        <v>948</v>
      </c>
      <c r="I458" s="27"/>
      <c r="J458" s="27"/>
      <c r="K458" s="27"/>
    </row>
    <row r="459" ht="15.75" hidden="1" customHeight="1">
      <c r="A459" s="28"/>
      <c r="B459" s="27">
        <f>COUNTIF($H$2:$H$2576,'CARGA COMPLETA'!$A459)</f>
        <v>0</v>
      </c>
      <c r="C459" s="28" t="s">
        <v>4663</v>
      </c>
      <c r="D459" s="29">
        <v>0.0</v>
      </c>
      <c r="E459" s="1">
        <f>COUNTIF($H$2:$H$2576,'CARGA COMPLETA'!$A459)</f>
        <v>0</v>
      </c>
      <c r="G459" s="27" t="s">
        <v>949</v>
      </c>
      <c r="H459" s="27" t="s">
        <v>950</v>
      </c>
      <c r="I459" s="27"/>
      <c r="J459" s="27"/>
      <c r="K459" s="27"/>
    </row>
    <row r="460" ht="15.75" hidden="1" customHeight="1">
      <c r="A460" s="28" t="s">
        <v>4664</v>
      </c>
      <c r="B460" s="27">
        <f>COUNTIF($H$2:$H$2576,'CARGA COMPLETA'!$A460)</f>
        <v>0</v>
      </c>
      <c r="C460" s="28" t="s">
        <v>4665</v>
      </c>
      <c r="D460" s="29">
        <v>1742.4503662500001</v>
      </c>
      <c r="E460" s="1">
        <f>COUNTIF($H$2:$H$2576,'CARGA COMPLETA'!$A460)</f>
        <v>0</v>
      </c>
      <c r="G460" s="27" t="s">
        <v>951</v>
      </c>
      <c r="H460" s="27" t="s">
        <v>952</v>
      </c>
      <c r="I460" s="27"/>
      <c r="J460" s="27"/>
      <c r="K460" s="27"/>
    </row>
    <row r="461" ht="15.75" hidden="1" customHeight="1">
      <c r="A461" s="28" t="s">
        <v>4666</v>
      </c>
      <c r="B461" s="27">
        <f>COUNTIF($H$2:$H$2576,'CARGA COMPLETA'!$A461)</f>
        <v>0</v>
      </c>
      <c r="C461" s="28" t="s">
        <v>4667</v>
      </c>
      <c r="D461" s="29">
        <v>2179.40834925</v>
      </c>
      <c r="E461" s="1">
        <f>COUNTIF($H$2:$H$2576,'CARGA COMPLETA'!$A461)</f>
        <v>0</v>
      </c>
      <c r="G461" s="27" t="s">
        <v>953</v>
      </c>
      <c r="H461" s="27" t="s">
        <v>954</v>
      </c>
      <c r="I461" s="27"/>
      <c r="J461" s="27"/>
      <c r="K461" s="27"/>
    </row>
    <row r="462" ht="15.75" hidden="1" customHeight="1">
      <c r="A462" s="28" t="s">
        <v>4668</v>
      </c>
      <c r="B462" s="27">
        <f>COUNTIF($H$2:$H$2576,'CARGA COMPLETA'!$A462)</f>
        <v>0</v>
      </c>
      <c r="C462" s="28" t="s">
        <v>4669</v>
      </c>
      <c r="D462" s="29">
        <v>2814.34326525</v>
      </c>
      <c r="E462" s="1">
        <f>COUNTIF($H$2:$H$2576,'CARGA COMPLETA'!$A462)</f>
        <v>0</v>
      </c>
      <c r="G462" s="27" t="s">
        <v>955</v>
      </c>
      <c r="H462" s="27" t="s">
        <v>956</v>
      </c>
      <c r="I462" s="27"/>
      <c r="J462" s="27"/>
      <c r="K462" s="27"/>
    </row>
    <row r="463" ht="15.75" hidden="1" customHeight="1">
      <c r="A463" s="28" t="s">
        <v>4670</v>
      </c>
      <c r="B463" s="27">
        <f>COUNTIF($H$2:$H$2576,'CARGA COMPLETA'!$A463)</f>
        <v>0</v>
      </c>
      <c r="C463" s="28" t="s">
        <v>4671</v>
      </c>
      <c r="D463" s="29">
        <v>1713.4492072500002</v>
      </c>
      <c r="E463" s="1">
        <f>COUNTIF($H$2:$H$2576,'CARGA COMPLETA'!$A463)</f>
        <v>0</v>
      </c>
      <c r="G463" s="27" t="s">
        <v>957</v>
      </c>
      <c r="H463" s="27" t="s">
        <v>958</v>
      </c>
      <c r="I463" s="27"/>
      <c r="J463" s="27"/>
      <c r="K463" s="27"/>
    </row>
    <row r="464" ht="15.75" hidden="1" customHeight="1">
      <c r="A464" s="28" t="s">
        <v>4672</v>
      </c>
      <c r="B464" s="27">
        <f>COUNTIF($H$2:$H$2576,'CARGA COMPLETA'!$A464)</f>
        <v>0</v>
      </c>
      <c r="C464" s="28" t="s">
        <v>4673</v>
      </c>
      <c r="D464" s="29">
        <v>2337.8366137499997</v>
      </c>
      <c r="E464" s="1">
        <f>COUNTIF($H$2:$H$2576,'CARGA COMPLETA'!$A464)</f>
        <v>0</v>
      </c>
      <c r="G464" s="27" t="s">
        <v>959</v>
      </c>
      <c r="H464" s="27" t="s">
        <v>960</v>
      </c>
      <c r="I464" s="27"/>
      <c r="J464" s="27"/>
      <c r="K464" s="27"/>
    </row>
    <row r="465" ht="15.75" hidden="1" customHeight="1">
      <c r="A465" s="28" t="s">
        <v>4674</v>
      </c>
      <c r="B465" s="27">
        <f>COUNTIF($H$2:$H$2576,'CARGA COMPLETA'!$A465)</f>
        <v>0</v>
      </c>
      <c r="C465" s="28" t="s">
        <v>4675</v>
      </c>
      <c r="D465" s="29">
        <v>2337.87255075</v>
      </c>
      <c r="E465" s="1">
        <f>COUNTIF($H$2:$H$2576,'CARGA COMPLETA'!$A465)</f>
        <v>0</v>
      </c>
      <c r="G465" s="27" t="s">
        <v>961</v>
      </c>
      <c r="H465" s="27" t="s">
        <v>962</v>
      </c>
      <c r="I465" s="27"/>
      <c r="J465" s="27"/>
      <c r="K465" s="27"/>
    </row>
    <row r="466" ht="15.75" hidden="1" customHeight="1">
      <c r="A466" s="28" t="s">
        <v>4676</v>
      </c>
      <c r="B466" s="27">
        <f>COUNTIF($H$2:$H$2576,'CARGA COMPLETA'!$A466)</f>
        <v>0</v>
      </c>
      <c r="C466" s="28" t="s">
        <v>4677</v>
      </c>
      <c r="D466" s="29">
        <v>2494.97114625</v>
      </c>
      <c r="E466" s="1">
        <f>COUNTIF($H$2:$H$2576,'CARGA COMPLETA'!$A466)</f>
        <v>0</v>
      </c>
      <c r="G466" s="27" t="s">
        <v>963</v>
      </c>
      <c r="H466" s="27" t="s">
        <v>964</v>
      </c>
      <c r="I466" s="27"/>
      <c r="J466" s="27"/>
      <c r="K466" s="27"/>
    </row>
    <row r="467" ht="15.75" hidden="1" customHeight="1">
      <c r="A467" s="28" t="s">
        <v>4678</v>
      </c>
      <c r="B467" s="27">
        <f>COUNTIF($H$2:$H$2576,'CARGA COMPLETA'!$A467)</f>
        <v>0</v>
      </c>
      <c r="C467" s="28" t="s">
        <v>4679</v>
      </c>
      <c r="D467" s="29">
        <v>2888.148879</v>
      </c>
      <c r="E467" s="1">
        <f>COUNTIF($H$2:$H$2576,'CARGA COMPLETA'!$A467)</f>
        <v>0</v>
      </c>
      <c r="G467" s="27" t="s">
        <v>965</v>
      </c>
      <c r="H467" s="27" t="s">
        <v>966</v>
      </c>
      <c r="I467" s="27"/>
      <c r="J467" s="27"/>
      <c r="K467" s="27"/>
    </row>
    <row r="468" ht="15.75" hidden="1" customHeight="1">
      <c r="A468" s="28" t="s">
        <v>4680</v>
      </c>
      <c r="B468" s="27">
        <f>COUNTIF($H$2:$H$2576,'CARGA COMPLETA'!$A468)</f>
        <v>0</v>
      </c>
      <c r="C468" s="28" t="s">
        <v>4681</v>
      </c>
      <c r="D468" s="29">
        <v>3998.0451555</v>
      </c>
      <c r="E468" s="1">
        <f>COUNTIF($H$2:$H$2576,'CARGA COMPLETA'!$A468)</f>
        <v>0</v>
      </c>
      <c r="G468" s="27" t="s">
        <v>967</v>
      </c>
      <c r="H468" s="27" t="s">
        <v>968</v>
      </c>
      <c r="I468" s="27"/>
      <c r="J468" s="27"/>
      <c r="K468" s="27"/>
    </row>
    <row r="469" ht="15.75" hidden="1" customHeight="1">
      <c r="A469" s="28" t="s">
        <v>4682</v>
      </c>
      <c r="B469" s="27">
        <f>COUNTIF($H$2:$H$2576,'CARGA COMPLETA'!$A469)</f>
        <v>0</v>
      </c>
      <c r="C469" s="28" t="s">
        <v>4683</v>
      </c>
      <c r="D469" s="29">
        <v>5742.36424575</v>
      </c>
      <c r="E469" s="1">
        <f>COUNTIF($H$2:$H$2576,'CARGA COMPLETA'!$A469)</f>
        <v>0</v>
      </c>
      <c r="G469" s="27" t="s">
        <v>969</v>
      </c>
      <c r="H469" s="27" t="s">
        <v>970</v>
      </c>
      <c r="I469" s="27"/>
      <c r="J469" s="27"/>
      <c r="K469" s="27"/>
    </row>
    <row r="470" ht="15.75" hidden="1" customHeight="1">
      <c r="A470" s="28" t="s">
        <v>4684</v>
      </c>
      <c r="B470" s="27">
        <f>COUNTIF($H$2:$H$2576,'CARGA COMPLETA'!$A470)</f>
        <v>0</v>
      </c>
      <c r="C470" s="28" t="s">
        <v>4685</v>
      </c>
      <c r="D470" s="29">
        <v>5139.458181</v>
      </c>
      <c r="E470" s="1">
        <f>COUNTIF($H$2:$H$2576,'CARGA COMPLETA'!$A470)</f>
        <v>0</v>
      </c>
      <c r="G470" s="27" t="s">
        <v>971</v>
      </c>
      <c r="H470" s="27" t="s">
        <v>972</v>
      </c>
      <c r="I470" s="27"/>
      <c r="J470" s="27"/>
      <c r="K470" s="27"/>
    </row>
    <row r="471" ht="15.75" hidden="1" customHeight="1">
      <c r="A471" s="28" t="s">
        <v>4686</v>
      </c>
      <c r="B471" s="27">
        <f>COUNTIF($H$2:$H$2576,'CARGA COMPLETA'!$A471)</f>
        <v>0</v>
      </c>
      <c r="C471" s="28" t="s">
        <v>4687</v>
      </c>
      <c r="D471" s="29">
        <v>2219.67575775</v>
      </c>
      <c r="E471" s="1">
        <f>COUNTIF($H$2:$H$2576,'CARGA COMPLETA'!$A471)</f>
        <v>0</v>
      </c>
      <c r="G471" s="27" t="s">
        <v>973</v>
      </c>
      <c r="H471" s="27" t="s">
        <v>974</v>
      </c>
      <c r="I471" s="27"/>
      <c r="J471" s="27"/>
      <c r="K471" s="27"/>
    </row>
    <row r="472" ht="15.75" hidden="1" customHeight="1">
      <c r="A472" s="28" t="s">
        <v>4688</v>
      </c>
      <c r="B472" s="27">
        <f>COUNTIF($H$2:$H$2576,'CARGA COMPLETA'!$A472)</f>
        <v>0</v>
      </c>
      <c r="C472" s="28" t="s">
        <v>4689</v>
      </c>
      <c r="D472" s="29">
        <v>897.0144727499999</v>
      </c>
      <c r="E472" s="1">
        <f>COUNTIF($H$2:$H$2576,'CARGA COMPLETA'!$A472)</f>
        <v>0</v>
      </c>
      <c r="G472" s="27" t="s">
        <v>975</v>
      </c>
      <c r="H472" s="27" t="s">
        <v>976</v>
      </c>
      <c r="I472" s="27"/>
      <c r="J472" s="27"/>
      <c r="K472" s="27"/>
    </row>
    <row r="473" ht="15.75" hidden="1" customHeight="1">
      <c r="A473" s="28"/>
      <c r="B473" s="27">
        <f>COUNTIF($H$2:$H$2576,'CARGA COMPLETA'!$A473)</f>
        <v>0</v>
      </c>
      <c r="C473" s="28"/>
      <c r="D473" s="29">
        <v>0.0</v>
      </c>
      <c r="E473" s="1">
        <f>COUNTIF($H$2:$H$2576,'CARGA COMPLETA'!$A473)</f>
        <v>0</v>
      </c>
      <c r="G473" s="27" t="s">
        <v>977</v>
      </c>
      <c r="H473" s="27" t="s">
        <v>978</v>
      </c>
      <c r="I473" s="27"/>
      <c r="J473" s="27"/>
      <c r="K473" s="27"/>
    </row>
    <row r="474" ht="15.75" hidden="1" customHeight="1">
      <c r="A474" s="28"/>
      <c r="B474" s="27">
        <f>COUNTIF($H$2:$H$2576,'CARGA COMPLETA'!$A474)</f>
        <v>0</v>
      </c>
      <c r="C474" s="28" t="s">
        <v>4690</v>
      </c>
      <c r="D474" s="29">
        <v>0.0</v>
      </c>
      <c r="E474" s="1">
        <f>COUNTIF($H$2:$H$2576,'CARGA COMPLETA'!$A474)</f>
        <v>0</v>
      </c>
      <c r="G474" s="27" t="s">
        <v>979</v>
      </c>
      <c r="H474" s="27" t="s">
        <v>980</v>
      </c>
      <c r="I474" s="27"/>
      <c r="J474" s="27"/>
      <c r="K474" s="27"/>
    </row>
    <row r="475" ht="15.75" customHeight="1">
      <c r="A475" s="28" t="s">
        <v>454</v>
      </c>
      <c r="B475" s="27">
        <f>COUNTIF($H$2:$H$2576,'CARGA COMPLETA'!$A475)</f>
        <v>1</v>
      </c>
      <c r="C475" s="28" t="s">
        <v>453</v>
      </c>
      <c r="D475" s="29">
        <v>732.0187215</v>
      </c>
      <c r="E475" s="1">
        <f>COUNTIF($H$2:$H$2576,'CARGA COMPLETA'!$A475)</f>
        <v>1</v>
      </c>
      <c r="G475" s="27" t="s">
        <v>981</v>
      </c>
      <c r="H475" s="27" t="s">
        <v>982</v>
      </c>
      <c r="I475" s="27"/>
      <c r="J475" s="27"/>
      <c r="K475" s="27"/>
    </row>
    <row r="476" ht="15.75" customHeight="1">
      <c r="A476" s="28" t="s">
        <v>456</v>
      </c>
      <c r="B476" s="27">
        <f>COUNTIF($H$2:$H$2576,'CARGA COMPLETA'!$A476)</f>
        <v>1</v>
      </c>
      <c r="C476" s="28" t="s">
        <v>455</v>
      </c>
      <c r="D476" s="29">
        <v>597.3088769999999</v>
      </c>
      <c r="E476" s="1">
        <f>COUNTIF($H$2:$H$2576,'CARGA COMPLETA'!$A476)</f>
        <v>1</v>
      </c>
      <c r="G476" s="27" t="s">
        <v>983</v>
      </c>
      <c r="H476" s="27" t="s">
        <v>984</v>
      </c>
      <c r="I476" s="27"/>
      <c r="J476" s="27"/>
      <c r="K476" s="27"/>
    </row>
    <row r="477" ht="15.75" customHeight="1">
      <c r="A477" s="28" t="s">
        <v>458</v>
      </c>
      <c r="B477" s="27">
        <f>COUNTIF($H$2:$H$2576,'CARGA COMPLETA'!$A477)</f>
        <v>1</v>
      </c>
      <c r="C477" s="28" t="s">
        <v>457</v>
      </c>
      <c r="D477" s="29">
        <v>842.6687445</v>
      </c>
      <c r="E477" s="1">
        <f>COUNTIF($H$2:$H$2576,'CARGA COMPLETA'!$A477)</f>
        <v>1</v>
      </c>
      <c r="G477" s="27" t="s">
        <v>985</v>
      </c>
      <c r="H477" s="27" t="s">
        <v>986</v>
      </c>
      <c r="I477" s="27"/>
      <c r="J477" s="27"/>
      <c r="K477" s="27"/>
    </row>
    <row r="478" ht="15.75" customHeight="1">
      <c r="A478" s="28" t="s">
        <v>460</v>
      </c>
      <c r="B478" s="27">
        <f>COUNTIF($H$2:$H$2576,'CARGA COMPLETA'!$A478)</f>
        <v>1</v>
      </c>
      <c r="C478" s="28" t="s">
        <v>459</v>
      </c>
      <c r="D478" s="29">
        <v>561.8929635</v>
      </c>
      <c r="E478" s="1">
        <f>COUNTIF($H$2:$H$2576,'CARGA COMPLETA'!$A478)</f>
        <v>1</v>
      </c>
      <c r="G478" s="27" t="s">
        <v>987</v>
      </c>
      <c r="H478" s="27" t="s">
        <v>988</v>
      </c>
      <c r="I478" s="27"/>
      <c r="J478" s="27"/>
      <c r="K478" s="27"/>
    </row>
    <row r="479" ht="15.75" customHeight="1">
      <c r="A479" s="28" t="s">
        <v>462</v>
      </c>
      <c r="B479" s="27">
        <f>COUNTIF($H$2:$H$2576,'CARGA COMPLETA'!$A479)</f>
        <v>1</v>
      </c>
      <c r="C479" s="28" t="s">
        <v>461</v>
      </c>
      <c r="D479" s="29">
        <v>702.280854</v>
      </c>
      <c r="E479" s="1">
        <f>COUNTIF($H$2:$H$2576,'CARGA COMPLETA'!$A479)</f>
        <v>1</v>
      </c>
      <c r="G479" s="27" t="s">
        <v>989</v>
      </c>
      <c r="H479" s="27" t="s">
        <v>990</v>
      </c>
      <c r="I479" s="27"/>
      <c r="J479" s="27"/>
      <c r="K479" s="27"/>
    </row>
    <row r="480" ht="15.75" customHeight="1">
      <c r="A480" s="28" t="s">
        <v>464</v>
      </c>
      <c r="B480" s="27">
        <f>COUNTIF($H$2:$H$2576,'CARGA COMPLETA'!$A480)</f>
        <v>1</v>
      </c>
      <c r="C480" s="28" t="s">
        <v>463</v>
      </c>
      <c r="D480" s="29">
        <v>260.0221635</v>
      </c>
      <c r="E480" s="1">
        <f>COUNTIF($H$2:$H$2576,'CARGA COMPLETA'!$A480)</f>
        <v>1</v>
      </c>
      <c r="G480" s="27" t="s">
        <v>991</v>
      </c>
      <c r="H480" s="27" t="s">
        <v>992</v>
      </c>
      <c r="I480" s="27"/>
      <c r="J480" s="27"/>
      <c r="K480" s="27"/>
    </row>
    <row r="481" ht="15.75" customHeight="1">
      <c r="A481" s="28" t="s">
        <v>466</v>
      </c>
      <c r="B481" s="27">
        <f>COUNTIF($H$2:$H$2576,'CARGA COMPLETA'!$A481)</f>
        <v>1</v>
      </c>
      <c r="C481" s="28" t="s">
        <v>465</v>
      </c>
      <c r="D481" s="29">
        <v>1078.82874</v>
      </c>
      <c r="E481" s="1">
        <f>COUNTIF($H$2:$H$2576,'CARGA COMPLETA'!$A481)</f>
        <v>1</v>
      </c>
      <c r="G481" s="27" t="s">
        <v>993</v>
      </c>
      <c r="H481" s="27" t="s">
        <v>994</v>
      </c>
      <c r="I481" s="27"/>
      <c r="J481" s="27"/>
      <c r="K481" s="27"/>
    </row>
    <row r="482" ht="15.75" customHeight="1">
      <c r="A482" s="28" t="s">
        <v>468</v>
      </c>
      <c r="B482" s="27">
        <f>COUNTIF($H$2:$H$2576,'CARGA COMPLETA'!$A482)</f>
        <v>1</v>
      </c>
      <c r="C482" s="28" t="s">
        <v>467</v>
      </c>
      <c r="D482" s="29">
        <v>2356.99103475</v>
      </c>
      <c r="E482" s="1">
        <f>COUNTIF($H$2:$H$2576,'CARGA COMPLETA'!$A482)</f>
        <v>1</v>
      </c>
      <c r="G482" s="27" t="s">
        <v>995</v>
      </c>
      <c r="H482" s="27" t="s">
        <v>996</v>
      </c>
      <c r="I482" s="27"/>
      <c r="J482" s="27"/>
      <c r="K482" s="27"/>
    </row>
    <row r="483" ht="15.75" hidden="1" customHeight="1">
      <c r="A483" s="28"/>
      <c r="B483" s="27">
        <f>COUNTIF($H$2:$H$2576,'CARGA COMPLETA'!$A483)</f>
        <v>0</v>
      </c>
      <c r="C483" s="28"/>
      <c r="D483" s="29">
        <v>0.0</v>
      </c>
      <c r="E483" s="1">
        <f>COUNTIF($H$2:$H$2576,'CARGA COMPLETA'!$A483)</f>
        <v>0</v>
      </c>
      <c r="G483" s="27" t="s">
        <v>997</v>
      </c>
      <c r="H483" s="27" t="s">
        <v>998</v>
      </c>
      <c r="I483" s="27"/>
      <c r="J483" s="27"/>
      <c r="K483" s="27"/>
    </row>
    <row r="484" ht="15.75" hidden="1" customHeight="1">
      <c r="A484" s="28"/>
      <c r="B484" s="27">
        <f>COUNTIF($H$2:$H$2576,'CARGA COMPLETA'!$A484)</f>
        <v>0</v>
      </c>
      <c r="C484" s="28" t="s">
        <v>4691</v>
      </c>
      <c r="D484" s="29">
        <v>0.0</v>
      </c>
      <c r="E484" s="1">
        <f>COUNTIF($H$2:$H$2576,'CARGA COMPLETA'!$A484)</f>
        <v>0</v>
      </c>
      <c r="G484" s="27" t="s">
        <v>999</v>
      </c>
      <c r="H484" s="27" t="s">
        <v>1000</v>
      </c>
      <c r="I484" s="27"/>
      <c r="J484" s="27"/>
      <c r="K484" s="27"/>
    </row>
    <row r="485" ht="15.75" hidden="1" customHeight="1">
      <c r="A485" s="28" t="s">
        <v>4692</v>
      </c>
      <c r="B485" s="27">
        <f>COUNTIF($H$2:$H$2576,'CARGA COMPLETA'!$A485)</f>
        <v>0</v>
      </c>
      <c r="C485" s="28" t="s">
        <v>4693</v>
      </c>
      <c r="D485" s="29">
        <v>1932.35944275</v>
      </c>
      <c r="E485" s="1">
        <f>COUNTIF($H$2:$H$2576,'CARGA COMPLETA'!$A485)</f>
        <v>0</v>
      </c>
      <c r="G485" s="27" t="s">
        <v>1001</v>
      </c>
      <c r="H485" s="27" t="s">
        <v>1002</v>
      </c>
      <c r="I485" s="27"/>
      <c r="J485" s="27"/>
      <c r="K485" s="27"/>
    </row>
    <row r="486" ht="15.75" hidden="1" customHeight="1">
      <c r="A486" s="28" t="s">
        <v>4694</v>
      </c>
      <c r="B486" s="27">
        <f>COUNTIF($H$2:$H$2576,'CARGA COMPLETA'!$A486)</f>
        <v>0</v>
      </c>
      <c r="C486" s="28" t="s">
        <v>4695</v>
      </c>
      <c r="D486" s="29">
        <v>503.46838575</v>
      </c>
      <c r="E486" s="1">
        <f>COUNTIF($H$2:$H$2576,'CARGA COMPLETA'!$A486)</f>
        <v>0</v>
      </c>
      <c r="G486" s="27" t="s">
        <v>1003</v>
      </c>
      <c r="H486" s="27" t="s">
        <v>1004</v>
      </c>
      <c r="I486" s="27"/>
      <c r="J486" s="27"/>
      <c r="K486" s="27"/>
    </row>
    <row r="487" ht="15.75" hidden="1" customHeight="1">
      <c r="A487" s="28" t="s">
        <v>4696</v>
      </c>
      <c r="B487" s="27">
        <f>COUNTIF($H$2:$H$2576,'CARGA COMPLETA'!$A487)</f>
        <v>0</v>
      </c>
      <c r="C487" s="28" t="s">
        <v>4697</v>
      </c>
      <c r="D487" s="29">
        <v>3252.32545275</v>
      </c>
      <c r="E487" s="1">
        <f>COUNTIF($H$2:$H$2576,'CARGA COMPLETA'!$A487)</f>
        <v>0</v>
      </c>
      <c r="G487" s="27" t="s">
        <v>1005</v>
      </c>
      <c r="H487" s="27" t="s">
        <v>1006</v>
      </c>
      <c r="I487" s="27"/>
      <c r="J487" s="27"/>
      <c r="K487" s="27"/>
    </row>
    <row r="488" ht="15.75" hidden="1" customHeight="1">
      <c r="A488" s="28" t="s">
        <v>4698</v>
      </c>
      <c r="B488" s="27">
        <f>COUNTIF($H$2:$H$2576,'CARGA COMPLETA'!$A488)</f>
        <v>0</v>
      </c>
      <c r="C488" s="28" t="s">
        <v>4699</v>
      </c>
      <c r="D488" s="29">
        <v>2986.9307077500002</v>
      </c>
      <c r="E488" s="1">
        <f>COUNTIF($H$2:$H$2576,'CARGA COMPLETA'!$A488)</f>
        <v>0</v>
      </c>
      <c r="G488" s="27" t="s">
        <v>1007</v>
      </c>
      <c r="H488" s="27" t="s">
        <v>1008</v>
      </c>
      <c r="I488" s="27"/>
      <c r="J488" s="27"/>
      <c r="K488" s="27"/>
    </row>
    <row r="489" ht="15.75" hidden="1" customHeight="1">
      <c r="A489" s="28" t="s">
        <v>4700</v>
      </c>
      <c r="B489" s="27">
        <f>COUNTIF($H$2:$H$2576,'CARGA COMPLETA'!$A489)</f>
        <v>0</v>
      </c>
      <c r="C489" s="28" t="s">
        <v>4701</v>
      </c>
      <c r="D489" s="29">
        <v>17970.53942475</v>
      </c>
      <c r="E489" s="1">
        <f>COUNTIF($H$2:$H$2576,'CARGA COMPLETA'!$A489)</f>
        <v>0</v>
      </c>
      <c r="G489" s="27" t="s">
        <v>1009</v>
      </c>
      <c r="H489" s="27" t="s">
        <v>1010</v>
      </c>
      <c r="I489" s="27"/>
      <c r="J489" s="27"/>
      <c r="K489" s="27"/>
    </row>
    <row r="490" ht="15.75" hidden="1" customHeight="1">
      <c r="A490" s="28" t="s">
        <v>4702</v>
      </c>
      <c r="B490" s="27">
        <f>COUNTIF($H$2:$H$2576,'CARGA COMPLETA'!$A490)</f>
        <v>0</v>
      </c>
      <c r="C490" s="28" t="s">
        <v>4703</v>
      </c>
      <c r="D490" s="29">
        <v>5343.2030025</v>
      </c>
      <c r="E490" s="1">
        <f>COUNTIF($H$2:$H$2576,'CARGA COMPLETA'!$A490)</f>
        <v>0</v>
      </c>
      <c r="G490" s="27" t="s">
        <v>1011</v>
      </c>
      <c r="H490" s="27" t="s">
        <v>1012</v>
      </c>
      <c r="I490" s="27"/>
      <c r="J490" s="27"/>
      <c r="K490" s="27"/>
    </row>
    <row r="491" ht="15.75" hidden="1" customHeight="1">
      <c r="A491" s="28" t="s">
        <v>4704</v>
      </c>
      <c r="B491" s="27">
        <f>COUNTIF($H$2:$H$2576,'CARGA COMPLETA'!$A491)</f>
        <v>0</v>
      </c>
      <c r="C491" s="28" t="s">
        <v>4705</v>
      </c>
      <c r="D491" s="29">
        <v>7425.015444</v>
      </c>
      <c r="E491" s="1">
        <f>COUNTIF($H$2:$H$2576,'CARGA COMPLETA'!$A491)</f>
        <v>0</v>
      </c>
      <c r="G491" s="27" t="s">
        <v>1013</v>
      </c>
      <c r="H491" s="27" t="s">
        <v>1014</v>
      </c>
      <c r="I491" s="27"/>
      <c r="J491" s="27"/>
      <c r="K491" s="27"/>
    </row>
    <row r="492" ht="15.75" hidden="1" customHeight="1">
      <c r="A492" s="28" t="s">
        <v>4706</v>
      </c>
      <c r="B492" s="27">
        <f>COUNTIF($H$2:$H$2576,'CARGA COMPLETA'!$A492)</f>
        <v>0</v>
      </c>
      <c r="C492" s="28" t="s">
        <v>4707</v>
      </c>
      <c r="D492" s="29">
        <v>4150.795374</v>
      </c>
      <c r="E492" s="1">
        <f>COUNTIF($H$2:$H$2576,'CARGA COMPLETA'!$A492)</f>
        <v>0</v>
      </c>
      <c r="G492" s="27" t="s">
        <v>1015</v>
      </c>
      <c r="H492" s="27" t="s">
        <v>1016</v>
      </c>
      <c r="I492" s="27"/>
      <c r="J492" s="27"/>
      <c r="K492" s="27"/>
    </row>
    <row r="493" ht="15.75" hidden="1" customHeight="1">
      <c r="A493" s="28" t="s">
        <v>4708</v>
      </c>
      <c r="B493" s="27">
        <f>COUNTIF($H$2:$H$2576,'CARGA COMPLETA'!$A493)</f>
        <v>0</v>
      </c>
      <c r="C493" s="28" t="s">
        <v>4709</v>
      </c>
      <c r="D493" s="29">
        <v>3293.086995</v>
      </c>
      <c r="E493" s="1">
        <f>COUNTIF($H$2:$H$2576,'CARGA COMPLETA'!$A493)</f>
        <v>0</v>
      </c>
      <c r="G493" s="27" t="s">
        <v>1017</v>
      </c>
      <c r="H493" s="27" t="s">
        <v>1018</v>
      </c>
      <c r="I493" s="27"/>
      <c r="J493" s="27"/>
      <c r="K493" s="27"/>
    </row>
    <row r="494" ht="15.75" hidden="1" customHeight="1">
      <c r="A494" s="28" t="s">
        <v>4710</v>
      </c>
      <c r="B494" s="27">
        <f>COUNTIF($H$2:$H$2576,'CARGA COMPLETA'!$A494)</f>
        <v>0</v>
      </c>
      <c r="C494" s="28" t="s">
        <v>4711</v>
      </c>
      <c r="D494" s="29">
        <v>465.240402</v>
      </c>
      <c r="E494" s="1">
        <f>COUNTIF($H$2:$H$2576,'CARGA COMPLETA'!$A494)</f>
        <v>0</v>
      </c>
      <c r="G494" s="27" t="s">
        <v>1019</v>
      </c>
      <c r="H494" s="27" t="s">
        <v>1020</v>
      </c>
      <c r="I494" s="27"/>
      <c r="J494" s="27"/>
      <c r="K494" s="27"/>
    </row>
    <row r="495" ht="15.75" hidden="1" customHeight="1">
      <c r="A495" s="28" t="s">
        <v>4712</v>
      </c>
      <c r="B495" s="27">
        <f>COUNTIF($H$2:$H$2576,'CARGA COMPLETA'!$A495)</f>
        <v>0</v>
      </c>
      <c r="C495" s="28" t="s">
        <v>4713</v>
      </c>
      <c r="D495" s="29">
        <v>1691.770212</v>
      </c>
      <c r="E495" s="1">
        <f>COUNTIF($H$2:$H$2576,'CARGA COMPLETA'!$A495)</f>
        <v>0</v>
      </c>
      <c r="G495" s="27" t="s">
        <v>1021</v>
      </c>
      <c r="H495" s="27" t="s">
        <v>1022</v>
      </c>
      <c r="I495" s="27"/>
      <c r="J495" s="27"/>
      <c r="K495" s="27"/>
    </row>
    <row r="496" ht="15.75" hidden="1" customHeight="1">
      <c r="A496" s="28"/>
      <c r="B496" s="27">
        <f>COUNTIF($H$2:$H$2576,'CARGA COMPLETA'!$A496)</f>
        <v>0</v>
      </c>
      <c r="C496" s="28"/>
      <c r="D496" s="29">
        <v>0.0</v>
      </c>
      <c r="E496" s="1">
        <f>COUNTIF($H$2:$H$2576,'CARGA COMPLETA'!$A496)</f>
        <v>0</v>
      </c>
      <c r="G496" s="27" t="s">
        <v>1023</v>
      </c>
      <c r="H496" s="27" t="s">
        <v>1024</v>
      </c>
      <c r="I496" s="27"/>
      <c r="J496" s="27"/>
      <c r="K496" s="27"/>
    </row>
    <row r="497" ht="15.75" hidden="1" customHeight="1">
      <c r="A497" s="28"/>
      <c r="B497" s="27">
        <f>COUNTIF($H$2:$H$2576,'CARGA COMPLETA'!$A497)</f>
        <v>0</v>
      </c>
      <c r="C497" s="28" t="s">
        <v>4714</v>
      </c>
      <c r="D497" s="29">
        <v>0.0</v>
      </c>
      <c r="E497" s="1">
        <f>COUNTIF($H$2:$H$2576,'CARGA COMPLETA'!$A497)</f>
        <v>0</v>
      </c>
      <c r="G497" s="27" t="s">
        <v>1025</v>
      </c>
      <c r="H497" s="27" t="s">
        <v>1026</v>
      </c>
      <c r="I497" s="27"/>
      <c r="J497" s="27"/>
      <c r="K497" s="27"/>
    </row>
    <row r="498" ht="15.75" customHeight="1">
      <c r="A498" s="28" t="s">
        <v>470</v>
      </c>
      <c r="B498" s="27">
        <f>COUNTIF($H$2:$H$2576,'CARGA COMPLETA'!$A498)</f>
        <v>1</v>
      </c>
      <c r="C498" s="28" t="s">
        <v>469</v>
      </c>
      <c r="D498" s="29">
        <v>949.3656975</v>
      </c>
      <c r="E498" s="1">
        <f>COUNTIF($H$2:$H$2576,'CARGA COMPLETA'!$A498)</f>
        <v>1</v>
      </c>
      <c r="G498" s="27" t="s">
        <v>1027</v>
      </c>
      <c r="H498" s="27" t="s">
        <v>1028</v>
      </c>
      <c r="I498" s="27"/>
      <c r="J498" s="27"/>
      <c r="K498" s="27"/>
    </row>
    <row r="499" ht="15.75" customHeight="1">
      <c r="A499" s="28" t="s">
        <v>472</v>
      </c>
      <c r="B499" s="27">
        <f>COUNTIF($H$2:$H$2576,'CARGA COMPLETA'!$A499)</f>
        <v>1</v>
      </c>
      <c r="C499" s="28" t="s">
        <v>471</v>
      </c>
      <c r="D499" s="29">
        <v>711.6244740000001</v>
      </c>
      <c r="E499" s="1">
        <f>COUNTIF($H$2:$H$2576,'CARGA COMPLETA'!$A499)</f>
        <v>1</v>
      </c>
      <c r="G499" s="27" t="s">
        <v>1029</v>
      </c>
      <c r="H499" s="27" t="s">
        <v>1030</v>
      </c>
      <c r="I499" s="27"/>
      <c r="J499" s="27"/>
      <c r="K499" s="27"/>
    </row>
    <row r="500" ht="15.75" customHeight="1">
      <c r="A500" s="28" t="s">
        <v>474</v>
      </c>
      <c r="B500" s="27">
        <f>COUNTIF($H$2:$H$2576,'CARGA COMPLETA'!$A500)</f>
        <v>1</v>
      </c>
      <c r="C500" s="28" t="s">
        <v>473</v>
      </c>
      <c r="D500" s="29">
        <v>1100.5526564999998</v>
      </c>
      <c r="E500" s="1">
        <f>COUNTIF($H$2:$H$2576,'CARGA COMPLETA'!$A500)</f>
        <v>1</v>
      </c>
      <c r="G500" s="27" t="s">
        <v>1031</v>
      </c>
      <c r="H500" s="27" t="s">
        <v>1032</v>
      </c>
      <c r="I500" s="27"/>
      <c r="J500" s="27"/>
      <c r="K500" s="27"/>
    </row>
    <row r="501" ht="15.75" customHeight="1">
      <c r="A501" s="28" t="s">
        <v>476</v>
      </c>
      <c r="B501" s="27">
        <f>COUNTIF($H$2:$H$2576,'CARGA COMPLETA'!$A501)</f>
        <v>1</v>
      </c>
      <c r="C501" s="28" t="s">
        <v>475</v>
      </c>
      <c r="D501" s="29">
        <v>2302.807023</v>
      </c>
      <c r="E501" s="1">
        <f>COUNTIF($H$2:$H$2576,'CARGA COMPLETA'!$A501)</f>
        <v>1</v>
      </c>
      <c r="G501" s="27" t="s">
        <v>1033</v>
      </c>
      <c r="H501" s="27" t="s">
        <v>1034</v>
      </c>
      <c r="I501" s="27"/>
      <c r="J501" s="27"/>
      <c r="K501" s="27"/>
    </row>
    <row r="502" ht="15.75" hidden="1" customHeight="1">
      <c r="A502" s="28" t="s">
        <v>4715</v>
      </c>
      <c r="B502" s="27">
        <f>COUNTIF($H$2:$H$2576,'CARGA COMPLETA'!$A502)</f>
        <v>0</v>
      </c>
      <c r="C502" s="28" t="s">
        <v>4716</v>
      </c>
      <c r="D502" s="29">
        <v>999.479844</v>
      </c>
      <c r="E502" s="1">
        <f>COUNTIF($H$2:$H$2576,'CARGA COMPLETA'!$A502)</f>
        <v>0</v>
      </c>
      <c r="G502" s="27" t="s">
        <v>1035</v>
      </c>
      <c r="H502" s="27" t="s">
        <v>1036</v>
      </c>
      <c r="I502" s="27"/>
      <c r="J502" s="27"/>
      <c r="K502" s="27"/>
    </row>
    <row r="503" ht="15.75" hidden="1" customHeight="1">
      <c r="A503" s="28" t="s">
        <v>4717</v>
      </c>
      <c r="B503" s="27">
        <f>COUNTIF($H$2:$H$2576,'CARGA COMPLETA'!$A503)</f>
        <v>0</v>
      </c>
      <c r="C503" s="28" t="s">
        <v>4718</v>
      </c>
      <c r="D503" s="29">
        <v>460.18226925</v>
      </c>
      <c r="E503" s="1">
        <f>COUNTIF($H$2:$H$2576,'CARGA COMPLETA'!$A503)</f>
        <v>0</v>
      </c>
      <c r="G503" s="27" t="s">
        <v>1037</v>
      </c>
      <c r="H503" s="27" t="s">
        <v>1038</v>
      </c>
      <c r="I503" s="27"/>
      <c r="J503" s="27"/>
      <c r="K503" s="27"/>
    </row>
    <row r="504" ht="15.75" hidden="1" customHeight="1">
      <c r="A504" s="28" t="s">
        <v>4719</v>
      </c>
      <c r="B504" s="27">
        <f>COUNTIF($H$2:$H$2576,'CARGA COMPLETA'!$A504)</f>
        <v>0</v>
      </c>
      <c r="C504" s="28" t="s">
        <v>4720</v>
      </c>
      <c r="D504" s="29">
        <v>521.8591455</v>
      </c>
      <c r="E504" s="1">
        <f>COUNTIF($H$2:$H$2576,'CARGA COMPLETA'!$A504)</f>
        <v>0</v>
      </c>
      <c r="G504" s="27" t="s">
        <v>1039</v>
      </c>
      <c r="H504" s="27" t="s">
        <v>1040</v>
      </c>
      <c r="I504" s="27"/>
      <c r="J504" s="27"/>
      <c r="K504" s="27"/>
    </row>
    <row r="505" ht="15.75" hidden="1" customHeight="1">
      <c r="A505" s="28" t="s">
        <v>4721</v>
      </c>
      <c r="B505" s="27">
        <f>COUNTIF($H$2:$H$2576,'CARGA COMPLETA'!$A505)</f>
        <v>0</v>
      </c>
      <c r="C505" s="28" t="s">
        <v>4722</v>
      </c>
      <c r="D505" s="29">
        <v>782.779734</v>
      </c>
      <c r="E505" s="1">
        <f>COUNTIF($H$2:$H$2576,'CARGA COMPLETA'!$A505)</f>
        <v>0</v>
      </c>
      <c r="G505" s="27" t="s">
        <v>1041</v>
      </c>
      <c r="H505" s="27" t="s">
        <v>1042</v>
      </c>
      <c r="I505" s="27"/>
      <c r="J505" s="27"/>
      <c r="K505" s="27"/>
    </row>
    <row r="506" ht="15.75" hidden="1" customHeight="1">
      <c r="A506" s="28" t="s">
        <v>4723</v>
      </c>
      <c r="B506" s="27">
        <f>COUNTIF($H$2:$H$2576,'CARGA COMPLETA'!$A506)</f>
        <v>0</v>
      </c>
      <c r="C506" s="28" t="s">
        <v>4724</v>
      </c>
      <c r="D506" s="29">
        <v>1305.2228557499998</v>
      </c>
      <c r="E506" s="1">
        <f>COUNTIF($H$2:$H$2576,'CARGA COMPLETA'!$A506)</f>
        <v>0</v>
      </c>
      <c r="G506" s="27" t="s">
        <v>1043</v>
      </c>
      <c r="H506" s="27" t="s">
        <v>1044</v>
      </c>
      <c r="I506" s="27"/>
      <c r="J506" s="27"/>
      <c r="K506" s="27"/>
    </row>
    <row r="507" ht="15.75" hidden="1" customHeight="1">
      <c r="A507" s="28" t="s">
        <v>4725</v>
      </c>
      <c r="B507" s="27">
        <f>COUNTIF($H$2:$H$2576,'CARGA COMPLETA'!$A507)</f>
        <v>0</v>
      </c>
      <c r="C507" s="28" t="s">
        <v>4726</v>
      </c>
      <c r="D507" s="29">
        <v>1089.1696117499998</v>
      </c>
      <c r="E507" s="1">
        <f>COUNTIF($H$2:$H$2576,'CARGA COMPLETA'!$A507)</f>
        <v>0</v>
      </c>
      <c r="G507" s="27" t="s">
        <v>1045</v>
      </c>
      <c r="H507" s="27" t="s">
        <v>1046</v>
      </c>
      <c r="I507" s="27"/>
      <c r="J507" s="27"/>
      <c r="K507" s="27"/>
    </row>
    <row r="508" ht="15.75" hidden="1" customHeight="1">
      <c r="A508" s="28" t="s">
        <v>4727</v>
      </c>
      <c r="B508" s="27">
        <f>COUNTIF($H$2:$H$2576,'CARGA COMPLETA'!$A508)</f>
        <v>0</v>
      </c>
      <c r="C508" s="28" t="s">
        <v>4728</v>
      </c>
      <c r="D508" s="29">
        <v>749.1337177499998</v>
      </c>
      <c r="E508" s="1">
        <f>COUNTIF($H$2:$H$2576,'CARGA COMPLETA'!$A508)</f>
        <v>0</v>
      </c>
      <c r="G508" s="27" t="s">
        <v>1047</v>
      </c>
      <c r="H508" s="27" t="s">
        <v>1048</v>
      </c>
      <c r="I508" s="27"/>
      <c r="J508" s="27"/>
      <c r="K508" s="27"/>
    </row>
    <row r="509" ht="15.75" hidden="1" customHeight="1">
      <c r="A509" s="28" t="s">
        <v>4729</v>
      </c>
      <c r="B509" s="27">
        <f>COUNTIF($H$2:$H$2576,'CARGA COMPLETA'!$A509)</f>
        <v>0</v>
      </c>
      <c r="C509" s="28" t="s">
        <v>4730</v>
      </c>
      <c r="D509" s="29">
        <v>1102.654971</v>
      </c>
      <c r="E509" s="1">
        <f>COUNTIF($H$2:$H$2576,'CARGA COMPLETA'!$A509)</f>
        <v>0</v>
      </c>
      <c r="G509" s="27" t="s">
        <v>1049</v>
      </c>
      <c r="H509" s="27" t="s">
        <v>1050</v>
      </c>
      <c r="I509" s="27"/>
      <c r="J509" s="27"/>
      <c r="K509" s="27"/>
    </row>
    <row r="510" ht="15.75" hidden="1" customHeight="1">
      <c r="A510" s="28" t="s">
        <v>4731</v>
      </c>
      <c r="B510" s="27">
        <f>COUNTIF($H$2:$H$2576,'CARGA COMPLETA'!$A510)</f>
        <v>0</v>
      </c>
      <c r="C510" s="28" t="s">
        <v>4732</v>
      </c>
      <c r="D510" s="29">
        <v>735.3249255</v>
      </c>
      <c r="E510" s="1">
        <f>COUNTIF($H$2:$H$2576,'CARGA COMPLETA'!$A510)</f>
        <v>0</v>
      </c>
      <c r="G510" s="27" t="s">
        <v>1051</v>
      </c>
      <c r="H510" s="27" t="s">
        <v>1052</v>
      </c>
      <c r="I510" s="27"/>
      <c r="J510" s="27"/>
      <c r="K510" s="27"/>
    </row>
    <row r="511" ht="15.75" hidden="1" customHeight="1">
      <c r="A511" s="28" t="s">
        <v>4733</v>
      </c>
      <c r="B511" s="27">
        <f>COUNTIF($H$2:$H$2576,'CARGA COMPLETA'!$A511)</f>
        <v>0</v>
      </c>
      <c r="C511" s="28" t="s">
        <v>4734</v>
      </c>
      <c r="D511" s="29">
        <v>735.3249255</v>
      </c>
      <c r="E511" s="1">
        <f>COUNTIF($H$2:$H$2576,'CARGA COMPLETA'!$A511)</f>
        <v>0</v>
      </c>
      <c r="G511" s="27" t="s">
        <v>1053</v>
      </c>
      <c r="H511" s="27" t="s">
        <v>1054</v>
      </c>
      <c r="I511" s="27"/>
      <c r="J511" s="27"/>
      <c r="K511" s="27"/>
    </row>
    <row r="512" ht="15.75" hidden="1" customHeight="1">
      <c r="A512" s="28" t="s">
        <v>4735</v>
      </c>
      <c r="B512" s="27">
        <f>COUNTIF($H$2:$H$2576,'CARGA COMPLETA'!$A512)</f>
        <v>0</v>
      </c>
      <c r="C512" s="28" t="s">
        <v>4736</v>
      </c>
      <c r="D512" s="29">
        <v>735.3249255</v>
      </c>
      <c r="E512" s="1">
        <f>COUNTIF($H$2:$H$2576,'CARGA COMPLETA'!$A512)</f>
        <v>0</v>
      </c>
      <c r="G512" s="27" t="s">
        <v>1055</v>
      </c>
      <c r="H512" s="27" t="s">
        <v>1056</v>
      </c>
      <c r="I512" s="27"/>
      <c r="J512" s="27"/>
      <c r="K512" s="27"/>
    </row>
    <row r="513" ht="15.75" hidden="1" customHeight="1">
      <c r="A513" s="28" t="s">
        <v>4737</v>
      </c>
      <c r="B513" s="27">
        <f>COUNTIF($H$2:$H$2576,'CARGA COMPLETA'!$A513)</f>
        <v>0</v>
      </c>
      <c r="C513" s="28" t="s">
        <v>4738</v>
      </c>
      <c r="D513" s="29">
        <v>733.1237842499999</v>
      </c>
      <c r="E513" s="1">
        <f>COUNTIF($H$2:$H$2576,'CARGA COMPLETA'!$A513)</f>
        <v>0</v>
      </c>
      <c r="G513" s="27" t="s">
        <v>1057</v>
      </c>
      <c r="H513" s="27" t="s">
        <v>1058</v>
      </c>
      <c r="I513" s="27"/>
      <c r="J513" s="27"/>
      <c r="K513" s="27"/>
    </row>
    <row r="514" ht="15.75" hidden="1" customHeight="1">
      <c r="A514" s="28" t="s">
        <v>4739</v>
      </c>
      <c r="B514" s="27">
        <f>COUNTIF($H$2:$H$2576,'CARGA COMPLETA'!$A514)</f>
        <v>0</v>
      </c>
      <c r="C514" s="28" t="s">
        <v>4740</v>
      </c>
      <c r="D514" s="29">
        <v>483.89170499999994</v>
      </c>
      <c r="E514" s="1">
        <f>COUNTIF($H$2:$H$2576,'CARGA COMPLETA'!$A514)</f>
        <v>0</v>
      </c>
      <c r="G514" s="27" t="s">
        <v>1059</v>
      </c>
      <c r="H514" s="27" t="s">
        <v>1060</v>
      </c>
      <c r="I514" s="27"/>
      <c r="J514" s="27"/>
      <c r="K514" s="27"/>
    </row>
    <row r="515" ht="15.75" hidden="1" customHeight="1">
      <c r="A515" s="28" t="s">
        <v>4741</v>
      </c>
      <c r="B515" s="27">
        <f>COUNTIF($H$2:$H$2576,'CARGA COMPLETA'!$A515)</f>
        <v>0</v>
      </c>
      <c r="C515" s="28" t="s">
        <v>4742</v>
      </c>
      <c r="D515" s="29">
        <v>483.89170499999994</v>
      </c>
      <c r="E515" s="1">
        <f>COUNTIF($H$2:$H$2576,'CARGA COMPLETA'!$A515)</f>
        <v>0</v>
      </c>
      <c r="G515" s="27" t="s">
        <v>1061</v>
      </c>
      <c r="H515" s="27" t="s">
        <v>1062</v>
      </c>
      <c r="I515" s="27"/>
      <c r="J515" s="27"/>
      <c r="K515" s="27"/>
    </row>
    <row r="516" ht="15.75" hidden="1" customHeight="1">
      <c r="A516" s="28" t="s">
        <v>4743</v>
      </c>
      <c r="B516" s="27">
        <f>COUNTIF($H$2:$H$2576,'CARGA COMPLETA'!$A516)</f>
        <v>0</v>
      </c>
      <c r="C516" s="28" t="s">
        <v>4744</v>
      </c>
      <c r="D516" s="29">
        <v>483.89170499999994</v>
      </c>
      <c r="E516" s="1">
        <f>COUNTIF($H$2:$H$2576,'CARGA COMPLETA'!$A516)</f>
        <v>0</v>
      </c>
      <c r="G516" s="27" t="s">
        <v>1063</v>
      </c>
      <c r="H516" s="27" t="s">
        <v>1064</v>
      </c>
      <c r="I516" s="27"/>
      <c r="J516" s="27"/>
      <c r="K516" s="27"/>
    </row>
    <row r="517" ht="15.75" hidden="1" customHeight="1">
      <c r="A517" s="28" t="s">
        <v>4745</v>
      </c>
      <c r="B517" s="27">
        <f>COUNTIF($H$2:$H$2576,'CARGA COMPLETA'!$A517)</f>
        <v>0</v>
      </c>
      <c r="C517" s="28" t="s">
        <v>4746</v>
      </c>
      <c r="D517" s="29">
        <v>483.89170499999994</v>
      </c>
      <c r="E517" s="1">
        <f>COUNTIF($H$2:$H$2576,'CARGA COMPLETA'!$A517)</f>
        <v>0</v>
      </c>
      <c r="G517" s="27" t="s">
        <v>1065</v>
      </c>
      <c r="H517" s="27" t="s">
        <v>1066</v>
      </c>
      <c r="I517" s="27"/>
      <c r="J517" s="27"/>
      <c r="K517" s="27"/>
    </row>
    <row r="518" ht="15.75" hidden="1" customHeight="1">
      <c r="A518" s="28" t="s">
        <v>4747</v>
      </c>
      <c r="B518" s="27">
        <f>COUNTIF($H$2:$H$2576,'CARGA COMPLETA'!$A518)</f>
        <v>0</v>
      </c>
      <c r="C518" s="28" t="s">
        <v>4748</v>
      </c>
      <c r="D518" s="29">
        <v>948.8176582499998</v>
      </c>
      <c r="E518" s="1">
        <f>COUNTIF($H$2:$H$2576,'CARGA COMPLETA'!$A518)</f>
        <v>0</v>
      </c>
      <c r="G518" s="27" t="s">
        <v>1067</v>
      </c>
      <c r="H518" s="27" t="s">
        <v>1068</v>
      </c>
      <c r="I518" s="27"/>
      <c r="J518" s="27"/>
      <c r="K518" s="27"/>
    </row>
    <row r="519" ht="15.75" hidden="1" customHeight="1">
      <c r="A519" s="28" t="s">
        <v>4749</v>
      </c>
      <c r="B519" s="27">
        <f>COUNTIF($H$2:$H$2576,'CARGA COMPLETA'!$A519)</f>
        <v>0</v>
      </c>
      <c r="C519" s="28" t="s">
        <v>4750</v>
      </c>
      <c r="D519" s="29">
        <v>948.8176582499998</v>
      </c>
      <c r="E519" s="1">
        <f>COUNTIF($H$2:$H$2576,'CARGA COMPLETA'!$A519)</f>
        <v>0</v>
      </c>
      <c r="G519" s="27" t="s">
        <v>1069</v>
      </c>
      <c r="H519" s="27" t="s">
        <v>1070</v>
      </c>
      <c r="I519" s="27"/>
      <c r="J519" s="27"/>
      <c r="K519" s="27"/>
    </row>
    <row r="520" ht="15.75" hidden="1" customHeight="1">
      <c r="A520" s="28" t="s">
        <v>4751</v>
      </c>
      <c r="B520" s="27">
        <f>COUNTIF($H$2:$H$2576,'CARGA COMPLETA'!$A520)</f>
        <v>0</v>
      </c>
      <c r="C520" s="28" t="s">
        <v>4752</v>
      </c>
      <c r="D520" s="29">
        <v>948.8176582499998</v>
      </c>
      <c r="E520" s="1">
        <f>COUNTIF($H$2:$H$2576,'CARGA COMPLETA'!$A520)</f>
        <v>0</v>
      </c>
      <c r="G520" s="27" t="s">
        <v>1071</v>
      </c>
      <c r="H520" s="27" t="s">
        <v>1072</v>
      </c>
      <c r="I520" s="27"/>
      <c r="J520" s="27"/>
      <c r="K520" s="27"/>
    </row>
    <row r="521" ht="15.75" hidden="1" customHeight="1">
      <c r="A521" s="28" t="s">
        <v>4753</v>
      </c>
      <c r="B521" s="27">
        <f>COUNTIF($H$2:$H$2576,'CARGA COMPLETA'!$A521)</f>
        <v>0</v>
      </c>
      <c r="C521" s="28" t="s">
        <v>4754</v>
      </c>
      <c r="D521" s="29">
        <v>948.8176582499998</v>
      </c>
      <c r="E521" s="1">
        <f>COUNTIF($H$2:$H$2576,'CARGA COMPLETA'!$A521)</f>
        <v>0</v>
      </c>
      <c r="G521" s="27" t="s">
        <v>1073</v>
      </c>
      <c r="H521" s="27" t="s">
        <v>1074</v>
      </c>
      <c r="I521" s="27"/>
      <c r="J521" s="27"/>
      <c r="K521" s="27"/>
    </row>
    <row r="522" ht="15.75" hidden="1" customHeight="1">
      <c r="A522" s="28" t="s">
        <v>4755</v>
      </c>
      <c r="B522" s="27">
        <f>COUNTIF($H$2:$H$2576,'CARGA COMPLETA'!$A522)</f>
        <v>0</v>
      </c>
      <c r="C522" s="28" t="s">
        <v>4756</v>
      </c>
      <c r="D522" s="29">
        <v>711.6244740000001</v>
      </c>
      <c r="E522" s="1">
        <f>COUNTIF($H$2:$H$2576,'CARGA COMPLETA'!$A522)</f>
        <v>0</v>
      </c>
      <c r="G522" s="27" t="s">
        <v>1075</v>
      </c>
      <c r="H522" s="27" t="s">
        <v>1076</v>
      </c>
      <c r="I522" s="27"/>
      <c r="J522" s="27"/>
      <c r="K522" s="27"/>
    </row>
    <row r="523" ht="15.75" hidden="1" customHeight="1">
      <c r="A523" s="28" t="s">
        <v>4757</v>
      </c>
      <c r="B523" s="27">
        <f>COUNTIF($H$2:$H$2576,'CARGA COMPLETA'!$A523)</f>
        <v>0</v>
      </c>
      <c r="C523" s="28" t="s">
        <v>4758</v>
      </c>
      <c r="D523" s="29">
        <v>711.6244740000001</v>
      </c>
      <c r="E523" s="1">
        <f>COUNTIF($H$2:$H$2576,'CARGA COMPLETA'!$A523)</f>
        <v>0</v>
      </c>
      <c r="G523" s="27" t="s">
        <v>1077</v>
      </c>
      <c r="H523" s="27" t="s">
        <v>1078</v>
      </c>
      <c r="I523" s="27"/>
      <c r="J523" s="27"/>
      <c r="K523" s="27"/>
    </row>
    <row r="524" ht="15.75" hidden="1" customHeight="1">
      <c r="A524" s="28" t="s">
        <v>4759</v>
      </c>
      <c r="B524" s="27">
        <f>COUNTIF($H$2:$H$2576,'CARGA COMPLETA'!$A524)</f>
        <v>0</v>
      </c>
      <c r="C524" s="28" t="s">
        <v>4760</v>
      </c>
      <c r="D524" s="29">
        <v>711.6244740000001</v>
      </c>
      <c r="E524" s="1">
        <f>COUNTIF($H$2:$H$2576,'CARGA COMPLETA'!$A524)</f>
        <v>0</v>
      </c>
      <c r="G524" s="27" t="s">
        <v>1079</v>
      </c>
      <c r="H524" s="27" t="s">
        <v>1080</v>
      </c>
      <c r="I524" s="27"/>
      <c r="J524" s="27"/>
      <c r="K524" s="27"/>
    </row>
    <row r="525" ht="15.75" hidden="1" customHeight="1">
      <c r="A525" s="28" t="s">
        <v>4761</v>
      </c>
      <c r="B525" s="27">
        <f>COUNTIF($H$2:$H$2576,'CARGA COMPLETA'!$A525)</f>
        <v>0</v>
      </c>
      <c r="C525" s="28" t="s">
        <v>4762</v>
      </c>
      <c r="D525" s="29">
        <v>711.6244740000001</v>
      </c>
      <c r="E525" s="1">
        <f>COUNTIF($H$2:$H$2576,'CARGA COMPLETA'!$A525)</f>
        <v>0</v>
      </c>
      <c r="G525" s="27" t="s">
        <v>1081</v>
      </c>
      <c r="H525" s="27" t="s">
        <v>1082</v>
      </c>
      <c r="I525" s="27"/>
      <c r="J525" s="27"/>
      <c r="K525" s="27"/>
    </row>
    <row r="526" ht="15.75" hidden="1" customHeight="1">
      <c r="A526" s="28" t="s">
        <v>4763</v>
      </c>
      <c r="B526" s="27">
        <f>COUNTIF($H$2:$H$2576,'CARGA COMPLETA'!$A526)</f>
        <v>0</v>
      </c>
      <c r="C526" s="28" t="s">
        <v>4764</v>
      </c>
      <c r="D526" s="29">
        <v>907.57995075</v>
      </c>
      <c r="E526" s="1">
        <f>COUNTIF($H$2:$H$2576,'CARGA COMPLETA'!$A526)</f>
        <v>0</v>
      </c>
      <c r="G526" s="27" t="s">
        <v>1083</v>
      </c>
      <c r="H526" s="27" t="s">
        <v>1084</v>
      </c>
      <c r="I526" s="27"/>
      <c r="J526" s="27"/>
      <c r="K526" s="27"/>
    </row>
    <row r="527" ht="15.75" hidden="1" customHeight="1">
      <c r="A527" s="28" t="s">
        <v>4765</v>
      </c>
      <c r="B527" s="27">
        <f>COUNTIF($H$2:$H$2576,'CARGA COMPLETA'!$A527)</f>
        <v>0</v>
      </c>
      <c r="C527" s="28" t="s">
        <v>4766</v>
      </c>
      <c r="D527" s="29">
        <v>907.57995075</v>
      </c>
      <c r="E527" s="1">
        <f>COUNTIF($H$2:$H$2576,'CARGA COMPLETA'!$A527)</f>
        <v>0</v>
      </c>
      <c r="G527" s="27" t="s">
        <v>1085</v>
      </c>
      <c r="H527" s="27" t="s">
        <v>1086</v>
      </c>
      <c r="I527" s="27"/>
      <c r="J527" s="27"/>
      <c r="K527" s="27"/>
    </row>
    <row r="528" ht="15.75" hidden="1" customHeight="1">
      <c r="A528" s="28" t="s">
        <v>4767</v>
      </c>
      <c r="B528" s="27">
        <f>COUNTIF($H$2:$H$2576,'CARGA COMPLETA'!$A528)</f>
        <v>0</v>
      </c>
      <c r="C528" s="28" t="s">
        <v>4768</v>
      </c>
      <c r="D528" s="29">
        <v>907.57995075</v>
      </c>
      <c r="E528" s="1">
        <f>COUNTIF($H$2:$H$2576,'CARGA COMPLETA'!$A528)</f>
        <v>0</v>
      </c>
      <c r="G528" s="27" t="s">
        <v>1087</v>
      </c>
      <c r="H528" s="27" t="s">
        <v>1088</v>
      </c>
      <c r="I528" s="27"/>
      <c r="J528" s="27"/>
      <c r="K528" s="27"/>
    </row>
    <row r="529" ht="15.75" hidden="1" customHeight="1">
      <c r="A529" s="28" t="s">
        <v>4769</v>
      </c>
      <c r="B529" s="27">
        <f>COUNTIF($H$2:$H$2576,'CARGA COMPLETA'!$A529)</f>
        <v>0</v>
      </c>
      <c r="C529" s="28" t="s">
        <v>4770</v>
      </c>
      <c r="D529" s="29">
        <v>907.57995075</v>
      </c>
      <c r="E529" s="1">
        <f>COUNTIF($H$2:$H$2576,'CARGA COMPLETA'!$A529)</f>
        <v>0</v>
      </c>
      <c r="G529" s="27" t="s">
        <v>1089</v>
      </c>
      <c r="H529" s="27" t="s">
        <v>1090</v>
      </c>
      <c r="I529" s="27"/>
      <c r="J529" s="27"/>
      <c r="K529" s="27"/>
    </row>
    <row r="530" ht="15.75" hidden="1" customHeight="1">
      <c r="A530" s="28" t="s">
        <v>4771</v>
      </c>
      <c r="B530" s="27">
        <f>COUNTIF($H$2:$H$2576,'CARGA COMPLETA'!$A530)</f>
        <v>0</v>
      </c>
      <c r="C530" s="28" t="s">
        <v>4772</v>
      </c>
      <c r="D530" s="29">
        <v>569.28700125</v>
      </c>
      <c r="E530" s="1">
        <f>COUNTIF($H$2:$H$2576,'CARGA COMPLETA'!$A530)</f>
        <v>0</v>
      </c>
      <c r="G530" s="27" t="s">
        <v>1091</v>
      </c>
      <c r="H530" s="27" t="s">
        <v>1092</v>
      </c>
      <c r="I530" s="27"/>
      <c r="J530" s="27"/>
      <c r="K530" s="27"/>
    </row>
    <row r="531" ht="15.75" customHeight="1">
      <c r="A531" s="28" t="s">
        <v>478</v>
      </c>
      <c r="B531" s="27">
        <f>COUNTIF($H$2:$H$2576,'CARGA COMPLETA'!$A531)</f>
        <v>1</v>
      </c>
      <c r="C531" s="28" t="s">
        <v>477</v>
      </c>
      <c r="D531" s="29">
        <v>1043.7003224999999</v>
      </c>
      <c r="E531" s="1">
        <f>COUNTIF($H$2:$H$2576,'CARGA COMPLETA'!$A531)</f>
        <v>1</v>
      </c>
      <c r="G531" s="27" t="s">
        <v>1093</v>
      </c>
      <c r="H531" s="27" t="s">
        <v>1094</v>
      </c>
      <c r="I531" s="27"/>
      <c r="J531" s="27"/>
      <c r="K531" s="27"/>
    </row>
    <row r="532" ht="15.75" hidden="1" customHeight="1">
      <c r="A532" s="28" t="s">
        <v>4773</v>
      </c>
      <c r="B532" s="27">
        <f>COUNTIF($H$2:$H$2576,'CARGA COMPLETA'!$A532)</f>
        <v>0</v>
      </c>
      <c r="C532" s="28" t="s">
        <v>4774</v>
      </c>
      <c r="D532" s="29">
        <v>664.6817677500001</v>
      </c>
      <c r="E532" s="1">
        <f>COUNTIF($H$2:$H$2576,'CARGA COMPLETA'!$A532)</f>
        <v>0</v>
      </c>
      <c r="G532" s="27" t="s">
        <v>1095</v>
      </c>
      <c r="H532" s="27" t="s">
        <v>1096</v>
      </c>
      <c r="I532" s="27"/>
      <c r="J532" s="27"/>
      <c r="K532" s="27"/>
    </row>
    <row r="533" ht="15.75" hidden="1" customHeight="1">
      <c r="A533" s="28" t="s">
        <v>4775</v>
      </c>
      <c r="B533" s="27">
        <f>COUNTIF($H$2:$H$2576,'CARGA COMPLETA'!$A533)</f>
        <v>0</v>
      </c>
      <c r="C533" s="28" t="s">
        <v>4776</v>
      </c>
      <c r="D533" s="29">
        <v>1044.2034405</v>
      </c>
      <c r="E533" s="1">
        <f>COUNTIF($H$2:$H$2576,'CARGA COMPLETA'!$A533)</f>
        <v>0</v>
      </c>
      <c r="G533" s="27" t="s">
        <v>1097</v>
      </c>
      <c r="H533" s="27" t="s">
        <v>1098</v>
      </c>
      <c r="I533" s="27"/>
      <c r="J533" s="27"/>
      <c r="K533" s="27"/>
    </row>
    <row r="534" ht="15.75" hidden="1" customHeight="1">
      <c r="A534" s="28" t="s">
        <v>4777</v>
      </c>
      <c r="B534" s="27">
        <f>COUNTIF($H$2:$H$2576,'CARGA COMPLETA'!$A534)</f>
        <v>0</v>
      </c>
      <c r="C534" s="28" t="s">
        <v>4778</v>
      </c>
      <c r="D534" s="29">
        <v>806.50713825</v>
      </c>
      <c r="E534" s="1">
        <f>COUNTIF($H$2:$H$2576,'CARGA COMPLETA'!$A534)</f>
        <v>0</v>
      </c>
      <c r="G534" s="27" t="s">
        <v>1099</v>
      </c>
      <c r="H534" s="27" t="s">
        <v>1100</v>
      </c>
      <c r="I534" s="27"/>
      <c r="J534" s="27"/>
      <c r="K534" s="27"/>
    </row>
    <row r="535" ht="15.75" hidden="1" customHeight="1">
      <c r="A535" s="28" t="s">
        <v>4779</v>
      </c>
      <c r="B535" s="27">
        <f>COUNTIF($H$2:$H$2576,'CARGA COMPLETA'!$A535)</f>
        <v>0</v>
      </c>
      <c r="C535" s="28" t="s">
        <v>4780</v>
      </c>
      <c r="D535" s="29">
        <v>1659.8761245</v>
      </c>
      <c r="E535" s="1">
        <f>COUNTIF($H$2:$H$2576,'CARGA COMPLETA'!$A535)</f>
        <v>0</v>
      </c>
      <c r="G535" s="27" t="s">
        <v>1101</v>
      </c>
      <c r="H535" s="27" t="s">
        <v>1102</v>
      </c>
      <c r="I535" s="27"/>
      <c r="J535" s="27"/>
      <c r="K535" s="27"/>
    </row>
    <row r="536" ht="15.75" hidden="1" customHeight="1">
      <c r="A536" s="28" t="s">
        <v>4781</v>
      </c>
      <c r="B536" s="27">
        <f>COUNTIF($H$2:$H$2576,'CARGA COMPLETA'!$A536)</f>
        <v>0</v>
      </c>
      <c r="C536" s="28" t="s">
        <v>4782</v>
      </c>
      <c r="D536" s="29">
        <v>806.50713825</v>
      </c>
      <c r="E536" s="1">
        <f>COUNTIF($H$2:$H$2576,'CARGA COMPLETA'!$A536)</f>
        <v>0</v>
      </c>
      <c r="G536" s="27" t="s">
        <v>1103</v>
      </c>
      <c r="H536" s="27" t="s">
        <v>1104</v>
      </c>
      <c r="I536" s="27"/>
      <c r="J536" s="27"/>
      <c r="K536" s="27"/>
    </row>
    <row r="537" ht="15.75" hidden="1" customHeight="1">
      <c r="A537" s="28" t="s">
        <v>4783</v>
      </c>
      <c r="B537" s="27">
        <f>COUNTIF($H$2:$H$2576,'CARGA COMPLETA'!$A537)</f>
        <v>0</v>
      </c>
      <c r="C537" s="28" t="s">
        <v>4784</v>
      </c>
      <c r="D537" s="29">
        <v>1659.8761245</v>
      </c>
      <c r="E537" s="1">
        <f>COUNTIF($H$2:$H$2576,'CARGA COMPLETA'!$A537)</f>
        <v>0</v>
      </c>
      <c r="G537" s="27" t="s">
        <v>1105</v>
      </c>
      <c r="H537" s="27" t="s">
        <v>1106</v>
      </c>
      <c r="I537" s="27"/>
      <c r="J537" s="27"/>
      <c r="K537" s="27"/>
    </row>
    <row r="538" ht="15.75" hidden="1" customHeight="1">
      <c r="A538" s="28" t="s">
        <v>4785</v>
      </c>
      <c r="B538" s="27">
        <f>COUNTIF($H$2:$H$2576,'CARGA COMPLETA'!$A538)</f>
        <v>0</v>
      </c>
      <c r="C538" s="28" t="s">
        <v>4786</v>
      </c>
      <c r="D538" s="29">
        <v>806.50713825</v>
      </c>
      <c r="E538" s="1">
        <f>COUNTIF($H$2:$H$2576,'CARGA COMPLETA'!$A538)</f>
        <v>0</v>
      </c>
      <c r="G538" s="27" t="s">
        <v>1107</v>
      </c>
      <c r="H538" s="27" t="s">
        <v>1108</v>
      </c>
      <c r="I538" s="27"/>
      <c r="J538" s="27"/>
      <c r="K538" s="27"/>
    </row>
    <row r="539" ht="15.75" hidden="1" customHeight="1">
      <c r="A539" s="28" t="s">
        <v>4787</v>
      </c>
      <c r="B539" s="27">
        <f>COUNTIF($H$2:$H$2576,'CARGA COMPLETA'!$A539)</f>
        <v>0</v>
      </c>
      <c r="C539" s="28" t="s">
        <v>4788</v>
      </c>
      <c r="D539" s="29">
        <v>1659.8761245</v>
      </c>
      <c r="E539" s="1">
        <f>COUNTIF($H$2:$H$2576,'CARGA COMPLETA'!$A539)</f>
        <v>0</v>
      </c>
      <c r="G539" s="27" t="s">
        <v>1109</v>
      </c>
      <c r="H539" s="27" t="s">
        <v>1110</v>
      </c>
      <c r="I539" s="27"/>
      <c r="J539" s="27"/>
      <c r="K539" s="27"/>
    </row>
    <row r="540" ht="15.75" hidden="1" customHeight="1">
      <c r="A540" s="28" t="s">
        <v>4789</v>
      </c>
      <c r="B540" s="27">
        <f>COUNTIF($H$2:$H$2576,'CARGA COMPLETA'!$A540)</f>
        <v>0</v>
      </c>
      <c r="C540" s="28" t="s">
        <v>4790</v>
      </c>
      <c r="D540" s="29">
        <v>1234.1664225000002</v>
      </c>
      <c r="E540" s="1">
        <f>COUNTIF($H$2:$H$2576,'CARGA COMPLETA'!$A540)</f>
        <v>0</v>
      </c>
      <c r="G540" s="27" t="s">
        <v>1111</v>
      </c>
      <c r="H540" s="27" t="s">
        <v>1112</v>
      </c>
      <c r="I540" s="27"/>
      <c r="J540" s="27"/>
      <c r="K540" s="27"/>
    </row>
    <row r="541" ht="15.75" hidden="1" customHeight="1">
      <c r="A541" s="28" t="s">
        <v>4791</v>
      </c>
      <c r="B541" s="27">
        <f>COUNTIF($H$2:$H$2576,'CARGA COMPLETA'!$A541)</f>
        <v>0</v>
      </c>
      <c r="C541" s="28" t="s">
        <v>4792</v>
      </c>
      <c r="D541" s="29">
        <v>687.8970697499999</v>
      </c>
      <c r="E541" s="1">
        <f>COUNTIF($H$2:$H$2576,'CARGA COMPLETA'!$A541)</f>
        <v>0</v>
      </c>
      <c r="G541" s="27" t="s">
        <v>1113</v>
      </c>
      <c r="H541" s="27" t="s">
        <v>1114</v>
      </c>
      <c r="I541" s="27"/>
      <c r="J541" s="27"/>
      <c r="K541" s="27"/>
    </row>
    <row r="542" ht="15.75" hidden="1" customHeight="1">
      <c r="A542" s="28" t="s">
        <v>4793</v>
      </c>
      <c r="B542" s="27">
        <f>COUNTIF($H$2:$H$2576,'CARGA COMPLETA'!$A542)</f>
        <v>0</v>
      </c>
      <c r="C542" s="28" t="s">
        <v>4794</v>
      </c>
      <c r="D542" s="29">
        <v>1992.78750825</v>
      </c>
      <c r="E542" s="1">
        <f>COUNTIF($H$2:$H$2576,'CARGA COMPLETA'!$A542)</f>
        <v>0</v>
      </c>
      <c r="G542" s="27" t="s">
        <v>1115</v>
      </c>
      <c r="H542" s="27" t="s">
        <v>1116</v>
      </c>
      <c r="I542" s="27"/>
      <c r="J542" s="27"/>
      <c r="K542" s="27"/>
    </row>
    <row r="543" ht="15.75" hidden="1" customHeight="1">
      <c r="A543" s="28" t="s">
        <v>4795</v>
      </c>
      <c r="B543" s="27">
        <f>COUNTIF($H$2:$H$2576,'CARGA COMPLETA'!$A543)</f>
        <v>0</v>
      </c>
      <c r="C543" s="28" t="s">
        <v>4796</v>
      </c>
      <c r="D543" s="29">
        <v>2384.1324539999996</v>
      </c>
      <c r="E543" s="1">
        <f>COUNTIF($H$2:$H$2576,'CARGA COMPLETA'!$A543)</f>
        <v>0</v>
      </c>
      <c r="G543" s="27" t="s">
        <v>1117</v>
      </c>
      <c r="H543" s="27" t="s">
        <v>1118</v>
      </c>
      <c r="I543" s="27"/>
      <c r="J543" s="27"/>
      <c r="K543" s="27"/>
    </row>
    <row r="544" ht="15.75" hidden="1" customHeight="1">
      <c r="A544" s="28" t="s">
        <v>4797</v>
      </c>
      <c r="B544" s="27">
        <f>COUNTIF($H$2:$H$2576,'CARGA COMPLETA'!$A544)</f>
        <v>0</v>
      </c>
      <c r="C544" s="28" t="s">
        <v>4798</v>
      </c>
      <c r="D544" s="29">
        <v>588.8187607499999</v>
      </c>
      <c r="E544" s="1">
        <f>COUNTIF($H$2:$H$2576,'CARGA COMPLETA'!$A544)</f>
        <v>0</v>
      </c>
      <c r="G544" s="27" t="s">
        <v>1119</v>
      </c>
      <c r="H544" s="27" t="s">
        <v>1120</v>
      </c>
      <c r="I544" s="27"/>
      <c r="J544" s="27"/>
      <c r="K544" s="27"/>
    </row>
    <row r="545" ht="15.75" customHeight="1">
      <c r="A545" s="28" t="s">
        <v>4396</v>
      </c>
      <c r="B545" s="27">
        <f>COUNTIF($H$2:$H$2576,'CARGA COMPLETA'!$A545)</f>
        <v>1</v>
      </c>
      <c r="C545" s="28" t="s">
        <v>479</v>
      </c>
      <c r="D545" s="29">
        <v>666.3977595</v>
      </c>
      <c r="E545" s="1">
        <f>COUNTIF($H$2:$H$2576,'CARGA COMPLETA'!$A545)</f>
        <v>1</v>
      </c>
      <c r="G545" s="27" t="s">
        <v>1121</v>
      </c>
      <c r="H545" s="27" t="s">
        <v>1122</v>
      </c>
      <c r="I545" s="27"/>
      <c r="J545" s="27"/>
      <c r="K545" s="27"/>
    </row>
    <row r="546" ht="15.75" hidden="1" customHeight="1">
      <c r="A546" s="28" t="s">
        <v>4799</v>
      </c>
      <c r="B546" s="27">
        <f>COUNTIF($H$2:$H$2576,'CARGA COMPLETA'!$A546)</f>
        <v>0</v>
      </c>
      <c r="C546" s="28" t="s">
        <v>4800</v>
      </c>
      <c r="D546" s="29">
        <v>925.0902540000001</v>
      </c>
      <c r="E546" s="1">
        <f>COUNTIF($H$2:$H$2576,'CARGA COMPLETA'!$A546)</f>
        <v>0</v>
      </c>
      <c r="G546" s="27" t="s">
        <v>1123</v>
      </c>
      <c r="H546" s="27" t="s">
        <v>1124</v>
      </c>
      <c r="I546" s="27"/>
      <c r="J546" s="27"/>
      <c r="K546" s="27"/>
    </row>
    <row r="547" ht="15.75" hidden="1" customHeight="1">
      <c r="A547" s="28" t="s">
        <v>4801</v>
      </c>
      <c r="B547" s="27">
        <f>COUNTIF($H$2:$H$2576,'CARGA COMPLETA'!$A547)</f>
        <v>0</v>
      </c>
      <c r="C547" s="28" t="s">
        <v>4802</v>
      </c>
      <c r="D547" s="29">
        <v>664.7356732499999</v>
      </c>
      <c r="E547" s="1">
        <f>COUNTIF($H$2:$H$2576,'CARGA COMPLETA'!$A547)</f>
        <v>0</v>
      </c>
      <c r="G547" s="27" t="s">
        <v>1125</v>
      </c>
      <c r="H547" s="27" t="s">
        <v>1126</v>
      </c>
      <c r="I547" s="27"/>
      <c r="J547" s="27"/>
      <c r="K547" s="27"/>
    </row>
    <row r="548" ht="15.75" hidden="1" customHeight="1">
      <c r="A548" s="28"/>
      <c r="B548" s="27">
        <f>COUNTIF($H$2:$H$2576,'CARGA COMPLETA'!$A548)</f>
        <v>0</v>
      </c>
      <c r="C548" s="28"/>
      <c r="D548" s="29">
        <v>0.0</v>
      </c>
      <c r="E548" s="1">
        <f>COUNTIF($H$2:$H$2576,'CARGA COMPLETA'!$A548)</f>
        <v>0</v>
      </c>
      <c r="G548" s="27" t="s">
        <v>1127</v>
      </c>
      <c r="H548" s="27" t="s">
        <v>1128</v>
      </c>
      <c r="I548" s="27"/>
      <c r="J548" s="27"/>
      <c r="K548" s="27"/>
    </row>
    <row r="549" ht="15.75" hidden="1" customHeight="1">
      <c r="A549" s="28"/>
      <c r="B549" s="27">
        <f>COUNTIF($H$2:$H$2576,'CARGA COMPLETA'!$A549)</f>
        <v>0</v>
      </c>
      <c r="C549" s="28" t="s">
        <v>4803</v>
      </c>
      <c r="D549" s="29">
        <v>0.0</v>
      </c>
      <c r="E549" s="1">
        <f>COUNTIF($H$2:$H$2576,'CARGA COMPLETA'!$A549)</f>
        <v>0</v>
      </c>
      <c r="G549" s="27" t="s">
        <v>1129</v>
      </c>
      <c r="H549" s="27" t="s">
        <v>1130</v>
      </c>
      <c r="I549" s="27"/>
      <c r="J549" s="27"/>
      <c r="K549" s="27"/>
    </row>
    <row r="550" ht="15.75" customHeight="1">
      <c r="A550" s="28" t="s">
        <v>482</v>
      </c>
      <c r="B550" s="27">
        <f>COUNTIF($H$2:$H$2576,'CARGA COMPLETA'!$A550)</f>
        <v>1</v>
      </c>
      <c r="C550" s="28" t="s">
        <v>481</v>
      </c>
      <c r="D550" s="29">
        <v>240.61618349999998</v>
      </c>
      <c r="E550" s="1">
        <f>COUNTIF($H$2:$H$2576,'CARGA COMPLETA'!$A550)</f>
        <v>1</v>
      </c>
      <c r="G550" s="27" t="s">
        <v>1131</v>
      </c>
      <c r="H550" s="27" t="s">
        <v>1132</v>
      </c>
      <c r="I550" s="27"/>
      <c r="J550" s="27"/>
      <c r="K550" s="27"/>
    </row>
    <row r="551" ht="15.75" hidden="1" customHeight="1">
      <c r="A551" s="28"/>
      <c r="B551" s="27">
        <f>COUNTIF($H$2:$H$2576,'CARGA COMPLETA'!$A551)</f>
        <v>0</v>
      </c>
      <c r="C551" s="28"/>
      <c r="D551" s="29">
        <v>0.0</v>
      </c>
      <c r="E551" s="1">
        <f>COUNTIF($H$2:$H$2576,'CARGA COMPLETA'!$A551)</f>
        <v>0</v>
      </c>
      <c r="G551" s="27" t="s">
        <v>1133</v>
      </c>
      <c r="H551" s="27" t="s">
        <v>1134</v>
      </c>
      <c r="I551" s="27"/>
      <c r="J551" s="27"/>
      <c r="K551" s="27"/>
    </row>
    <row r="552" ht="15.75" hidden="1" customHeight="1">
      <c r="A552" s="28"/>
      <c r="B552" s="27">
        <f>COUNTIF($H$2:$H$2576,'CARGA COMPLETA'!$A552)</f>
        <v>0</v>
      </c>
      <c r="C552" s="28" t="s">
        <v>4804</v>
      </c>
      <c r="D552" s="29">
        <v>0.0</v>
      </c>
      <c r="E552" s="1">
        <f>COUNTIF($H$2:$H$2576,'CARGA COMPLETA'!$A552)</f>
        <v>0</v>
      </c>
      <c r="G552" s="27" t="s">
        <v>1135</v>
      </c>
      <c r="H552" s="27" t="s">
        <v>1136</v>
      </c>
      <c r="I552" s="27"/>
      <c r="J552" s="27"/>
      <c r="K552" s="27"/>
    </row>
    <row r="553" ht="15.75" customHeight="1">
      <c r="A553" s="28" t="s">
        <v>484</v>
      </c>
      <c r="B553" s="27">
        <f>COUNTIF($H$2:$H$2576,'CARGA COMPLETA'!$A553)</f>
        <v>1</v>
      </c>
      <c r="C553" s="28" t="s">
        <v>483</v>
      </c>
      <c r="D553" s="29">
        <v>443.13016275</v>
      </c>
      <c r="E553" s="1">
        <f>COUNTIF($H$2:$H$2576,'CARGA COMPLETA'!$A553)</f>
        <v>1</v>
      </c>
      <c r="G553" s="27" t="s">
        <v>1137</v>
      </c>
      <c r="H553" s="27" t="s">
        <v>4805</v>
      </c>
      <c r="I553" s="27"/>
      <c r="J553" s="27"/>
      <c r="K553" s="27"/>
    </row>
    <row r="554" ht="15.75" hidden="1" customHeight="1">
      <c r="A554" s="28" t="s">
        <v>4806</v>
      </c>
      <c r="B554" s="27">
        <f>COUNTIF($H$2:$H$2576,'CARGA COMPLETA'!$A554)</f>
        <v>0</v>
      </c>
      <c r="C554" s="28" t="s">
        <v>4807</v>
      </c>
      <c r="D554" s="29">
        <v>2112.65537175</v>
      </c>
      <c r="E554" s="1">
        <f>COUNTIF($H$2:$H$2576,'CARGA COMPLETA'!$A554)</f>
        <v>0</v>
      </c>
      <c r="G554" s="27" t="s">
        <v>1139</v>
      </c>
      <c r="H554" s="27" t="s">
        <v>1140</v>
      </c>
      <c r="I554" s="27"/>
      <c r="J554" s="27"/>
      <c r="K554" s="27"/>
    </row>
    <row r="555" ht="15.75" hidden="1" customHeight="1">
      <c r="A555" s="28"/>
      <c r="B555" s="27">
        <f>COUNTIF($H$2:$H$2576,'CARGA COMPLETA'!$A555)</f>
        <v>0</v>
      </c>
      <c r="C555" s="28"/>
      <c r="D555" s="29">
        <v>0.0</v>
      </c>
      <c r="E555" s="1">
        <f>COUNTIF($H$2:$H$2576,'CARGA COMPLETA'!$A555)</f>
        <v>0</v>
      </c>
      <c r="G555" s="27" t="s">
        <v>1141</v>
      </c>
      <c r="H555" s="27" t="s">
        <v>1142</v>
      </c>
      <c r="I555" s="27"/>
      <c r="J555" s="27"/>
      <c r="K555" s="27"/>
    </row>
    <row r="556" ht="15.75" hidden="1" customHeight="1">
      <c r="A556" s="28"/>
      <c r="B556" s="27">
        <f>COUNTIF($H$2:$H$2576,'CARGA COMPLETA'!$A556)</f>
        <v>0</v>
      </c>
      <c r="C556" s="28" t="s">
        <v>4808</v>
      </c>
      <c r="D556" s="29">
        <v>0.0</v>
      </c>
      <c r="E556" s="1">
        <f>COUNTIF($H$2:$H$2576,'CARGA COMPLETA'!$A556)</f>
        <v>0</v>
      </c>
      <c r="G556" s="27" t="s">
        <v>1143</v>
      </c>
      <c r="H556" s="27" t="s">
        <v>1144</v>
      </c>
      <c r="I556" s="27"/>
      <c r="J556" s="27"/>
      <c r="K556" s="27"/>
    </row>
    <row r="557" ht="15.75" hidden="1" customHeight="1">
      <c r="A557" s="28" t="s">
        <v>4809</v>
      </c>
      <c r="B557" s="27">
        <f>COUNTIF($H$2:$H$2576,'CARGA COMPLETA'!$A557)</f>
        <v>0</v>
      </c>
      <c r="C557" s="28" t="s">
        <v>4810</v>
      </c>
      <c r="D557" s="29">
        <v>3050.9973944999997</v>
      </c>
      <c r="E557" s="1">
        <f>COUNTIF($H$2:$H$2576,'CARGA COMPLETA'!$A557)</f>
        <v>0</v>
      </c>
      <c r="G557" s="27" t="s">
        <v>1145</v>
      </c>
      <c r="H557" s="27" t="s">
        <v>1146</v>
      </c>
      <c r="I557" s="27"/>
      <c r="J557" s="27"/>
      <c r="K557" s="27"/>
    </row>
    <row r="558" ht="15.75" hidden="1" customHeight="1">
      <c r="A558" s="28" t="s">
        <v>4811</v>
      </c>
      <c r="B558" s="27">
        <f>COUNTIF($H$2:$H$2576,'CARGA COMPLETA'!$A558)</f>
        <v>0</v>
      </c>
      <c r="C558" s="28" t="s">
        <v>4812</v>
      </c>
      <c r="D558" s="29">
        <v>14311.092683249997</v>
      </c>
      <c r="E558" s="1">
        <f>COUNTIF($H$2:$H$2576,'CARGA COMPLETA'!$A558)</f>
        <v>0</v>
      </c>
      <c r="G558" s="27" t="s">
        <v>1147</v>
      </c>
      <c r="H558" s="27" t="s">
        <v>1148</v>
      </c>
      <c r="I558" s="27"/>
      <c r="J558" s="27"/>
      <c r="K558" s="27"/>
    </row>
    <row r="559" ht="15.75" hidden="1" customHeight="1">
      <c r="A559" s="28"/>
      <c r="B559" s="27">
        <f>COUNTIF($H$2:$H$2576,'CARGA COMPLETA'!$A559)</f>
        <v>0</v>
      </c>
      <c r="C559" s="28"/>
      <c r="D559" s="29">
        <v>0.0</v>
      </c>
      <c r="E559" s="1">
        <f>COUNTIF($H$2:$H$2576,'CARGA COMPLETA'!$A559)</f>
        <v>0</v>
      </c>
      <c r="G559" s="27" t="s">
        <v>1149</v>
      </c>
      <c r="H559" s="27" t="s">
        <v>1150</v>
      </c>
      <c r="I559" s="27"/>
      <c r="J559" s="27"/>
      <c r="K559" s="27"/>
    </row>
    <row r="560" ht="15.75" hidden="1" customHeight="1">
      <c r="A560" s="28"/>
      <c r="B560" s="27">
        <f>COUNTIF($H$2:$H$2576,'CARGA COMPLETA'!$A560)</f>
        <v>0</v>
      </c>
      <c r="C560" s="28" t="s">
        <v>4813</v>
      </c>
      <c r="D560" s="29">
        <v>0.0</v>
      </c>
      <c r="E560" s="1">
        <f>COUNTIF($H$2:$H$2576,'CARGA COMPLETA'!$A560)</f>
        <v>0</v>
      </c>
      <c r="G560" s="27" t="s">
        <v>1151</v>
      </c>
      <c r="H560" s="27" t="s">
        <v>1152</v>
      </c>
      <c r="I560" s="27"/>
      <c r="J560" s="27"/>
      <c r="K560" s="27"/>
    </row>
    <row r="561" ht="15.75" hidden="1" customHeight="1">
      <c r="A561" s="28" t="s">
        <v>4814</v>
      </c>
      <c r="B561" s="27">
        <f>COUNTIF($H$2:$H$2576,'CARGA COMPLETA'!$A561)</f>
        <v>0</v>
      </c>
      <c r="C561" s="28" t="s">
        <v>4815</v>
      </c>
      <c r="D561" s="29">
        <v>1838.9232427499996</v>
      </c>
      <c r="E561" s="1">
        <f>COUNTIF($H$2:$H$2576,'CARGA COMPLETA'!$A561)</f>
        <v>0</v>
      </c>
      <c r="G561" s="27" t="s">
        <v>1153</v>
      </c>
      <c r="H561" s="27" t="s">
        <v>1154</v>
      </c>
      <c r="I561" s="27"/>
      <c r="J561" s="27"/>
      <c r="K561" s="27"/>
    </row>
    <row r="562" ht="15.75" hidden="1" customHeight="1">
      <c r="A562" s="28" t="s">
        <v>4816</v>
      </c>
      <c r="B562" s="27">
        <f>COUNTIF($H$2:$H$2576,'CARGA COMPLETA'!$A562)</f>
        <v>0</v>
      </c>
      <c r="C562" s="28" t="s">
        <v>4817</v>
      </c>
      <c r="D562" s="29">
        <v>2157.66646425</v>
      </c>
      <c r="E562" s="1">
        <f>COUNTIF($H$2:$H$2576,'CARGA COMPLETA'!$A562)</f>
        <v>0</v>
      </c>
      <c r="G562" s="27" t="s">
        <v>1155</v>
      </c>
      <c r="H562" s="27" t="s">
        <v>1156</v>
      </c>
      <c r="I562" s="27"/>
      <c r="J562" s="27"/>
      <c r="K562" s="27"/>
    </row>
    <row r="563" ht="15.75" hidden="1" customHeight="1">
      <c r="A563" s="28" t="s">
        <v>4818</v>
      </c>
      <c r="B563" s="27">
        <f>COUNTIF($H$2:$H$2576,'CARGA COMPLETA'!$A563)</f>
        <v>0</v>
      </c>
      <c r="C563" s="28" t="s">
        <v>4819</v>
      </c>
      <c r="D563" s="29">
        <v>1621.1360385</v>
      </c>
      <c r="E563" s="1">
        <f>COUNTIF($H$2:$H$2576,'CARGA COMPLETA'!$A563)</f>
        <v>0</v>
      </c>
      <c r="G563" s="27" t="s">
        <v>1157</v>
      </c>
      <c r="H563" s="27" t="s">
        <v>1158</v>
      </c>
      <c r="I563" s="27"/>
      <c r="J563" s="27"/>
      <c r="K563" s="27"/>
    </row>
    <row r="564" ht="15.75" hidden="1" customHeight="1">
      <c r="A564" s="28"/>
      <c r="B564" s="27">
        <f>COUNTIF($H$2:$H$2576,'CARGA COMPLETA'!$A564)</f>
        <v>0</v>
      </c>
      <c r="C564" s="28"/>
      <c r="D564" s="29">
        <v>0.0</v>
      </c>
      <c r="E564" s="1">
        <f>COUNTIF($H$2:$H$2576,'CARGA COMPLETA'!$A564)</f>
        <v>0</v>
      </c>
      <c r="G564" s="27" t="s">
        <v>1159</v>
      </c>
      <c r="H564" s="27" t="s">
        <v>1160</v>
      </c>
      <c r="I564" s="27"/>
      <c r="J564" s="27"/>
      <c r="K564" s="27"/>
    </row>
    <row r="565" ht="15.75" hidden="1" customHeight="1">
      <c r="A565" s="28"/>
      <c r="B565" s="27">
        <f>COUNTIF($H$2:$H$2576,'CARGA COMPLETA'!$A565)</f>
        <v>0</v>
      </c>
      <c r="C565" s="28" t="s">
        <v>4820</v>
      </c>
      <c r="D565" s="29">
        <v>0.0</v>
      </c>
      <c r="E565" s="1">
        <f>COUNTIF($H$2:$H$2576,'CARGA COMPLETA'!$A565)</f>
        <v>0</v>
      </c>
      <c r="G565" s="27" t="s">
        <v>1161</v>
      </c>
      <c r="H565" s="27" t="s">
        <v>1162</v>
      </c>
      <c r="I565" s="27"/>
      <c r="J565" s="27"/>
      <c r="K565" s="27"/>
    </row>
    <row r="566" ht="15.75" hidden="1" customHeight="1">
      <c r="A566" s="28" t="s">
        <v>4821</v>
      </c>
      <c r="B566" s="27">
        <f>COUNTIF($H$2:$H$2576,'CARGA COMPLETA'!$A566)</f>
        <v>0</v>
      </c>
      <c r="C566" s="28" t="s">
        <v>4822</v>
      </c>
      <c r="D566" s="29">
        <v>296.59704525</v>
      </c>
      <c r="E566" s="1">
        <f>COUNTIF($H$2:$H$2576,'CARGA COMPLETA'!$A566)</f>
        <v>0</v>
      </c>
      <c r="G566" s="27" t="s">
        <v>1163</v>
      </c>
      <c r="H566" s="27" t="s">
        <v>1164</v>
      </c>
      <c r="I566" s="27"/>
      <c r="J566" s="27"/>
      <c r="K566" s="27"/>
    </row>
    <row r="567" ht="15.75" hidden="1" customHeight="1">
      <c r="A567" s="28"/>
      <c r="B567" s="27">
        <f>COUNTIF($H$2:$H$2576,'CARGA COMPLETA'!$A567)</f>
        <v>0</v>
      </c>
      <c r="C567" s="28"/>
      <c r="D567" s="29">
        <v>0.0</v>
      </c>
      <c r="E567" s="1">
        <f>COUNTIF($H$2:$H$2576,'CARGA COMPLETA'!$A567)</f>
        <v>0</v>
      </c>
      <c r="G567" s="27" t="s">
        <v>1165</v>
      </c>
      <c r="H567" s="27" t="s">
        <v>1166</v>
      </c>
      <c r="I567" s="27"/>
      <c r="J567" s="27"/>
      <c r="K567" s="27"/>
    </row>
    <row r="568" ht="15.75" hidden="1" customHeight="1">
      <c r="A568" s="28"/>
      <c r="B568" s="27">
        <f>COUNTIF($H$2:$H$2576,'CARGA COMPLETA'!$A568)</f>
        <v>0</v>
      </c>
      <c r="C568" s="28" t="s">
        <v>4823</v>
      </c>
      <c r="D568" s="29">
        <v>0.0</v>
      </c>
      <c r="E568" s="1">
        <f>COUNTIF($H$2:$H$2576,'CARGA COMPLETA'!$A568)</f>
        <v>0</v>
      </c>
      <c r="G568" s="27" t="s">
        <v>1167</v>
      </c>
      <c r="H568" s="27" t="s">
        <v>1168</v>
      </c>
      <c r="I568" s="27"/>
      <c r="J568" s="27"/>
      <c r="K568" s="27"/>
    </row>
    <row r="569" ht="15.75" hidden="1" customHeight="1">
      <c r="A569" s="28" t="s">
        <v>4824</v>
      </c>
      <c r="B569" s="27">
        <f>COUNTIF($H$2:$H$2576,'CARGA COMPLETA'!$A569)</f>
        <v>0</v>
      </c>
      <c r="C569" s="28" t="s">
        <v>4825</v>
      </c>
      <c r="D569" s="29">
        <v>1377.2855249999998</v>
      </c>
      <c r="E569" s="1">
        <f>COUNTIF($H$2:$H$2576,'CARGA COMPLETA'!$A569)</f>
        <v>0</v>
      </c>
      <c r="G569" s="27" t="s">
        <v>1169</v>
      </c>
      <c r="H569" s="27" t="s">
        <v>1170</v>
      </c>
      <c r="I569" s="27"/>
      <c r="J569" s="27"/>
      <c r="K569" s="27"/>
    </row>
    <row r="570" ht="15.75" hidden="1" customHeight="1">
      <c r="A570" s="28"/>
      <c r="B570" s="27">
        <f>COUNTIF($H$2:$H$2576,'CARGA COMPLETA'!$A570)</f>
        <v>0</v>
      </c>
      <c r="C570" s="28"/>
      <c r="D570" s="29">
        <v>0.0</v>
      </c>
      <c r="E570" s="1">
        <f>COUNTIF($H$2:$H$2576,'CARGA COMPLETA'!$A570)</f>
        <v>0</v>
      </c>
      <c r="G570" s="27" t="s">
        <v>1171</v>
      </c>
      <c r="H570" s="27" t="s">
        <v>1172</v>
      </c>
      <c r="I570" s="27"/>
      <c r="J570" s="27"/>
      <c r="K570" s="27"/>
    </row>
    <row r="571" ht="15.75" hidden="1" customHeight="1">
      <c r="A571" s="28"/>
      <c r="B571" s="27">
        <f>COUNTIF($H$2:$H$2576,'CARGA COMPLETA'!$A571)</f>
        <v>0</v>
      </c>
      <c r="C571" s="28" t="s">
        <v>4826</v>
      </c>
      <c r="D571" s="29">
        <v>0.0</v>
      </c>
      <c r="E571" s="1">
        <f>COUNTIF($H$2:$H$2576,'CARGA COMPLETA'!$A571)</f>
        <v>0</v>
      </c>
      <c r="G571" s="27" t="s">
        <v>1173</v>
      </c>
      <c r="H571" s="27" t="s">
        <v>1174</v>
      </c>
      <c r="I571" s="27"/>
      <c r="J571" s="27"/>
      <c r="K571" s="27"/>
    </row>
    <row r="572" ht="15.75" hidden="1" customHeight="1">
      <c r="A572" s="28" t="s">
        <v>4827</v>
      </c>
      <c r="B572" s="27">
        <f>COUNTIF($H$2:$H$2576,'CARGA COMPLETA'!$A572)</f>
        <v>0</v>
      </c>
      <c r="C572" s="28" t="s">
        <v>4828</v>
      </c>
      <c r="D572" s="29">
        <v>993.9814829999999</v>
      </c>
      <c r="E572" s="1">
        <f>COUNTIF($H$2:$H$2576,'CARGA COMPLETA'!$A572)</f>
        <v>0</v>
      </c>
      <c r="G572" s="27" t="s">
        <v>1175</v>
      </c>
      <c r="H572" s="27" t="s">
        <v>1176</v>
      </c>
      <c r="I572" s="27"/>
      <c r="J572" s="27"/>
      <c r="K572" s="27"/>
    </row>
    <row r="573" ht="15.75" hidden="1" customHeight="1">
      <c r="A573" s="28" t="s">
        <v>4829</v>
      </c>
      <c r="B573" s="27">
        <f>COUNTIF($H$2:$H$2576,'CARGA COMPLETA'!$A573)</f>
        <v>0</v>
      </c>
      <c r="C573" s="28" t="s">
        <v>4830</v>
      </c>
      <c r="D573" s="29">
        <v>1261.963692</v>
      </c>
      <c r="E573" s="1">
        <f>COUNTIF($H$2:$H$2576,'CARGA COMPLETA'!$A573)</f>
        <v>0</v>
      </c>
      <c r="G573" s="27" t="s">
        <v>1177</v>
      </c>
      <c r="H573" s="27" t="s">
        <v>1178</v>
      </c>
      <c r="I573" s="27"/>
      <c r="J573" s="27"/>
      <c r="K573" s="27"/>
    </row>
    <row r="574" ht="15.75" hidden="1" customHeight="1">
      <c r="A574" s="28"/>
      <c r="B574" s="27">
        <f>COUNTIF($H$2:$H$2576,'CARGA COMPLETA'!$A574)</f>
        <v>0</v>
      </c>
      <c r="C574" s="28"/>
      <c r="D574" s="29">
        <v>0.0</v>
      </c>
      <c r="E574" s="1">
        <f>COUNTIF($H$2:$H$2576,'CARGA COMPLETA'!$A574)</f>
        <v>0</v>
      </c>
      <c r="G574" s="27" t="s">
        <v>1179</v>
      </c>
      <c r="H574" s="27" t="s">
        <v>1180</v>
      </c>
      <c r="I574" s="27"/>
      <c r="J574" s="27"/>
      <c r="K574" s="27"/>
    </row>
    <row r="575" ht="15.75" hidden="1" customHeight="1">
      <c r="A575" s="28"/>
      <c r="B575" s="27">
        <f>COUNTIF($H$2:$H$2576,'CARGA COMPLETA'!$A575)</f>
        <v>0</v>
      </c>
      <c r="C575" s="28" t="s">
        <v>4831</v>
      </c>
      <c r="D575" s="29">
        <v>0.0</v>
      </c>
      <c r="E575" s="1">
        <f>COUNTIF($H$2:$H$2576,'CARGA COMPLETA'!$A575)</f>
        <v>0</v>
      </c>
      <c r="G575" s="27" t="s">
        <v>1181</v>
      </c>
      <c r="H575" s="27" t="s">
        <v>1182</v>
      </c>
      <c r="I575" s="27"/>
      <c r="J575" s="27"/>
      <c r="K575" s="27"/>
    </row>
    <row r="576" ht="15.75" hidden="1" customHeight="1">
      <c r="A576" s="28" t="s">
        <v>4832</v>
      </c>
      <c r="B576" s="27">
        <f>COUNTIF($H$2:$H$2576,'CARGA COMPLETA'!$A576)</f>
        <v>0</v>
      </c>
      <c r="C576" s="28" t="s">
        <v>4833</v>
      </c>
      <c r="D576" s="29">
        <v>3270.0334095</v>
      </c>
      <c r="E576" s="1">
        <f>COUNTIF($H$2:$H$2576,'CARGA COMPLETA'!$A576)</f>
        <v>0</v>
      </c>
      <c r="G576" s="27" t="s">
        <v>1183</v>
      </c>
      <c r="H576" s="27" t="s">
        <v>1184</v>
      </c>
      <c r="I576" s="27"/>
      <c r="J576" s="27"/>
      <c r="K576" s="27"/>
    </row>
    <row r="577" ht="15.75" hidden="1" customHeight="1">
      <c r="A577" s="28"/>
      <c r="B577" s="27">
        <f>COUNTIF($H$2:$H$2576,'CARGA COMPLETA'!$A577)</f>
        <v>0</v>
      </c>
      <c r="C577" s="28"/>
      <c r="D577" s="29">
        <v>0.0</v>
      </c>
      <c r="E577" s="1">
        <f>COUNTIF($H$2:$H$2576,'CARGA COMPLETA'!$A577)</f>
        <v>0</v>
      </c>
      <c r="G577" s="27" t="s">
        <v>1185</v>
      </c>
      <c r="H577" s="27" t="s">
        <v>1186</v>
      </c>
      <c r="I577" s="27"/>
      <c r="J577" s="27"/>
      <c r="K577" s="27"/>
    </row>
    <row r="578" ht="15.75" hidden="1" customHeight="1">
      <c r="A578" s="28"/>
      <c r="B578" s="27">
        <f>COUNTIF($H$2:$H$2576,'CARGA COMPLETA'!$A578)</f>
        <v>0</v>
      </c>
      <c r="C578" s="28" t="s">
        <v>4834</v>
      </c>
      <c r="D578" s="29">
        <v>0.0</v>
      </c>
      <c r="E578" s="1">
        <f>COUNTIF($H$2:$H$2576,'CARGA COMPLETA'!$A578)</f>
        <v>0</v>
      </c>
      <c r="G578" s="27" t="s">
        <v>1187</v>
      </c>
      <c r="H578" s="27" t="s">
        <v>1188</v>
      </c>
      <c r="I578" s="27"/>
      <c r="J578" s="27"/>
      <c r="K578" s="27"/>
    </row>
    <row r="579" ht="15.75" hidden="1" customHeight="1">
      <c r="A579" s="28" t="s">
        <v>4835</v>
      </c>
      <c r="B579" s="27">
        <f>COUNTIF($H$2:$H$2576,'CARGA COMPLETA'!$A579)</f>
        <v>0</v>
      </c>
      <c r="C579" s="28" t="s">
        <v>4836</v>
      </c>
      <c r="D579" s="29">
        <v>567.912411</v>
      </c>
      <c r="E579" s="1">
        <f>COUNTIF($H$2:$H$2576,'CARGA COMPLETA'!$A579)</f>
        <v>0</v>
      </c>
      <c r="G579" s="27" t="s">
        <v>1189</v>
      </c>
      <c r="H579" s="27" t="s">
        <v>1190</v>
      </c>
      <c r="I579" s="27"/>
      <c r="J579" s="27"/>
      <c r="K579" s="27"/>
    </row>
    <row r="580" ht="15.75" hidden="1" customHeight="1">
      <c r="A580" s="28" t="s">
        <v>4837</v>
      </c>
      <c r="B580" s="27">
        <f>COUNTIF($H$2:$H$2576,'CARGA COMPLETA'!$A580)</f>
        <v>0</v>
      </c>
      <c r="C580" s="28" t="s">
        <v>4838</v>
      </c>
      <c r="D580" s="29">
        <v>702.0472634999999</v>
      </c>
      <c r="E580" s="1">
        <f>COUNTIF($H$2:$H$2576,'CARGA COMPLETA'!$A580)</f>
        <v>0</v>
      </c>
      <c r="G580" s="27" t="s">
        <v>1191</v>
      </c>
      <c r="H580" s="27" t="s">
        <v>1192</v>
      </c>
      <c r="I580" s="27"/>
      <c r="J580" s="27"/>
      <c r="K580" s="27"/>
    </row>
    <row r="581" ht="15.75" hidden="1" customHeight="1">
      <c r="A581" s="28" t="s">
        <v>4839</v>
      </c>
      <c r="B581" s="27">
        <f>COUNTIF($H$2:$H$2576,'CARGA COMPLETA'!$A581)</f>
        <v>0</v>
      </c>
      <c r="C581" s="28" t="s">
        <v>4840</v>
      </c>
      <c r="D581" s="29">
        <v>1110.0939299999998</v>
      </c>
      <c r="E581" s="1">
        <f>COUNTIF($H$2:$H$2576,'CARGA COMPLETA'!$A581)</f>
        <v>0</v>
      </c>
      <c r="G581" s="27" t="s">
        <v>1193</v>
      </c>
      <c r="H581" s="27" t="s">
        <v>1194</v>
      </c>
      <c r="I581" s="27"/>
      <c r="J581" s="27"/>
      <c r="K581" s="27"/>
    </row>
    <row r="582" ht="15.75" hidden="1" customHeight="1">
      <c r="A582" s="28"/>
      <c r="B582" s="27">
        <f>COUNTIF($H$2:$H$2576,'CARGA COMPLETA'!$A582)</f>
        <v>0</v>
      </c>
      <c r="C582" s="28"/>
      <c r="D582" s="29">
        <v>0.0</v>
      </c>
      <c r="E582" s="1">
        <f>COUNTIF($H$2:$H$2576,'CARGA COMPLETA'!$A582)</f>
        <v>0</v>
      </c>
      <c r="G582" s="27" t="s">
        <v>1195</v>
      </c>
      <c r="H582" s="27" t="s">
        <v>1196</v>
      </c>
      <c r="I582" s="27"/>
      <c r="J582" s="27"/>
      <c r="K582" s="27"/>
    </row>
    <row r="583" ht="15.75" hidden="1" customHeight="1">
      <c r="A583" s="28"/>
      <c r="B583" s="27">
        <f>COUNTIF($H$2:$H$2576,'CARGA COMPLETA'!$A583)</f>
        <v>0</v>
      </c>
      <c r="C583" s="28" t="s">
        <v>4841</v>
      </c>
      <c r="D583" s="29">
        <v>0.0</v>
      </c>
      <c r="E583" s="1">
        <f>COUNTIF($H$2:$H$2576,'CARGA COMPLETA'!$A583)</f>
        <v>0</v>
      </c>
      <c r="G583" s="27" t="s">
        <v>1197</v>
      </c>
      <c r="H583" s="27" t="s">
        <v>1198</v>
      </c>
      <c r="I583" s="27"/>
      <c r="J583" s="27"/>
      <c r="K583" s="27"/>
    </row>
    <row r="584" ht="15.75" hidden="1" customHeight="1">
      <c r="A584" s="28" t="s">
        <v>4842</v>
      </c>
      <c r="B584" s="27">
        <f>COUNTIF($H$2:$H$2576,'CARGA COMPLETA'!$A584)</f>
        <v>0</v>
      </c>
      <c r="C584" s="28" t="s">
        <v>4843</v>
      </c>
      <c r="D584" s="29">
        <v>549.8540684999999</v>
      </c>
      <c r="E584" s="1">
        <f>COUNTIF($H$2:$H$2576,'CARGA COMPLETA'!$A584)</f>
        <v>0</v>
      </c>
      <c r="G584" s="27" t="s">
        <v>1199</v>
      </c>
      <c r="H584" s="27" t="s">
        <v>1200</v>
      </c>
      <c r="I584" s="27"/>
      <c r="J584" s="27"/>
      <c r="K584" s="27"/>
    </row>
    <row r="585" ht="15.75" hidden="1" customHeight="1">
      <c r="A585" s="28"/>
      <c r="B585" s="27">
        <f>COUNTIF($H$2:$H$2576,'CARGA COMPLETA'!$A585)</f>
        <v>0</v>
      </c>
      <c r="C585" s="28"/>
      <c r="D585" s="29">
        <v>0.0</v>
      </c>
      <c r="E585" s="1">
        <f>COUNTIF($H$2:$H$2576,'CARGA COMPLETA'!$A585)</f>
        <v>0</v>
      </c>
      <c r="G585" s="27" t="s">
        <v>1201</v>
      </c>
      <c r="H585" s="27" t="s">
        <v>1202</v>
      </c>
      <c r="I585" s="27"/>
      <c r="J585" s="27"/>
      <c r="K585" s="27"/>
    </row>
    <row r="586" ht="15.75" hidden="1" customHeight="1">
      <c r="A586" s="28"/>
      <c r="B586" s="27">
        <f>COUNTIF($H$2:$H$2576,'CARGA COMPLETA'!$A586)</f>
        <v>0</v>
      </c>
      <c r="C586" s="28" t="s">
        <v>4844</v>
      </c>
      <c r="D586" s="29">
        <v>0.0</v>
      </c>
      <c r="E586" s="1">
        <f>COUNTIF($H$2:$H$2576,'CARGA COMPLETA'!$A586)</f>
        <v>0</v>
      </c>
      <c r="G586" s="27" t="s">
        <v>1203</v>
      </c>
      <c r="H586" s="27" t="s">
        <v>1204</v>
      </c>
      <c r="I586" s="27"/>
      <c r="J586" s="27"/>
      <c r="K586" s="27"/>
    </row>
    <row r="587" ht="15.75" hidden="1" customHeight="1">
      <c r="A587" s="28" t="s">
        <v>4845</v>
      </c>
      <c r="B587" s="27">
        <f>COUNTIF($H$2:$H$2576,'CARGA COMPLETA'!$A587)</f>
        <v>0</v>
      </c>
      <c r="C587" s="28" t="s">
        <v>4846</v>
      </c>
      <c r="D587" s="29">
        <v>4466.537856</v>
      </c>
      <c r="E587" s="1">
        <f>COUNTIF($H$2:$H$2576,'CARGA COMPLETA'!$A587)</f>
        <v>0</v>
      </c>
      <c r="G587" s="27" t="s">
        <v>1205</v>
      </c>
      <c r="H587" s="27" t="s">
        <v>1206</v>
      </c>
      <c r="I587" s="27"/>
      <c r="J587" s="27"/>
      <c r="K587" s="27"/>
    </row>
    <row r="588" ht="15.75" hidden="1" customHeight="1">
      <c r="A588" s="28"/>
      <c r="B588" s="27">
        <f>COUNTIF($H$2:$H$2576,'CARGA COMPLETA'!$A588)</f>
        <v>0</v>
      </c>
      <c r="C588" s="28"/>
      <c r="D588" s="29">
        <v>0.0</v>
      </c>
      <c r="E588" s="1">
        <f>COUNTIF($H$2:$H$2576,'CARGA COMPLETA'!$A588)</f>
        <v>0</v>
      </c>
      <c r="G588" s="27" t="s">
        <v>1207</v>
      </c>
      <c r="H588" s="27" t="s">
        <v>1208</v>
      </c>
      <c r="I588" s="27"/>
      <c r="J588" s="27"/>
      <c r="K588" s="27"/>
    </row>
    <row r="589" ht="15.75" hidden="1" customHeight="1">
      <c r="A589" s="28"/>
      <c r="B589" s="27">
        <f>COUNTIF($H$2:$H$2576,'CARGA COMPLETA'!$A589)</f>
        <v>0</v>
      </c>
      <c r="C589" s="28" t="s">
        <v>4847</v>
      </c>
      <c r="D589" s="29">
        <v>0.0</v>
      </c>
      <c r="E589" s="1">
        <f>COUNTIF($H$2:$H$2576,'CARGA COMPLETA'!$A589)</f>
        <v>0</v>
      </c>
      <c r="G589" s="27" t="s">
        <v>1209</v>
      </c>
      <c r="H589" s="27" t="s">
        <v>1210</v>
      </c>
      <c r="I589" s="27"/>
      <c r="J589" s="27"/>
      <c r="K589" s="27"/>
    </row>
    <row r="590" ht="15.75" customHeight="1">
      <c r="A590" s="28" t="s">
        <v>486</v>
      </c>
      <c r="B590" s="27">
        <f>COUNTIF($H$2:$H$2576,'CARGA COMPLETA'!$A590)</f>
        <v>1</v>
      </c>
      <c r="C590" s="28" t="s">
        <v>485</v>
      </c>
      <c r="D590" s="29">
        <v>1661.6460217499998</v>
      </c>
      <c r="E590" s="1">
        <f>COUNTIF($H$2:$H$2576,'CARGA COMPLETA'!$A590)</f>
        <v>1</v>
      </c>
      <c r="G590" s="27" t="s">
        <v>1211</v>
      </c>
      <c r="H590" s="27" t="s">
        <v>1212</v>
      </c>
      <c r="I590" s="27"/>
      <c r="J590" s="27"/>
      <c r="K590" s="27"/>
    </row>
    <row r="591" ht="15.75" hidden="1" customHeight="1">
      <c r="A591" s="28" t="s">
        <v>4848</v>
      </c>
      <c r="B591" s="27">
        <f>COUNTIF($H$2:$H$2576,'CARGA COMPLETA'!$A591)</f>
        <v>0</v>
      </c>
      <c r="C591" s="28" t="s">
        <v>4849</v>
      </c>
      <c r="D591" s="29">
        <v>586.1055172499999</v>
      </c>
      <c r="E591" s="1">
        <f>COUNTIF($H$2:$H$2576,'CARGA COMPLETA'!$A591)</f>
        <v>0</v>
      </c>
      <c r="G591" s="27" t="s">
        <v>1213</v>
      </c>
      <c r="H591" s="27" t="s">
        <v>1214</v>
      </c>
      <c r="I591" s="27"/>
      <c r="J591" s="27"/>
      <c r="K591" s="27"/>
    </row>
    <row r="592" ht="15.75" customHeight="1">
      <c r="A592" s="28" t="s">
        <v>488</v>
      </c>
      <c r="B592" s="27">
        <f>COUNTIF($H$2:$H$2576,'CARGA COMPLETA'!$A592)</f>
        <v>1</v>
      </c>
      <c r="C592" s="28" t="s">
        <v>487</v>
      </c>
      <c r="D592" s="29">
        <v>363.75431399999997</v>
      </c>
      <c r="E592" s="1">
        <f>COUNTIF($H$2:$H$2576,'CARGA COMPLETA'!$A592)</f>
        <v>1</v>
      </c>
      <c r="G592" s="27" t="s">
        <v>1215</v>
      </c>
      <c r="H592" s="27" t="s">
        <v>1216</v>
      </c>
      <c r="I592" s="27"/>
      <c r="J592" s="27"/>
      <c r="K592" s="27"/>
    </row>
    <row r="593" ht="15.75" customHeight="1">
      <c r="A593" s="28" t="s">
        <v>490</v>
      </c>
      <c r="B593" s="27">
        <f>COUNTIF($H$2:$H$2576,'CARGA COMPLETA'!$A593)</f>
        <v>1</v>
      </c>
      <c r="C593" s="28" t="s">
        <v>489</v>
      </c>
      <c r="D593" s="29">
        <v>2316.5259727499997</v>
      </c>
      <c r="E593" s="1">
        <f>COUNTIF($H$2:$H$2576,'CARGA COMPLETA'!$A593)</f>
        <v>1</v>
      </c>
      <c r="G593" s="27" t="s">
        <v>1217</v>
      </c>
      <c r="H593" s="27" t="s">
        <v>1218</v>
      </c>
      <c r="I593" s="27"/>
      <c r="J593" s="27"/>
      <c r="K593" s="27"/>
    </row>
    <row r="594" ht="15.75" hidden="1" customHeight="1">
      <c r="A594" s="28" t="s">
        <v>4850</v>
      </c>
      <c r="B594" s="27">
        <f>COUNTIF($H$2:$H$2576,'CARGA COMPLETA'!$A594)</f>
        <v>0</v>
      </c>
      <c r="C594" s="28" t="s">
        <v>4851</v>
      </c>
      <c r="D594" s="29">
        <v>1849.2461460000002</v>
      </c>
      <c r="E594" s="1">
        <f>COUNTIF($H$2:$H$2576,'CARGA COMPLETA'!$A594)</f>
        <v>0</v>
      </c>
      <c r="G594" s="27" t="s">
        <v>1219</v>
      </c>
      <c r="H594" s="27" t="s">
        <v>1220</v>
      </c>
      <c r="I594" s="27"/>
      <c r="J594" s="27"/>
      <c r="K594" s="27"/>
    </row>
    <row r="595" ht="15.75" hidden="1" customHeight="1">
      <c r="A595" s="28" t="s">
        <v>4852</v>
      </c>
      <c r="B595" s="27">
        <f>COUNTIF($H$2:$H$2576,'CARGA COMPLETA'!$A595)</f>
        <v>0</v>
      </c>
      <c r="C595" s="28" t="s">
        <v>4853</v>
      </c>
      <c r="D595" s="29">
        <v>1801.8272745000002</v>
      </c>
      <c r="E595" s="1">
        <f>COUNTIF($H$2:$H$2576,'CARGA COMPLETA'!$A595)</f>
        <v>0</v>
      </c>
      <c r="G595" s="27" t="s">
        <v>1221</v>
      </c>
      <c r="H595" s="27" t="s">
        <v>1222</v>
      </c>
      <c r="I595" s="27"/>
      <c r="J595" s="27"/>
      <c r="K595" s="27"/>
    </row>
    <row r="596" ht="15.75" customHeight="1">
      <c r="A596" s="28" t="s">
        <v>492</v>
      </c>
      <c r="B596" s="27">
        <f>COUNTIF($H$2:$H$2576,'CARGA COMPLETA'!$A596)</f>
        <v>1</v>
      </c>
      <c r="C596" s="28" t="s">
        <v>491</v>
      </c>
      <c r="D596" s="29">
        <v>633.9466484999999</v>
      </c>
      <c r="E596" s="1">
        <f>COUNTIF($H$2:$H$2576,'CARGA COMPLETA'!$A596)</f>
        <v>1</v>
      </c>
      <c r="G596" s="27" t="s">
        <v>1223</v>
      </c>
      <c r="H596" s="27" t="s">
        <v>1224</v>
      </c>
      <c r="I596" s="27"/>
      <c r="J596" s="27"/>
      <c r="K596" s="27"/>
    </row>
    <row r="597" ht="15.75" customHeight="1">
      <c r="A597" s="28" t="s">
        <v>494</v>
      </c>
      <c r="B597" s="27">
        <f>COUNTIF($H$2:$H$2576,'CARGA COMPLETA'!$A597)</f>
        <v>1</v>
      </c>
      <c r="C597" s="28" t="s">
        <v>493</v>
      </c>
      <c r="D597" s="29">
        <v>804.9169259999999</v>
      </c>
      <c r="E597" s="1">
        <f>COUNTIF($H$2:$H$2576,'CARGA COMPLETA'!$A597)</f>
        <v>1</v>
      </c>
      <c r="G597" s="27" t="s">
        <v>1225</v>
      </c>
      <c r="H597" s="27" t="s">
        <v>1226</v>
      </c>
      <c r="I597" s="27"/>
      <c r="J597" s="27"/>
      <c r="K597" s="27"/>
    </row>
    <row r="598" ht="15.75" customHeight="1">
      <c r="A598" s="28" t="s">
        <v>496</v>
      </c>
      <c r="B598" s="27">
        <f>COUNTIF($H$2:$H$2576,'CARGA COMPLETA'!$A598)</f>
        <v>1</v>
      </c>
      <c r="C598" s="28" t="s">
        <v>495</v>
      </c>
      <c r="D598" s="29">
        <v>910.1943675</v>
      </c>
      <c r="E598" s="1">
        <f>COUNTIF($H$2:$H$2576,'CARGA COMPLETA'!$A598)</f>
        <v>1</v>
      </c>
      <c r="G598" s="27" t="s">
        <v>1227</v>
      </c>
      <c r="H598" s="27" t="s">
        <v>1228</v>
      </c>
      <c r="I598" s="27"/>
      <c r="J598" s="27"/>
      <c r="K598" s="27"/>
    </row>
    <row r="599" ht="15.75" customHeight="1">
      <c r="A599" s="28" t="s">
        <v>498</v>
      </c>
      <c r="B599" s="27">
        <f>COUNTIF($H$2:$H$2576,'CARGA COMPLETA'!$A599)</f>
        <v>1</v>
      </c>
      <c r="C599" s="28" t="s">
        <v>497</v>
      </c>
      <c r="D599" s="29">
        <v>982.8410130000001</v>
      </c>
      <c r="E599" s="1">
        <f>COUNTIF($H$2:$H$2576,'CARGA COMPLETA'!$A599)</f>
        <v>1</v>
      </c>
      <c r="G599" s="27" t="s">
        <v>1229</v>
      </c>
      <c r="H599" s="27" t="s">
        <v>1230</v>
      </c>
      <c r="I599" s="27"/>
      <c r="J599" s="27"/>
      <c r="K599" s="27"/>
    </row>
    <row r="600" ht="15.75" customHeight="1">
      <c r="A600" s="28" t="s">
        <v>500</v>
      </c>
      <c r="B600" s="27">
        <f>COUNTIF($H$2:$H$2576,'CARGA COMPLETA'!$A600)</f>
        <v>1</v>
      </c>
      <c r="C600" s="28" t="s">
        <v>499</v>
      </c>
      <c r="D600" s="29">
        <v>1547.2136295</v>
      </c>
      <c r="E600" s="1">
        <f>COUNTIF($H$2:$H$2576,'CARGA COMPLETA'!$A600)</f>
        <v>1</v>
      </c>
      <c r="G600" s="27" t="s">
        <v>1231</v>
      </c>
      <c r="H600" s="27" t="s">
        <v>1232</v>
      </c>
      <c r="I600" s="27"/>
      <c r="J600" s="27"/>
      <c r="K600" s="27"/>
    </row>
    <row r="601" ht="15.75" customHeight="1">
      <c r="A601" s="28" t="s">
        <v>502</v>
      </c>
      <c r="B601" s="27">
        <f>COUNTIF($H$2:$H$2576,'CARGA COMPLETA'!$A601)</f>
        <v>1</v>
      </c>
      <c r="C601" s="28" t="s">
        <v>501</v>
      </c>
      <c r="D601" s="29">
        <v>2417.6796435</v>
      </c>
      <c r="E601" s="1">
        <f>COUNTIF($H$2:$H$2576,'CARGA COMPLETA'!$A601)</f>
        <v>1</v>
      </c>
      <c r="G601" s="27" t="s">
        <v>1233</v>
      </c>
      <c r="H601" s="27" t="s">
        <v>1234</v>
      </c>
      <c r="I601" s="27"/>
      <c r="J601" s="27"/>
      <c r="K601" s="27"/>
    </row>
    <row r="602" ht="15.75" hidden="1" customHeight="1">
      <c r="A602" s="28"/>
      <c r="B602" s="27">
        <f>COUNTIF($H$2:$H$2576,'CARGA COMPLETA'!$A602)</f>
        <v>0</v>
      </c>
      <c r="C602" s="28"/>
      <c r="D602" s="29">
        <v>0.0</v>
      </c>
      <c r="E602" s="1">
        <f>COUNTIF($H$2:$H$2576,'CARGA COMPLETA'!$A602)</f>
        <v>0</v>
      </c>
      <c r="G602" s="27" t="s">
        <v>1235</v>
      </c>
      <c r="H602" s="27" t="s">
        <v>1236</v>
      </c>
      <c r="I602" s="27"/>
      <c r="J602" s="27"/>
      <c r="K602" s="27"/>
    </row>
    <row r="603" ht="15.75" hidden="1" customHeight="1">
      <c r="A603" s="28"/>
      <c r="B603" s="27">
        <f>COUNTIF($H$2:$H$2576,'CARGA COMPLETA'!$A603)</f>
        <v>0</v>
      </c>
      <c r="C603" s="28" t="s">
        <v>4854</v>
      </c>
      <c r="D603" s="29">
        <v>0.0</v>
      </c>
      <c r="E603" s="1">
        <f>COUNTIF($H$2:$H$2576,'CARGA COMPLETA'!$A603)</f>
        <v>0</v>
      </c>
      <c r="G603" s="27" t="s">
        <v>1237</v>
      </c>
      <c r="H603" s="27" t="s">
        <v>1238</v>
      </c>
      <c r="I603" s="27"/>
      <c r="J603" s="27"/>
      <c r="K603" s="27"/>
    </row>
    <row r="604" ht="15.75" hidden="1" customHeight="1">
      <c r="A604" s="28" t="s">
        <v>4855</v>
      </c>
      <c r="B604" s="27">
        <f>COUNTIF($H$2:$H$2576,'CARGA COMPLETA'!$A604)</f>
        <v>0</v>
      </c>
      <c r="C604" s="28" t="s">
        <v>4856</v>
      </c>
      <c r="D604" s="29">
        <v>2735.811936</v>
      </c>
      <c r="E604" s="1">
        <f>COUNTIF($H$2:$H$2576,'CARGA COMPLETA'!$A604)</f>
        <v>0</v>
      </c>
      <c r="G604" s="27" t="s">
        <v>1239</v>
      </c>
      <c r="H604" s="27" t="s">
        <v>1240</v>
      </c>
      <c r="I604" s="27"/>
      <c r="J604" s="27"/>
      <c r="K604" s="27"/>
    </row>
    <row r="605" ht="15.75" hidden="1" customHeight="1">
      <c r="A605" s="28" t="s">
        <v>4857</v>
      </c>
      <c r="B605" s="27">
        <f>COUNTIF($H$2:$H$2576,'CARGA COMPLETA'!$A605)</f>
        <v>0</v>
      </c>
      <c r="C605" s="28" t="s">
        <v>4858</v>
      </c>
      <c r="D605" s="29">
        <v>3072.9189644999997</v>
      </c>
      <c r="E605" s="1">
        <f>COUNTIF($H$2:$H$2576,'CARGA COMPLETA'!$A605)</f>
        <v>0</v>
      </c>
      <c r="G605" s="27" t="s">
        <v>1241</v>
      </c>
      <c r="H605" s="27" t="s">
        <v>1242</v>
      </c>
      <c r="I605" s="27"/>
      <c r="J605" s="27"/>
      <c r="K605" s="27"/>
    </row>
    <row r="606" ht="15.75" hidden="1" customHeight="1">
      <c r="A606" s="28" t="s">
        <v>4859</v>
      </c>
      <c r="B606" s="27">
        <f>COUNTIF($H$2:$H$2576,'CARGA COMPLETA'!$A606)</f>
        <v>0</v>
      </c>
      <c r="C606" s="28" t="s">
        <v>4860</v>
      </c>
      <c r="D606" s="29">
        <v>2735.811936</v>
      </c>
      <c r="E606" s="1">
        <f>COUNTIF($H$2:$H$2576,'CARGA COMPLETA'!$A606)</f>
        <v>0</v>
      </c>
      <c r="G606" s="27" t="s">
        <v>1243</v>
      </c>
      <c r="H606" s="27" t="s">
        <v>1244</v>
      </c>
      <c r="I606" s="27"/>
      <c r="J606" s="27"/>
      <c r="K606" s="27"/>
    </row>
    <row r="607" ht="15.75" hidden="1" customHeight="1">
      <c r="A607" s="28" t="s">
        <v>4861</v>
      </c>
      <c r="B607" s="27">
        <f>COUNTIF($H$2:$H$2576,'CARGA COMPLETA'!$A607)</f>
        <v>0</v>
      </c>
      <c r="C607" s="28" t="s">
        <v>4862</v>
      </c>
      <c r="D607" s="29">
        <v>3072.9189644999997</v>
      </c>
      <c r="E607" s="1">
        <f>COUNTIF($H$2:$H$2576,'CARGA COMPLETA'!$A607)</f>
        <v>0</v>
      </c>
      <c r="G607" s="27" t="s">
        <v>1245</v>
      </c>
      <c r="H607" s="27" t="s">
        <v>1246</v>
      </c>
      <c r="I607" s="27"/>
      <c r="J607" s="27"/>
      <c r="K607" s="27"/>
    </row>
    <row r="608" ht="15.75" hidden="1" customHeight="1">
      <c r="A608" s="28" t="s">
        <v>4863</v>
      </c>
      <c r="B608" s="27">
        <f>COUNTIF($H$2:$H$2576,'CARGA COMPLETA'!$A608)</f>
        <v>0</v>
      </c>
      <c r="C608" s="28" t="s">
        <v>4864</v>
      </c>
      <c r="D608" s="29">
        <v>522.4341375</v>
      </c>
      <c r="E608" s="1">
        <f>COUNTIF($H$2:$H$2576,'CARGA COMPLETA'!$A608)</f>
        <v>0</v>
      </c>
      <c r="G608" s="27" t="s">
        <v>1247</v>
      </c>
      <c r="H608" s="27" t="s">
        <v>1248</v>
      </c>
      <c r="I608" s="27"/>
      <c r="J608" s="27"/>
      <c r="K608" s="27"/>
    </row>
    <row r="609" ht="15.75" hidden="1" customHeight="1">
      <c r="A609" s="28"/>
      <c r="B609" s="27">
        <f>COUNTIF($H$2:$H$2576,'CARGA COMPLETA'!$A609)</f>
        <v>0</v>
      </c>
      <c r="C609" s="28"/>
      <c r="D609" s="29">
        <v>0.0</v>
      </c>
      <c r="E609" s="1">
        <f>COUNTIF($H$2:$H$2576,'CARGA COMPLETA'!$A609)</f>
        <v>0</v>
      </c>
      <c r="G609" s="27" t="s">
        <v>1249</v>
      </c>
      <c r="H609" s="27" t="s">
        <v>1250</v>
      </c>
      <c r="I609" s="27"/>
      <c r="J609" s="27"/>
      <c r="K609" s="27"/>
    </row>
    <row r="610" ht="15.75" hidden="1" customHeight="1">
      <c r="A610" s="28"/>
      <c r="B610" s="27">
        <f>COUNTIF($H$2:$H$2576,'CARGA COMPLETA'!$A610)</f>
        <v>0</v>
      </c>
      <c r="C610" s="28" t="s">
        <v>4865</v>
      </c>
      <c r="D610" s="29">
        <v>0.0</v>
      </c>
      <c r="E610" s="1">
        <f>COUNTIF($H$2:$H$2576,'CARGA COMPLETA'!$A610)</f>
        <v>0</v>
      </c>
      <c r="G610" s="27" t="s">
        <v>1251</v>
      </c>
      <c r="H610" s="27" t="s">
        <v>1252</v>
      </c>
      <c r="I610" s="27"/>
      <c r="J610" s="27"/>
      <c r="K610" s="27"/>
    </row>
    <row r="611" ht="15.75" hidden="1" customHeight="1">
      <c r="A611" s="28" t="s">
        <v>4866</v>
      </c>
      <c r="B611" s="27">
        <f>COUNTIF($H$2:$H$2576,'CARGA COMPLETA'!$A611)</f>
        <v>0</v>
      </c>
      <c r="C611" s="28" t="s">
        <v>4867</v>
      </c>
      <c r="D611" s="29">
        <v>537.689394</v>
      </c>
      <c r="E611" s="1">
        <f>COUNTIF($H$2:$H$2576,'CARGA COMPLETA'!$A611)</f>
        <v>0</v>
      </c>
      <c r="G611" s="27" t="s">
        <v>1253</v>
      </c>
      <c r="H611" s="27" t="s">
        <v>1254</v>
      </c>
      <c r="I611" s="27"/>
      <c r="J611" s="27"/>
      <c r="K611" s="27"/>
    </row>
    <row r="612" ht="15.75" hidden="1" customHeight="1">
      <c r="A612" s="28" t="s">
        <v>4868</v>
      </c>
      <c r="B612" s="27">
        <f>COUNTIF($H$2:$H$2576,'CARGA COMPLETA'!$A612)</f>
        <v>0</v>
      </c>
      <c r="C612" s="28" t="s">
        <v>4869</v>
      </c>
      <c r="D612" s="29">
        <v>758.72889675</v>
      </c>
      <c r="E612" s="1">
        <f>COUNTIF($H$2:$H$2576,'CARGA COMPLETA'!$A612)</f>
        <v>0</v>
      </c>
      <c r="G612" s="27" t="s">
        <v>1255</v>
      </c>
      <c r="H612" s="27" t="s">
        <v>1256</v>
      </c>
      <c r="I612" s="27"/>
      <c r="J612" s="27"/>
      <c r="K612" s="27"/>
    </row>
    <row r="613" ht="15.75" hidden="1" customHeight="1">
      <c r="A613" s="28" t="s">
        <v>4870</v>
      </c>
      <c r="B613" s="27">
        <f>COUNTIF($H$2:$H$2576,'CARGA COMPLETA'!$A613)</f>
        <v>0</v>
      </c>
      <c r="C613" s="28" t="s">
        <v>4871</v>
      </c>
      <c r="D613" s="29">
        <v>1500.118191</v>
      </c>
      <c r="E613" s="1">
        <f>COUNTIF($H$2:$H$2576,'CARGA COMPLETA'!$A613)</f>
        <v>0</v>
      </c>
      <c r="G613" s="27" t="s">
        <v>1257</v>
      </c>
      <c r="H613" s="27" t="s">
        <v>1258</v>
      </c>
      <c r="I613" s="27"/>
      <c r="J613" s="27"/>
      <c r="K613" s="27"/>
    </row>
    <row r="614" ht="15.75" hidden="1" customHeight="1">
      <c r="A614" s="28"/>
      <c r="B614" s="27">
        <f>COUNTIF($H$2:$H$2576,'CARGA COMPLETA'!$A614)</f>
        <v>0</v>
      </c>
      <c r="C614" s="28"/>
      <c r="D614" s="29">
        <v>0.0</v>
      </c>
      <c r="E614" s="1">
        <f>COUNTIF($H$2:$H$2576,'CARGA COMPLETA'!$A614)</f>
        <v>0</v>
      </c>
      <c r="G614" s="27" t="s">
        <v>1259</v>
      </c>
      <c r="H614" s="27" t="s">
        <v>1260</v>
      </c>
      <c r="I614" s="27"/>
      <c r="J614" s="27"/>
      <c r="K614" s="27"/>
    </row>
    <row r="615" ht="15.75" hidden="1" customHeight="1">
      <c r="A615" s="28"/>
      <c r="B615" s="27">
        <f>COUNTIF($H$2:$H$2576,'CARGA COMPLETA'!$A615)</f>
        <v>0</v>
      </c>
      <c r="C615" s="28" t="s">
        <v>4872</v>
      </c>
      <c r="D615" s="29">
        <v>0.0</v>
      </c>
      <c r="E615" s="1">
        <f>COUNTIF($H$2:$H$2576,'CARGA COMPLETA'!$A615)</f>
        <v>0</v>
      </c>
      <c r="G615" s="27" t="s">
        <v>1261</v>
      </c>
      <c r="H615" s="27" t="s">
        <v>1262</v>
      </c>
      <c r="I615" s="27"/>
      <c r="J615" s="27"/>
      <c r="K615" s="27"/>
    </row>
    <row r="616" ht="15.75" customHeight="1">
      <c r="A616" s="28" t="s">
        <v>504</v>
      </c>
      <c r="B616" s="27">
        <f>COUNTIF($H$2:$H$2576,'CARGA COMPLETA'!$A616)</f>
        <v>1</v>
      </c>
      <c r="C616" s="28" t="s">
        <v>503</v>
      </c>
      <c r="D616" s="29">
        <v>326.91888900000004</v>
      </c>
      <c r="E616" s="1">
        <f>COUNTIF($H$2:$H$2576,'CARGA COMPLETA'!$A616)</f>
        <v>1</v>
      </c>
      <c r="G616" s="27" t="s">
        <v>1263</v>
      </c>
      <c r="H616" s="27" t="s">
        <v>1264</v>
      </c>
      <c r="I616" s="27"/>
      <c r="J616" s="27"/>
      <c r="K616" s="27"/>
    </row>
    <row r="617" ht="15.75" customHeight="1">
      <c r="A617" s="28" t="s">
        <v>506</v>
      </c>
      <c r="B617" s="27">
        <f>COUNTIF($H$2:$H$2576,'CARGA COMPLETA'!$A617)</f>
        <v>1</v>
      </c>
      <c r="C617" s="28" t="s">
        <v>505</v>
      </c>
      <c r="D617" s="29">
        <v>516.7920285</v>
      </c>
      <c r="E617" s="1">
        <f>COUNTIF($H$2:$H$2576,'CARGA COMPLETA'!$A617)</f>
        <v>1</v>
      </c>
      <c r="G617" s="27" t="s">
        <v>1265</v>
      </c>
      <c r="H617" s="27" t="s">
        <v>1266</v>
      </c>
      <c r="I617" s="27"/>
      <c r="J617" s="27"/>
      <c r="K617" s="27"/>
    </row>
    <row r="618" ht="15.75" customHeight="1">
      <c r="A618" s="28" t="s">
        <v>508</v>
      </c>
      <c r="B618" s="27">
        <f>COUNTIF($H$2:$H$2576,'CARGA COMPLETA'!$A618)</f>
        <v>1</v>
      </c>
      <c r="C618" s="28" t="s">
        <v>507</v>
      </c>
      <c r="D618" s="29">
        <v>1122.779691</v>
      </c>
      <c r="E618" s="1">
        <f>COUNTIF($H$2:$H$2576,'CARGA COMPLETA'!$A618)</f>
        <v>1</v>
      </c>
      <c r="G618" s="27" t="s">
        <v>1267</v>
      </c>
      <c r="H618" s="27" t="s">
        <v>1268</v>
      </c>
      <c r="I618" s="27"/>
      <c r="J618" s="27"/>
      <c r="K618" s="27"/>
    </row>
    <row r="619" ht="15.75" hidden="1" customHeight="1">
      <c r="A619" s="28"/>
      <c r="B619" s="27">
        <f>COUNTIF($H$2:$H$2576,'CARGA COMPLETA'!$A619)</f>
        <v>0</v>
      </c>
      <c r="C619" s="28"/>
      <c r="D619" s="29">
        <v>0.0</v>
      </c>
      <c r="E619" s="1">
        <f>COUNTIF($H$2:$H$2576,'CARGA COMPLETA'!$A619)</f>
        <v>0</v>
      </c>
      <c r="G619" s="27" t="s">
        <v>1269</v>
      </c>
      <c r="H619" s="27" t="s">
        <v>1270</v>
      </c>
      <c r="I619" s="27"/>
      <c r="J619" s="27"/>
      <c r="K619" s="27"/>
    </row>
    <row r="620" ht="15.75" hidden="1" customHeight="1">
      <c r="A620" s="28"/>
      <c r="B620" s="27">
        <f>COUNTIF($H$2:$H$2576,'CARGA COMPLETA'!$A620)</f>
        <v>0</v>
      </c>
      <c r="C620" s="28" t="s">
        <v>4873</v>
      </c>
      <c r="D620" s="29">
        <v>0.0</v>
      </c>
      <c r="E620" s="1">
        <f>COUNTIF($H$2:$H$2576,'CARGA COMPLETA'!$A620)</f>
        <v>0</v>
      </c>
      <c r="G620" s="27" t="s">
        <v>1271</v>
      </c>
      <c r="H620" s="27" t="s">
        <v>1272</v>
      </c>
      <c r="I620" s="27"/>
      <c r="J620" s="27"/>
      <c r="K620" s="27"/>
    </row>
    <row r="621" ht="15.75" hidden="1" customHeight="1">
      <c r="A621" s="28" t="s">
        <v>4874</v>
      </c>
      <c r="B621" s="27">
        <f>COUNTIF($H$2:$H$2576,'CARGA COMPLETA'!$A621)</f>
        <v>0</v>
      </c>
      <c r="C621" s="28" t="s">
        <v>4875</v>
      </c>
      <c r="D621" s="29">
        <v>1682.6242454999997</v>
      </c>
      <c r="E621" s="1">
        <f>COUNTIF($H$2:$H$2576,'CARGA COMPLETA'!$A621)</f>
        <v>0</v>
      </c>
      <c r="G621" s="27" t="s">
        <v>1273</v>
      </c>
      <c r="H621" s="27" t="s">
        <v>1274</v>
      </c>
      <c r="I621" s="27"/>
      <c r="J621" s="27"/>
      <c r="K621" s="27"/>
    </row>
    <row r="622" ht="15.75" hidden="1" customHeight="1">
      <c r="A622" s="28" t="s">
        <v>4876</v>
      </c>
      <c r="B622" s="27">
        <f>COUNTIF($H$2:$H$2576,'CARGA COMPLETA'!$A622)</f>
        <v>0</v>
      </c>
      <c r="C622" s="28" t="s">
        <v>4877</v>
      </c>
      <c r="D622" s="29">
        <v>1023.4767757500001</v>
      </c>
      <c r="E622" s="1">
        <f>COUNTIF($H$2:$H$2576,'CARGA COMPLETA'!$A622)</f>
        <v>0</v>
      </c>
      <c r="G622" s="27" t="s">
        <v>1275</v>
      </c>
      <c r="H622" s="27" t="s">
        <v>1276</v>
      </c>
      <c r="I622" s="27"/>
      <c r="J622" s="27"/>
      <c r="K622" s="27"/>
    </row>
    <row r="623" ht="15.75" hidden="1" customHeight="1">
      <c r="A623" s="28" t="s">
        <v>4878</v>
      </c>
      <c r="B623" s="27">
        <f>COUNTIF($H$2:$H$2576,'CARGA COMPLETA'!$A623)</f>
        <v>0</v>
      </c>
      <c r="C623" s="28" t="s">
        <v>4879</v>
      </c>
      <c r="D623" s="29">
        <v>7407.011007000001</v>
      </c>
      <c r="E623" s="1">
        <f>COUNTIF($H$2:$H$2576,'CARGA COMPLETA'!$A623)</f>
        <v>0</v>
      </c>
      <c r="G623" s="27" t="s">
        <v>1277</v>
      </c>
      <c r="H623" s="27" t="s">
        <v>1278</v>
      </c>
      <c r="I623" s="27"/>
      <c r="J623" s="27"/>
      <c r="K623" s="27"/>
    </row>
    <row r="624" ht="15.75" hidden="1" customHeight="1">
      <c r="A624" s="28" t="s">
        <v>4880</v>
      </c>
      <c r="B624" s="27">
        <f>COUNTIF($H$2:$H$2576,'CARGA COMPLETA'!$A624)</f>
        <v>0</v>
      </c>
      <c r="C624" s="28" t="s">
        <v>4881</v>
      </c>
      <c r="D624" s="29">
        <v>5427.98736975</v>
      </c>
      <c r="E624" s="1">
        <f>COUNTIF($H$2:$H$2576,'CARGA COMPLETA'!$A624)</f>
        <v>0</v>
      </c>
      <c r="G624" s="27" t="s">
        <v>1279</v>
      </c>
      <c r="H624" s="27" t="s">
        <v>1280</v>
      </c>
      <c r="I624" s="27"/>
      <c r="J624" s="27"/>
      <c r="K624" s="27"/>
    </row>
    <row r="625" ht="15.75" hidden="1" customHeight="1">
      <c r="A625" s="28" t="s">
        <v>4882</v>
      </c>
      <c r="B625" s="27">
        <f>COUNTIF($H$2:$H$2576,'CARGA COMPLETA'!$A625)</f>
        <v>0</v>
      </c>
      <c r="C625" s="28" t="s">
        <v>4883</v>
      </c>
      <c r="D625" s="29">
        <v>1987.7203912499997</v>
      </c>
      <c r="E625" s="1">
        <f>COUNTIF($H$2:$H$2576,'CARGA COMPLETA'!$A625)</f>
        <v>0</v>
      </c>
      <c r="G625" s="27" t="s">
        <v>1281</v>
      </c>
      <c r="H625" s="27" t="s">
        <v>1282</v>
      </c>
      <c r="I625" s="27"/>
      <c r="J625" s="27"/>
      <c r="K625" s="27"/>
    </row>
    <row r="626" ht="15.75" hidden="1" customHeight="1">
      <c r="A626" s="28" t="s">
        <v>4884</v>
      </c>
      <c r="B626" s="27">
        <f>COUNTIF($H$2:$H$2576,'CARGA COMPLETA'!$A626)</f>
        <v>0</v>
      </c>
      <c r="C626" s="28" t="s">
        <v>4885</v>
      </c>
      <c r="D626" s="29">
        <v>3154.2713482499994</v>
      </c>
      <c r="E626" s="1">
        <f>COUNTIF($H$2:$H$2576,'CARGA COMPLETA'!$A626)</f>
        <v>0</v>
      </c>
      <c r="G626" s="27" t="s">
        <v>1283</v>
      </c>
      <c r="H626" s="27" t="s">
        <v>1284</v>
      </c>
      <c r="I626" s="27"/>
      <c r="J626" s="27"/>
      <c r="K626" s="27"/>
    </row>
    <row r="627" ht="15.75" hidden="1" customHeight="1">
      <c r="A627" s="28" t="s">
        <v>4886</v>
      </c>
      <c r="B627" s="27">
        <f>COUNTIF($H$2:$H$2576,'CARGA COMPLETA'!$A627)</f>
        <v>0</v>
      </c>
      <c r="C627" s="28" t="s">
        <v>4887</v>
      </c>
      <c r="D627" s="29">
        <v>1951.8103439999998</v>
      </c>
      <c r="E627" s="1">
        <f>COUNTIF($H$2:$H$2576,'CARGA COMPLETA'!$A627)</f>
        <v>0</v>
      </c>
      <c r="G627" s="27" t="s">
        <v>1285</v>
      </c>
      <c r="H627" s="27" t="s">
        <v>1286</v>
      </c>
      <c r="I627" s="27"/>
      <c r="J627" s="27"/>
      <c r="K627" s="27"/>
    </row>
    <row r="628" ht="15.75" hidden="1" customHeight="1">
      <c r="A628" s="28" t="s">
        <v>4888</v>
      </c>
      <c r="B628" s="27">
        <f>COUNTIF($H$2:$H$2576,'CARGA COMPLETA'!$A628)</f>
        <v>0</v>
      </c>
      <c r="C628" s="28" t="s">
        <v>4889</v>
      </c>
      <c r="D628" s="29">
        <v>4387.413566249999</v>
      </c>
      <c r="E628" s="1">
        <f>COUNTIF($H$2:$H$2576,'CARGA COMPLETA'!$A628)</f>
        <v>0</v>
      </c>
      <c r="G628" s="27" t="s">
        <v>1287</v>
      </c>
      <c r="H628" s="27" t="s">
        <v>1288</v>
      </c>
      <c r="I628" s="27"/>
      <c r="J628" s="27"/>
      <c r="K628" s="27"/>
    </row>
    <row r="629" ht="15.75" hidden="1" customHeight="1">
      <c r="A629" s="28" t="s">
        <v>4890</v>
      </c>
      <c r="B629" s="27">
        <f>COUNTIF($H$2:$H$2576,'CARGA COMPLETA'!$A629)</f>
        <v>0</v>
      </c>
      <c r="C629" s="28" t="s">
        <v>4891</v>
      </c>
      <c r="D629" s="29">
        <v>3861.143154</v>
      </c>
      <c r="E629" s="1">
        <f>COUNTIF($H$2:$H$2576,'CARGA COMPLETA'!$A629)</f>
        <v>0</v>
      </c>
      <c r="G629" s="27" t="s">
        <v>1289</v>
      </c>
      <c r="H629" s="27" t="s">
        <v>1290</v>
      </c>
      <c r="I629" s="27"/>
      <c r="J629" s="27"/>
      <c r="K629" s="27"/>
    </row>
    <row r="630" ht="15.75" hidden="1" customHeight="1">
      <c r="A630" s="28" t="s">
        <v>4892</v>
      </c>
      <c r="B630" s="27">
        <f>COUNTIF($H$2:$H$2576,'CARGA COMPLETA'!$A630)</f>
        <v>0</v>
      </c>
      <c r="C630" s="28" t="s">
        <v>4893</v>
      </c>
      <c r="D630" s="29">
        <v>4524.081977249999</v>
      </c>
      <c r="E630" s="1">
        <f>COUNTIF($H$2:$H$2576,'CARGA COMPLETA'!$A630)</f>
        <v>0</v>
      </c>
      <c r="G630" s="27" t="s">
        <v>1291</v>
      </c>
      <c r="H630" s="27" t="s">
        <v>1292</v>
      </c>
      <c r="I630" s="27"/>
      <c r="J630" s="27"/>
      <c r="K630" s="27"/>
    </row>
    <row r="631" ht="15.75" hidden="1" customHeight="1">
      <c r="A631" s="28" t="s">
        <v>4894</v>
      </c>
      <c r="B631" s="27">
        <f>COUNTIF($H$2:$H$2576,'CARGA COMPLETA'!$A631)</f>
        <v>0</v>
      </c>
      <c r="C631" s="28" t="s">
        <v>4895</v>
      </c>
      <c r="D631" s="29">
        <v>3529.99268325</v>
      </c>
      <c r="E631" s="1">
        <f>COUNTIF($H$2:$H$2576,'CARGA COMPLETA'!$A631)</f>
        <v>0</v>
      </c>
      <c r="G631" s="27" t="s">
        <v>1293</v>
      </c>
      <c r="H631" s="27" t="s">
        <v>1294</v>
      </c>
      <c r="I631" s="27"/>
      <c r="J631" s="27"/>
      <c r="K631" s="27"/>
    </row>
    <row r="632" ht="15.75" hidden="1" customHeight="1">
      <c r="A632" s="28" t="s">
        <v>4896</v>
      </c>
      <c r="B632" s="27">
        <f>COUNTIF($H$2:$H$2576,'CARGA COMPLETA'!$A632)</f>
        <v>0</v>
      </c>
      <c r="C632" s="28" t="s">
        <v>4897</v>
      </c>
      <c r="D632" s="29">
        <v>1311.7993267499999</v>
      </c>
      <c r="E632" s="1">
        <f>COUNTIF($H$2:$H$2576,'CARGA COMPLETA'!$A632)</f>
        <v>0</v>
      </c>
      <c r="G632" s="27" t="s">
        <v>1295</v>
      </c>
      <c r="H632" s="27" t="s">
        <v>1296</v>
      </c>
      <c r="I632" s="27"/>
      <c r="J632" s="27"/>
      <c r="K632" s="27"/>
    </row>
    <row r="633" ht="15.75" hidden="1" customHeight="1">
      <c r="A633" s="28" t="s">
        <v>4898</v>
      </c>
      <c r="B633" s="27">
        <f>COUNTIF($H$2:$H$2576,'CARGA COMPLETA'!$A633)</f>
        <v>0</v>
      </c>
      <c r="C633" s="28" t="s">
        <v>4899</v>
      </c>
      <c r="D633" s="29">
        <v>2865.6613012499997</v>
      </c>
      <c r="E633" s="1">
        <f>COUNTIF($H$2:$H$2576,'CARGA COMPLETA'!$A633)</f>
        <v>0</v>
      </c>
      <c r="G633" s="27" t="s">
        <v>1297</v>
      </c>
      <c r="H633" s="27" t="s">
        <v>1298</v>
      </c>
      <c r="I633" s="27"/>
      <c r="J633" s="27"/>
      <c r="K633" s="27"/>
    </row>
    <row r="634" ht="15.75" hidden="1" customHeight="1">
      <c r="A634" s="28"/>
      <c r="B634" s="27">
        <f>COUNTIF($H$2:$H$2576,'CARGA COMPLETA'!$A634)</f>
        <v>0</v>
      </c>
      <c r="C634" s="28"/>
      <c r="D634" s="29">
        <v>0.0</v>
      </c>
      <c r="E634" s="1">
        <f>COUNTIF($H$2:$H$2576,'CARGA COMPLETA'!$A634)</f>
        <v>0</v>
      </c>
      <c r="G634" s="27" t="s">
        <v>1299</v>
      </c>
      <c r="H634" s="27" t="s">
        <v>1300</v>
      </c>
      <c r="I634" s="27"/>
      <c r="J634" s="27"/>
      <c r="K634" s="27"/>
    </row>
    <row r="635" ht="15.75" hidden="1" customHeight="1">
      <c r="A635" s="28"/>
      <c r="B635" s="27">
        <f>COUNTIF($H$2:$H$2576,'CARGA COMPLETA'!$A635)</f>
        <v>0</v>
      </c>
      <c r="C635" s="28" t="s">
        <v>4900</v>
      </c>
      <c r="D635" s="29">
        <v>0.0</v>
      </c>
      <c r="E635" s="1">
        <f>COUNTIF($H$2:$H$2576,'CARGA COMPLETA'!$A635)</f>
        <v>0</v>
      </c>
      <c r="G635" s="27" t="s">
        <v>1301</v>
      </c>
      <c r="H635" s="27" t="s">
        <v>1302</v>
      </c>
      <c r="I635" s="27"/>
      <c r="J635" s="27"/>
      <c r="K635" s="27"/>
    </row>
    <row r="636" ht="15.75" hidden="1" customHeight="1">
      <c r="A636" s="28" t="s">
        <v>4901</v>
      </c>
      <c r="B636" s="27">
        <f>COUNTIF($H$2:$H$2576,'CARGA COMPLETA'!$A636)</f>
        <v>0</v>
      </c>
      <c r="C636" s="28" t="s">
        <v>4902</v>
      </c>
      <c r="D636" s="29">
        <v>1050.0342187499998</v>
      </c>
      <c r="E636" s="1">
        <f>COUNTIF($H$2:$H$2576,'CARGA COMPLETA'!$A636)</f>
        <v>0</v>
      </c>
      <c r="G636" s="27" t="s">
        <v>1303</v>
      </c>
      <c r="H636" s="27" t="s">
        <v>1304</v>
      </c>
      <c r="I636" s="27"/>
      <c r="J636" s="27"/>
      <c r="K636" s="27"/>
    </row>
    <row r="637" ht="15.75" hidden="1" customHeight="1">
      <c r="A637" s="28" t="s">
        <v>4903</v>
      </c>
      <c r="B637" s="27">
        <f>COUNTIF($H$2:$H$2576,'CARGA COMPLETA'!$A637)</f>
        <v>0</v>
      </c>
      <c r="C637" s="28" t="s">
        <v>4904</v>
      </c>
      <c r="D637" s="29">
        <v>2861.016444</v>
      </c>
      <c r="E637" s="1">
        <f>COUNTIF($H$2:$H$2576,'CARGA COMPLETA'!$A637)</f>
        <v>0</v>
      </c>
      <c r="G637" s="27" t="s">
        <v>1305</v>
      </c>
      <c r="H637" s="27" t="s">
        <v>1306</v>
      </c>
      <c r="I637" s="27"/>
      <c r="J637" s="27"/>
      <c r="K637" s="27"/>
    </row>
    <row r="638" ht="15.75" hidden="1" customHeight="1">
      <c r="A638" s="28" t="s">
        <v>4905</v>
      </c>
      <c r="B638" s="27">
        <f>COUNTIF($H$2:$H$2576,'CARGA COMPLETA'!$A638)</f>
        <v>0</v>
      </c>
      <c r="C638" s="28" t="s">
        <v>4906</v>
      </c>
      <c r="D638" s="29">
        <v>6265.33743825</v>
      </c>
      <c r="E638" s="1">
        <f>COUNTIF($H$2:$H$2576,'CARGA COMPLETA'!$A638)</f>
        <v>0</v>
      </c>
      <c r="G638" s="27" t="s">
        <v>1307</v>
      </c>
      <c r="H638" s="27" t="s">
        <v>1308</v>
      </c>
      <c r="I638" s="27"/>
      <c r="J638" s="27"/>
      <c r="K638" s="27"/>
    </row>
    <row r="639" ht="15.75" hidden="1" customHeight="1">
      <c r="A639" s="28" t="s">
        <v>4907</v>
      </c>
      <c r="B639" s="27">
        <f>COUNTIF($H$2:$H$2576,'CARGA COMPLETA'!$A639)</f>
        <v>0</v>
      </c>
      <c r="C639" s="28" t="s">
        <v>4908</v>
      </c>
      <c r="D639" s="29">
        <v>11334.251288250001</v>
      </c>
      <c r="E639" s="1">
        <f>COUNTIF($H$2:$H$2576,'CARGA COMPLETA'!$A639)</f>
        <v>0</v>
      </c>
      <c r="G639" s="27" t="s">
        <v>1309</v>
      </c>
      <c r="H639" s="27" t="s">
        <v>1310</v>
      </c>
      <c r="I639" s="27"/>
      <c r="J639" s="27"/>
      <c r="K639" s="27"/>
    </row>
    <row r="640" ht="15.75" hidden="1" customHeight="1">
      <c r="A640" s="28" t="s">
        <v>4909</v>
      </c>
      <c r="B640" s="27">
        <f>COUNTIF($H$2:$H$2576,'CARGA COMPLETA'!$A640)</f>
        <v>0</v>
      </c>
      <c r="C640" s="28" t="s">
        <v>4910</v>
      </c>
      <c r="D640" s="29">
        <v>3654.3077504999997</v>
      </c>
      <c r="E640" s="1">
        <f>COUNTIF($H$2:$H$2576,'CARGA COMPLETA'!$A640)</f>
        <v>0</v>
      </c>
      <c r="G640" s="27" t="s">
        <v>1311</v>
      </c>
      <c r="H640" s="27" t="s">
        <v>1312</v>
      </c>
      <c r="I640" s="27"/>
      <c r="J640" s="27"/>
      <c r="K640" s="27"/>
    </row>
    <row r="641" ht="15.75" hidden="1" customHeight="1">
      <c r="A641" s="28" t="s">
        <v>4911</v>
      </c>
      <c r="B641" s="27">
        <f>COUNTIF($H$2:$H$2576,'CARGA COMPLETA'!$A641)</f>
        <v>0</v>
      </c>
      <c r="C641" s="28" t="s">
        <v>4912</v>
      </c>
      <c r="D641" s="29">
        <v>13128.83725725</v>
      </c>
      <c r="E641" s="1">
        <f>COUNTIF($H$2:$H$2576,'CARGA COMPLETA'!$A641)</f>
        <v>0</v>
      </c>
      <c r="G641" s="27" t="s">
        <v>1313</v>
      </c>
      <c r="H641" s="27" t="s">
        <v>1314</v>
      </c>
      <c r="I641" s="27"/>
      <c r="J641" s="27"/>
      <c r="K641" s="27"/>
    </row>
    <row r="642" ht="15.75" hidden="1" customHeight="1">
      <c r="A642" s="28" t="s">
        <v>4913</v>
      </c>
      <c r="B642" s="27">
        <f>COUNTIF($H$2:$H$2576,'CARGA COMPLETA'!$A642)</f>
        <v>0</v>
      </c>
      <c r="C642" s="28" t="s">
        <v>4914</v>
      </c>
      <c r="D642" s="29">
        <v>30246.115506749997</v>
      </c>
      <c r="E642" s="1">
        <f>COUNTIF($H$2:$H$2576,'CARGA COMPLETA'!$A642)</f>
        <v>0</v>
      </c>
      <c r="G642" s="27" t="s">
        <v>1315</v>
      </c>
      <c r="H642" s="27" t="s">
        <v>1316</v>
      </c>
      <c r="I642" s="27"/>
      <c r="J642" s="27"/>
      <c r="K642" s="27"/>
    </row>
    <row r="643" ht="15.75" hidden="1" customHeight="1">
      <c r="A643" s="28" t="s">
        <v>4915</v>
      </c>
      <c r="B643" s="27">
        <f>COUNTIF($H$2:$H$2576,'CARGA COMPLETA'!$A643)</f>
        <v>0</v>
      </c>
      <c r="C643" s="28" t="s">
        <v>4916</v>
      </c>
      <c r="D643" s="29">
        <v>58956.20277525</v>
      </c>
      <c r="E643" s="1">
        <f>COUNTIF($H$2:$H$2576,'CARGA COMPLETA'!$A643)</f>
        <v>0</v>
      </c>
      <c r="G643" s="27" t="s">
        <v>1317</v>
      </c>
      <c r="H643" s="27" t="s">
        <v>1318</v>
      </c>
      <c r="I643" s="27"/>
      <c r="J643" s="27"/>
      <c r="K643" s="27"/>
    </row>
    <row r="644" ht="15.75" hidden="1" customHeight="1">
      <c r="A644" s="28"/>
      <c r="B644" s="27">
        <f>COUNTIF($H$2:$H$2576,'CARGA COMPLETA'!$A644)</f>
        <v>0</v>
      </c>
      <c r="C644" s="28"/>
      <c r="D644" s="29">
        <v>0.0</v>
      </c>
      <c r="E644" s="1">
        <f>COUNTIF($H$2:$H$2576,'CARGA COMPLETA'!$A644)</f>
        <v>0</v>
      </c>
      <c r="G644" s="27" t="s">
        <v>1319</v>
      </c>
      <c r="H644" s="27" t="s">
        <v>1320</v>
      </c>
      <c r="I644" s="27"/>
      <c r="J644" s="27"/>
      <c r="K644" s="27"/>
    </row>
    <row r="645" ht="15.75" hidden="1" customHeight="1">
      <c r="A645" s="28"/>
      <c r="B645" s="27">
        <f>COUNTIF($H$2:$H$2576,'CARGA COMPLETA'!$A645)</f>
        <v>0</v>
      </c>
      <c r="C645" s="28" t="s">
        <v>4917</v>
      </c>
      <c r="D645" s="29">
        <v>0.0</v>
      </c>
      <c r="E645" s="1">
        <f>COUNTIF($H$2:$H$2576,'CARGA COMPLETA'!$A645)</f>
        <v>0</v>
      </c>
      <c r="G645" s="27" t="s">
        <v>1321</v>
      </c>
      <c r="H645" s="27" t="s">
        <v>1322</v>
      </c>
      <c r="I645" s="27"/>
      <c r="J645" s="27"/>
      <c r="K645" s="27"/>
    </row>
    <row r="646" ht="15.75" hidden="1" customHeight="1">
      <c r="A646" s="28" t="s">
        <v>4918</v>
      </c>
      <c r="B646" s="27">
        <f>COUNTIF($H$2:$H$2576,'CARGA COMPLETA'!$A646)</f>
        <v>0</v>
      </c>
      <c r="C646" s="28" t="s">
        <v>4917</v>
      </c>
      <c r="D646" s="29">
        <v>2924.6339182499996</v>
      </c>
      <c r="E646" s="1">
        <f>COUNTIF($H$2:$H$2576,'CARGA COMPLETA'!$A646)</f>
        <v>0</v>
      </c>
      <c r="G646" s="27" t="s">
        <v>1323</v>
      </c>
      <c r="H646" s="27" t="s">
        <v>1324</v>
      </c>
      <c r="I646" s="27"/>
      <c r="J646" s="27"/>
      <c r="K646" s="27"/>
    </row>
    <row r="647" ht="15.75" hidden="1" customHeight="1">
      <c r="A647" s="28"/>
      <c r="B647" s="27">
        <f>COUNTIF($H$2:$H$2576,'CARGA COMPLETA'!$A647)</f>
        <v>0</v>
      </c>
      <c r="C647" s="28"/>
      <c r="D647" s="29">
        <v>0.0</v>
      </c>
      <c r="E647" s="1">
        <f>COUNTIF($H$2:$H$2576,'CARGA COMPLETA'!$A647)</f>
        <v>0</v>
      </c>
      <c r="G647" s="27" t="s">
        <v>1325</v>
      </c>
      <c r="H647" s="27" t="s">
        <v>1326</v>
      </c>
      <c r="I647" s="27"/>
      <c r="J647" s="27"/>
      <c r="K647" s="27"/>
    </row>
    <row r="648" ht="15.75" hidden="1" customHeight="1">
      <c r="A648" s="28"/>
      <c r="B648" s="27">
        <f>COUNTIF($H$2:$H$2576,'CARGA COMPLETA'!$A648)</f>
        <v>0</v>
      </c>
      <c r="C648" s="28" t="s">
        <v>4919</v>
      </c>
      <c r="D648" s="29">
        <v>0.0</v>
      </c>
      <c r="E648" s="1">
        <f>COUNTIF($H$2:$H$2576,'CARGA COMPLETA'!$A648)</f>
        <v>0</v>
      </c>
      <c r="G648" s="27" t="s">
        <v>1327</v>
      </c>
      <c r="H648" s="27" t="s">
        <v>1328</v>
      </c>
      <c r="I648" s="27"/>
      <c r="J648" s="27"/>
      <c r="K648" s="27"/>
    </row>
    <row r="649" ht="15.75" hidden="1" customHeight="1">
      <c r="A649" s="28" t="s">
        <v>4920</v>
      </c>
      <c r="B649" s="27">
        <f>COUNTIF($H$2:$H$2576,'CARGA COMPLETA'!$A649)</f>
        <v>0</v>
      </c>
      <c r="C649" s="28" t="s">
        <v>4921</v>
      </c>
      <c r="D649" s="29">
        <v>4135.80066075</v>
      </c>
      <c r="E649" s="1">
        <f>COUNTIF($H$2:$H$2576,'CARGA COMPLETA'!$A649)</f>
        <v>0</v>
      </c>
      <c r="G649" s="27" t="s">
        <v>1329</v>
      </c>
      <c r="H649" s="27" t="s">
        <v>1330</v>
      </c>
      <c r="I649" s="27"/>
      <c r="J649" s="27"/>
      <c r="K649" s="27"/>
    </row>
    <row r="650" ht="15.75" hidden="1" customHeight="1">
      <c r="A650" s="28"/>
      <c r="B650" s="27">
        <f>COUNTIF($H$2:$H$2576,'CARGA COMPLETA'!$A650)</f>
        <v>0</v>
      </c>
      <c r="C650" s="28"/>
      <c r="D650" s="29">
        <v>0.0</v>
      </c>
      <c r="E650" s="1">
        <f>COUNTIF($H$2:$H$2576,'CARGA COMPLETA'!$A650)</f>
        <v>0</v>
      </c>
      <c r="G650" s="27" t="s">
        <v>1331</v>
      </c>
      <c r="H650" s="27" t="s">
        <v>1332</v>
      </c>
      <c r="I650" s="27"/>
      <c r="J650" s="27"/>
      <c r="K650" s="27"/>
    </row>
    <row r="651" ht="15.75" hidden="1" customHeight="1">
      <c r="A651" s="28"/>
      <c r="B651" s="27">
        <f>COUNTIF($H$2:$H$2576,'CARGA COMPLETA'!$A651)</f>
        <v>0</v>
      </c>
      <c r="C651" s="28" t="s">
        <v>4922</v>
      </c>
      <c r="D651" s="29">
        <v>0.0</v>
      </c>
      <c r="E651" s="1">
        <f>COUNTIF($H$2:$H$2576,'CARGA COMPLETA'!$A651)</f>
        <v>0</v>
      </c>
      <c r="G651" s="30" t="s">
        <v>1333</v>
      </c>
      <c r="H651" s="30" t="s">
        <v>1334</v>
      </c>
      <c r="I651" s="27"/>
      <c r="J651" s="27"/>
      <c r="K651" s="27"/>
    </row>
    <row r="652" ht="15.75" hidden="1" customHeight="1">
      <c r="A652" s="28" t="s">
        <v>4923</v>
      </c>
      <c r="B652" s="27">
        <f>COUNTIF($H$2:$H$2576,'CARGA COMPLETA'!$A652)</f>
        <v>0</v>
      </c>
      <c r="C652" s="28" t="s">
        <v>4924</v>
      </c>
      <c r="D652" s="29">
        <v>40109.528274749995</v>
      </c>
      <c r="E652" s="1">
        <f>COUNTIF($H$2:$H$2576,'CARGA COMPLETA'!$A652)</f>
        <v>0</v>
      </c>
      <c r="G652" s="30" t="s">
        <v>1335</v>
      </c>
      <c r="H652" s="30" t="s">
        <v>1336</v>
      </c>
      <c r="I652" s="27"/>
      <c r="J652" s="27"/>
      <c r="K652" s="27"/>
    </row>
    <row r="653" ht="15.75" hidden="1" customHeight="1">
      <c r="A653" s="28" t="s">
        <v>4925</v>
      </c>
      <c r="B653" s="27">
        <f>COUNTIF($H$2:$H$2576,'CARGA COMPLETA'!$A653)</f>
        <v>0</v>
      </c>
      <c r="C653" s="28" t="s">
        <v>4926</v>
      </c>
      <c r="D653" s="29">
        <v>55342.62063</v>
      </c>
      <c r="E653" s="1">
        <f>COUNTIF($H$2:$H$2576,'CARGA COMPLETA'!$A653)</f>
        <v>0</v>
      </c>
      <c r="G653" s="30" t="s">
        <v>1337</v>
      </c>
      <c r="H653" s="30" t="s">
        <v>1338</v>
      </c>
      <c r="I653" s="27"/>
      <c r="J653" s="27"/>
      <c r="K653" s="27"/>
    </row>
    <row r="654" ht="15.75" hidden="1" customHeight="1">
      <c r="A654" s="28"/>
      <c r="B654" s="27">
        <f>COUNTIF($H$2:$H$2576,'CARGA COMPLETA'!$A654)</f>
        <v>0</v>
      </c>
      <c r="C654" s="28"/>
      <c r="D654" s="29">
        <v>0.0</v>
      </c>
      <c r="E654" s="1">
        <f>COUNTIF($H$2:$H$2576,'CARGA COMPLETA'!$A654)</f>
        <v>0</v>
      </c>
      <c r="G654" s="27" t="s">
        <v>1339</v>
      </c>
      <c r="H654" s="27" t="s">
        <v>1340</v>
      </c>
      <c r="I654" s="27"/>
      <c r="J654" s="27"/>
      <c r="K654" s="27"/>
    </row>
    <row r="655" ht="15.75" hidden="1" customHeight="1">
      <c r="A655" s="28"/>
      <c r="B655" s="27">
        <f>COUNTIF($H$2:$H$2576,'CARGA COMPLETA'!$A655)</f>
        <v>0</v>
      </c>
      <c r="C655" s="28" t="s">
        <v>4927</v>
      </c>
      <c r="D655" s="29">
        <v>0.0</v>
      </c>
      <c r="E655" s="1">
        <f>COUNTIF($H$2:$H$2576,'CARGA COMPLETA'!$A655)</f>
        <v>0</v>
      </c>
      <c r="G655" s="27" t="s">
        <v>1341</v>
      </c>
      <c r="H655" s="27" t="s">
        <v>1342</v>
      </c>
      <c r="I655" s="27"/>
      <c r="J655" s="27"/>
      <c r="K655" s="27"/>
    </row>
    <row r="656" ht="15.75" hidden="1" customHeight="1">
      <c r="A656" s="28" t="s">
        <v>4928</v>
      </c>
      <c r="B656" s="27">
        <f>COUNTIF($H$2:$H$2576,'CARGA COMPLETA'!$A656)</f>
        <v>0</v>
      </c>
      <c r="C656" s="28" t="s">
        <v>4929</v>
      </c>
      <c r="D656" s="29">
        <v>2118.81856725</v>
      </c>
      <c r="E656" s="1">
        <f>COUNTIF($H$2:$H$2576,'CARGA COMPLETA'!$A656)</f>
        <v>0</v>
      </c>
      <c r="G656" s="27" t="s">
        <v>1343</v>
      </c>
      <c r="H656" s="27" t="s">
        <v>1344</v>
      </c>
      <c r="I656" s="27"/>
      <c r="J656" s="27"/>
      <c r="K656" s="27"/>
    </row>
    <row r="657" ht="15.75" hidden="1" customHeight="1">
      <c r="A657" s="28" t="s">
        <v>4930</v>
      </c>
      <c r="B657" s="27">
        <f>COUNTIF($H$2:$H$2576,'CARGA COMPLETA'!$A657)</f>
        <v>0</v>
      </c>
      <c r="C657" s="28" t="s">
        <v>4931</v>
      </c>
      <c r="D657" s="29">
        <v>2080.0515284999997</v>
      </c>
      <c r="E657" s="1">
        <f>COUNTIF($H$2:$H$2576,'CARGA COMPLETA'!$A657)</f>
        <v>0</v>
      </c>
      <c r="G657" s="27" t="s">
        <v>1345</v>
      </c>
      <c r="H657" s="27" t="s">
        <v>1346</v>
      </c>
      <c r="I657" s="27"/>
      <c r="J657" s="27"/>
      <c r="K657" s="27"/>
    </row>
    <row r="658" ht="15.75" hidden="1" customHeight="1">
      <c r="A658" s="28" t="s">
        <v>4932</v>
      </c>
      <c r="B658" s="27">
        <f>COUNTIF($H$2:$H$2576,'CARGA COMPLETA'!$A658)</f>
        <v>0</v>
      </c>
      <c r="C658" s="28" t="s">
        <v>4933</v>
      </c>
      <c r="D658" s="29">
        <v>2142.30339675</v>
      </c>
      <c r="E658" s="1">
        <f>COUNTIF($H$2:$H$2576,'CARGA COMPLETA'!$A658)</f>
        <v>0</v>
      </c>
      <c r="G658" s="27" t="s">
        <v>1347</v>
      </c>
      <c r="H658" s="27" t="s">
        <v>1348</v>
      </c>
      <c r="I658" s="27"/>
      <c r="J658" s="27"/>
      <c r="K658" s="27"/>
    </row>
    <row r="659" ht="15.75" hidden="1" customHeight="1">
      <c r="A659" s="28" t="s">
        <v>4934</v>
      </c>
      <c r="B659" s="27">
        <f>COUNTIF($H$2:$H$2576,'CARGA COMPLETA'!$A659)</f>
        <v>0</v>
      </c>
      <c r="C659" s="28" t="s">
        <v>4935</v>
      </c>
      <c r="D659" s="29">
        <v>2267.0317395</v>
      </c>
      <c r="E659" s="1">
        <f>COUNTIF($H$2:$H$2576,'CARGA COMPLETA'!$A659)</f>
        <v>0</v>
      </c>
      <c r="G659" s="27" t="s">
        <v>1349</v>
      </c>
      <c r="H659" s="27" t="s">
        <v>1350</v>
      </c>
      <c r="I659" s="27"/>
      <c r="J659" s="27"/>
      <c r="K659" s="27"/>
    </row>
    <row r="660" ht="15.75" hidden="1" customHeight="1">
      <c r="A660" s="28" t="s">
        <v>4936</v>
      </c>
      <c r="B660" s="27">
        <f>COUNTIF($H$2:$H$2576,'CARGA COMPLETA'!$A660)</f>
        <v>0</v>
      </c>
      <c r="C660" s="28" t="s">
        <v>4937</v>
      </c>
      <c r="D660" s="29">
        <v>5262.506469</v>
      </c>
      <c r="E660" s="1">
        <f>COUNTIF($H$2:$H$2576,'CARGA COMPLETA'!$A660)</f>
        <v>0</v>
      </c>
      <c r="G660" s="27" t="s">
        <v>1351</v>
      </c>
      <c r="H660" s="27" t="s">
        <v>1352</v>
      </c>
      <c r="I660" s="27"/>
      <c r="J660" s="27"/>
      <c r="K660" s="27"/>
    </row>
    <row r="661" ht="15.75" hidden="1" customHeight="1">
      <c r="A661" s="28" t="s">
        <v>4938</v>
      </c>
      <c r="B661" s="27">
        <f>COUNTIF($H$2:$H$2576,'CARGA COMPLETA'!$A661)</f>
        <v>0</v>
      </c>
      <c r="C661" s="28" t="s">
        <v>4939</v>
      </c>
      <c r="D661" s="29">
        <v>5428.79595225</v>
      </c>
      <c r="E661" s="1">
        <f>COUNTIF($H$2:$H$2576,'CARGA COMPLETA'!$A661)</f>
        <v>0</v>
      </c>
      <c r="G661" s="27" t="s">
        <v>1353</v>
      </c>
      <c r="H661" s="27" t="s">
        <v>1354</v>
      </c>
      <c r="I661" s="27"/>
      <c r="J661" s="27"/>
      <c r="K661" s="27"/>
    </row>
    <row r="662" ht="15.75" hidden="1" customHeight="1">
      <c r="A662" s="28" t="s">
        <v>4940</v>
      </c>
      <c r="B662" s="27">
        <f>COUNTIF($H$2:$H$2576,'CARGA COMPLETA'!$A662)</f>
        <v>0</v>
      </c>
      <c r="C662" s="28" t="s">
        <v>4941</v>
      </c>
      <c r="D662" s="29">
        <v>5582.12116275</v>
      </c>
      <c r="E662" s="1">
        <f>COUNTIF($H$2:$H$2576,'CARGA COMPLETA'!$A662)</f>
        <v>0</v>
      </c>
      <c r="G662" s="27" t="s">
        <v>1355</v>
      </c>
      <c r="H662" s="27" t="s">
        <v>1356</v>
      </c>
      <c r="I662" s="27"/>
      <c r="J662" s="27"/>
      <c r="K662" s="27"/>
    </row>
    <row r="663" ht="15.75" hidden="1" customHeight="1">
      <c r="A663" s="28"/>
      <c r="B663" s="27">
        <f>COUNTIF($H$2:$H$2576,'CARGA COMPLETA'!$A663)</f>
        <v>0</v>
      </c>
      <c r="C663" s="28"/>
      <c r="D663" s="29">
        <v>0.0</v>
      </c>
      <c r="E663" s="1">
        <f>COUNTIF($H$2:$H$2576,'CARGA COMPLETA'!$A663)</f>
        <v>0</v>
      </c>
      <c r="G663" s="27" t="s">
        <v>1357</v>
      </c>
      <c r="H663" s="27" t="s">
        <v>1358</v>
      </c>
      <c r="I663" s="27"/>
      <c r="J663" s="27"/>
      <c r="K663" s="27"/>
    </row>
    <row r="664" ht="15.75" hidden="1" customHeight="1">
      <c r="A664" s="28"/>
      <c r="B664" s="27">
        <f>COUNTIF($H$2:$H$2576,'CARGA COMPLETA'!$A664)</f>
        <v>0</v>
      </c>
      <c r="C664" s="28" t="s">
        <v>4942</v>
      </c>
      <c r="D664" s="29">
        <v>0.0</v>
      </c>
      <c r="E664" s="1">
        <f>COUNTIF($H$2:$H$2576,'CARGA COMPLETA'!$A664)</f>
        <v>0</v>
      </c>
      <c r="G664" s="33" t="s">
        <v>1359</v>
      </c>
      <c r="H664" s="33" t="s">
        <v>1360</v>
      </c>
      <c r="I664" s="27"/>
      <c r="J664" s="27"/>
      <c r="K664" s="27"/>
    </row>
    <row r="665" ht="15.75" hidden="1" customHeight="1">
      <c r="A665" s="28" t="s">
        <v>4943</v>
      </c>
      <c r="B665" s="27">
        <f>COUNTIF($H$2:$H$2576,'CARGA COMPLETA'!$A665)</f>
        <v>0</v>
      </c>
      <c r="C665" s="28" t="s">
        <v>4944</v>
      </c>
      <c r="D665" s="29">
        <v>2198.23933725</v>
      </c>
      <c r="E665" s="1">
        <f>COUNTIF($H$2:$H$2576,'CARGA COMPLETA'!$A665)</f>
        <v>0</v>
      </c>
      <c r="G665" s="33" t="s">
        <v>1361</v>
      </c>
      <c r="H665" s="33" t="s">
        <v>1362</v>
      </c>
      <c r="I665" s="27"/>
      <c r="J665" s="27"/>
      <c r="K665" s="27"/>
    </row>
    <row r="666" ht="15.75" hidden="1" customHeight="1">
      <c r="A666" s="28" t="s">
        <v>4945</v>
      </c>
      <c r="B666" s="27">
        <f>COUNTIF($H$2:$H$2576,'CARGA COMPLETA'!$A666)</f>
        <v>0</v>
      </c>
      <c r="C666" s="28" t="s">
        <v>4946</v>
      </c>
      <c r="D666" s="29">
        <v>2114.209646999999</v>
      </c>
      <c r="E666" s="1">
        <f>COUNTIF($H$2:$H$2576,'CARGA COMPLETA'!$A666)</f>
        <v>0</v>
      </c>
      <c r="G666" s="33" t="s">
        <v>1363</v>
      </c>
      <c r="H666" s="33" t="s">
        <v>1364</v>
      </c>
      <c r="I666" s="27"/>
      <c r="J666" s="27"/>
      <c r="K666" s="27"/>
    </row>
    <row r="667" ht="15.75" hidden="1" customHeight="1">
      <c r="A667" s="28"/>
      <c r="B667" s="27">
        <f>COUNTIF($H$2:$H$2576,'CARGA COMPLETA'!$A667)</f>
        <v>0</v>
      </c>
      <c r="C667" s="28"/>
      <c r="D667" s="29">
        <v>0.0</v>
      </c>
      <c r="E667" s="1">
        <f>COUNTIF($H$2:$H$2576,'CARGA COMPLETA'!$A667)</f>
        <v>0</v>
      </c>
      <c r="G667" s="33" t="s">
        <v>1365</v>
      </c>
      <c r="H667" s="33" t="s">
        <v>1366</v>
      </c>
      <c r="I667" s="27"/>
      <c r="J667" s="27"/>
      <c r="K667" s="27"/>
    </row>
    <row r="668" ht="15.75" hidden="1" customHeight="1">
      <c r="A668" s="28"/>
      <c r="B668" s="27">
        <f>COUNTIF($H$2:$H$2576,'CARGA COMPLETA'!$A668)</f>
        <v>0</v>
      </c>
      <c r="C668" s="28" t="s">
        <v>4947</v>
      </c>
      <c r="D668" s="29">
        <v>0.0</v>
      </c>
      <c r="E668" s="1">
        <f>COUNTIF($H$2:$H$2576,'CARGA COMPLETA'!$A668)</f>
        <v>0</v>
      </c>
      <c r="G668" s="34" t="s">
        <v>1367</v>
      </c>
      <c r="H668" s="34" t="s">
        <v>1368</v>
      </c>
      <c r="I668" s="27"/>
      <c r="J668" s="27"/>
      <c r="K668" s="27"/>
    </row>
    <row r="669" ht="15.75" hidden="1" customHeight="1">
      <c r="A669" s="28" t="s">
        <v>4948</v>
      </c>
      <c r="B669" s="27">
        <f>COUNTIF($H$2:$H$2576,'CARGA COMPLETA'!$A669)</f>
        <v>0</v>
      </c>
      <c r="C669" s="28" t="s">
        <v>4949</v>
      </c>
      <c r="D669" s="29">
        <v>10621.47683025</v>
      </c>
      <c r="E669" s="1">
        <f>COUNTIF($H$2:$H$2576,'CARGA COMPLETA'!$A669)</f>
        <v>0</v>
      </c>
      <c r="G669" s="33" t="s">
        <v>1369</v>
      </c>
      <c r="H669" s="33" t="s">
        <v>1370</v>
      </c>
      <c r="I669" s="27"/>
      <c r="J669" s="27"/>
      <c r="K669" s="27"/>
    </row>
    <row r="670" ht="15.75" hidden="1" customHeight="1">
      <c r="A670" s="28" t="s">
        <v>4950</v>
      </c>
      <c r="B670" s="27">
        <f>COUNTIF($H$2:$H$2576,'CARGA COMPLETA'!$A670)</f>
        <v>0</v>
      </c>
      <c r="C670" s="28" t="s">
        <v>4951</v>
      </c>
      <c r="D670" s="29">
        <v>10082.31401925</v>
      </c>
      <c r="E670" s="1">
        <f>COUNTIF($H$2:$H$2576,'CARGA COMPLETA'!$A670)</f>
        <v>0</v>
      </c>
      <c r="G670" s="33" t="s">
        <v>1371</v>
      </c>
      <c r="H670" s="33" t="s">
        <v>1372</v>
      </c>
      <c r="I670" s="27"/>
      <c r="J670" s="27"/>
      <c r="K670" s="27"/>
    </row>
    <row r="671" ht="15.75" hidden="1" customHeight="1">
      <c r="A671" s="28"/>
      <c r="B671" s="27">
        <f>COUNTIF($H$2:$H$2576,'CARGA COMPLETA'!$A671)</f>
        <v>0</v>
      </c>
      <c r="C671" s="28"/>
      <c r="D671" s="29">
        <v>0.0</v>
      </c>
      <c r="E671" s="1">
        <f>COUNTIF($H$2:$H$2576,'CARGA COMPLETA'!$A671)</f>
        <v>0</v>
      </c>
      <c r="G671" s="33" t="s">
        <v>1373</v>
      </c>
      <c r="H671" s="33" t="s">
        <v>1374</v>
      </c>
      <c r="I671" s="27"/>
      <c r="J671" s="27"/>
      <c r="K671" s="27"/>
    </row>
    <row r="672" ht="15.75" hidden="1" customHeight="1">
      <c r="A672" s="28"/>
      <c r="B672" s="27">
        <f>COUNTIF($H$2:$H$2576,'CARGA COMPLETA'!$A672)</f>
        <v>0</v>
      </c>
      <c r="C672" s="28" t="s">
        <v>4952</v>
      </c>
      <c r="D672" s="29">
        <v>0.0</v>
      </c>
      <c r="E672" s="1">
        <f>COUNTIF($H$2:$H$2576,'CARGA COMPLETA'!$A672)</f>
        <v>0</v>
      </c>
      <c r="G672" s="34" t="s">
        <v>1375</v>
      </c>
      <c r="H672" s="34" t="s">
        <v>1376</v>
      </c>
      <c r="I672" s="27"/>
      <c r="J672" s="27"/>
      <c r="K672" s="27"/>
    </row>
    <row r="673" ht="15.75" hidden="1" customHeight="1">
      <c r="A673" s="28" t="s">
        <v>4953</v>
      </c>
      <c r="B673" s="27">
        <f>COUNTIF($H$2:$H$2576,'CARGA COMPLETA'!$A673)</f>
        <v>0</v>
      </c>
      <c r="C673" s="28" t="s">
        <v>4954</v>
      </c>
      <c r="D673" s="29">
        <v>299.41809974999995</v>
      </c>
      <c r="E673" s="1">
        <f>COUNTIF($H$2:$H$2576,'CARGA COMPLETA'!$A673)</f>
        <v>0</v>
      </c>
      <c r="G673" s="34" t="s">
        <v>1377</v>
      </c>
      <c r="H673" s="34" t="s">
        <v>1378</v>
      </c>
      <c r="I673" s="27"/>
      <c r="J673" s="27"/>
      <c r="K673" s="27"/>
    </row>
    <row r="674" ht="15.75" hidden="1" customHeight="1">
      <c r="A674" s="28"/>
      <c r="B674" s="27">
        <f>COUNTIF($H$2:$H$2576,'CARGA COMPLETA'!$A674)</f>
        <v>0</v>
      </c>
      <c r="C674" s="28"/>
      <c r="D674" s="29">
        <v>0.0</v>
      </c>
      <c r="E674" s="1">
        <f>COUNTIF($H$2:$H$2576,'CARGA COMPLETA'!$A674)</f>
        <v>0</v>
      </c>
      <c r="G674" s="34" t="s">
        <v>1379</v>
      </c>
      <c r="H674" s="34" t="s">
        <v>1380</v>
      </c>
      <c r="I674" s="27"/>
      <c r="J674" s="27"/>
      <c r="K674" s="27"/>
    </row>
    <row r="675" ht="15.75" hidden="1" customHeight="1">
      <c r="A675" s="28"/>
      <c r="B675" s="27">
        <f>COUNTIF($H$2:$H$2576,'CARGA COMPLETA'!$A675)</f>
        <v>0</v>
      </c>
      <c r="C675" s="28" t="s">
        <v>4955</v>
      </c>
      <c r="D675" s="29">
        <v>0.0</v>
      </c>
      <c r="E675" s="1">
        <f>COUNTIF($H$2:$H$2576,'CARGA COMPLETA'!$A675)</f>
        <v>0</v>
      </c>
      <c r="G675" s="35" t="s">
        <v>1381</v>
      </c>
      <c r="H675" s="35" t="s">
        <v>1382</v>
      </c>
      <c r="I675" s="27"/>
      <c r="J675" s="27"/>
      <c r="K675" s="27"/>
    </row>
    <row r="676" ht="15.75" hidden="1" customHeight="1">
      <c r="A676" s="28" t="s">
        <v>4956</v>
      </c>
      <c r="B676" s="27">
        <f>COUNTIF($H$2:$H$2576,'CARGA COMPLETA'!$A676)</f>
        <v>0</v>
      </c>
      <c r="C676" s="28" t="s">
        <v>4957</v>
      </c>
      <c r="D676" s="29">
        <v>1750.3295535000002</v>
      </c>
      <c r="E676" s="1">
        <f>COUNTIF($H$2:$H$2576,'CARGA COMPLETA'!$A676)</f>
        <v>0</v>
      </c>
      <c r="G676" s="35" t="s">
        <v>1383</v>
      </c>
      <c r="H676" s="35" t="s">
        <v>1384</v>
      </c>
      <c r="I676" s="27"/>
      <c r="J676" s="27"/>
      <c r="K676" s="27"/>
    </row>
    <row r="677" ht="15.75" hidden="1" customHeight="1">
      <c r="A677" s="28"/>
      <c r="B677" s="27">
        <f>COUNTIF($H$2:$H$2576,'CARGA COMPLETA'!$A677)</f>
        <v>0</v>
      </c>
      <c r="C677" s="28"/>
      <c r="D677" s="29">
        <v>0.0</v>
      </c>
      <c r="E677" s="1">
        <f>COUNTIF($H$2:$H$2576,'CARGA COMPLETA'!$A677)</f>
        <v>0</v>
      </c>
      <c r="G677" s="35" t="s">
        <v>1385</v>
      </c>
      <c r="H677" s="35" t="s">
        <v>1386</v>
      </c>
      <c r="I677" s="27"/>
      <c r="J677" s="27"/>
      <c r="K677" s="27"/>
    </row>
    <row r="678" ht="15.75" hidden="1" customHeight="1">
      <c r="A678" s="28"/>
      <c r="B678" s="27">
        <f>COUNTIF($H$2:$H$2576,'CARGA COMPLETA'!$A678)</f>
        <v>0</v>
      </c>
      <c r="C678" s="28" t="s">
        <v>4958</v>
      </c>
      <c r="D678" s="29">
        <v>0.0</v>
      </c>
      <c r="E678" s="1">
        <f>COUNTIF($H$2:$H$2576,'CARGA COMPLETA'!$A678)</f>
        <v>0</v>
      </c>
      <c r="G678" s="27" t="s">
        <v>1387</v>
      </c>
      <c r="H678" s="27" t="s">
        <v>1388</v>
      </c>
      <c r="I678" s="27"/>
      <c r="J678" s="27"/>
      <c r="K678" s="27"/>
    </row>
    <row r="679" ht="15.75" hidden="1" customHeight="1">
      <c r="A679" s="28" t="s">
        <v>4959</v>
      </c>
      <c r="B679" s="27">
        <f>COUNTIF($H$2:$H$2576,'CARGA COMPLETA'!$A679)</f>
        <v>0</v>
      </c>
      <c r="C679" s="28" t="s">
        <v>4960</v>
      </c>
      <c r="D679" s="29">
        <v>3130.5978495</v>
      </c>
      <c r="E679" s="1">
        <f>COUNTIF($H$2:$H$2576,'CARGA COMPLETA'!$A679)</f>
        <v>0</v>
      </c>
      <c r="G679" s="27" t="s">
        <v>1389</v>
      </c>
      <c r="H679" s="27" t="s">
        <v>1390</v>
      </c>
      <c r="I679" s="27"/>
      <c r="J679" s="27"/>
      <c r="K679" s="27"/>
    </row>
    <row r="680" ht="15.75" hidden="1" customHeight="1">
      <c r="A680" s="28" t="s">
        <v>4961</v>
      </c>
      <c r="B680" s="27">
        <f>COUNTIF($H$2:$H$2576,'CARGA COMPLETA'!$A680)</f>
        <v>0</v>
      </c>
      <c r="C680" s="28" t="s">
        <v>4962</v>
      </c>
      <c r="D680" s="29">
        <v>4394.187690749999</v>
      </c>
      <c r="E680" s="1">
        <f>COUNTIF($H$2:$H$2576,'CARGA COMPLETA'!$A680)</f>
        <v>0</v>
      </c>
      <c r="G680" s="27" t="s">
        <v>1391</v>
      </c>
      <c r="H680" s="27" t="s">
        <v>1392</v>
      </c>
      <c r="I680" s="27"/>
      <c r="J680" s="27"/>
      <c r="K680" s="27"/>
    </row>
    <row r="681" ht="15.75" hidden="1" customHeight="1">
      <c r="A681" s="28" t="s">
        <v>4963</v>
      </c>
      <c r="B681" s="27">
        <f>COUNTIF($H$2:$H$2576,'CARGA COMPLETA'!$A681)</f>
        <v>0</v>
      </c>
      <c r="C681" s="28" t="s">
        <v>4964</v>
      </c>
      <c r="D681" s="29">
        <v>5795.047887749999</v>
      </c>
      <c r="E681" s="1">
        <f>COUNTIF($H$2:$H$2576,'CARGA COMPLETA'!$A681)</f>
        <v>0</v>
      </c>
      <c r="G681" s="27" t="s">
        <v>1393</v>
      </c>
      <c r="H681" s="27" t="s">
        <v>1394</v>
      </c>
      <c r="I681" s="27"/>
      <c r="J681" s="27"/>
      <c r="K681" s="27"/>
    </row>
    <row r="682" ht="15.75" hidden="1" customHeight="1">
      <c r="A682" s="28"/>
      <c r="B682" s="27">
        <f>COUNTIF($H$2:$H$2576,'CARGA COMPLETA'!$A682)</f>
        <v>0</v>
      </c>
      <c r="C682" s="28"/>
      <c r="D682" s="29">
        <v>0.0</v>
      </c>
      <c r="E682" s="1">
        <f>COUNTIF($H$2:$H$2576,'CARGA COMPLETA'!$A682)</f>
        <v>0</v>
      </c>
      <c r="G682" s="27" t="s">
        <v>1395</v>
      </c>
      <c r="H682" s="27" t="s">
        <v>1396</v>
      </c>
      <c r="I682" s="27"/>
      <c r="J682" s="27"/>
      <c r="K682" s="27"/>
    </row>
    <row r="683" ht="15.75" hidden="1" customHeight="1">
      <c r="A683" s="28"/>
      <c r="B683" s="27">
        <f>COUNTIF($H$2:$H$2576,'CARGA COMPLETA'!$A683)</f>
        <v>0</v>
      </c>
      <c r="C683" s="28" t="s">
        <v>4965</v>
      </c>
      <c r="D683" s="29">
        <v>0.0</v>
      </c>
      <c r="E683" s="1">
        <f>COUNTIF($H$2:$H$2576,'CARGA COMPLETA'!$A683)</f>
        <v>0</v>
      </c>
      <c r="G683" s="27" t="s">
        <v>1397</v>
      </c>
      <c r="H683" s="27" t="s">
        <v>1398</v>
      </c>
      <c r="I683" s="27"/>
      <c r="J683" s="27"/>
      <c r="K683" s="27"/>
    </row>
    <row r="684" ht="15.75" hidden="1" customHeight="1">
      <c r="A684" s="28" t="s">
        <v>4966</v>
      </c>
      <c r="B684" s="27">
        <f>COUNTIF($H$2:$H$2576,'CARGA COMPLETA'!$A684)</f>
        <v>0</v>
      </c>
      <c r="C684" s="28" t="s">
        <v>4967</v>
      </c>
      <c r="D684" s="29">
        <v>24740.6299965</v>
      </c>
      <c r="E684" s="1">
        <f>COUNTIF($H$2:$H$2576,'CARGA COMPLETA'!$A684)</f>
        <v>0</v>
      </c>
      <c r="G684" s="27" t="s">
        <v>1399</v>
      </c>
      <c r="H684" s="27" t="s">
        <v>1400</v>
      </c>
      <c r="I684" s="27"/>
      <c r="J684" s="27"/>
      <c r="K684" s="27"/>
    </row>
    <row r="685" ht="15.75" hidden="1" customHeight="1">
      <c r="A685" s="28" t="s">
        <v>4968</v>
      </c>
      <c r="B685" s="27">
        <f>COUNTIF($H$2:$H$2576,'CARGA COMPLETA'!$A685)</f>
        <v>0</v>
      </c>
      <c r="C685" s="28" t="s">
        <v>4969</v>
      </c>
      <c r="D685" s="29">
        <v>39960.533472749994</v>
      </c>
      <c r="E685" s="1">
        <f>COUNTIF($H$2:$H$2576,'CARGA COMPLETA'!$A685)</f>
        <v>0</v>
      </c>
      <c r="G685" s="27" t="s">
        <v>1401</v>
      </c>
      <c r="H685" s="27" t="s">
        <v>1402</v>
      </c>
      <c r="I685" s="27"/>
      <c r="J685" s="27"/>
      <c r="K685" s="27"/>
    </row>
    <row r="686" ht="15.75" hidden="1" customHeight="1">
      <c r="A686" s="28"/>
      <c r="B686" s="27">
        <f>COUNTIF($H$2:$H$2576,'CARGA COMPLETA'!$A686)</f>
        <v>0</v>
      </c>
      <c r="C686" s="28"/>
      <c r="D686" s="29">
        <v>0.0</v>
      </c>
      <c r="E686" s="1">
        <f>COUNTIF($H$2:$H$2576,'CARGA COMPLETA'!$A686)</f>
        <v>0</v>
      </c>
      <c r="G686" s="27" t="s">
        <v>1403</v>
      </c>
      <c r="H686" s="27" t="s">
        <v>1404</v>
      </c>
      <c r="I686" s="27"/>
      <c r="J686" s="27"/>
      <c r="K686" s="27"/>
    </row>
    <row r="687" ht="15.75" hidden="1" customHeight="1">
      <c r="A687" s="28"/>
      <c r="B687" s="27">
        <f>COUNTIF($H$2:$H$2576,'CARGA COMPLETA'!$A687)</f>
        <v>0</v>
      </c>
      <c r="C687" s="28" t="s">
        <v>4970</v>
      </c>
      <c r="D687" s="29">
        <v>0.0</v>
      </c>
      <c r="E687" s="1">
        <f>COUNTIF($H$2:$H$2576,'CARGA COMPLETA'!$A687)</f>
        <v>0</v>
      </c>
      <c r="G687" s="27" t="s">
        <v>1405</v>
      </c>
      <c r="H687" s="27" t="s">
        <v>1406</v>
      </c>
      <c r="I687" s="27"/>
      <c r="J687" s="27"/>
      <c r="K687" s="27"/>
    </row>
    <row r="688" ht="15.75" hidden="1" customHeight="1">
      <c r="A688" s="28" t="s">
        <v>4971</v>
      </c>
      <c r="B688" s="27">
        <f>COUNTIF($H$2:$H$2576,'CARGA COMPLETA'!$A688)</f>
        <v>0</v>
      </c>
      <c r="C688" s="28" t="s">
        <v>4972</v>
      </c>
      <c r="D688" s="29">
        <v>21110.795343</v>
      </c>
      <c r="E688" s="1">
        <f>COUNTIF($H$2:$H$2576,'CARGA COMPLETA'!$A688)</f>
        <v>0</v>
      </c>
      <c r="G688" s="27" t="s">
        <v>1407</v>
      </c>
      <c r="H688" s="27" t="s">
        <v>1408</v>
      </c>
      <c r="I688" s="27"/>
      <c r="J688" s="27"/>
      <c r="K688" s="27"/>
    </row>
    <row r="689" ht="15.75" hidden="1" customHeight="1">
      <c r="A689" s="28" t="s">
        <v>4973</v>
      </c>
      <c r="B689" s="27">
        <f>COUNTIF($H$2:$H$2576,'CARGA COMPLETA'!$A689)</f>
        <v>0</v>
      </c>
      <c r="C689" s="28" t="s">
        <v>4974</v>
      </c>
      <c r="D689" s="29">
        <v>9961.2871875</v>
      </c>
      <c r="E689" s="1">
        <f>COUNTIF($H$2:$H$2576,'CARGA COMPLETA'!$A689)</f>
        <v>0</v>
      </c>
      <c r="G689" s="27" t="s">
        <v>1409</v>
      </c>
      <c r="H689" s="27" t="s">
        <v>1410</v>
      </c>
      <c r="I689" s="27"/>
      <c r="J689" s="27"/>
      <c r="K689" s="27"/>
    </row>
    <row r="690" ht="15.75" hidden="1" customHeight="1">
      <c r="A690" s="28" t="s">
        <v>4975</v>
      </c>
      <c r="B690" s="27">
        <f>COUNTIF($H$2:$H$2576,'CARGA COMPLETA'!$A690)</f>
        <v>0</v>
      </c>
      <c r="C690" s="28" t="s">
        <v>4976</v>
      </c>
      <c r="D690" s="29">
        <v>21110.750421749995</v>
      </c>
      <c r="E690" s="1">
        <f>COUNTIF($H$2:$H$2576,'CARGA COMPLETA'!$A690)</f>
        <v>0</v>
      </c>
      <c r="G690" s="27" t="s">
        <v>1411</v>
      </c>
      <c r="H690" s="27" t="s">
        <v>1412</v>
      </c>
      <c r="I690" s="27"/>
      <c r="J690" s="27"/>
      <c r="K690" s="27"/>
    </row>
    <row r="691" ht="15.75" hidden="1" customHeight="1">
      <c r="A691" s="28" t="s">
        <v>4977</v>
      </c>
      <c r="B691" s="27">
        <f>COUNTIF($H$2:$H$2576,'CARGA COMPLETA'!$A691)</f>
        <v>0</v>
      </c>
      <c r="C691" s="28" t="s">
        <v>4978</v>
      </c>
      <c r="D691" s="29">
        <v>9961.2871875</v>
      </c>
      <c r="E691" s="1">
        <f>COUNTIF($H$2:$H$2576,'CARGA COMPLETA'!$A691)</f>
        <v>0</v>
      </c>
      <c r="G691" s="27" t="s">
        <v>1413</v>
      </c>
      <c r="H691" s="27" t="s">
        <v>1414</v>
      </c>
      <c r="I691" s="27"/>
      <c r="J691" s="27"/>
      <c r="K691" s="27"/>
    </row>
    <row r="692" ht="15.75" hidden="1" customHeight="1">
      <c r="A692" s="28" t="s">
        <v>4979</v>
      </c>
      <c r="B692" s="27">
        <f>COUNTIF($H$2:$H$2576,'CARGA COMPLETA'!$A692)</f>
        <v>0</v>
      </c>
      <c r="C692" s="28" t="s">
        <v>4980</v>
      </c>
      <c r="D692" s="29">
        <v>13991.828375249997</v>
      </c>
      <c r="E692" s="1">
        <f>COUNTIF($H$2:$H$2576,'CARGA COMPLETA'!$A692)</f>
        <v>0</v>
      </c>
      <c r="G692" s="27" t="s">
        <v>1415</v>
      </c>
      <c r="H692" s="27" t="s">
        <v>1416</v>
      </c>
      <c r="I692" s="27"/>
      <c r="J692" s="27"/>
      <c r="K692" s="27"/>
    </row>
    <row r="693" ht="15.75" hidden="1" customHeight="1">
      <c r="A693" s="28" t="s">
        <v>4981</v>
      </c>
      <c r="B693" s="27">
        <f>COUNTIF($H$2:$H$2576,'CARGA COMPLETA'!$A693)</f>
        <v>0</v>
      </c>
      <c r="C693" s="28" t="s">
        <v>4982</v>
      </c>
      <c r="D693" s="29">
        <v>35354.29052925001</v>
      </c>
      <c r="E693" s="1">
        <f>COUNTIF($H$2:$H$2576,'CARGA COMPLETA'!$A693)</f>
        <v>0</v>
      </c>
      <c r="G693" s="27" t="s">
        <v>1417</v>
      </c>
      <c r="H693" s="27" t="s">
        <v>1418</v>
      </c>
      <c r="I693" s="27"/>
      <c r="J693" s="27"/>
      <c r="K693" s="27"/>
    </row>
    <row r="694" ht="15.75" hidden="1" customHeight="1">
      <c r="A694" s="28" t="s">
        <v>4983</v>
      </c>
      <c r="B694" s="27">
        <f>COUNTIF($H$2:$H$2576,'CARGA COMPLETA'!$A694)</f>
        <v>0</v>
      </c>
      <c r="C694" s="28" t="s">
        <v>4984</v>
      </c>
      <c r="D694" s="29">
        <v>13991.828375249997</v>
      </c>
      <c r="E694" s="1">
        <f>COUNTIF($H$2:$H$2576,'CARGA COMPLETA'!$A694)</f>
        <v>0</v>
      </c>
      <c r="G694" s="27" t="s">
        <v>1419</v>
      </c>
      <c r="H694" s="27" t="s">
        <v>1420</v>
      </c>
      <c r="I694" s="27"/>
      <c r="J694" s="27"/>
      <c r="K694" s="27"/>
    </row>
    <row r="695" ht="15.75" hidden="1" customHeight="1">
      <c r="A695" s="28" t="s">
        <v>4985</v>
      </c>
      <c r="B695" s="27">
        <f>COUNTIF($H$2:$H$2576,'CARGA COMPLETA'!$A695)</f>
        <v>0</v>
      </c>
      <c r="C695" s="28" t="s">
        <v>4986</v>
      </c>
      <c r="D695" s="29">
        <v>26845.7475825</v>
      </c>
      <c r="E695" s="1">
        <f>COUNTIF($H$2:$H$2576,'CARGA COMPLETA'!$A695)</f>
        <v>0</v>
      </c>
      <c r="G695" s="27" t="s">
        <v>1421</v>
      </c>
      <c r="H695" s="27" t="s">
        <v>1422</v>
      </c>
      <c r="I695" s="27"/>
      <c r="J695" s="27"/>
      <c r="K695" s="27"/>
    </row>
    <row r="696" ht="15.75" hidden="1" customHeight="1">
      <c r="A696" s="28"/>
      <c r="B696" s="27">
        <f>COUNTIF($H$2:$H$2576,'CARGA COMPLETA'!$A696)</f>
        <v>0</v>
      </c>
      <c r="C696" s="28"/>
      <c r="D696" s="29">
        <v>0.0</v>
      </c>
      <c r="E696" s="1">
        <f>COUNTIF($H$2:$H$2576,'CARGA COMPLETA'!$A696)</f>
        <v>0</v>
      </c>
      <c r="G696" s="27" t="s">
        <v>1423</v>
      </c>
      <c r="H696" s="27" t="s">
        <v>1424</v>
      </c>
      <c r="I696" s="27"/>
      <c r="J696" s="27"/>
      <c r="K696" s="27"/>
    </row>
    <row r="697" ht="15.75" hidden="1" customHeight="1">
      <c r="A697" s="28"/>
      <c r="B697" s="27">
        <f>COUNTIF($H$2:$H$2576,'CARGA COMPLETA'!$A697)</f>
        <v>0</v>
      </c>
      <c r="C697" s="28" t="s">
        <v>4987</v>
      </c>
      <c r="D697" s="29">
        <v>0.0</v>
      </c>
      <c r="E697" s="1">
        <f>COUNTIF($H$2:$H$2576,'CARGA COMPLETA'!$A697)</f>
        <v>0</v>
      </c>
      <c r="G697" s="27" t="s">
        <v>1425</v>
      </c>
      <c r="H697" s="27" t="s">
        <v>1426</v>
      </c>
      <c r="I697" s="27"/>
      <c r="J697" s="27"/>
      <c r="K697" s="27"/>
    </row>
    <row r="698" ht="15.75" customHeight="1">
      <c r="A698" s="28" t="s">
        <v>510</v>
      </c>
      <c r="B698" s="27">
        <f>COUNTIF($H$2:$H$2576,'CARGA COMPLETA'!$A698)</f>
        <v>1</v>
      </c>
      <c r="C698" s="28" t="s">
        <v>509</v>
      </c>
      <c r="D698" s="29">
        <v>605.4845445</v>
      </c>
      <c r="E698" s="1">
        <f>COUNTIF($H$2:$H$2576,'CARGA COMPLETA'!$A698)</f>
        <v>1</v>
      </c>
      <c r="G698" s="27" t="s">
        <v>1427</v>
      </c>
      <c r="H698" s="27" t="s">
        <v>1428</v>
      </c>
      <c r="I698" s="27"/>
      <c r="J698" s="27"/>
      <c r="K698" s="27"/>
    </row>
    <row r="699" ht="15.75" customHeight="1">
      <c r="A699" s="28" t="s">
        <v>512</v>
      </c>
      <c r="B699" s="27">
        <f>COUNTIF($H$2:$H$2576,'CARGA COMPLETA'!$A699)</f>
        <v>1</v>
      </c>
      <c r="C699" s="28" t="s">
        <v>511</v>
      </c>
      <c r="D699" s="29">
        <v>605.4845445</v>
      </c>
      <c r="E699" s="1">
        <f>COUNTIF($H$2:$H$2576,'CARGA COMPLETA'!$A699)</f>
        <v>1</v>
      </c>
      <c r="G699" s="27" t="s">
        <v>1429</v>
      </c>
      <c r="H699" s="27" t="s">
        <v>1430</v>
      </c>
      <c r="I699" s="27"/>
      <c r="J699" s="27"/>
      <c r="K699" s="27"/>
    </row>
    <row r="700" ht="15.75" customHeight="1">
      <c r="A700" s="28" t="s">
        <v>514</v>
      </c>
      <c r="B700" s="27">
        <f>COUNTIF($H$2:$H$2576,'CARGA COMPLETA'!$A700)</f>
        <v>1</v>
      </c>
      <c r="C700" s="28" t="s">
        <v>513</v>
      </c>
      <c r="D700" s="29">
        <v>605.4845445</v>
      </c>
      <c r="E700" s="1">
        <f>COUNTIF($H$2:$H$2576,'CARGA COMPLETA'!$A700)</f>
        <v>1</v>
      </c>
      <c r="G700" s="27" t="s">
        <v>1431</v>
      </c>
      <c r="H700" s="27" t="s">
        <v>1432</v>
      </c>
      <c r="I700" s="27"/>
      <c r="J700" s="27"/>
      <c r="K700" s="27"/>
    </row>
    <row r="701" ht="15.75" hidden="1" customHeight="1">
      <c r="A701" s="28"/>
      <c r="B701" s="27">
        <f>COUNTIF($H$2:$H$2576,'CARGA COMPLETA'!$A701)</f>
        <v>0</v>
      </c>
      <c r="C701" s="28"/>
      <c r="D701" s="29">
        <v>0.0</v>
      </c>
      <c r="E701" s="1">
        <f>COUNTIF($H$2:$H$2576,'CARGA COMPLETA'!$A701)</f>
        <v>0</v>
      </c>
      <c r="G701" s="27" t="s">
        <v>1433</v>
      </c>
      <c r="H701" s="27" t="s">
        <v>1434</v>
      </c>
      <c r="I701" s="27"/>
      <c r="J701" s="27"/>
      <c r="K701" s="27"/>
    </row>
    <row r="702" ht="15.75" hidden="1" customHeight="1">
      <c r="A702" s="28"/>
      <c r="B702" s="27">
        <f>COUNTIF($H$2:$H$2576,'CARGA COMPLETA'!$A702)</f>
        <v>0</v>
      </c>
      <c r="C702" s="28" t="s">
        <v>4988</v>
      </c>
      <c r="D702" s="29">
        <v>0.0</v>
      </c>
      <c r="E702" s="1">
        <f>COUNTIF($H$2:$H$2576,'CARGA COMPLETA'!$A702)</f>
        <v>0</v>
      </c>
      <c r="G702" s="27" t="s">
        <v>1435</v>
      </c>
      <c r="H702" s="27" t="s">
        <v>1436</v>
      </c>
      <c r="I702" s="27"/>
      <c r="J702" s="27"/>
      <c r="K702" s="27"/>
    </row>
    <row r="703" ht="15.75" customHeight="1">
      <c r="A703" s="28" t="s">
        <v>516</v>
      </c>
      <c r="B703" s="27">
        <f>COUNTIF($H$2:$H$2576,'CARGA COMPLETA'!$A703)</f>
        <v>1</v>
      </c>
      <c r="C703" s="28" t="s">
        <v>515</v>
      </c>
      <c r="D703" s="29">
        <v>1047.635424</v>
      </c>
      <c r="E703" s="1">
        <f>COUNTIF($H$2:$H$2576,'CARGA COMPLETA'!$A703)</f>
        <v>1</v>
      </c>
      <c r="G703" s="27" t="s">
        <v>1437</v>
      </c>
      <c r="H703" s="27" t="s">
        <v>1438</v>
      </c>
      <c r="I703" s="27"/>
      <c r="J703" s="27"/>
      <c r="K703" s="27"/>
    </row>
    <row r="704" ht="15.75" hidden="1" customHeight="1">
      <c r="A704" s="28"/>
      <c r="B704" s="27">
        <f>COUNTIF($H$2:$H$2576,'CARGA COMPLETA'!$A704)</f>
        <v>0</v>
      </c>
      <c r="C704" s="28"/>
      <c r="D704" s="29">
        <v>0.0</v>
      </c>
      <c r="E704" s="1">
        <f>COUNTIF($H$2:$H$2576,'CARGA COMPLETA'!$A704)</f>
        <v>0</v>
      </c>
      <c r="G704" s="27" t="s">
        <v>1439</v>
      </c>
      <c r="H704" s="27" t="s">
        <v>1440</v>
      </c>
      <c r="I704" s="27"/>
      <c r="J704" s="27"/>
      <c r="K704" s="27"/>
    </row>
    <row r="705" ht="15.75" hidden="1" customHeight="1">
      <c r="A705" s="28"/>
      <c r="B705" s="27">
        <f>COUNTIF($H$2:$H$2576,'CARGA COMPLETA'!$A705)</f>
        <v>0</v>
      </c>
      <c r="C705" s="28" t="s">
        <v>4989</v>
      </c>
      <c r="D705" s="29">
        <v>0.0</v>
      </c>
      <c r="E705" s="1">
        <f>COUNTIF($H$2:$H$2576,'CARGA COMPLETA'!$A705)</f>
        <v>0</v>
      </c>
      <c r="G705" s="27" t="s">
        <v>1441</v>
      </c>
      <c r="H705" s="27" t="s">
        <v>1442</v>
      </c>
      <c r="I705" s="27"/>
      <c r="J705" s="27"/>
      <c r="K705" s="27"/>
    </row>
    <row r="706" ht="15.75" hidden="1" customHeight="1">
      <c r="A706" s="28" t="s">
        <v>4990</v>
      </c>
      <c r="B706" s="27">
        <f>COUNTIF($H$2:$H$2576,'CARGA COMPLETA'!$A706)</f>
        <v>0</v>
      </c>
      <c r="C706" s="28" t="s">
        <v>4991</v>
      </c>
      <c r="D706" s="29">
        <v>1165.5447209999998</v>
      </c>
      <c r="E706" s="1">
        <f>COUNTIF($H$2:$H$2576,'CARGA COMPLETA'!$A706)</f>
        <v>0</v>
      </c>
      <c r="G706" s="27" t="s">
        <v>1443</v>
      </c>
      <c r="H706" s="27" t="s">
        <v>1444</v>
      </c>
      <c r="I706" s="27"/>
      <c r="J706" s="27"/>
      <c r="K706" s="27"/>
    </row>
    <row r="707" ht="15.75" hidden="1" customHeight="1">
      <c r="A707" s="28" t="s">
        <v>4992</v>
      </c>
      <c r="B707" s="27">
        <f>COUNTIF($H$2:$H$2576,'CARGA COMPLETA'!$A707)</f>
        <v>0</v>
      </c>
      <c r="C707" s="28" t="s">
        <v>4993</v>
      </c>
      <c r="D707" s="29">
        <v>1507.6829294999998</v>
      </c>
      <c r="E707" s="1">
        <f>COUNTIF($H$2:$H$2576,'CARGA COMPLETA'!$A707)</f>
        <v>0</v>
      </c>
      <c r="G707" s="27" t="s">
        <v>1445</v>
      </c>
      <c r="H707" s="27" t="s">
        <v>1446</v>
      </c>
      <c r="I707" s="27"/>
      <c r="J707" s="27"/>
      <c r="K707" s="27"/>
    </row>
    <row r="708" ht="15.75" hidden="1" customHeight="1">
      <c r="A708" s="28" t="s">
        <v>4994</v>
      </c>
      <c r="B708" s="27">
        <f>COUNTIF($H$2:$H$2576,'CARGA COMPLETA'!$A708)</f>
        <v>0</v>
      </c>
      <c r="C708" s="28" t="s">
        <v>4995</v>
      </c>
      <c r="D708" s="29">
        <v>931.2264967499999</v>
      </c>
      <c r="E708" s="1">
        <f>COUNTIF($H$2:$H$2576,'CARGA COMPLETA'!$A708)</f>
        <v>0</v>
      </c>
      <c r="G708" s="27" t="s">
        <v>1447</v>
      </c>
      <c r="H708" s="27" t="s">
        <v>1448</v>
      </c>
      <c r="I708" s="27"/>
      <c r="J708" s="27"/>
      <c r="K708" s="27"/>
    </row>
    <row r="709" ht="15.75" hidden="1" customHeight="1">
      <c r="A709" s="28" t="s">
        <v>4996</v>
      </c>
      <c r="B709" s="27">
        <f>COUNTIF($H$2:$H$2576,'CARGA COMPLETA'!$A709)</f>
        <v>0</v>
      </c>
      <c r="C709" s="28" t="s">
        <v>4997</v>
      </c>
      <c r="D709" s="29">
        <v>1148.5105829999998</v>
      </c>
      <c r="E709" s="1">
        <f>COUNTIF($H$2:$H$2576,'CARGA COMPLETA'!$A709)</f>
        <v>0</v>
      </c>
      <c r="G709" s="27" t="s">
        <v>1449</v>
      </c>
      <c r="H709" s="27" t="s">
        <v>1450</v>
      </c>
      <c r="I709" s="27"/>
      <c r="J709" s="27"/>
      <c r="K709" s="27"/>
    </row>
    <row r="710" ht="15.75" hidden="1" customHeight="1">
      <c r="A710" s="28"/>
      <c r="B710" s="27">
        <f>COUNTIF($H$2:$H$2576,'CARGA COMPLETA'!$A710)</f>
        <v>0</v>
      </c>
      <c r="C710" s="28"/>
      <c r="D710" s="29">
        <v>0.0</v>
      </c>
      <c r="E710" s="1">
        <f>COUNTIF($H$2:$H$2576,'CARGA COMPLETA'!$A710)</f>
        <v>0</v>
      </c>
      <c r="G710" s="27" t="s">
        <v>1451</v>
      </c>
      <c r="H710" s="27" t="s">
        <v>1452</v>
      </c>
      <c r="I710" s="27"/>
      <c r="J710" s="27"/>
      <c r="K710" s="27"/>
    </row>
    <row r="711" ht="15.75" hidden="1" customHeight="1">
      <c r="A711" s="28"/>
      <c r="B711" s="27">
        <f>COUNTIF($H$2:$H$2576,'CARGA COMPLETA'!$A711)</f>
        <v>0</v>
      </c>
      <c r="C711" s="28" t="s">
        <v>4998</v>
      </c>
      <c r="D711" s="29">
        <v>0.0</v>
      </c>
      <c r="E711" s="1">
        <f>COUNTIF($H$2:$H$2576,'CARGA COMPLETA'!$A711)</f>
        <v>0</v>
      </c>
      <c r="G711" s="27" t="s">
        <v>1453</v>
      </c>
      <c r="H711" s="27" t="s">
        <v>1454</v>
      </c>
      <c r="I711" s="27"/>
      <c r="J711" s="27"/>
      <c r="K711" s="27"/>
    </row>
    <row r="712" ht="15.75" customHeight="1">
      <c r="A712" s="28" t="s">
        <v>518</v>
      </c>
      <c r="B712" s="27">
        <f>COUNTIF($H$2:$H$2576,'CARGA COMPLETA'!$A712)</f>
        <v>1</v>
      </c>
      <c r="C712" s="28" t="s">
        <v>517</v>
      </c>
      <c r="D712" s="29">
        <v>204.27489225</v>
      </c>
      <c r="E712" s="1">
        <f>COUNTIF($H$2:$H$2576,'CARGA COMPLETA'!$A712)</f>
        <v>1</v>
      </c>
      <c r="G712" s="27" t="s">
        <v>1455</v>
      </c>
      <c r="H712" s="27" t="s">
        <v>1456</v>
      </c>
      <c r="I712" s="27"/>
      <c r="J712" s="27"/>
      <c r="K712" s="27"/>
    </row>
    <row r="713" ht="15.75" hidden="1" customHeight="1">
      <c r="A713" s="28"/>
      <c r="B713" s="27">
        <f>COUNTIF($H$2:$H$2576,'CARGA COMPLETA'!$A713)</f>
        <v>0</v>
      </c>
      <c r="C713" s="28"/>
      <c r="D713" s="29">
        <v>0.0</v>
      </c>
      <c r="E713" s="1">
        <f>COUNTIF($H$2:$H$2576,'CARGA COMPLETA'!$A713)</f>
        <v>0</v>
      </c>
      <c r="G713" s="27" t="s">
        <v>1457</v>
      </c>
      <c r="H713" s="27" t="s">
        <v>1458</v>
      </c>
      <c r="I713" s="27"/>
      <c r="J713" s="27"/>
      <c r="K713" s="27"/>
    </row>
    <row r="714" ht="15.75" hidden="1" customHeight="1">
      <c r="A714" s="28"/>
      <c r="B714" s="27">
        <f>COUNTIF($H$2:$H$2576,'CARGA COMPLETA'!$A714)</f>
        <v>0</v>
      </c>
      <c r="C714" s="28" t="s">
        <v>4999</v>
      </c>
      <c r="D714" s="29">
        <v>0.0</v>
      </c>
      <c r="E714" s="1">
        <f>COUNTIF($H$2:$H$2576,'CARGA COMPLETA'!$A714)</f>
        <v>0</v>
      </c>
      <c r="G714" s="27" t="s">
        <v>1459</v>
      </c>
      <c r="H714" s="27" t="s">
        <v>1460</v>
      </c>
      <c r="I714" s="27"/>
      <c r="J714" s="27"/>
      <c r="K714" s="27"/>
    </row>
    <row r="715" ht="15.75" hidden="1" customHeight="1">
      <c r="A715" s="28" t="s">
        <v>5000</v>
      </c>
      <c r="B715" s="27">
        <f>COUNTIF($H$2:$H$2576,'CARGA COMPLETA'!$A715)</f>
        <v>0</v>
      </c>
      <c r="C715" s="28" t="s">
        <v>5001</v>
      </c>
      <c r="D715" s="29">
        <v>2336.61475575</v>
      </c>
      <c r="E715" s="1">
        <f>COUNTIF($H$2:$H$2576,'CARGA COMPLETA'!$A715)</f>
        <v>0</v>
      </c>
      <c r="G715" s="27" t="s">
        <v>1461</v>
      </c>
      <c r="H715" s="27" t="s">
        <v>1462</v>
      </c>
      <c r="I715" s="27"/>
      <c r="J715" s="27"/>
      <c r="K715" s="27"/>
    </row>
    <row r="716" ht="15.75" hidden="1" customHeight="1">
      <c r="A716" s="28"/>
      <c r="B716" s="27">
        <f>COUNTIF($H$2:$H$2576,'CARGA COMPLETA'!$A716)</f>
        <v>0</v>
      </c>
      <c r="C716" s="28"/>
      <c r="D716" s="29">
        <v>0.0</v>
      </c>
      <c r="E716" s="1">
        <f>COUNTIF($H$2:$H$2576,'CARGA COMPLETA'!$A716)</f>
        <v>0</v>
      </c>
      <c r="G716" s="27" t="s">
        <v>1463</v>
      </c>
      <c r="H716" s="27" t="s">
        <v>1464</v>
      </c>
      <c r="I716" s="27"/>
      <c r="J716" s="27"/>
      <c r="K716" s="27"/>
    </row>
    <row r="717" ht="15.75" hidden="1" customHeight="1">
      <c r="A717" s="28"/>
      <c r="B717" s="27">
        <f>COUNTIF($H$2:$H$2576,'CARGA COMPLETA'!$A717)</f>
        <v>0</v>
      </c>
      <c r="C717" s="28" t="s">
        <v>5002</v>
      </c>
      <c r="D717" s="29">
        <v>0.0</v>
      </c>
      <c r="E717" s="1">
        <f>COUNTIF($H$2:$H$2576,'CARGA COMPLETA'!$A717)</f>
        <v>0</v>
      </c>
      <c r="G717" s="27" t="s">
        <v>1465</v>
      </c>
      <c r="H717" s="27" t="s">
        <v>1466</v>
      </c>
      <c r="I717" s="27"/>
      <c r="J717" s="27"/>
      <c r="K717" s="27"/>
    </row>
    <row r="718" ht="15.75" hidden="1" customHeight="1">
      <c r="A718" s="28" t="s">
        <v>5003</v>
      </c>
      <c r="B718" s="27">
        <f>COUNTIF($H$2:$H$2576,'CARGA COMPLETA'!$A718)</f>
        <v>0</v>
      </c>
      <c r="C718" s="28" t="s">
        <v>5004</v>
      </c>
      <c r="D718" s="29">
        <v>442.60907625</v>
      </c>
      <c r="E718" s="1">
        <f>COUNTIF($H$2:$H$2576,'CARGA COMPLETA'!$A718)</f>
        <v>0</v>
      </c>
      <c r="G718" s="27" t="s">
        <v>1467</v>
      </c>
      <c r="H718" s="27" t="s">
        <v>1468</v>
      </c>
      <c r="I718" s="27"/>
      <c r="J718" s="27"/>
      <c r="K718" s="27"/>
    </row>
    <row r="719" ht="15.75" hidden="1" customHeight="1">
      <c r="A719" s="28" t="s">
        <v>5005</v>
      </c>
      <c r="B719" s="27">
        <f>COUNTIF($H$2:$H$2576,'CARGA COMPLETA'!$A719)</f>
        <v>0</v>
      </c>
      <c r="C719" s="28" t="s">
        <v>5006</v>
      </c>
      <c r="D719" s="29">
        <v>446.33753999999993</v>
      </c>
      <c r="E719" s="1">
        <f>COUNTIF($H$2:$H$2576,'CARGA COMPLETA'!$A719)</f>
        <v>0</v>
      </c>
      <c r="G719" s="27" t="s">
        <v>1469</v>
      </c>
      <c r="H719" s="27" t="s">
        <v>1470</v>
      </c>
      <c r="I719" s="27"/>
      <c r="J719" s="27"/>
      <c r="K719" s="27"/>
    </row>
    <row r="720" ht="15.75" hidden="1" customHeight="1">
      <c r="A720" s="28"/>
      <c r="B720" s="27">
        <f>COUNTIF($H$2:$H$2576,'CARGA COMPLETA'!$A720)</f>
        <v>0</v>
      </c>
      <c r="C720" s="28"/>
      <c r="D720" s="29">
        <v>0.0</v>
      </c>
      <c r="E720" s="1">
        <f>COUNTIF($H$2:$H$2576,'CARGA COMPLETA'!$A720)</f>
        <v>0</v>
      </c>
      <c r="G720" s="27" t="s">
        <v>1471</v>
      </c>
      <c r="H720" s="27" t="s">
        <v>1472</v>
      </c>
      <c r="I720" s="27"/>
      <c r="J720" s="27"/>
      <c r="K720" s="27"/>
    </row>
    <row r="721" ht="15.75" hidden="1" customHeight="1">
      <c r="A721" s="28"/>
      <c r="B721" s="27">
        <f>COUNTIF($H$2:$H$2576,'CARGA COMPLETA'!$A721)</f>
        <v>0</v>
      </c>
      <c r="C721" s="28" t="s">
        <v>5007</v>
      </c>
      <c r="D721" s="29">
        <v>0.0</v>
      </c>
      <c r="E721" s="1">
        <f>COUNTIF($H$2:$H$2576,'CARGA COMPLETA'!$A721)</f>
        <v>0</v>
      </c>
      <c r="G721" s="27" t="s">
        <v>1473</v>
      </c>
      <c r="H721" s="27" t="s">
        <v>1474</v>
      </c>
      <c r="I721" s="27"/>
      <c r="J721" s="27"/>
      <c r="K721" s="27"/>
    </row>
    <row r="722" ht="15.75" hidden="1" customHeight="1">
      <c r="A722" s="28" t="s">
        <v>5008</v>
      </c>
      <c r="B722" s="27">
        <f>COUNTIF($H$2:$H$2576,'CARGA COMPLETA'!$A722)</f>
        <v>0</v>
      </c>
      <c r="C722" s="28" t="s">
        <v>5009</v>
      </c>
      <c r="D722" s="29">
        <v>4299.996813749999</v>
      </c>
      <c r="E722" s="1">
        <f>COUNTIF($H$2:$H$2576,'CARGA COMPLETA'!$A722)</f>
        <v>0</v>
      </c>
      <c r="G722" s="27" t="s">
        <v>1475</v>
      </c>
      <c r="H722" s="27" t="s">
        <v>1476</v>
      </c>
      <c r="I722" s="27"/>
      <c r="J722" s="27"/>
      <c r="K722" s="27"/>
    </row>
    <row r="723" ht="15.75" hidden="1" customHeight="1">
      <c r="A723" s="28"/>
      <c r="B723" s="27">
        <f>COUNTIF($H$2:$H$2576,'CARGA COMPLETA'!$A723)</f>
        <v>0</v>
      </c>
      <c r="C723" s="28"/>
      <c r="D723" s="29">
        <v>0.0</v>
      </c>
      <c r="E723" s="1">
        <f>COUNTIF($H$2:$H$2576,'CARGA COMPLETA'!$A723)</f>
        <v>0</v>
      </c>
      <c r="G723" s="27" t="s">
        <v>1477</v>
      </c>
      <c r="H723" s="27" t="s">
        <v>1478</v>
      </c>
      <c r="I723" s="27"/>
      <c r="J723" s="27"/>
      <c r="K723" s="27"/>
    </row>
    <row r="724" ht="15.75" hidden="1" customHeight="1">
      <c r="A724" s="28"/>
      <c r="B724" s="27">
        <f>COUNTIF($H$2:$H$2576,'CARGA COMPLETA'!$A724)</f>
        <v>0</v>
      </c>
      <c r="C724" s="28" t="s">
        <v>5010</v>
      </c>
      <c r="D724" s="29">
        <v>0.0</v>
      </c>
      <c r="E724" s="1">
        <f>COUNTIF($H$2:$H$2576,'CARGA COMPLETA'!$A724)</f>
        <v>0</v>
      </c>
      <c r="G724" s="27" t="s">
        <v>1479</v>
      </c>
      <c r="H724" s="27" t="s">
        <v>1480</v>
      </c>
      <c r="I724" s="27"/>
      <c r="J724" s="27"/>
      <c r="K724" s="27"/>
    </row>
    <row r="725" ht="15.75" hidden="1" customHeight="1">
      <c r="A725" s="28" t="s">
        <v>5011</v>
      </c>
      <c r="B725" s="27">
        <f>COUNTIF($H$2:$H$2576,'CARGA COMPLETA'!$A725)</f>
        <v>0</v>
      </c>
      <c r="C725" s="28" t="s">
        <v>5012</v>
      </c>
      <c r="D725" s="29">
        <v>5169.789008999999</v>
      </c>
      <c r="E725" s="1">
        <f>COUNTIF($H$2:$H$2576,'CARGA COMPLETA'!$A725)</f>
        <v>0</v>
      </c>
      <c r="G725" s="27" t="s">
        <v>1481</v>
      </c>
      <c r="H725" s="27" t="s">
        <v>1482</v>
      </c>
      <c r="I725" s="27"/>
      <c r="J725" s="27"/>
      <c r="K725" s="27"/>
    </row>
    <row r="726" ht="15.75" hidden="1" customHeight="1">
      <c r="A726" s="28" t="s">
        <v>5013</v>
      </c>
      <c r="B726" s="27">
        <f>COUNTIF($H$2:$H$2576,'CARGA COMPLETA'!$A726)</f>
        <v>0</v>
      </c>
      <c r="C726" s="28" t="s">
        <v>5014</v>
      </c>
      <c r="D726" s="29">
        <v>6299.5764149999995</v>
      </c>
      <c r="E726" s="1">
        <f>COUNTIF($H$2:$H$2576,'CARGA COMPLETA'!$A726)</f>
        <v>0</v>
      </c>
      <c r="G726" s="27" t="s">
        <v>1483</v>
      </c>
      <c r="H726" s="27" t="s">
        <v>1484</v>
      </c>
      <c r="I726" s="27"/>
      <c r="J726" s="27"/>
      <c r="K726" s="27"/>
    </row>
    <row r="727" ht="15.75" hidden="1" customHeight="1">
      <c r="A727" s="28" t="s">
        <v>5015</v>
      </c>
      <c r="B727" s="27">
        <f>COUNTIF($H$2:$H$2576,'CARGA COMPLETA'!$A727)</f>
        <v>0</v>
      </c>
      <c r="C727" s="28" t="s">
        <v>5016</v>
      </c>
      <c r="D727" s="29">
        <v>6824.517158250001</v>
      </c>
      <c r="E727" s="1">
        <f>COUNTIF($H$2:$H$2576,'CARGA COMPLETA'!$A727)</f>
        <v>0</v>
      </c>
      <c r="G727" s="27" t="s">
        <v>1485</v>
      </c>
      <c r="H727" s="27" t="s">
        <v>1486</v>
      </c>
      <c r="I727" s="27"/>
      <c r="J727" s="27"/>
      <c r="K727" s="27"/>
    </row>
    <row r="728" ht="15.75" hidden="1" customHeight="1">
      <c r="A728" s="28" t="s">
        <v>5017</v>
      </c>
      <c r="B728" s="27">
        <f>COUNTIF($H$2:$H$2576,'CARGA COMPLETA'!$A728)</f>
        <v>0</v>
      </c>
      <c r="C728" s="28" t="s">
        <v>5018</v>
      </c>
      <c r="D728" s="29">
        <v>1164.79902825</v>
      </c>
      <c r="E728" s="1">
        <f>COUNTIF($H$2:$H$2576,'CARGA COMPLETA'!$A728)</f>
        <v>0</v>
      </c>
      <c r="G728" s="27" t="s">
        <v>1487</v>
      </c>
      <c r="H728" s="27" t="s">
        <v>1488</v>
      </c>
      <c r="I728" s="27"/>
      <c r="J728" s="27"/>
      <c r="K728" s="27"/>
    </row>
    <row r="729" ht="15.75" hidden="1" customHeight="1">
      <c r="A729" s="28" t="s">
        <v>5019</v>
      </c>
      <c r="B729" s="27">
        <f>COUNTIF($H$2:$H$2576,'CARGA COMPLETA'!$A729)</f>
        <v>0</v>
      </c>
      <c r="C729" s="28" t="s">
        <v>5020</v>
      </c>
      <c r="D729" s="29">
        <v>1164.79902825</v>
      </c>
      <c r="E729" s="1">
        <f>COUNTIF($H$2:$H$2576,'CARGA COMPLETA'!$A729)</f>
        <v>0</v>
      </c>
      <c r="G729" s="27" t="s">
        <v>1489</v>
      </c>
      <c r="H729" s="27" t="s">
        <v>1490</v>
      </c>
      <c r="I729" s="27"/>
      <c r="J729" s="27"/>
      <c r="K729" s="27"/>
    </row>
    <row r="730" ht="15.75" hidden="1" customHeight="1">
      <c r="A730" s="28" t="s">
        <v>5021</v>
      </c>
      <c r="B730" s="27">
        <f>COUNTIF($H$2:$H$2576,'CARGA COMPLETA'!$A730)</f>
        <v>0</v>
      </c>
      <c r="C730" s="28" t="s">
        <v>5022</v>
      </c>
      <c r="D730" s="29">
        <v>1630.4886427499998</v>
      </c>
      <c r="E730" s="1">
        <f>COUNTIF($H$2:$H$2576,'CARGA COMPLETA'!$A730)</f>
        <v>0</v>
      </c>
      <c r="G730" s="27" t="s">
        <v>1491</v>
      </c>
      <c r="H730" s="27" t="s">
        <v>1492</v>
      </c>
      <c r="I730" s="27"/>
      <c r="J730" s="27"/>
      <c r="K730" s="27"/>
    </row>
    <row r="731" ht="15.75" hidden="1" customHeight="1">
      <c r="A731" s="28" t="s">
        <v>5023</v>
      </c>
      <c r="B731" s="27">
        <f>COUNTIF($H$2:$H$2576,'CARGA COMPLETA'!$A731)</f>
        <v>0</v>
      </c>
      <c r="C731" s="28" t="s">
        <v>5024</v>
      </c>
      <c r="D731" s="29">
        <v>1630.4886427499998</v>
      </c>
      <c r="E731" s="1">
        <f>COUNTIF($H$2:$H$2576,'CARGA COMPLETA'!$A731)</f>
        <v>0</v>
      </c>
      <c r="G731" s="27" t="s">
        <v>1493</v>
      </c>
      <c r="H731" s="27" t="s">
        <v>1494</v>
      </c>
      <c r="I731" s="27"/>
      <c r="J731" s="27"/>
      <c r="K731" s="27"/>
    </row>
    <row r="732" ht="15.75" hidden="1" customHeight="1">
      <c r="A732" s="28" t="s">
        <v>5025</v>
      </c>
      <c r="B732" s="27">
        <f>COUNTIF($H$2:$H$2576,'CARGA COMPLETA'!$A732)</f>
        <v>0</v>
      </c>
      <c r="C732" s="28" t="s">
        <v>5026</v>
      </c>
      <c r="D732" s="29">
        <v>1943.4460072499999</v>
      </c>
      <c r="E732" s="1">
        <f>COUNTIF($H$2:$H$2576,'CARGA COMPLETA'!$A732)</f>
        <v>0</v>
      </c>
      <c r="G732" s="27" t="s">
        <v>1495</v>
      </c>
      <c r="H732" s="27" t="s">
        <v>1496</v>
      </c>
      <c r="I732" s="27"/>
      <c r="J732" s="27"/>
      <c r="K732" s="27"/>
    </row>
    <row r="733" ht="15.75" hidden="1" customHeight="1">
      <c r="A733" s="28" t="s">
        <v>5027</v>
      </c>
      <c r="B733" s="27">
        <f>COUNTIF($H$2:$H$2576,'CARGA COMPLETA'!$A733)</f>
        <v>0</v>
      </c>
      <c r="C733" s="28" t="s">
        <v>5028</v>
      </c>
      <c r="D733" s="29">
        <v>1943.4460072499999</v>
      </c>
      <c r="E733" s="1">
        <f>COUNTIF($H$2:$H$2576,'CARGA COMPLETA'!$A733)</f>
        <v>0</v>
      </c>
      <c r="G733" s="27" t="s">
        <v>1497</v>
      </c>
      <c r="H733" s="27" t="s">
        <v>1498</v>
      </c>
      <c r="I733" s="27"/>
      <c r="J733" s="27"/>
      <c r="K733" s="27"/>
    </row>
    <row r="734" ht="15.75" hidden="1" customHeight="1">
      <c r="A734" s="28"/>
      <c r="B734" s="27">
        <f>COUNTIF($H$2:$H$2576,'CARGA COMPLETA'!$A734)</f>
        <v>0</v>
      </c>
      <c r="C734" s="28"/>
      <c r="D734" s="29">
        <v>0.0</v>
      </c>
      <c r="E734" s="1">
        <f>COUNTIF($H$2:$H$2576,'CARGA COMPLETA'!$A734)</f>
        <v>0</v>
      </c>
      <c r="G734" s="27" t="s">
        <v>1499</v>
      </c>
      <c r="H734" s="27" t="s">
        <v>1500</v>
      </c>
      <c r="I734" s="27"/>
      <c r="J734" s="27"/>
      <c r="K734" s="27"/>
    </row>
    <row r="735" ht="15.75" hidden="1" customHeight="1">
      <c r="A735" s="28"/>
      <c r="B735" s="27">
        <f>COUNTIF($H$2:$H$2576,'CARGA COMPLETA'!$A735)</f>
        <v>0</v>
      </c>
      <c r="C735" s="28" t="s">
        <v>5029</v>
      </c>
      <c r="D735" s="29">
        <v>0.0</v>
      </c>
      <c r="E735" s="1">
        <f>COUNTIF($H$2:$H$2576,'CARGA COMPLETA'!$A735)</f>
        <v>0</v>
      </c>
      <c r="G735" s="27" t="s">
        <v>1501</v>
      </c>
      <c r="H735" s="27" t="s">
        <v>1502</v>
      </c>
      <c r="I735" s="27"/>
      <c r="J735" s="27"/>
      <c r="K735" s="27"/>
    </row>
    <row r="736" ht="15.75" hidden="1" customHeight="1">
      <c r="A736" s="28" t="s">
        <v>5030</v>
      </c>
      <c r="B736" s="27">
        <f>COUNTIF($H$2:$H$2576,'CARGA COMPLETA'!$A736)</f>
        <v>0</v>
      </c>
      <c r="C736" s="28" t="s">
        <v>5031</v>
      </c>
      <c r="D736" s="29">
        <v>2858.5008539999994</v>
      </c>
      <c r="E736" s="1">
        <f>COUNTIF($H$2:$H$2576,'CARGA COMPLETA'!$A736)</f>
        <v>0</v>
      </c>
      <c r="G736" s="27" t="s">
        <v>1503</v>
      </c>
      <c r="H736" s="27" t="s">
        <v>1504</v>
      </c>
      <c r="I736" s="27"/>
      <c r="J736" s="27"/>
      <c r="K736" s="27"/>
    </row>
    <row r="737" ht="15.75" hidden="1" customHeight="1">
      <c r="A737" s="28"/>
      <c r="B737" s="27">
        <f>COUNTIF($H$2:$H$2576,'CARGA COMPLETA'!$A737)</f>
        <v>0</v>
      </c>
      <c r="C737" s="28"/>
      <c r="D737" s="29">
        <v>0.0</v>
      </c>
      <c r="E737" s="1">
        <f>COUNTIF($H$2:$H$2576,'CARGA COMPLETA'!$A737)</f>
        <v>0</v>
      </c>
      <c r="G737" s="27" t="s">
        <v>1505</v>
      </c>
      <c r="H737" s="27" t="s">
        <v>1506</v>
      </c>
      <c r="I737" s="27"/>
      <c r="J737" s="27"/>
      <c r="K737" s="27"/>
    </row>
    <row r="738" ht="15.75" hidden="1" customHeight="1">
      <c r="A738" s="28"/>
      <c r="B738" s="27">
        <f>COUNTIF($H$2:$H$2576,'CARGA COMPLETA'!$A738)</f>
        <v>0</v>
      </c>
      <c r="C738" s="28" t="s">
        <v>5032</v>
      </c>
      <c r="D738" s="29">
        <v>0.0</v>
      </c>
      <c r="E738" s="1">
        <f>COUNTIF($H$2:$H$2576,'CARGA COMPLETA'!$A738)</f>
        <v>0</v>
      </c>
      <c r="G738" s="27" t="s">
        <v>1507</v>
      </c>
      <c r="H738" s="27" t="s">
        <v>1508</v>
      </c>
      <c r="I738" s="27"/>
      <c r="J738" s="27"/>
      <c r="K738" s="27"/>
    </row>
    <row r="739" ht="15.75" hidden="1" customHeight="1">
      <c r="A739" s="28" t="s">
        <v>5033</v>
      </c>
      <c r="B739" s="27">
        <f>COUNTIF($H$2:$H$2576,'CARGA COMPLETA'!$A739)</f>
        <v>0</v>
      </c>
      <c r="C739" s="28" t="s">
        <v>5034</v>
      </c>
      <c r="D739" s="29">
        <v>2557.5464474999994</v>
      </c>
      <c r="E739" s="1">
        <f>COUNTIF($H$2:$H$2576,'CARGA COMPLETA'!$A739)</f>
        <v>0</v>
      </c>
      <c r="G739" s="27" t="s">
        <v>1509</v>
      </c>
      <c r="H739" s="27" t="s">
        <v>1510</v>
      </c>
      <c r="I739" s="27"/>
      <c r="J739" s="27"/>
      <c r="K739" s="27"/>
    </row>
    <row r="740" ht="15.75" customHeight="1">
      <c r="A740" s="28" t="s">
        <v>520</v>
      </c>
      <c r="B740" s="27">
        <f>COUNTIF($H$2:$H$2576,'CARGA COMPLETA'!$A740)</f>
        <v>1</v>
      </c>
      <c r="C740" s="28" t="s">
        <v>519</v>
      </c>
      <c r="D740" s="29">
        <v>4333.8404835</v>
      </c>
      <c r="E740" s="1">
        <f>COUNTIF($H$2:$H$2576,'CARGA COMPLETA'!$A740)</f>
        <v>1</v>
      </c>
      <c r="G740" s="27" t="s">
        <v>1511</v>
      </c>
      <c r="H740" s="27" t="s">
        <v>1512</v>
      </c>
      <c r="I740" s="27"/>
      <c r="J740" s="27"/>
      <c r="K740" s="27"/>
    </row>
    <row r="741" ht="15.75" hidden="1" customHeight="1">
      <c r="A741" s="28"/>
      <c r="B741" s="27">
        <f>COUNTIF($H$2:$H$2576,'CARGA COMPLETA'!$A741)</f>
        <v>0</v>
      </c>
      <c r="C741" s="28"/>
      <c r="D741" s="29">
        <v>0.0</v>
      </c>
      <c r="E741" s="1">
        <f>COUNTIF($H$2:$H$2576,'CARGA COMPLETA'!$A741)</f>
        <v>0</v>
      </c>
      <c r="G741" s="27" t="s">
        <v>1513</v>
      </c>
      <c r="H741" s="27" t="s">
        <v>1514</v>
      </c>
      <c r="I741" s="27"/>
      <c r="J741" s="27"/>
      <c r="K741" s="27"/>
    </row>
    <row r="742" ht="15.75" hidden="1" customHeight="1">
      <c r="A742" s="28"/>
      <c r="B742" s="27">
        <f>COUNTIF($H$2:$H$2576,'CARGA COMPLETA'!$A742)</f>
        <v>0</v>
      </c>
      <c r="C742" s="28" t="s">
        <v>5035</v>
      </c>
      <c r="D742" s="29">
        <v>0.0</v>
      </c>
      <c r="E742" s="1">
        <f>COUNTIF($H$2:$H$2576,'CARGA COMPLETA'!$A742)</f>
        <v>0</v>
      </c>
      <c r="G742" s="27" t="s">
        <v>1515</v>
      </c>
      <c r="H742" s="27" t="s">
        <v>1516</v>
      </c>
      <c r="I742" s="27"/>
      <c r="J742" s="27"/>
      <c r="K742" s="27"/>
    </row>
    <row r="743" ht="15.75" hidden="1" customHeight="1">
      <c r="A743" s="28" t="s">
        <v>5036</v>
      </c>
      <c r="B743" s="27">
        <f>COUNTIF($H$2:$H$2576,'CARGA COMPLETA'!$A743)</f>
        <v>0</v>
      </c>
      <c r="C743" s="28" t="s">
        <v>5037</v>
      </c>
      <c r="D743" s="29">
        <v>4368.22320825</v>
      </c>
      <c r="E743" s="1">
        <f>COUNTIF($H$2:$H$2576,'CARGA COMPLETA'!$A743)</f>
        <v>0</v>
      </c>
      <c r="G743" s="27" t="s">
        <v>1517</v>
      </c>
      <c r="H743" s="27" t="s">
        <v>1518</v>
      </c>
      <c r="I743" s="27"/>
      <c r="J743" s="27"/>
      <c r="K743" s="27"/>
    </row>
    <row r="744" ht="15.75" hidden="1" customHeight="1">
      <c r="A744" s="28" t="s">
        <v>5038</v>
      </c>
      <c r="B744" s="27">
        <f>COUNTIF($H$2:$H$2576,'CARGA COMPLETA'!$A744)</f>
        <v>0</v>
      </c>
      <c r="C744" s="28" t="s">
        <v>5039</v>
      </c>
      <c r="D744" s="29">
        <v>2510.0916389999998</v>
      </c>
      <c r="E744" s="1">
        <f>COUNTIF($H$2:$H$2576,'CARGA COMPLETA'!$A744)</f>
        <v>0</v>
      </c>
      <c r="G744" s="27" t="s">
        <v>1519</v>
      </c>
      <c r="H744" s="27" t="s">
        <v>1520</v>
      </c>
      <c r="I744" s="27"/>
      <c r="J744" s="27"/>
      <c r="K744" s="27"/>
    </row>
    <row r="745" ht="15.75" hidden="1" customHeight="1">
      <c r="A745" s="28"/>
      <c r="B745" s="27">
        <f>COUNTIF($H$2:$H$2576,'CARGA COMPLETA'!$A745)</f>
        <v>0</v>
      </c>
      <c r="C745" s="28"/>
      <c r="D745" s="29">
        <v>0.0</v>
      </c>
      <c r="E745" s="1">
        <f>COUNTIF($H$2:$H$2576,'CARGA COMPLETA'!$A745)</f>
        <v>0</v>
      </c>
      <c r="G745" s="27" t="s">
        <v>1521</v>
      </c>
      <c r="H745" s="27" t="s">
        <v>1522</v>
      </c>
      <c r="I745" s="27"/>
      <c r="J745" s="27"/>
      <c r="K745" s="27"/>
    </row>
    <row r="746" ht="15.75" hidden="1" customHeight="1">
      <c r="A746" s="28"/>
      <c r="B746" s="27">
        <f>COUNTIF($H$2:$H$2576,'CARGA COMPLETA'!$A746)</f>
        <v>0</v>
      </c>
      <c r="C746" s="28" t="s">
        <v>5040</v>
      </c>
      <c r="D746" s="29">
        <v>0.0</v>
      </c>
      <c r="E746" s="1">
        <f>COUNTIF($H$2:$H$2576,'CARGA COMPLETA'!$A746)</f>
        <v>0</v>
      </c>
      <c r="G746" s="27" t="s">
        <v>1523</v>
      </c>
      <c r="H746" s="27" t="s">
        <v>1524</v>
      </c>
      <c r="I746" s="27"/>
      <c r="J746" s="27"/>
      <c r="K746" s="27"/>
    </row>
    <row r="747" ht="15.75" hidden="1" customHeight="1">
      <c r="A747" s="28" t="s">
        <v>5041</v>
      </c>
      <c r="B747" s="27">
        <f>COUNTIF($H$2:$H$2576,'CARGA COMPLETA'!$A747)</f>
        <v>0</v>
      </c>
      <c r="C747" s="28" t="s">
        <v>5042</v>
      </c>
      <c r="D747" s="29">
        <v>3136.8149505</v>
      </c>
      <c r="E747" s="1">
        <f>COUNTIF($H$2:$H$2576,'CARGA COMPLETA'!$A747)</f>
        <v>0</v>
      </c>
      <c r="G747" s="27" t="s">
        <v>1525</v>
      </c>
      <c r="H747" s="27" t="s">
        <v>1526</v>
      </c>
      <c r="I747" s="27"/>
      <c r="J747" s="27"/>
      <c r="K747" s="27"/>
    </row>
    <row r="748" ht="15.75" hidden="1" customHeight="1">
      <c r="A748" s="28" t="s">
        <v>5043</v>
      </c>
      <c r="B748" s="27">
        <f>COUNTIF($H$2:$H$2576,'CARGA COMPLETA'!$A748)</f>
        <v>0</v>
      </c>
      <c r="C748" s="28" t="s">
        <v>5044</v>
      </c>
      <c r="D748" s="29">
        <v>5506.86908475</v>
      </c>
      <c r="E748" s="1">
        <f>COUNTIF($H$2:$H$2576,'CARGA COMPLETA'!$A748)</f>
        <v>0</v>
      </c>
      <c r="G748" s="27" t="s">
        <v>1527</v>
      </c>
      <c r="H748" s="27" t="s">
        <v>1528</v>
      </c>
      <c r="I748" s="27"/>
      <c r="J748" s="27"/>
      <c r="K748" s="27"/>
    </row>
    <row r="749" ht="15.75" hidden="1" customHeight="1">
      <c r="A749" s="28" t="s">
        <v>5045</v>
      </c>
      <c r="B749" s="27">
        <f>COUNTIF($H$2:$H$2576,'CARGA COMPLETA'!$A749)</f>
        <v>0</v>
      </c>
      <c r="C749" s="28" t="s">
        <v>5046</v>
      </c>
      <c r="D749" s="29">
        <v>1476.1931332499998</v>
      </c>
      <c r="E749" s="1">
        <f>COUNTIF($H$2:$H$2576,'CARGA COMPLETA'!$A749)</f>
        <v>0</v>
      </c>
      <c r="G749" s="27" t="s">
        <v>1529</v>
      </c>
      <c r="H749" s="27" t="s">
        <v>1530</v>
      </c>
      <c r="I749" s="27"/>
      <c r="J749" s="27"/>
      <c r="K749" s="27"/>
    </row>
    <row r="750" ht="15.75" hidden="1" customHeight="1">
      <c r="A750" s="28"/>
      <c r="B750" s="27">
        <f>COUNTIF($H$2:$H$2576,'CARGA COMPLETA'!$A750)</f>
        <v>0</v>
      </c>
      <c r="C750" s="28"/>
      <c r="D750" s="29">
        <v>0.0</v>
      </c>
      <c r="E750" s="1">
        <f>COUNTIF($H$2:$H$2576,'CARGA COMPLETA'!$A750)</f>
        <v>0</v>
      </c>
      <c r="G750" s="27" t="s">
        <v>1531</v>
      </c>
      <c r="H750" s="27" t="s">
        <v>1532</v>
      </c>
      <c r="I750" s="27"/>
      <c r="J750" s="27"/>
      <c r="K750" s="27"/>
    </row>
    <row r="751" ht="15.75" hidden="1" customHeight="1">
      <c r="A751" s="28"/>
      <c r="B751" s="27">
        <f>COUNTIF($H$2:$H$2576,'CARGA COMPLETA'!$A751)</f>
        <v>0</v>
      </c>
      <c r="C751" s="28" t="s">
        <v>5047</v>
      </c>
      <c r="D751" s="29">
        <v>0.0</v>
      </c>
      <c r="E751" s="1">
        <f>COUNTIF($H$2:$H$2576,'CARGA COMPLETA'!$A751)</f>
        <v>0</v>
      </c>
      <c r="G751" s="27" t="s">
        <v>1533</v>
      </c>
      <c r="H751" s="27" t="s">
        <v>1534</v>
      </c>
      <c r="I751" s="27"/>
      <c r="J751" s="27"/>
      <c r="K751" s="27"/>
    </row>
    <row r="752" ht="15.75" hidden="1" customHeight="1">
      <c r="A752" s="28" t="s">
        <v>5048</v>
      </c>
      <c r="B752" s="27">
        <f>COUNTIF($H$2:$H$2576,'CARGA COMPLETA'!$A752)</f>
        <v>0</v>
      </c>
      <c r="C752" s="28" t="s">
        <v>5049</v>
      </c>
      <c r="D752" s="29">
        <v>492.06737250000003</v>
      </c>
      <c r="E752" s="1">
        <f>COUNTIF($H$2:$H$2576,'CARGA COMPLETA'!$A752)</f>
        <v>0</v>
      </c>
      <c r="G752" s="27" t="s">
        <v>1535</v>
      </c>
      <c r="H752" s="27" t="s">
        <v>1536</v>
      </c>
      <c r="I752" s="27"/>
      <c r="J752" s="27"/>
      <c r="K752" s="27"/>
    </row>
    <row r="753" ht="15.75" hidden="1" customHeight="1">
      <c r="A753" s="28"/>
      <c r="B753" s="27">
        <f>COUNTIF($H$2:$H$2576,'CARGA COMPLETA'!$A753)</f>
        <v>0</v>
      </c>
      <c r="C753" s="28"/>
      <c r="D753" s="29">
        <v>0.0</v>
      </c>
      <c r="E753" s="1">
        <f>COUNTIF($H$2:$H$2576,'CARGA COMPLETA'!$A753)</f>
        <v>0</v>
      </c>
      <c r="G753" s="27" t="s">
        <v>1537</v>
      </c>
      <c r="H753" s="27" t="s">
        <v>1538</v>
      </c>
      <c r="I753" s="27"/>
      <c r="J753" s="27"/>
      <c r="K753" s="27"/>
    </row>
    <row r="754" ht="15.75" hidden="1" customHeight="1">
      <c r="A754" s="28"/>
      <c r="B754" s="27">
        <f>COUNTIF($H$2:$H$2576,'CARGA COMPLETA'!$A754)</f>
        <v>0</v>
      </c>
      <c r="C754" s="28" t="s">
        <v>5050</v>
      </c>
      <c r="D754" s="29">
        <v>0.0</v>
      </c>
      <c r="E754" s="1">
        <f>COUNTIF($H$2:$H$2576,'CARGA COMPLETA'!$A754)</f>
        <v>0</v>
      </c>
      <c r="G754" s="27" t="s">
        <v>1539</v>
      </c>
      <c r="H754" s="27" t="s">
        <v>1540</v>
      </c>
      <c r="I754" s="27"/>
      <c r="J754" s="27"/>
      <c r="K754" s="27"/>
    </row>
    <row r="755" ht="15.75" hidden="1" customHeight="1">
      <c r="A755" s="28" t="s">
        <v>5051</v>
      </c>
      <c r="B755" s="27">
        <f>COUNTIF($H$2:$H$2576,'CARGA COMPLETA'!$A755)</f>
        <v>0</v>
      </c>
      <c r="C755" s="28" t="s">
        <v>5052</v>
      </c>
      <c r="D755" s="29">
        <v>1016.5499189999999</v>
      </c>
      <c r="E755" s="1">
        <f>COUNTIF($H$2:$H$2576,'CARGA COMPLETA'!$A755)</f>
        <v>0</v>
      </c>
      <c r="G755" s="27" t="s">
        <v>1541</v>
      </c>
      <c r="H755" s="27" t="s">
        <v>1542</v>
      </c>
      <c r="I755" s="27"/>
      <c r="J755" s="27"/>
      <c r="K755" s="27"/>
    </row>
    <row r="756" ht="15.75" hidden="1" customHeight="1">
      <c r="A756" s="28" t="s">
        <v>5053</v>
      </c>
      <c r="B756" s="27">
        <f>COUNTIF($H$2:$H$2576,'CARGA COMPLETA'!$A756)</f>
        <v>0</v>
      </c>
      <c r="C756" s="28" t="s">
        <v>5054</v>
      </c>
      <c r="D756" s="29">
        <v>1239.26049225</v>
      </c>
      <c r="E756" s="1">
        <f>COUNTIF($H$2:$H$2576,'CARGA COMPLETA'!$A756)</f>
        <v>0</v>
      </c>
      <c r="G756" s="27" t="s">
        <v>1543</v>
      </c>
      <c r="H756" s="27" t="s">
        <v>1544</v>
      </c>
      <c r="I756" s="27"/>
      <c r="J756" s="27"/>
      <c r="K756" s="27"/>
    </row>
    <row r="757" ht="15.75" hidden="1" customHeight="1">
      <c r="A757" s="28" t="s">
        <v>5055</v>
      </c>
      <c r="B757" s="27">
        <f>COUNTIF($H$2:$H$2576,'CARGA COMPLETA'!$A757)</f>
        <v>0</v>
      </c>
      <c r="C757" s="28" t="s">
        <v>5056</v>
      </c>
      <c r="D757" s="29">
        <v>1295.1515114999997</v>
      </c>
      <c r="E757" s="1">
        <f>COUNTIF($H$2:$H$2576,'CARGA COMPLETA'!$A757)</f>
        <v>0</v>
      </c>
      <c r="G757" s="27" t="s">
        <v>1545</v>
      </c>
      <c r="H757" s="27" t="s">
        <v>1546</v>
      </c>
      <c r="I757" s="27"/>
      <c r="J757" s="27"/>
      <c r="K757" s="27"/>
    </row>
    <row r="758" ht="15.75" hidden="1" customHeight="1">
      <c r="A758" s="28" t="s">
        <v>5057</v>
      </c>
      <c r="B758" s="27">
        <f>COUNTIF($H$2:$H$2576,'CARGA COMPLETA'!$A758)</f>
        <v>0</v>
      </c>
      <c r="C758" s="28" t="s">
        <v>5058</v>
      </c>
      <c r="D758" s="29">
        <v>1831.672953</v>
      </c>
      <c r="E758" s="1">
        <f>COUNTIF($H$2:$H$2576,'CARGA COMPLETA'!$A758)</f>
        <v>0</v>
      </c>
      <c r="G758" s="27" t="s">
        <v>1547</v>
      </c>
      <c r="H758" s="27" t="s">
        <v>1548</v>
      </c>
      <c r="I758" s="27"/>
      <c r="J758" s="27"/>
      <c r="K758" s="27"/>
    </row>
    <row r="759" ht="15.75" hidden="1" customHeight="1">
      <c r="A759" s="28" t="s">
        <v>5059</v>
      </c>
      <c r="B759" s="27">
        <f>COUNTIF($H$2:$H$2576,'CARGA COMPLETA'!$A759)</f>
        <v>0</v>
      </c>
      <c r="C759" s="28" t="s">
        <v>5060</v>
      </c>
      <c r="D759" s="29">
        <v>1970.641332</v>
      </c>
      <c r="E759" s="1">
        <f>COUNTIF($H$2:$H$2576,'CARGA COMPLETA'!$A759)</f>
        <v>0</v>
      </c>
      <c r="G759" s="27" t="s">
        <v>1549</v>
      </c>
      <c r="H759" s="27" t="s">
        <v>1550</v>
      </c>
      <c r="I759" s="27"/>
      <c r="J759" s="27"/>
      <c r="K759" s="27"/>
    </row>
    <row r="760" ht="15.75" hidden="1" customHeight="1">
      <c r="A760" s="28" t="s">
        <v>5061</v>
      </c>
      <c r="B760" s="27">
        <f>COUNTIF($H$2:$H$2576,'CARGA COMPLETA'!$A760)</f>
        <v>0</v>
      </c>
      <c r="C760" s="28" t="s">
        <v>5062</v>
      </c>
      <c r="D760" s="29">
        <v>3085.622694</v>
      </c>
      <c r="E760" s="1">
        <f>COUNTIF($H$2:$H$2576,'CARGA COMPLETA'!$A760)</f>
        <v>0</v>
      </c>
      <c r="G760" s="27" t="s">
        <v>1551</v>
      </c>
      <c r="H760" s="27" t="s">
        <v>1552</v>
      </c>
      <c r="I760" s="27"/>
      <c r="J760" s="27"/>
      <c r="K760" s="27"/>
    </row>
    <row r="761" ht="15.75" hidden="1" customHeight="1">
      <c r="A761" s="28" t="s">
        <v>5063</v>
      </c>
      <c r="B761" s="27">
        <f>COUNTIF($H$2:$H$2576,'CARGA COMPLETA'!$A761)</f>
        <v>0</v>
      </c>
      <c r="C761" s="28" t="s">
        <v>5064</v>
      </c>
      <c r="D761" s="29">
        <v>3344.8272907499995</v>
      </c>
      <c r="E761" s="1">
        <f>COUNTIF($H$2:$H$2576,'CARGA COMPLETA'!$A761)</f>
        <v>0</v>
      </c>
      <c r="G761" s="27" t="s">
        <v>1553</v>
      </c>
      <c r="H761" s="27" t="s">
        <v>1554</v>
      </c>
      <c r="I761" s="27"/>
      <c r="J761" s="27"/>
      <c r="K761" s="27"/>
    </row>
    <row r="762" ht="15.75" hidden="1" customHeight="1">
      <c r="A762" s="28" t="s">
        <v>5065</v>
      </c>
      <c r="B762" s="27">
        <f>COUNTIF($H$2:$H$2576,'CARGA COMPLETA'!$A762)</f>
        <v>0</v>
      </c>
      <c r="C762" s="28" t="s">
        <v>5066</v>
      </c>
      <c r="D762" s="29">
        <v>3618.61332525</v>
      </c>
      <c r="E762" s="1">
        <f>COUNTIF($H$2:$H$2576,'CARGA COMPLETA'!$A762)</f>
        <v>0</v>
      </c>
      <c r="G762" s="27" t="s">
        <v>1555</v>
      </c>
      <c r="H762" s="27" t="s">
        <v>1556</v>
      </c>
      <c r="I762" s="27"/>
      <c r="J762" s="27"/>
      <c r="K762" s="27"/>
    </row>
    <row r="763" ht="15.75" hidden="1" customHeight="1">
      <c r="A763" s="28" t="s">
        <v>5067</v>
      </c>
      <c r="B763" s="27">
        <f>COUNTIF($H$2:$H$2576,'CARGA COMPLETA'!$A763)</f>
        <v>0</v>
      </c>
      <c r="C763" s="28" t="s">
        <v>5068</v>
      </c>
      <c r="D763" s="29">
        <v>3992.3132039999996</v>
      </c>
      <c r="E763" s="1">
        <f>COUNTIF($H$2:$H$2576,'CARGA COMPLETA'!$A763)</f>
        <v>0</v>
      </c>
      <c r="G763" s="27" t="s">
        <v>1557</v>
      </c>
      <c r="H763" s="27" t="s">
        <v>1558</v>
      </c>
      <c r="I763" s="27"/>
      <c r="J763" s="27"/>
      <c r="K763" s="27"/>
    </row>
    <row r="764" ht="15.75" hidden="1" customHeight="1">
      <c r="A764" s="28" t="s">
        <v>5069</v>
      </c>
      <c r="B764" s="27">
        <f>COUNTIF($H$2:$H$2576,'CARGA COMPLETA'!$A764)</f>
        <v>0</v>
      </c>
      <c r="C764" s="28" t="s">
        <v>5070</v>
      </c>
      <c r="D764" s="29">
        <v>4308.837315749999</v>
      </c>
      <c r="E764" s="1">
        <f>COUNTIF($H$2:$H$2576,'CARGA COMPLETA'!$A764)</f>
        <v>0</v>
      </c>
      <c r="G764" s="27" t="s">
        <v>1559</v>
      </c>
      <c r="H764" s="27" t="s">
        <v>1560</v>
      </c>
      <c r="I764" s="27"/>
      <c r="J764" s="27"/>
      <c r="K764" s="27"/>
    </row>
    <row r="765" ht="15.75" hidden="1" customHeight="1">
      <c r="A765" s="28" t="s">
        <v>5071</v>
      </c>
      <c r="B765" s="27">
        <f>COUNTIF($H$2:$H$2576,'CARGA COMPLETA'!$A765)</f>
        <v>0</v>
      </c>
      <c r="C765" s="28" t="s">
        <v>5072</v>
      </c>
      <c r="D765" s="29">
        <v>4458.955148999999</v>
      </c>
      <c r="E765" s="1">
        <f>COUNTIF($H$2:$H$2576,'CARGA COMPLETA'!$A765)</f>
        <v>0</v>
      </c>
      <c r="G765" s="27" t="s">
        <v>1561</v>
      </c>
      <c r="H765" s="27" t="s">
        <v>1562</v>
      </c>
      <c r="I765" s="27"/>
      <c r="J765" s="27"/>
      <c r="K765" s="27"/>
    </row>
    <row r="766" ht="15.75" hidden="1" customHeight="1">
      <c r="A766" s="28"/>
      <c r="B766" s="27">
        <f>COUNTIF($H$2:$H$2576,'CARGA COMPLETA'!$A766)</f>
        <v>0</v>
      </c>
      <c r="C766" s="28"/>
      <c r="D766" s="29">
        <v>0.0</v>
      </c>
      <c r="E766" s="1">
        <f>COUNTIF($H$2:$H$2576,'CARGA COMPLETA'!$A766)</f>
        <v>0</v>
      </c>
      <c r="G766" s="27" t="s">
        <v>1563</v>
      </c>
      <c r="H766" s="27" t="s">
        <v>1564</v>
      </c>
      <c r="I766" s="27"/>
      <c r="J766" s="27"/>
      <c r="K766" s="27"/>
    </row>
    <row r="767" ht="15.75" hidden="1" customHeight="1">
      <c r="A767" s="28"/>
      <c r="B767" s="27">
        <f>COUNTIF($H$2:$H$2576,'CARGA COMPLETA'!$A767)</f>
        <v>0</v>
      </c>
      <c r="C767" s="28" t="s">
        <v>5073</v>
      </c>
      <c r="D767" s="29">
        <v>0.0</v>
      </c>
      <c r="E767" s="1">
        <f>COUNTIF($H$2:$H$2576,'CARGA COMPLETA'!$A767)</f>
        <v>0</v>
      </c>
      <c r="G767" s="27" t="s">
        <v>1565</v>
      </c>
      <c r="H767" s="27" t="s">
        <v>1566</v>
      </c>
      <c r="I767" s="27"/>
      <c r="J767" s="27"/>
      <c r="K767" s="27"/>
    </row>
    <row r="768" ht="15.75" customHeight="1">
      <c r="A768" s="28" t="s">
        <v>522</v>
      </c>
      <c r="B768" s="27">
        <f>COUNTIF($H$2:$H$2576,'CARGA COMPLETA'!$A768)</f>
        <v>1</v>
      </c>
      <c r="C768" s="28" t="s">
        <v>521</v>
      </c>
      <c r="D768" s="29">
        <v>486.407295</v>
      </c>
      <c r="E768" s="1">
        <f>COUNTIF($H$2:$H$2576,'CARGA COMPLETA'!$A768)</f>
        <v>1</v>
      </c>
      <c r="G768" s="27" t="s">
        <v>1567</v>
      </c>
      <c r="H768" s="27" t="s">
        <v>1568</v>
      </c>
      <c r="I768" s="27"/>
      <c r="J768" s="27"/>
      <c r="K768" s="27"/>
    </row>
    <row r="769" ht="15.75" customHeight="1">
      <c r="A769" s="28" t="s">
        <v>524</v>
      </c>
      <c r="B769" s="27">
        <f>COUNTIF($H$2:$H$2576,'CARGA COMPLETA'!$A769)</f>
        <v>1</v>
      </c>
      <c r="C769" s="28" t="s">
        <v>523</v>
      </c>
      <c r="D769" s="29">
        <v>230.63468174999997</v>
      </c>
      <c r="E769" s="1">
        <f>COUNTIF($H$2:$H$2576,'CARGA COMPLETA'!$A769)</f>
        <v>1</v>
      </c>
      <c r="G769" s="27" t="s">
        <v>1569</v>
      </c>
      <c r="H769" s="27" t="s">
        <v>1570</v>
      </c>
      <c r="I769" s="27"/>
      <c r="J769" s="27"/>
      <c r="K769" s="27"/>
    </row>
    <row r="770" ht="15.75" customHeight="1">
      <c r="A770" s="28" t="s">
        <v>526</v>
      </c>
      <c r="B770" s="27">
        <f>COUNTIF($H$2:$H$2576,'CARGA COMPLETA'!$A770)</f>
        <v>1</v>
      </c>
      <c r="C770" s="28" t="s">
        <v>525</v>
      </c>
      <c r="D770" s="29">
        <v>214.7774805</v>
      </c>
      <c r="E770" s="1">
        <f>COUNTIF($H$2:$H$2576,'CARGA COMPLETA'!$A770)</f>
        <v>1</v>
      </c>
      <c r="G770" s="27" t="s">
        <v>1571</v>
      </c>
      <c r="H770" s="27" t="s">
        <v>1572</v>
      </c>
      <c r="I770" s="27"/>
      <c r="J770" s="27"/>
      <c r="K770" s="27"/>
    </row>
    <row r="771" ht="15.75" hidden="1" customHeight="1">
      <c r="A771" s="28"/>
      <c r="B771" s="27">
        <f>COUNTIF($H$2:$H$2576,'CARGA COMPLETA'!$A771)</f>
        <v>0</v>
      </c>
      <c r="C771" s="28"/>
      <c r="D771" s="29">
        <v>0.0</v>
      </c>
      <c r="E771" s="1">
        <f>COUNTIF($H$2:$H$2576,'CARGA COMPLETA'!$A771)</f>
        <v>0</v>
      </c>
      <c r="G771" s="27" t="s">
        <v>1573</v>
      </c>
      <c r="H771" s="27" t="s">
        <v>1574</v>
      </c>
      <c r="I771" s="27"/>
      <c r="J771" s="27"/>
      <c r="K771" s="27"/>
    </row>
    <row r="772" ht="15.75" hidden="1" customHeight="1">
      <c r="A772" s="28"/>
      <c r="B772" s="27">
        <f>COUNTIF($H$2:$H$2576,'CARGA COMPLETA'!$A772)</f>
        <v>0</v>
      </c>
      <c r="C772" s="28" t="s">
        <v>5074</v>
      </c>
      <c r="D772" s="29">
        <v>0.0</v>
      </c>
      <c r="E772" s="1">
        <f>COUNTIF($H$2:$H$2576,'CARGA COMPLETA'!$A772)</f>
        <v>0</v>
      </c>
      <c r="G772" s="27" t="s">
        <v>1575</v>
      </c>
      <c r="H772" s="27" t="s">
        <v>1576</v>
      </c>
      <c r="I772" s="27"/>
      <c r="J772" s="27"/>
      <c r="K772" s="27"/>
    </row>
    <row r="773" ht="15.75" hidden="1" customHeight="1">
      <c r="A773" s="28" t="s">
        <v>5075</v>
      </c>
      <c r="B773" s="27">
        <f>COUNTIF($H$2:$H$2576,'CARGA COMPLETA'!$A773)</f>
        <v>0</v>
      </c>
      <c r="C773" s="28" t="s">
        <v>5076</v>
      </c>
      <c r="D773" s="29">
        <v>855.3185684999999</v>
      </c>
      <c r="E773" s="1">
        <f>COUNTIF($H$2:$H$2576,'CARGA COMPLETA'!$A773)</f>
        <v>0</v>
      </c>
      <c r="G773" s="27" t="s">
        <v>1577</v>
      </c>
      <c r="H773" s="27" t="s">
        <v>1578</v>
      </c>
      <c r="I773" s="27"/>
      <c r="J773" s="27"/>
      <c r="K773" s="27"/>
    </row>
    <row r="774" ht="15.75" hidden="1" customHeight="1">
      <c r="A774" s="28" t="s">
        <v>5077</v>
      </c>
      <c r="B774" s="27">
        <f>COUNTIF($H$2:$H$2576,'CARGA COMPLETA'!$A774)</f>
        <v>0</v>
      </c>
      <c r="C774" s="28" t="s">
        <v>5078</v>
      </c>
      <c r="D774" s="29">
        <v>855.3185684999999</v>
      </c>
      <c r="E774" s="1">
        <f>COUNTIF($H$2:$H$2576,'CARGA COMPLETA'!$A774)</f>
        <v>0</v>
      </c>
      <c r="G774" s="27" t="s">
        <v>1579</v>
      </c>
      <c r="H774" s="27" t="s">
        <v>1580</v>
      </c>
      <c r="I774" s="27"/>
      <c r="J774" s="27"/>
      <c r="K774" s="27"/>
    </row>
    <row r="775" ht="15.75" hidden="1" customHeight="1">
      <c r="A775" s="28" t="s">
        <v>5079</v>
      </c>
      <c r="B775" s="27">
        <f>COUNTIF($H$2:$H$2576,'CARGA COMPLETA'!$A775)</f>
        <v>0</v>
      </c>
      <c r="C775" s="28" t="s">
        <v>5080</v>
      </c>
      <c r="D775" s="29">
        <v>855.3185684999999</v>
      </c>
      <c r="E775" s="1">
        <f>COUNTIF($H$2:$H$2576,'CARGA COMPLETA'!$A775)</f>
        <v>0</v>
      </c>
      <c r="G775" s="27" t="s">
        <v>1581</v>
      </c>
      <c r="H775" s="27" t="s">
        <v>1582</v>
      </c>
      <c r="I775" s="27"/>
      <c r="J775" s="27"/>
      <c r="K775" s="27"/>
    </row>
    <row r="776" ht="15.75" hidden="1" customHeight="1">
      <c r="A776" s="28" t="s">
        <v>5081</v>
      </c>
      <c r="B776" s="27">
        <f>COUNTIF($H$2:$H$2576,'CARGA COMPLETA'!$A776)</f>
        <v>0</v>
      </c>
      <c r="C776" s="28" t="s">
        <v>5082</v>
      </c>
      <c r="D776" s="29">
        <v>855.3185684999999</v>
      </c>
      <c r="E776" s="1">
        <f>COUNTIF($H$2:$H$2576,'CARGA COMPLETA'!$A776)</f>
        <v>0</v>
      </c>
      <c r="G776" s="27" t="s">
        <v>1583</v>
      </c>
      <c r="H776" s="27" t="s">
        <v>1584</v>
      </c>
      <c r="I776" s="27"/>
      <c r="J776" s="27"/>
      <c r="K776" s="27"/>
    </row>
    <row r="777" ht="15.75" hidden="1" customHeight="1">
      <c r="A777" s="28" t="s">
        <v>5083</v>
      </c>
      <c r="B777" s="27">
        <f>COUNTIF($H$2:$H$2576,'CARGA COMPLETA'!$A777)</f>
        <v>0</v>
      </c>
      <c r="C777" s="28" t="s">
        <v>5084</v>
      </c>
      <c r="D777" s="29">
        <v>855.3365369999999</v>
      </c>
      <c r="E777" s="1">
        <f>COUNTIF($H$2:$H$2576,'CARGA COMPLETA'!$A777)</f>
        <v>0</v>
      </c>
      <c r="G777" s="27" t="s">
        <v>1585</v>
      </c>
      <c r="H777" s="27" t="s">
        <v>1586</v>
      </c>
      <c r="I777" s="27"/>
      <c r="J777" s="27"/>
      <c r="K777" s="27"/>
    </row>
    <row r="778" ht="15.75" hidden="1" customHeight="1">
      <c r="A778" s="28" t="s">
        <v>5085</v>
      </c>
      <c r="B778" s="27">
        <f>COUNTIF($H$2:$H$2576,'CARGA COMPLETA'!$A778)</f>
        <v>0</v>
      </c>
      <c r="C778" s="28" t="s">
        <v>5086</v>
      </c>
      <c r="D778" s="29">
        <v>855.3185684999999</v>
      </c>
      <c r="E778" s="1">
        <f>COUNTIF($H$2:$H$2576,'CARGA COMPLETA'!$A778)</f>
        <v>0</v>
      </c>
      <c r="G778" s="27" t="s">
        <v>1587</v>
      </c>
      <c r="H778" s="27" t="s">
        <v>1588</v>
      </c>
      <c r="I778" s="27"/>
      <c r="J778" s="27"/>
      <c r="K778" s="27"/>
    </row>
    <row r="779" ht="15.75" hidden="1" customHeight="1">
      <c r="A779" s="28" t="s">
        <v>5087</v>
      </c>
      <c r="B779" s="27">
        <f>COUNTIF($H$2:$H$2576,'CARGA COMPLETA'!$A779)</f>
        <v>0</v>
      </c>
      <c r="C779" s="28" t="s">
        <v>5088</v>
      </c>
      <c r="D779" s="29">
        <v>855.3185684999999</v>
      </c>
      <c r="E779" s="1">
        <f>COUNTIF($H$2:$H$2576,'CARGA COMPLETA'!$A779)</f>
        <v>0</v>
      </c>
      <c r="G779" s="27" t="s">
        <v>1589</v>
      </c>
      <c r="H779" s="27" t="s">
        <v>1590</v>
      </c>
      <c r="I779" s="27"/>
      <c r="J779" s="27"/>
      <c r="K779" s="27"/>
    </row>
    <row r="780" ht="15.75" hidden="1" customHeight="1">
      <c r="A780" s="28" t="s">
        <v>5089</v>
      </c>
      <c r="B780" s="27">
        <f>COUNTIF($H$2:$H$2576,'CARGA COMPLETA'!$A780)</f>
        <v>0</v>
      </c>
      <c r="C780" s="28" t="s">
        <v>5090</v>
      </c>
      <c r="D780" s="29">
        <v>855.3185684999999</v>
      </c>
      <c r="E780" s="1">
        <f>COUNTIF($H$2:$H$2576,'CARGA COMPLETA'!$A780)</f>
        <v>0</v>
      </c>
      <c r="G780" s="27" t="s">
        <v>1591</v>
      </c>
      <c r="H780" s="27" t="s">
        <v>1592</v>
      </c>
      <c r="I780" s="27"/>
      <c r="J780" s="27"/>
      <c r="K780" s="27"/>
    </row>
    <row r="781" ht="15.75" hidden="1" customHeight="1">
      <c r="A781" s="28" t="s">
        <v>5091</v>
      </c>
      <c r="B781" s="27">
        <f>COUNTIF($H$2:$H$2576,'CARGA COMPLETA'!$A781)</f>
        <v>0</v>
      </c>
      <c r="C781" s="28" t="s">
        <v>5092</v>
      </c>
      <c r="D781" s="29">
        <v>855.3185684999999</v>
      </c>
      <c r="E781" s="1">
        <f>COUNTIF($H$2:$H$2576,'CARGA COMPLETA'!$A781)</f>
        <v>0</v>
      </c>
      <c r="G781" s="27" t="s">
        <v>1593</v>
      </c>
      <c r="H781" s="27" t="s">
        <v>1594</v>
      </c>
      <c r="I781" s="27"/>
      <c r="J781" s="27"/>
      <c r="K781" s="27"/>
    </row>
    <row r="782" ht="15.75" hidden="1" customHeight="1">
      <c r="A782" s="28" t="s">
        <v>5093</v>
      </c>
      <c r="B782" s="27">
        <f>COUNTIF($H$2:$H$2576,'CARGA COMPLETA'!$A782)</f>
        <v>0</v>
      </c>
      <c r="C782" s="28" t="s">
        <v>5094</v>
      </c>
      <c r="D782" s="29">
        <v>855.3185684999999</v>
      </c>
      <c r="E782" s="1">
        <f>COUNTIF($H$2:$H$2576,'CARGA COMPLETA'!$A782)</f>
        <v>0</v>
      </c>
      <c r="G782" s="27" t="s">
        <v>1595</v>
      </c>
      <c r="H782" s="27" t="s">
        <v>1596</v>
      </c>
      <c r="I782" s="27"/>
      <c r="J782" s="27"/>
      <c r="K782" s="27"/>
    </row>
    <row r="783" ht="15.75" hidden="1" customHeight="1">
      <c r="A783" s="28" t="s">
        <v>5095</v>
      </c>
      <c r="B783" s="27">
        <f>COUNTIF($H$2:$H$2576,'CARGA COMPLETA'!$A783)</f>
        <v>0</v>
      </c>
      <c r="C783" s="28" t="s">
        <v>5096</v>
      </c>
      <c r="D783" s="29">
        <v>855.3185684999999</v>
      </c>
      <c r="E783" s="1">
        <f>COUNTIF($H$2:$H$2576,'CARGA COMPLETA'!$A783)</f>
        <v>0</v>
      </c>
      <c r="G783" s="27" t="s">
        <v>1597</v>
      </c>
      <c r="H783" s="27" t="s">
        <v>1598</v>
      </c>
      <c r="I783" s="27"/>
      <c r="J783" s="27"/>
      <c r="K783" s="27"/>
    </row>
    <row r="784" ht="15.75" hidden="1" customHeight="1">
      <c r="A784" s="28" t="s">
        <v>5097</v>
      </c>
      <c r="B784" s="27">
        <f>COUNTIF($H$2:$H$2576,'CARGA COMPLETA'!$A784)</f>
        <v>0</v>
      </c>
      <c r="C784" s="28" t="s">
        <v>5098</v>
      </c>
      <c r="D784" s="29">
        <v>855.3185684999999</v>
      </c>
      <c r="E784" s="1">
        <f>COUNTIF($H$2:$H$2576,'CARGA COMPLETA'!$A784)</f>
        <v>0</v>
      </c>
      <c r="G784" s="27" t="s">
        <v>1599</v>
      </c>
      <c r="H784" s="27" t="s">
        <v>1600</v>
      </c>
      <c r="I784" s="27"/>
      <c r="J784" s="27"/>
      <c r="K784" s="27"/>
    </row>
    <row r="785" ht="15.75" hidden="1" customHeight="1">
      <c r="A785" s="28" t="s">
        <v>5099</v>
      </c>
      <c r="B785" s="27">
        <f>COUNTIF($H$2:$H$2576,'CARGA COMPLETA'!$A785)</f>
        <v>0</v>
      </c>
      <c r="C785" s="28" t="s">
        <v>5100</v>
      </c>
      <c r="D785" s="29">
        <v>855.3185684999999</v>
      </c>
      <c r="E785" s="1">
        <f>COUNTIF($H$2:$H$2576,'CARGA COMPLETA'!$A785)</f>
        <v>0</v>
      </c>
      <c r="G785" s="27" t="s">
        <v>1601</v>
      </c>
      <c r="H785" s="27" t="s">
        <v>1602</v>
      </c>
      <c r="I785" s="27"/>
      <c r="J785" s="27"/>
      <c r="K785" s="27"/>
    </row>
    <row r="786" ht="15.75" hidden="1" customHeight="1">
      <c r="A786" s="28" t="s">
        <v>5101</v>
      </c>
      <c r="B786" s="27">
        <f>COUNTIF($H$2:$H$2576,'CARGA COMPLETA'!$A786)</f>
        <v>0</v>
      </c>
      <c r="C786" s="28" t="s">
        <v>5102</v>
      </c>
      <c r="D786" s="29">
        <v>855.3185684999999</v>
      </c>
      <c r="E786" s="1">
        <f>COUNTIF($H$2:$H$2576,'CARGA COMPLETA'!$A786)</f>
        <v>0</v>
      </c>
      <c r="G786" s="27" t="s">
        <v>1603</v>
      </c>
      <c r="H786" s="27" t="s">
        <v>1604</v>
      </c>
      <c r="I786" s="27"/>
      <c r="J786" s="27"/>
      <c r="K786" s="27"/>
    </row>
    <row r="787" ht="15.75" hidden="1" customHeight="1">
      <c r="A787" s="28" t="s">
        <v>5103</v>
      </c>
      <c r="B787" s="27">
        <f>COUNTIF($H$2:$H$2576,'CARGA COMPLETA'!$A787)</f>
        <v>0</v>
      </c>
      <c r="C787" s="28" t="s">
        <v>5104</v>
      </c>
      <c r="D787" s="29">
        <v>855.3365369999999</v>
      </c>
      <c r="E787" s="1">
        <f>COUNTIF($H$2:$H$2576,'CARGA COMPLETA'!$A787)</f>
        <v>0</v>
      </c>
      <c r="G787" s="27" t="s">
        <v>1605</v>
      </c>
      <c r="H787" s="27" t="s">
        <v>1606</v>
      </c>
      <c r="I787" s="27"/>
      <c r="J787" s="27"/>
      <c r="K787" s="27"/>
    </row>
    <row r="788" ht="15.75" hidden="1" customHeight="1">
      <c r="A788" s="28" t="s">
        <v>5105</v>
      </c>
      <c r="B788" s="27">
        <f>COUNTIF($H$2:$H$2576,'CARGA COMPLETA'!$A788)</f>
        <v>0</v>
      </c>
      <c r="C788" s="28" t="s">
        <v>5106</v>
      </c>
      <c r="D788" s="29">
        <v>855.3095842499998</v>
      </c>
      <c r="E788" s="1">
        <f>COUNTIF($H$2:$H$2576,'CARGA COMPLETA'!$A788)</f>
        <v>0</v>
      </c>
      <c r="G788" s="27" t="s">
        <v>1607</v>
      </c>
      <c r="H788" s="27" t="s">
        <v>1608</v>
      </c>
      <c r="I788" s="27"/>
      <c r="J788" s="27"/>
      <c r="K788" s="27"/>
    </row>
    <row r="789" ht="15.75" hidden="1" customHeight="1">
      <c r="A789" s="28" t="s">
        <v>5107</v>
      </c>
      <c r="B789" s="27">
        <f>COUNTIF($H$2:$H$2576,'CARGA COMPLETA'!$A789)</f>
        <v>0</v>
      </c>
      <c r="C789" s="28" t="s">
        <v>5108</v>
      </c>
      <c r="D789" s="29">
        <v>855.3185684999999</v>
      </c>
      <c r="E789" s="1">
        <f>COUNTIF($H$2:$H$2576,'CARGA COMPLETA'!$A789)</f>
        <v>0</v>
      </c>
      <c r="G789" s="27" t="s">
        <v>1609</v>
      </c>
      <c r="H789" s="27" t="s">
        <v>1610</v>
      </c>
      <c r="I789" s="27"/>
      <c r="J789" s="27"/>
      <c r="K789" s="27"/>
    </row>
    <row r="790" ht="15.75" hidden="1" customHeight="1">
      <c r="A790" s="28" t="s">
        <v>5109</v>
      </c>
      <c r="B790" s="27">
        <f>COUNTIF($H$2:$H$2576,'CARGA COMPLETA'!$A790)</f>
        <v>0</v>
      </c>
      <c r="C790" s="28" t="s">
        <v>5110</v>
      </c>
      <c r="D790" s="29">
        <v>855.3095842499998</v>
      </c>
      <c r="E790" s="1">
        <f>COUNTIF($H$2:$H$2576,'CARGA COMPLETA'!$A790)</f>
        <v>0</v>
      </c>
      <c r="G790" s="27" t="s">
        <v>1611</v>
      </c>
      <c r="H790" s="27" t="s">
        <v>1612</v>
      </c>
      <c r="I790" s="27"/>
      <c r="J790" s="27"/>
      <c r="K790" s="27"/>
    </row>
    <row r="791" ht="15.75" hidden="1" customHeight="1">
      <c r="A791" s="28" t="s">
        <v>5111</v>
      </c>
      <c r="B791" s="27">
        <f>COUNTIF($H$2:$H$2576,'CARGA COMPLETA'!$A791)</f>
        <v>0</v>
      </c>
      <c r="C791" s="28" t="s">
        <v>5112</v>
      </c>
      <c r="D791" s="29">
        <v>855.3185684999999</v>
      </c>
      <c r="E791" s="1">
        <f>COUNTIF($H$2:$H$2576,'CARGA COMPLETA'!$A791)</f>
        <v>0</v>
      </c>
      <c r="G791" s="27" t="s">
        <v>1613</v>
      </c>
      <c r="H791" s="27" t="s">
        <v>1614</v>
      </c>
      <c r="I791" s="27"/>
      <c r="J791" s="27"/>
      <c r="K791" s="27"/>
    </row>
    <row r="792" ht="15.75" hidden="1" customHeight="1">
      <c r="A792" s="28" t="s">
        <v>5113</v>
      </c>
      <c r="B792" s="27">
        <f>COUNTIF($H$2:$H$2576,'CARGA COMPLETA'!$A792)</f>
        <v>0</v>
      </c>
      <c r="C792" s="28" t="s">
        <v>5114</v>
      </c>
      <c r="D792" s="29">
        <v>855.3185684999999</v>
      </c>
      <c r="E792" s="1">
        <f>COUNTIF($H$2:$H$2576,'CARGA COMPLETA'!$A792)</f>
        <v>0</v>
      </c>
      <c r="G792" s="27" t="s">
        <v>1615</v>
      </c>
      <c r="H792" s="27" t="s">
        <v>1616</v>
      </c>
      <c r="I792" s="27"/>
      <c r="J792" s="27"/>
      <c r="K792" s="27"/>
    </row>
    <row r="793" ht="15.75" hidden="1" customHeight="1">
      <c r="A793" s="28" t="s">
        <v>5115</v>
      </c>
      <c r="B793" s="27">
        <f>COUNTIF($H$2:$H$2576,'CARGA COMPLETA'!$A793)</f>
        <v>0</v>
      </c>
      <c r="C793" s="28" t="s">
        <v>5116</v>
      </c>
      <c r="D793" s="29">
        <v>855.3185684999999</v>
      </c>
      <c r="E793" s="1">
        <f>COUNTIF($H$2:$H$2576,'CARGA COMPLETA'!$A793)</f>
        <v>0</v>
      </c>
      <c r="G793" s="27" t="s">
        <v>1617</v>
      </c>
      <c r="H793" s="27" t="s">
        <v>1618</v>
      </c>
      <c r="I793" s="27"/>
      <c r="J793" s="27"/>
      <c r="K793" s="27"/>
    </row>
    <row r="794" ht="15.75" hidden="1" customHeight="1">
      <c r="A794" s="28"/>
      <c r="B794" s="27">
        <f>COUNTIF($H$2:$H$2576,'CARGA COMPLETA'!$A794)</f>
        <v>0</v>
      </c>
      <c r="C794" s="28"/>
      <c r="D794" s="29">
        <v>0.0</v>
      </c>
      <c r="E794" s="1">
        <f>COUNTIF($H$2:$H$2576,'CARGA COMPLETA'!$A794)</f>
        <v>0</v>
      </c>
      <c r="G794" s="27" t="s">
        <v>1619</v>
      </c>
      <c r="H794" s="27" t="s">
        <v>1620</v>
      </c>
      <c r="I794" s="27"/>
      <c r="J794" s="27"/>
      <c r="K794" s="27"/>
    </row>
    <row r="795" ht="15.75" hidden="1" customHeight="1">
      <c r="A795" s="28"/>
      <c r="B795" s="27">
        <f>COUNTIF($H$2:$H$2576,'CARGA COMPLETA'!$A795)</f>
        <v>0</v>
      </c>
      <c r="C795" s="28" t="s">
        <v>5117</v>
      </c>
      <c r="D795" s="29">
        <v>0.0</v>
      </c>
      <c r="E795" s="1">
        <f>COUNTIF($H$2:$H$2576,'CARGA COMPLETA'!$A795)</f>
        <v>0</v>
      </c>
      <c r="G795" s="27" t="s">
        <v>1621</v>
      </c>
      <c r="H795" s="27" t="s">
        <v>1622</v>
      </c>
      <c r="I795" s="27"/>
      <c r="J795" s="27"/>
      <c r="K795" s="27"/>
    </row>
    <row r="796" ht="15.75" hidden="1" customHeight="1">
      <c r="A796" s="28" t="s">
        <v>5118</v>
      </c>
      <c r="B796" s="27">
        <f>COUNTIF($H$2:$H$2576,'CARGA COMPLETA'!$A796)</f>
        <v>0</v>
      </c>
      <c r="C796" s="28" t="s">
        <v>5119</v>
      </c>
      <c r="D796" s="29">
        <v>1113.2474017499997</v>
      </c>
      <c r="E796" s="1">
        <f>COUNTIF($H$2:$H$2576,'CARGA COMPLETA'!$A796)</f>
        <v>0</v>
      </c>
      <c r="G796" s="27" t="s">
        <v>1623</v>
      </c>
      <c r="H796" s="27" t="s">
        <v>1624</v>
      </c>
      <c r="I796" s="27"/>
      <c r="J796" s="27"/>
      <c r="K796" s="27"/>
    </row>
    <row r="797" ht="15.75" hidden="1" customHeight="1">
      <c r="A797" s="28"/>
      <c r="B797" s="27">
        <f>COUNTIF($H$2:$H$2576,'CARGA COMPLETA'!$A797)</f>
        <v>0</v>
      </c>
      <c r="C797" s="28"/>
      <c r="D797" s="29">
        <v>0.0</v>
      </c>
      <c r="E797" s="1">
        <f>COUNTIF($H$2:$H$2576,'CARGA COMPLETA'!$A797)</f>
        <v>0</v>
      </c>
      <c r="G797" s="27" t="s">
        <v>1625</v>
      </c>
      <c r="H797" s="27" t="s">
        <v>1626</v>
      </c>
      <c r="I797" s="27"/>
      <c r="J797" s="27"/>
      <c r="K797" s="27"/>
    </row>
    <row r="798" ht="15.75" hidden="1" customHeight="1">
      <c r="A798" s="28"/>
      <c r="B798" s="27">
        <f>COUNTIF($H$2:$H$2576,'CARGA COMPLETA'!$A798)</f>
        <v>0</v>
      </c>
      <c r="C798" s="28" t="s">
        <v>5120</v>
      </c>
      <c r="D798" s="29">
        <v>0.0</v>
      </c>
      <c r="E798" s="1">
        <f>COUNTIF($H$2:$H$2576,'CARGA COMPLETA'!$A798)</f>
        <v>0</v>
      </c>
      <c r="G798" s="27" t="s">
        <v>1627</v>
      </c>
      <c r="H798" s="27" t="s">
        <v>1628</v>
      </c>
      <c r="I798" s="27"/>
      <c r="J798" s="27"/>
      <c r="K798" s="27"/>
    </row>
    <row r="799" ht="15.75" hidden="1" customHeight="1">
      <c r="A799" s="28" t="s">
        <v>5121</v>
      </c>
      <c r="B799" s="27">
        <f>COUNTIF($H$2:$H$2576,'CARGA COMPLETA'!$A799)</f>
        <v>0</v>
      </c>
      <c r="C799" s="28" t="s">
        <v>5122</v>
      </c>
      <c r="D799" s="29">
        <v>528.2918684999999</v>
      </c>
      <c r="E799" s="1">
        <f>COUNTIF($H$2:$H$2576,'CARGA COMPLETA'!$A799)</f>
        <v>0</v>
      </c>
      <c r="G799" s="27" t="s">
        <v>1629</v>
      </c>
      <c r="H799" s="27" t="s">
        <v>1630</v>
      </c>
      <c r="I799" s="27"/>
      <c r="J799" s="27"/>
      <c r="K799" s="27"/>
    </row>
    <row r="800" ht="15.75" hidden="1" customHeight="1">
      <c r="A800" s="28"/>
      <c r="B800" s="27">
        <f>COUNTIF($H$2:$H$2576,'CARGA COMPLETA'!$A800)</f>
        <v>0</v>
      </c>
      <c r="C800" s="28"/>
      <c r="D800" s="29">
        <v>0.0</v>
      </c>
      <c r="E800" s="1">
        <f>COUNTIF($H$2:$H$2576,'CARGA COMPLETA'!$A800)</f>
        <v>0</v>
      </c>
      <c r="G800" s="27" t="s">
        <v>1631</v>
      </c>
      <c r="H800" s="27" t="s">
        <v>1632</v>
      </c>
      <c r="I800" s="27"/>
      <c r="J800" s="27"/>
      <c r="K800" s="27"/>
    </row>
    <row r="801" ht="15.75" hidden="1" customHeight="1">
      <c r="A801" s="28"/>
      <c r="B801" s="27">
        <f>COUNTIF($H$2:$H$2576,'CARGA COMPLETA'!$A801)</f>
        <v>0</v>
      </c>
      <c r="C801" s="28" t="s">
        <v>5123</v>
      </c>
      <c r="D801" s="29">
        <v>0.0</v>
      </c>
      <c r="E801" s="1">
        <f>COUNTIF($H$2:$H$2576,'CARGA COMPLETA'!$A801)</f>
        <v>0</v>
      </c>
      <c r="G801" s="27" t="s">
        <v>1633</v>
      </c>
      <c r="H801" s="27" t="s">
        <v>1634</v>
      </c>
      <c r="I801" s="27"/>
      <c r="J801" s="27"/>
      <c r="K801" s="27"/>
    </row>
    <row r="802" ht="15.75" hidden="1" customHeight="1">
      <c r="A802" s="28" t="s">
        <v>5124</v>
      </c>
      <c r="B802" s="27">
        <f>COUNTIF($H$2:$H$2576,'CARGA COMPLETA'!$A802)</f>
        <v>0</v>
      </c>
      <c r="C802" s="28" t="s">
        <v>5125</v>
      </c>
      <c r="D802" s="29">
        <v>1260.0410625</v>
      </c>
      <c r="E802" s="1">
        <f>COUNTIF($H$2:$H$2576,'CARGA COMPLETA'!$A802)</f>
        <v>0</v>
      </c>
      <c r="G802" s="27" t="s">
        <v>1635</v>
      </c>
      <c r="H802" s="27" t="s">
        <v>1636</v>
      </c>
      <c r="I802" s="27"/>
      <c r="J802" s="27"/>
      <c r="K802" s="27"/>
    </row>
    <row r="803" ht="15.75" hidden="1" customHeight="1">
      <c r="A803" s="28" t="s">
        <v>5126</v>
      </c>
      <c r="B803" s="27">
        <f>COUNTIF($H$2:$H$2576,'CARGA COMPLETA'!$A803)</f>
        <v>0</v>
      </c>
      <c r="C803" s="28" t="s">
        <v>5127</v>
      </c>
      <c r="D803" s="29">
        <v>502.075827</v>
      </c>
      <c r="E803" s="1">
        <f>COUNTIF($H$2:$H$2576,'CARGA COMPLETA'!$A803)</f>
        <v>0</v>
      </c>
      <c r="G803" s="27" t="s">
        <v>1637</v>
      </c>
      <c r="H803" s="27" t="s">
        <v>1638</v>
      </c>
      <c r="I803" s="27"/>
      <c r="J803" s="27"/>
      <c r="K803" s="27"/>
    </row>
    <row r="804" ht="15.75" customHeight="1">
      <c r="A804" s="28" t="s">
        <v>528</v>
      </c>
      <c r="B804" s="27">
        <f>COUNTIF($H$2:$H$2576,'CARGA COMPLETA'!$A804)</f>
        <v>1</v>
      </c>
      <c r="C804" s="28" t="s">
        <v>527</v>
      </c>
      <c r="D804" s="29">
        <v>873.74526525</v>
      </c>
      <c r="E804" s="1">
        <f>COUNTIF($H$2:$H$2576,'CARGA COMPLETA'!$A804)</f>
        <v>1</v>
      </c>
      <c r="G804" s="27" t="s">
        <v>1639</v>
      </c>
      <c r="H804" s="27" t="s">
        <v>1640</v>
      </c>
      <c r="I804" s="27"/>
      <c r="J804" s="27"/>
      <c r="K804" s="27"/>
    </row>
    <row r="805" ht="15.75" hidden="1" customHeight="1">
      <c r="A805" s="28" t="s">
        <v>5128</v>
      </c>
      <c r="B805" s="27">
        <f>COUNTIF($H$2:$H$2576,'CARGA COMPLETA'!$A805)</f>
        <v>0</v>
      </c>
      <c r="C805" s="28" t="s">
        <v>5129</v>
      </c>
      <c r="D805" s="29">
        <v>1493.1823499999998</v>
      </c>
      <c r="E805" s="1">
        <f>COUNTIF($H$2:$H$2576,'CARGA COMPLETA'!$A805)</f>
        <v>0</v>
      </c>
      <c r="G805" s="27" t="s">
        <v>1641</v>
      </c>
      <c r="H805" s="27" t="s">
        <v>1642</v>
      </c>
      <c r="I805" s="27"/>
      <c r="J805" s="27"/>
      <c r="K805" s="27"/>
    </row>
    <row r="806" ht="15.75" hidden="1" customHeight="1">
      <c r="A806" s="28" t="s">
        <v>5130</v>
      </c>
      <c r="B806" s="27">
        <f>COUNTIF($H$2:$H$2576,'CARGA COMPLETA'!$A806)</f>
        <v>0</v>
      </c>
      <c r="C806" s="28" t="s">
        <v>5131</v>
      </c>
      <c r="D806" s="29">
        <v>428.5666935</v>
      </c>
      <c r="E806" s="1">
        <f>COUNTIF($H$2:$H$2576,'CARGA COMPLETA'!$A806)</f>
        <v>0</v>
      </c>
      <c r="G806" s="27" t="s">
        <v>1643</v>
      </c>
      <c r="H806" s="27" t="s">
        <v>1644</v>
      </c>
      <c r="I806" s="27"/>
      <c r="J806" s="27"/>
      <c r="K806" s="27"/>
    </row>
    <row r="807" ht="15.75" hidden="1" customHeight="1">
      <c r="A807" s="28" t="s">
        <v>5132</v>
      </c>
      <c r="B807" s="27">
        <f>COUNTIF($H$2:$H$2576,'CARGA COMPLETA'!$A807)</f>
        <v>0</v>
      </c>
      <c r="C807" s="28" t="s">
        <v>5133</v>
      </c>
      <c r="D807" s="29">
        <v>3689.15765625</v>
      </c>
      <c r="E807" s="1">
        <f>COUNTIF($H$2:$H$2576,'CARGA COMPLETA'!$A807)</f>
        <v>0</v>
      </c>
      <c r="G807" s="27" t="s">
        <v>1645</v>
      </c>
      <c r="H807" s="27" t="s">
        <v>1646</v>
      </c>
      <c r="I807" s="27"/>
      <c r="J807" s="27"/>
      <c r="K807" s="27"/>
    </row>
    <row r="808" ht="15.75" hidden="1" customHeight="1">
      <c r="A808" s="28" t="s">
        <v>5134</v>
      </c>
      <c r="B808" s="27">
        <f>COUNTIF($H$2:$H$2576,'CARGA COMPLETA'!$A808)</f>
        <v>0</v>
      </c>
      <c r="C808" s="28" t="s">
        <v>5135</v>
      </c>
      <c r="D808" s="29">
        <v>1643.147451</v>
      </c>
      <c r="E808" s="1">
        <f>COUNTIF($H$2:$H$2576,'CARGA COMPLETA'!$A808)</f>
        <v>0</v>
      </c>
      <c r="G808" s="27" t="s">
        <v>1647</v>
      </c>
      <c r="H808" s="27" t="s">
        <v>1648</v>
      </c>
      <c r="I808" s="27"/>
      <c r="J808" s="27"/>
      <c r="K808" s="27"/>
    </row>
    <row r="809" ht="15.75" customHeight="1">
      <c r="A809" s="28" t="s">
        <v>530</v>
      </c>
      <c r="B809" s="27">
        <f>COUNTIF($H$2:$H$2576,'CARGA COMPLETA'!$A809)</f>
        <v>1</v>
      </c>
      <c r="C809" s="28" t="s">
        <v>529</v>
      </c>
      <c r="D809" s="29">
        <v>2274.7492102499996</v>
      </c>
      <c r="E809" s="1">
        <f>COUNTIF($H$2:$H$2576,'CARGA COMPLETA'!$A809)</f>
        <v>1</v>
      </c>
      <c r="G809" s="27" t="s">
        <v>1649</v>
      </c>
      <c r="H809" s="27" t="s">
        <v>1650</v>
      </c>
      <c r="I809" s="27"/>
      <c r="J809" s="27"/>
      <c r="K809" s="27"/>
    </row>
    <row r="810" ht="15.75" hidden="1" customHeight="1">
      <c r="A810" s="28" t="s">
        <v>5136</v>
      </c>
      <c r="B810" s="27">
        <f>COUNTIF($H$2:$H$2576,'CARGA COMPLETA'!$A810)</f>
        <v>0</v>
      </c>
      <c r="C810" s="28" t="s">
        <v>5137</v>
      </c>
      <c r="D810" s="29">
        <v>716.368158</v>
      </c>
      <c r="E810" s="1">
        <f>COUNTIF($H$2:$H$2576,'CARGA COMPLETA'!$A810)</f>
        <v>0</v>
      </c>
      <c r="G810" s="27" t="s">
        <v>1651</v>
      </c>
      <c r="H810" s="27" t="s">
        <v>1652</v>
      </c>
      <c r="I810" s="27"/>
      <c r="J810" s="27"/>
      <c r="K810" s="27"/>
    </row>
    <row r="811" ht="15.75" hidden="1" customHeight="1">
      <c r="A811" s="28" t="s">
        <v>5138</v>
      </c>
      <c r="B811" s="27">
        <f>COUNTIF($H$2:$H$2576,'CARGA COMPLETA'!$A811)</f>
        <v>0</v>
      </c>
      <c r="C811" s="28" t="s">
        <v>5139</v>
      </c>
      <c r="D811" s="29">
        <v>193.951989</v>
      </c>
      <c r="E811" s="1">
        <f>COUNTIF($H$2:$H$2576,'CARGA COMPLETA'!$A811)</f>
        <v>0</v>
      </c>
      <c r="G811" s="27" t="s">
        <v>1653</v>
      </c>
      <c r="H811" s="27" t="s">
        <v>1654</v>
      </c>
      <c r="I811" s="27"/>
      <c r="J811" s="27"/>
      <c r="K811" s="27"/>
    </row>
    <row r="812" ht="15.75" hidden="1" customHeight="1">
      <c r="A812" s="28" t="s">
        <v>5140</v>
      </c>
      <c r="B812" s="27">
        <f>COUNTIF($H$2:$H$2576,'CARGA COMPLETA'!$A812)</f>
        <v>0</v>
      </c>
      <c r="C812" s="28" t="s">
        <v>5141</v>
      </c>
      <c r="D812" s="29">
        <v>254.97301499999998</v>
      </c>
      <c r="E812" s="1">
        <f>COUNTIF($H$2:$H$2576,'CARGA COMPLETA'!$A812)</f>
        <v>0</v>
      </c>
      <c r="G812" s="27" t="s">
        <v>1655</v>
      </c>
      <c r="H812" s="27" t="s">
        <v>1656</v>
      </c>
      <c r="I812" s="27"/>
      <c r="J812" s="27"/>
      <c r="K812" s="27"/>
    </row>
    <row r="813" ht="15.75" hidden="1" customHeight="1">
      <c r="A813" s="28" t="s">
        <v>5142</v>
      </c>
      <c r="B813" s="27">
        <f>COUNTIF($H$2:$H$2576,'CARGA COMPLETA'!$A813)</f>
        <v>0</v>
      </c>
      <c r="C813" s="28" t="s">
        <v>5143</v>
      </c>
      <c r="D813" s="29">
        <v>306.0215235</v>
      </c>
      <c r="E813" s="1">
        <f>COUNTIF($H$2:$H$2576,'CARGA COMPLETA'!$A813)</f>
        <v>0</v>
      </c>
      <c r="G813" s="27" t="s">
        <v>1657</v>
      </c>
      <c r="H813" s="27" t="s">
        <v>1658</v>
      </c>
      <c r="I813" s="27"/>
      <c r="J813" s="27"/>
      <c r="K813" s="27"/>
    </row>
    <row r="814" ht="15.75" hidden="1" customHeight="1">
      <c r="A814" s="28" t="s">
        <v>5144</v>
      </c>
      <c r="B814" s="27">
        <f>COUNTIF($H$2:$H$2576,'CARGA COMPLETA'!$A814)</f>
        <v>0</v>
      </c>
      <c r="C814" s="28" t="s">
        <v>5145</v>
      </c>
      <c r="D814" s="29">
        <v>419.1511995</v>
      </c>
      <c r="E814" s="1">
        <f>COUNTIF($H$2:$H$2576,'CARGA COMPLETA'!$A814)</f>
        <v>0</v>
      </c>
      <c r="G814" s="27" t="s">
        <v>1659</v>
      </c>
      <c r="H814" s="27" t="s">
        <v>1660</v>
      </c>
      <c r="I814" s="27"/>
      <c r="J814" s="27"/>
      <c r="K814" s="27"/>
    </row>
    <row r="815" ht="15.75" hidden="1" customHeight="1">
      <c r="A815" s="28" t="s">
        <v>5146</v>
      </c>
      <c r="B815" s="27">
        <f>COUNTIF($H$2:$H$2576,'CARGA COMPLETA'!$A815)</f>
        <v>0</v>
      </c>
      <c r="C815" s="28" t="s">
        <v>5147</v>
      </c>
      <c r="D815" s="29">
        <v>558.9101925</v>
      </c>
      <c r="E815" s="1">
        <f>COUNTIF($H$2:$H$2576,'CARGA COMPLETA'!$A815)</f>
        <v>0</v>
      </c>
      <c r="G815" s="27" t="s">
        <v>1661</v>
      </c>
      <c r="H815" s="27" t="s">
        <v>1662</v>
      </c>
      <c r="I815" s="27"/>
      <c r="J815" s="27"/>
      <c r="K815" s="27"/>
    </row>
    <row r="816" ht="15.75" hidden="1" customHeight="1">
      <c r="A816" s="28" t="s">
        <v>5148</v>
      </c>
      <c r="B816" s="27">
        <f>COUNTIF($H$2:$H$2576,'CARGA COMPLETA'!$A816)</f>
        <v>0</v>
      </c>
      <c r="C816" s="28" t="s">
        <v>5149</v>
      </c>
      <c r="D816" s="29">
        <v>307.4949405</v>
      </c>
      <c r="E816" s="1">
        <f>COUNTIF($H$2:$H$2576,'CARGA COMPLETA'!$A816)</f>
        <v>0</v>
      </c>
      <c r="G816" s="27" t="s">
        <v>1663</v>
      </c>
      <c r="H816" s="27" t="s">
        <v>1664</v>
      </c>
      <c r="I816" s="27"/>
      <c r="J816" s="27"/>
      <c r="K816" s="27"/>
    </row>
    <row r="817" ht="15.75" hidden="1" customHeight="1">
      <c r="A817" s="28" t="s">
        <v>5150</v>
      </c>
      <c r="B817" s="27">
        <f>COUNTIF($H$2:$H$2576,'CARGA COMPLETA'!$A817)</f>
        <v>0</v>
      </c>
      <c r="C817" s="28" t="s">
        <v>5151</v>
      </c>
      <c r="D817" s="29">
        <v>329.25479400000006</v>
      </c>
      <c r="E817" s="1">
        <f>COUNTIF($H$2:$H$2576,'CARGA COMPLETA'!$A817)</f>
        <v>0</v>
      </c>
      <c r="G817" s="27" t="s">
        <v>1665</v>
      </c>
      <c r="H817" s="27" t="s">
        <v>1666</v>
      </c>
      <c r="I817" s="27"/>
      <c r="J817" s="27"/>
      <c r="K817" s="27"/>
    </row>
    <row r="818" ht="15.75" hidden="1" customHeight="1">
      <c r="A818" s="28" t="s">
        <v>5152</v>
      </c>
      <c r="B818" s="27">
        <f>COUNTIF($H$2:$H$2576,'CARGA COMPLETA'!$A818)</f>
        <v>0</v>
      </c>
      <c r="C818" s="28" t="s">
        <v>5153</v>
      </c>
      <c r="D818" s="29">
        <v>419.32190025</v>
      </c>
      <c r="E818" s="1">
        <f>COUNTIF($H$2:$H$2576,'CARGA COMPLETA'!$A818)</f>
        <v>0</v>
      </c>
      <c r="G818" s="27" t="s">
        <v>1667</v>
      </c>
      <c r="H818" s="27" t="s">
        <v>1668</v>
      </c>
      <c r="I818" s="27"/>
      <c r="J818" s="27"/>
      <c r="K818" s="27"/>
    </row>
    <row r="819" ht="15.75" hidden="1" customHeight="1">
      <c r="A819" s="28" t="s">
        <v>5154</v>
      </c>
      <c r="B819" s="27">
        <f>COUNTIF($H$2:$H$2576,'CARGA COMPLETA'!$A819)</f>
        <v>0</v>
      </c>
      <c r="C819" s="28" t="s">
        <v>5155</v>
      </c>
      <c r="D819" s="29">
        <v>410.1669495</v>
      </c>
      <c r="E819" s="1">
        <f>COUNTIF($H$2:$H$2576,'CARGA COMPLETA'!$A819)</f>
        <v>0</v>
      </c>
      <c r="G819" s="27" t="s">
        <v>1669</v>
      </c>
      <c r="H819" s="27" t="s">
        <v>1670</v>
      </c>
      <c r="I819" s="27"/>
      <c r="J819" s="27"/>
      <c r="K819" s="27"/>
    </row>
    <row r="820" ht="15.75" hidden="1" customHeight="1">
      <c r="A820" s="28" t="s">
        <v>5156</v>
      </c>
      <c r="B820" s="27">
        <f>COUNTIF($H$2:$H$2576,'CARGA COMPLETA'!$A820)</f>
        <v>0</v>
      </c>
      <c r="C820" s="28" t="s">
        <v>5157</v>
      </c>
      <c r="D820" s="29">
        <v>407.61542249999997</v>
      </c>
      <c r="E820" s="1">
        <f>COUNTIF($H$2:$H$2576,'CARGA COMPLETA'!$A820)</f>
        <v>0</v>
      </c>
      <c r="G820" s="27" t="s">
        <v>1671</v>
      </c>
      <c r="H820" s="27" t="s">
        <v>1672</v>
      </c>
      <c r="I820" s="27"/>
      <c r="J820" s="27"/>
      <c r="K820" s="27"/>
    </row>
    <row r="821" ht="15.75" hidden="1" customHeight="1">
      <c r="A821" s="28" t="s">
        <v>5158</v>
      </c>
      <c r="B821" s="27">
        <f>COUNTIF($H$2:$H$2576,'CARGA COMPLETA'!$A821)</f>
        <v>0</v>
      </c>
      <c r="C821" s="28" t="s">
        <v>5159</v>
      </c>
      <c r="D821" s="29">
        <v>452.38394024999997</v>
      </c>
      <c r="E821" s="1">
        <f>COUNTIF($H$2:$H$2576,'CARGA COMPLETA'!$A821)</f>
        <v>0</v>
      </c>
      <c r="G821" s="27" t="s">
        <v>1673</v>
      </c>
      <c r="H821" s="27" t="s">
        <v>1674</v>
      </c>
      <c r="I821" s="27"/>
      <c r="J821" s="27"/>
      <c r="K821" s="27"/>
    </row>
    <row r="822" ht="15.75" hidden="1" customHeight="1">
      <c r="A822" s="28" t="s">
        <v>5160</v>
      </c>
      <c r="B822" s="27">
        <f>COUNTIF($H$2:$H$2576,'CARGA COMPLETA'!$A822)</f>
        <v>0</v>
      </c>
      <c r="C822" s="28" t="s">
        <v>5161</v>
      </c>
      <c r="D822" s="29">
        <v>554.8223587499999</v>
      </c>
      <c r="E822" s="1">
        <f>COUNTIF($H$2:$H$2576,'CARGA COMPLETA'!$A822)</f>
        <v>0</v>
      </c>
      <c r="G822" s="27" t="s">
        <v>1675</v>
      </c>
      <c r="H822" s="27" t="s">
        <v>1676</v>
      </c>
      <c r="I822" s="27"/>
      <c r="J822" s="27"/>
      <c r="K822" s="27"/>
    </row>
    <row r="823" ht="15.75" hidden="1" customHeight="1">
      <c r="A823" s="28" t="s">
        <v>5162</v>
      </c>
      <c r="B823" s="27">
        <f>COUNTIF($H$2:$H$2576,'CARGA COMPLETA'!$A823)</f>
        <v>0</v>
      </c>
      <c r="C823" s="28" t="s">
        <v>5163</v>
      </c>
      <c r="D823" s="29">
        <v>151.08813224999997</v>
      </c>
      <c r="E823" s="1">
        <f>COUNTIF($H$2:$H$2576,'CARGA COMPLETA'!$A823)</f>
        <v>0</v>
      </c>
      <c r="G823" s="27" t="s">
        <v>1677</v>
      </c>
      <c r="H823" s="27" t="s">
        <v>1678</v>
      </c>
      <c r="I823" s="27"/>
      <c r="J823" s="27"/>
      <c r="K823" s="27"/>
    </row>
    <row r="824" ht="15.75" hidden="1" customHeight="1">
      <c r="A824" s="28" t="s">
        <v>5164</v>
      </c>
      <c r="B824" s="27">
        <f>COUNTIF($H$2:$H$2576,'CARGA COMPLETA'!$A824)</f>
        <v>0</v>
      </c>
      <c r="C824" s="28" t="s">
        <v>5165</v>
      </c>
      <c r="D824" s="29">
        <v>224.04922649999997</v>
      </c>
      <c r="E824" s="1">
        <f>COUNTIF($H$2:$H$2576,'CARGA COMPLETA'!$A824)</f>
        <v>0</v>
      </c>
      <c r="G824" s="27" t="s">
        <v>1679</v>
      </c>
      <c r="H824" s="27" t="s">
        <v>1680</v>
      </c>
      <c r="I824" s="27"/>
      <c r="J824" s="27"/>
      <c r="K824" s="27"/>
    </row>
    <row r="825" ht="15.75" hidden="1" customHeight="1">
      <c r="A825" s="28"/>
      <c r="B825" s="27">
        <f>COUNTIF($H$2:$H$2576,'CARGA COMPLETA'!$A825)</f>
        <v>0</v>
      </c>
      <c r="C825" s="28"/>
      <c r="D825" s="29">
        <v>0.0</v>
      </c>
      <c r="E825" s="1">
        <f>COUNTIF($H$2:$H$2576,'CARGA COMPLETA'!$A825)</f>
        <v>0</v>
      </c>
      <c r="G825" s="36" t="s">
        <v>1681</v>
      </c>
      <c r="H825" s="37" t="s">
        <v>1682</v>
      </c>
      <c r="I825" s="27"/>
      <c r="J825" s="27"/>
      <c r="K825" s="27"/>
    </row>
    <row r="826" ht="15.75" hidden="1" customHeight="1">
      <c r="A826" s="28"/>
      <c r="B826" s="27">
        <f>COUNTIF($H$2:$H$2576,'CARGA COMPLETA'!$A826)</f>
        <v>0</v>
      </c>
      <c r="C826" s="28" t="s">
        <v>5166</v>
      </c>
      <c r="D826" s="29">
        <v>0.0</v>
      </c>
      <c r="E826" s="1">
        <f>COUNTIF($H$2:$H$2576,'CARGA COMPLETA'!$A826)</f>
        <v>0</v>
      </c>
      <c r="G826" s="27" t="s">
        <v>1683</v>
      </c>
      <c r="H826" s="27" t="s">
        <v>1684</v>
      </c>
      <c r="I826" s="27"/>
      <c r="J826" s="27"/>
      <c r="K826" s="27"/>
    </row>
    <row r="827" ht="15.75" hidden="1" customHeight="1">
      <c r="A827" s="28" t="s">
        <v>5167</v>
      </c>
      <c r="B827" s="27">
        <f>COUNTIF($H$2:$H$2576,'CARGA COMPLETA'!$A827)</f>
        <v>0</v>
      </c>
      <c r="C827" s="28" t="s">
        <v>5168</v>
      </c>
      <c r="D827" s="29">
        <v>3420.43873875</v>
      </c>
      <c r="E827" s="1">
        <f>COUNTIF($H$2:$H$2576,'CARGA COMPLETA'!$A827)</f>
        <v>0</v>
      </c>
      <c r="G827" s="27" t="s">
        <v>1685</v>
      </c>
      <c r="H827" s="27" t="s">
        <v>1686</v>
      </c>
      <c r="I827" s="27"/>
      <c r="J827" s="27"/>
      <c r="K827" s="27"/>
    </row>
    <row r="828" ht="15.75" hidden="1" customHeight="1">
      <c r="A828" s="28" t="s">
        <v>5169</v>
      </c>
      <c r="B828" s="27">
        <f>COUNTIF($H$2:$H$2576,'CARGA COMPLETA'!$A828)</f>
        <v>0</v>
      </c>
      <c r="C828" s="28" t="s">
        <v>5170</v>
      </c>
      <c r="D828" s="29">
        <v>3420.43873875</v>
      </c>
      <c r="E828" s="1">
        <f>COUNTIF($H$2:$H$2576,'CARGA COMPLETA'!$A828)</f>
        <v>0</v>
      </c>
      <c r="G828" s="27" t="s">
        <v>1687</v>
      </c>
      <c r="H828" s="27" t="s">
        <v>1688</v>
      </c>
      <c r="I828" s="27"/>
      <c r="J828" s="27"/>
      <c r="K828" s="27"/>
    </row>
    <row r="829" ht="15.75" hidden="1" customHeight="1">
      <c r="A829" s="28" t="s">
        <v>5171</v>
      </c>
      <c r="B829" s="27">
        <f>COUNTIF($H$2:$H$2576,'CARGA COMPLETA'!$A829)</f>
        <v>0</v>
      </c>
      <c r="C829" s="28" t="s">
        <v>5172</v>
      </c>
      <c r="D829" s="29">
        <v>3420.43873875</v>
      </c>
      <c r="E829" s="1">
        <f>COUNTIF($H$2:$H$2576,'CARGA COMPLETA'!$A829)</f>
        <v>0</v>
      </c>
      <c r="G829" s="27" t="s">
        <v>1689</v>
      </c>
      <c r="H829" s="27" t="s">
        <v>1690</v>
      </c>
      <c r="I829" s="27"/>
      <c r="J829" s="27"/>
      <c r="K829" s="27"/>
    </row>
    <row r="830" ht="15.75" hidden="1" customHeight="1">
      <c r="A830" s="28" t="s">
        <v>5173</v>
      </c>
      <c r="B830" s="27">
        <f>COUNTIF($H$2:$H$2576,'CARGA COMPLETA'!$A830)</f>
        <v>0</v>
      </c>
      <c r="C830" s="28" t="s">
        <v>5174</v>
      </c>
      <c r="D830" s="29">
        <v>3420.43873875</v>
      </c>
      <c r="E830" s="1">
        <f>COUNTIF($H$2:$H$2576,'CARGA COMPLETA'!$A830)</f>
        <v>0</v>
      </c>
      <c r="G830" s="27" t="s">
        <v>1691</v>
      </c>
      <c r="H830" s="27" t="s">
        <v>1692</v>
      </c>
      <c r="I830" s="27"/>
      <c r="J830" s="27"/>
      <c r="K830" s="27"/>
    </row>
    <row r="831" ht="15.75" hidden="1" customHeight="1">
      <c r="A831" s="28" t="s">
        <v>5175</v>
      </c>
      <c r="B831" s="27">
        <f>COUNTIF($H$2:$H$2576,'CARGA COMPLETA'!$A831)</f>
        <v>0</v>
      </c>
      <c r="C831" s="28" t="s">
        <v>5176</v>
      </c>
      <c r="D831" s="29">
        <v>3420.4836599999994</v>
      </c>
      <c r="E831" s="1">
        <f>COUNTIF($H$2:$H$2576,'CARGA COMPLETA'!$A831)</f>
        <v>0</v>
      </c>
      <c r="G831" s="27" t="s">
        <v>1693</v>
      </c>
      <c r="H831" s="27" t="s">
        <v>1694</v>
      </c>
      <c r="I831" s="27"/>
      <c r="J831" s="27"/>
      <c r="K831" s="27"/>
    </row>
    <row r="832" ht="15.75" hidden="1" customHeight="1">
      <c r="A832" s="28" t="s">
        <v>5177</v>
      </c>
      <c r="B832" s="27">
        <f>COUNTIF($H$2:$H$2576,'CARGA COMPLETA'!$A832)</f>
        <v>0</v>
      </c>
      <c r="C832" s="28" t="s">
        <v>5178</v>
      </c>
      <c r="D832" s="29">
        <v>3420.43873875</v>
      </c>
      <c r="E832" s="1">
        <f>COUNTIF($H$2:$H$2576,'CARGA COMPLETA'!$A832)</f>
        <v>0</v>
      </c>
      <c r="G832" s="31" t="s">
        <v>1695</v>
      </c>
      <c r="H832" s="31" t="s">
        <v>1696</v>
      </c>
      <c r="I832" s="27"/>
      <c r="J832" s="27"/>
      <c r="K832" s="27"/>
    </row>
    <row r="833" ht="15.75" hidden="1" customHeight="1">
      <c r="A833" s="28" t="s">
        <v>5179</v>
      </c>
      <c r="B833" s="27">
        <f>COUNTIF($H$2:$H$2576,'CARGA COMPLETA'!$A833)</f>
        <v>0</v>
      </c>
      <c r="C833" s="28" t="s">
        <v>5180</v>
      </c>
      <c r="D833" s="29">
        <v>3420.43873875</v>
      </c>
      <c r="E833" s="1">
        <f>COUNTIF($H$2:$H$2576,'CARGA COMPLETA'!$A833)</f>
        <v>0</v>
      </c>
      <c r="G833" s="31" t="s">
        <v>1697</v>
      </c>
      <c r="H833" s="31" t="s">
        <v>1698</v>
      </c>
      <c r="I833" s="27"/>
      <c r="J833" s="27"/>
      <c r="K833" s="27"/>
    </row>
    <row r="834" ht="15.75" hidden="1" customHeight="1">
      <c r="A834" s="28" t="s">
        <v>5181</v>
      </c>
      <c r="B834" s="27">
        <f>COUNTIF($H$2:$H$2576,'CARGA COMPLETA'!$A834)</f>
        <v>0</v>
      </c>
      <c r="C834" s="28" t="s">
        <v>5182</v>
      </c>
      <c r="D834" s="29">
        <v>3420.43873875</v>
      </c>
      <c r="E834" s="1">
        <f>COUNTIF($H$2:$H$2576,'CARGA COMPLETA'!$A834)</f>
        <v>0</v>
      </c>
      <c r="G834" s="31" t="s">
        <v>1699</v>
      </c>
      <c r="H834" s="31" t="s">
        <v>1700</v>
      </c>
      <c r="I834" s="27"/>
      <c r="J834" s="27"/>
      <c r="K834" s="27"/>
    </row>
    <row r="835" ht="15.75" hidden="1" customHeight="1">
      <c r="A835" s="28" t="s">
        <v>5183</v>
      </c>
      <c r="B835" s="27">
        <f>COUNTIF($H$2:$H$2576,'CARGA COMPLETA'!$A835)</f>
        <v>0</v>
      </c>
      <c r="C835" s="28" t="s">
        <v>5184</v>
      </c>
      <c r="D835" s="29">
        <v>3420.43873875</v>
      </c>
      <c r="E835" s="1">
        <f>COUNTIF($H$2:$H$2576,'CARGA COMPLETA'!$A835)</f>
        <v>0</v>
      </c>
      <c r="G835" s="31" t="s">
        <v>1701</v>
      </c>
      <c r="H835" s="31" t="s">
        <v>1702</v>
      </c>
      <c r="I835" s="27"/>
      <c r="J835" s="27"/>
      <c r="K835" s="27"/>
    </row>
    <row r="836" ht="15.75" hidden="1" customHeight="1">
      <c r="A836" s="28" t="s">
        <v>5185</v>
      </c>
      <c r="B836" s="27">
        <f>COUNTIF($H$2:$H$2576,'CARGA COMPLETA'!$A836)</f>
        <v>0</v>
      </c>
      <c r="C836" s="28" t="s">
        <v>5186</v>
      </c>
      <c r="D836" s="29">
        <v>3420.43873875</v>
      </c>
      <c r="E836" s="1">
        <f>COUNTIF($H$2:$H$2576,'CARGA COMPLETA'!$A836)</f>
        <v>0</v>
      </c>
      <c r="G836" s="27" t="s">
        <v>1703</v>
      </c>
      <c r="H836" s="27" t="s">
        <v>1704</v>
      </c>
      <c r="I836" s="27"/>
      <c r="J836" s="27"/>
      <c r="K836" s="27"/>
    </row>
    <row r="837" ht="15.75" hidden="1" customHeight="1">
      <c r="A837" s="28" t="s">
        <v>5187</v>
      </c>
      <c r="B837" s="27">
        <f>COUNTIF($H$2:$H$2576,'CARGA COMPLETA'!$A837)</f>
        <v>0</v>
      </c>
      <c r="C837" s="28" t="s">
        <v>5188</v>
      </c>
      <c r="D837" s="29">
        <v>3420.43873875</v>
      </c>
      <c r="E837" s="1">
        <f>COUNTIF($H$2:$H$2576,'CARGA COMPLETA'!$A837)</f>
        <v>0</v>
      </c>
      <c r="G837" s="27" t="s">
        <v>1705</v>
      </c>
      <c r="H837" s="27" t="s">
        <v>1706</v>
      </c>
      <c r="I837" s="27"/>
      <c r="J837" s="27"/>
      <c r="K837" s="27"/>
    </row>
    <row r="838" ht="15.75" hidden="1" customHeight="1">
      <c r="A838" s="28"/>
      <c r="B838" s="27">
        <f>COUNTIF($H$2:$H$2576,'CARGA COMPLETA'!$A838)</f>
        <v>0</v>
      </c>
      <c r="C838" s="28"/>
      <c r="D838" s="29">
        <v>0.0</v>
      </c>
      <c r="E838" s="1">
        <f>COUNTIF($H$2:$H$2576,'CARGA COMPLETA'!$A838)</f>
        <v>0</v>
      </c>
      <c r="G838" s="27" t="s">
        <v>1707</v>
      </c>
      <c r="H838" s="27" t="s">
        <v>1708</v>
      </c>
      <c r="I838" s="27"/>
      <c r="J838" s="27"/>
      <c r="K838" s="27"/>
    </row>
    <row r="839" ht="15.75" hidden="1" customHeight="1">
      <c r="A839" s="28"/>
      <c r="B839" s="27">
        <f>COUNTIF($H$2:$H$2576,'CARGA COMPLETA'!$A839)</f>
        <v>0</v>
      </c>
      <c r="C839" s="28" t="s">
        <v>5189</v>
      </c>
      <c r="D839" s="29">
        <v>0.0</v>
      </c>
      <c r="E839" s="1">
        <f>COUNTIF($H$2:$H$2576,'CARGA COMPLETA'!$A839)</f>
        <v>0</v>
      </c>
      <c r="G839" s="27" t="s">
        <v>1709</v>
      </c>
      <c r="H839" s="27" t="s">
        <v>1710</v>
      </c>
      <c r="I839" s="27"/>
      <c r="J839" s="27"/>
      <c r="K839" s="27"/>
    </row>
    <row r="840" ht="15.75" hidden="1" customHeight="1">
      <c r="A840" s="28" t="s">
        <v>5190</v>
      </c>
      <c r="B840" s="27">
        <f>COUNTIF($H$2:$H$2576,'CARGA COMPLETA'!$A840)</f>
        <v>0</v>
      </c>
      <c r="C840" s="28" t="s">
        <v>5191</v>
      </c>
      <c r="D840" s="29">
        <v>4096.9797165</v>
      </c>
      <c r="E840" s="1">
        <f>COUNTIF($H$2:$H$2576,'CARGA COMPLETA'!$A840)</f>
        <v>0</v>
      </c>
      <c r="G840" s="27" t="s">
        <v>1711</v>
      </c>
      <c r="H840" s="27" t="s">
        <v>1712</v>
      </c>
      <c r="I840" s="27"/>
      <c r="J840" s="27"/>
      <c r="K840" s="27"/>
    </row>
    <row r="841" ht="15.75" hidden="1" customHeight="1">
      <c r="A841" s="28" t="s">
        <v>5192</v>
      </c>
      <c r="B841" s="27">
        <f>COUNTIF($H$2:$H$2576,'CARGA COMPLETA'!$A841)</f>
        <v>0</v>
      </c>
      <c r="C841" s="28" t="s">
        <v>5193</v>
      </c>
      <c r="D841" s="29">
        <v>7324.688324249999</v>
      </c>
      <c r="E841" s="1">
        <f>COUNTIF($H$2:$H$2576,'CARGA COMPLETA'!$A841)</f>
        <v>0</v>
      </c>
      <c r="G841" s="27" t="s">
        <v>1713</v>
      </c>
      <c r="H841" s="27" t="s">
        <v>1714</v>
      </c>
      <c r="I841" s="27"/>
      <c r="J841" s="27"/>
      <c r="K841" s="27"/>
    </row>
    <row r="842" ht="15.75" hidden="1" customHeight="1">
      <c r="A842" s="28" t="s">
        <v>5194</v>
      </c>
      <c r="B842" s="27">
        <f>COUNTIF($H$2:$H$2576,'CARGA COMPLETA'!$A842)</f>
        <v>0</v>
      </c>
      <c r="C842" s="28" t="s">
        <v>5195</v>
      </c>
      <c r="D842" s="29">
        <v>4346.041095</v>
      </c>
      <c r="E842" s="1">
        <f>COUNTIF($H$2:$H$2576,'CARGA COMPLETA'!$A842)</f>
        <v>0</v>
      </c>
      <c r="G842" s="27" t="s">
        <v>1715</v>
      </c>
      <c r="H842" s="27" t="s">
        <v>1716</v>
      </c>
      <c r="I842" s="27"/>
      <c r="J842" s="27"/>
      <c r="K842" s="27"/>
    </row>
    <row r="843" ht="15.75" hidden="1" customHeight="1">
      <c r="A843" s="28" t="s">
        <v>5196</v>
      </c>
      <c r="B843" s="27">
        <f>COUNTIF($H$2:$H$2576,'CARGA COMPLETA'!$A843)</f>
        <v>0</v>
      </c>
      <c r="C843" s="28" t="s">
        <v>5197</v>
      </c>
      <c r="D843" s="29">
        <v>8057.677344749999</v>
      </c>
      <c r="E843" s="1">
        <f>COUNTIF($H$2:$H$2576,'CARGA COMPLETA'!$A843)</f>
        <v>0</v>
      </c>
      <c r="G843" s="27" t="s">
        <v>1717</v>
      </c>
      <c r="H843" s="27" t="s">
        <v>1718</v>
      </c>
      <c r="I843" s="27"/>
      <c r="J843" s="27"/>
      <c r="K843" s="27"/>
    </row>
    <row r="844" ht="15.75" hidden="1" customHeight="1">
      <c r="A844" s="28" t="s">
        <v>5198</v>
      </c>
      <c r="B844" s="27">
        <f>COUNTIF($H$2:$H$2576,'CARGA COMPLETA'!$A844)</f>
        <v>0</v>
      </c>
      <c r="C844" s="28" t="s">
        <v>5199</v>
      </c>
      <c r="D844" s="29">
        <v>321.1869375</v>
      </c>
      <c r="E844" s="1">
        <f>COUNTIF($H$2:$H$2576,'CARGA COMPLETA'!$A844)</f>
        <v>0</v>
      </c>
      <c r="G844" s="27" t="s">
        <v>1719</v>
      </c>
      <c r="H844" s="27" t="s">
        <v>1720</v>
      </c>
      <c r="I844" s="27"/>
      <c r="J844" s="27"/>
      <c r="K844" s="27"/>
    </row>
    <row r="845" ht="15.75" hidden="1" customHeight="1">
      <c r="A845" s="28"/>
      <c r="B845" s="27">
        <f>COUNTIF($H$2:$H$2576,'CARGA COMPLETA'!$A845)</f>
        <v>0</v>
      </c>
      <c r="C845" s="28"/>
      <c r="D845" s="29">
        <v>0.0</v>
      </c>
      <c r="E845" s="1">
        <f>COUNTIF($H$2:$H$2576,'CARGA COMPLETA'!$A845)</f>
        <v>0</v>
      </c>
      <c r="G845" s="27" t="s">
        <v>1721</v>
      </c>
      <c r="H845" s="27" t="s">
        <v>1722</v>
      </c>
      <c r="I845" s="27"/>
      <c r="J845" s="27"/>
      <c r="K845" s="27"/>
    </row>
    <row r="846" ht="15.75" hidden="1" customHeight="1">
      <c r="A846" s="28"/>
      <c r="B846" s="27">
        <f>COUNTIF($H$2:$H$2576,'CARGA COMPLETA'!$A846)</f>
        <v>0</v>
      </c>
      <c r="C846" s="28" t="s">
        <v>5200</v>
      </c>
      <c r="D846" s="29">
        <v>0.0</v>
      </c>
      <c r="E846" s="1">
        <f>COUNTIF($H$2:$H$2576,'CARGA COMPLETA'!$A846)</f>
        <v>0</v>
      </c>
      <c r="G846" s="27" t="s">
        <v>1723</v>
      </c>
      <c r="H846" s="27" t="s">
        <v>1724</v>
      </c>
      <c r="I846" s="27"/>
      <c r="J846" s="27"/>
      <c r="K846" s="27"/>
    </row>
    <row r="847" ht="15.75" hidden="1" customHeight="1">
      <c r="A847" s="28" t="s">
        <v>5201</v>
      </c>
      <c r="B847" s="27">
        <f>COUNTIF($H$2:$H$2576,'CARGA COMPLETA'!$A847)</f>
        <v>0</v>
      </c>
      <c r="C847" s="28" t="s">
        <v>5202</v>
      </c>
      <c r="D847" s="29">
        <v>8638.356375</v>
      </c>
      <c r="E847" s="1">
        <f>COUNTIF($H$2:$H$2576,'CARGA COMPLETA'!$A847)</f>
        <v>0</v>
      </c>
      <c r="G847" s="27" t="s">
        <v>1725</v>
      </c>
      <c r="H847" s="27" t="s">
        <v>1726</v>
      </c>
      <c r="I847" s="27"/>
      <c r="J847" s="27"/>
      <c r="K847" s="27"/>
    </row>
    <row r="848" ht="15.75" hidden="1" customHeight="1">
      <c r="A848" s="28" t="s">
        <v>5203</v>
      </c>
      <c r="B848" s="27">
        <f>COUNTIF($H$2:$H$2576,'CARGA COMPLETA'!$A848)</f>
        <v>0</v>
      </c>
      <c r="C848" s="28" t="s">
        <v>5204</v>
      </c>
      <c r="D848" s="29">
        <v>7335.640124999999</v>
      </c>
      <c r="E848" s="1">
        <f>COUNTIF($H$2:$H$2576,'CARGA COMPLETA'!$A848)</f>
        <v>0</v>
      </c>
      <c r="G848" s="27" t="s">
        <v>1727</v>
      </c>
      <c r="H848" s="27" t="s">
        <v>1728</v>
      </c>
      <c r="I848" s="27"/>
      <c r="J848" s="27"/>
      <c r="K848" s="27"/>
    </row>
    <row r="849" ht="15.75" hidden="1" customHeight="1">
      <c r="A849" s="28"/>
      <c r="B849" s="27">
        <f>COUNTIF($H$2:$H$2576,'CARGA COMPLETA'!$A849)</f>
        <v>0</v>
      </c>
      <c r="C849" s="28"/>
      <c r="D849" s="29">
        <v>0.0</v>
      </c>
      <c r="E849" s="1">
        <f>COUNTIF($H$2:$H$2576,'CARGA COMPLETA'!$A849)</f>
        <v>0</v>
      </c>
      <c r="G849" s="27" t="s">
        <v>1729</v>
      </c>
      <c r="H849" s="27" t="s">
        <v>1730</v>
      </c>
      <c r="I849" s="27"/>
      <c r="J849" s="27"/>
      <c r="K849" s="27"/>
    </row>
    <row r="850" ht="15.75" hidden="1" customHeight="1">
      <c r="A850" s="28"/>
      <c r="B850" s="27">
        <f>COUNTIF($H$2:$H$2576,'CARGA COMPLETA'!$A850)</f>
        <v>0</v>
      </c>
      <c r="C850" s="28" t="s">
        <v>5205</v>
      </c>
      <c r="D850" s="29">
        <v>0.0</v>
      </c>
      <c r="E850" s="1">
        <f>COUNTIF($H$2:$H$2576,'CARGA COMPLETA'!$A850)</f>
        <v>0</v>
      </c>
      <c r="G850" s="27" t="s">
        <v>1731</v>
      </c>
      <c r="H850" s="27" t="s">
        <v>1732</v>
      </c>
      <c r="I850" s="27"/>
      <c r="J850" s="27"/>
      <c r="K850" s="27"/>
    </row>
    <row r="851" ht="15.75" hidden="1" customHeight="1">
      <c r="A851" s="28" t="s">
        <v>5206</v>
      </c>
      <c r="B851" s="27">
        <f>COUNTIF($H$2:$H$2576,'CARGA COMPLETA'!$A851)</f>
        <v>0</v>
      </c>
      <c r="C851" s="28" t="s">
        <v>5205</v>
      </c>
      <c r="D851" s="29">
        <v>2602.74620925</v>
      </c>
      <c r="E851" s="1">
        <f>COUNTIF($H$2:$H$2576,'CARGA COMPLETA'!$A851)</f>
        <v>0</v>
      </c>
      <c r="G851" s="27" t="s">
        <v>1733</v>
      </c>
      <c r="H851" s="27" t="s">
        <v>1734</v>
      </c>
      <c r="I851" s="27"/>
      <c r="J851" s="27"/>
      <c r="K851" s="27"/>
    </row>
    <row r="852" ht="15.75" hidden="1" customHeight="1">
      <c r="A852" s="28"/>
      <c r="B852" s="27">
        <f>COUNTIF($H$2:$H$2576,'CARGA COMPLETA'!$A852)</f>
        <v>0</v>
      </c>
      <c r="C852" s="28"/>
      <c r="D852" s="29">
        <v>0.0</v>
      </c>
      <c r="E852" s="1">
        <f>COUNTIF($H$2:$H$2576,'CARGA COMPLETA'!$A852)</f>
        <v>0</v>
      </c>
      <c r="G852" s="27" t="s">
        <v>1735</v>
      </c>
      <c r="H852" s="27" t="s">
        <v>1736</v>
      </c>
      <c r="I852" s="27"/>
      <c r="J852" s="27"/>
      <c r="K852" s="27"/>
    </row>
    <row r="853" ht="15.75" hidden="1" customHeight="1">
      <c r="A853" s="28"/>
      <c r="B853" s="27">
        <f>COUNTIF($H$2:$H$2576,'CARGA COMPLETA'!$A853)</f>
        <v>0</v>
      </c>
      <c r="C853" s="28" t="s">
        <v>5207</v>
      </c>
      <c r="D853" s="29">
        <v>0.0</v>
      </c>
      <c r="E853" s="1">
        <f>COUNTIF($H$2:$H$2576,'CARGA COMPLETA'!$A853)</f>
        <v>0</v>
      </c>
      <c r="G853" s="27" t="s">
        <v>1737</v>
      </c>
      <c r="H853" s="27" t="s">
        <v>1738</v>
      </c>
      <c r="I853" s="27"/>
      <c r="J853" s="27"/>
      <c r="K853" s="27"/>
    </row>
    <row r="854" ht="15.75" hidden="1" customHeight="1">
      <c r="A854" s="28" t="s">
        <v>5208</v>
      </c>
      <c r="B854" s="27">
        <f>COUNTIF($H$2:$H$2576,'CARGA COMPLETA'!$A854)</f>
        <v>0</v>
      </c>
      <c r="C854" s="28" t="s">
        <v>5209</v>
      </c>
      <c r="D854" s="29">
        <v>2414.535156</v>
      </c>
      <c r="E854" s="1">
        <f>COUNTIF($H$2:$H$2576,'CARGA COMPLETA'!$A854)</f>
        <v>0</v>
      </c>
      <c r="G854" s="27" t="s">
        <v>1739</v>
      </c>
      <c r="H854" s="27" t="s">
        <v>1740</v>
      </c>
      <c r="I854" s="27"/>
      <c r="J854" s="27"/>
      <c r="K854" s="27"/>
    </row>
    <row r="855" ht="15.75" hidden="1" customHeight="1">
      <c r="A855" s="28" t="s">
        <v>5210</v>
      </c>
      <c r="B855" s="27">
        <f>COUNTIF($H$2:$H$2576,'CARGA COMPLETA'!$A855)</f>
        <v>0</v>
      </c>
      <c r="C855" s="28" t="s">
        <v>5211</v>
      </c>
      <c r="D855" s="29">
        <v>2383.485588</v>
      </c>
      <c r="E855" s="1">
        <f>COUNTIF($H$2:$H$2576,'CARGA COMPLETA'!$A855)</f>
        <v>0</v>
      </c>
      <c r="G855" s="27" t="s">
        <v>1741</v>
      </c>
      <c r="H855" s="27" t="s">
        <v>1742</v>
      </c>
      <c r="I855" s="27"/>
      <c r="J855" s="27"/>
      <c r="K855" s="27"/>
    </row>
    <row r="856" ht="15.75" hidden="1" customHeight="1">
      <c r="A856" s="28" t="s">
        <v>5212</v>
      </c>
      <c r="B856" s="27">
        <f>COUNTIF($H$2:$H$2576,'CARGA COMPLETA'!$A856)</f>
        <v>0</v>
      </c>
      <c r="C856" s="28" t="s">
        <v>5213</v>
      </c>
      <c r="D856" s="29">
        <v>2502.8862705</v>
      </c>
      <c r="E856" s="1">
        <f>COUNTIF($H$2:$H$2576,'CARGA COMPLETA'!$A856)</f>
        <v>0</v>
      </c>
      <c r="G856" s="27" t="s">
        <v>1743</v>
      </c>
      <c r="H856" s="27" t="s">
        <v>1744</v>
      </c>
      <c r="I856" s="27"/>
      <c r="J856" s="27"/>
      <c r="K856" s="27"/>
    </row>
    <row r="857" ht="15.75" hidden="1" customHeight="1">
      <c r="A857" s="28" t="s">
        <v>5214</v>
      </c>
      <c r="B857" s="27">
        <f>COUNTIF($H$2:$H$2576,'CARGA COMPLETA'!$A857)</f>
        <v>0</v>
      </c>
      <c r="C857" s="28" t="s">
        <v>5215</v>
      </c>
      <c r="D857" s="29">
        <v>2641.225752</v>
      </c>
      <c r="E857" s="1">
        <f>COUNTIF($H$2:$H$2576,'CARGA COMPLETA'!$A857)</f>
        <v>0</v>
      </c>
      <c r="G857" s="27" t="s">
        <v>1745</v>
      </c>
      <c r="H857" s="27" t="s">
        <v>1746</v>
      </c>
      <c r="I857" s="27"/>
      <c r="J857" s="27"/>
      <c r="K857" s="27"/>
    </row>
    <row r="858" ht="15.75" hidden="1" customHeight="1">
      <c r="A858" s="28"/>
      <c r="B858" s="27">
        <f>COUNTIF($H$2:$H$2576,'CARGA COMPLETA'!$A858)</f>
        <v>0</v>
      </c>
      <c r="C858" s="28"/>
      <c r="D858" s="29">
        <v>0.0</v>
      </c>
      <c r="E858" s="1">
        <f>COUNTIF($H$2:$H$2576,'CARGA COMPLETA'!$A858)</f>
        <v>0</v>
      </c>
      <c r="G858" s="27" t="s">
        <v>1747</v>
      </c>
      <c r="H858" s="27" t="s">
        <v>1748</v>
      </c>
      <c r="I858" s="27"/>
      <c r="J858" s="27"/>
      <c r="K858" s="27"/>
    </row>
    <row r="859" ht="15.75" hidden="1" customHeight="1">
      <c r="A859" s="28"/>
      <c r="B859" s="27">
        <f>COUNTIF($H$2:$H$2576,'CARGA COMPLETA'!$A859)</f>
        <v>0</v>
      </c>
      <c r="C859" s="28" t="s">
        <v>5216</v>
      </c>
      <c r="D859" s="29">
        <v>0.0</v>
      </c>
      <c r="E859" s="1">
        <f>COUNTIF($H$2:$H$2576,'CARGA COMPLETA'!$A859)</f>
        <v>0</v>
      </c>
      <c r="G859" s="27" t="s">
        <v>1749</v>
      </c>
      <c r="H859" s="27" t="s">
        <v>1750</v>
      </c>
      <c r="I859" s="27"/>
      <c r="J859" s="27"/>
      <c r="K859" s="27"/>
    </row>
    <row r="860" ht="15.75" customHeight="1">
      <c r="A860" s="28" t="s">
        <v>532</v>
      </c>
      <c r="B860" s="27">
        <f>COUNTIF($H$2:$H$2576,'CARGA COMPLETA'!$A860)</f>
        <v>1</v>
      </c>
      <c r="C860" s="28" t="s">
        <v>531</v>
      </c>
      <c r="D860" s="29">
        <v>642.18520575</v>
      </c>
      <c r="E860" s="1">
        <f>COUNTIF($H$2:$H$2576,'CARGA COMPLETA'!$A860)</f>
        <v>1</v>
      </c>
      <c r="G860" s="27" t="s">
        <v>1751</v>
      </c>
      <c r="H860" s="27" t="s">
        <v>1752</v>
      </c>
      <c r="I860" s="27"/>
      <c r="J860" s="27"/>
      <c r="K860" s="27"/>
    </row>
    <row r="861" ht="15.75" hidden="1" customHeight="1">
      <c r="A861" s="28"/>
      <c r="B861" s="27">
        <f>COUNTIF($H$2:$H$2576,'CARGA COMPLETA'!$A861)</f>
        <v>0</v>
      </c>
      <c r="C861" s="28"/>
      <c r="D861" s="29">
        <v>0.0</v>
      </c>
      <c r="E861" s="1">
        <f>COUNTIF($H$2:$H$2576,'CARGA COMPLETA'!$A861)</f>
        <v>0</v>
      </c>
      <c r="G861" s="27" t="s">
        <v>1753</v>
      </c>
      <c r="H861" s="27" t="s">
        <v>1754</v>
      </c>
      <c r="I861" s="27"/>
      <c r="J861" s="27"/>
      <c r="K861" s="27"/>
    </row>
    <row r="862" ht="15.75" hidden="1" customHeight="1">
      <c r="A862" s="28"/>
      <c r="B862" s="27">
        <f>COUNTIF($H$2:$H$2576,'CARGA COMPLETA'!$A862)</f>
        <v>0</v>
      </c>
      <c r="C862" s="28" t="s">
        <v>5217</v>
      </c>
      <c r="D862" s="29">
        <v>0.0</v>
      </c>
      <c r="E862" s="1">
        <f>COUNTIF($H$2:$H$2576,'CARGA COMPLETA'!$A862)</f>
        <v>0</v>
      </c>
      <c r="G862" s="27" t="s">
        <v>1755</v>
      </c>
      <c r="H862" s="27" t="s">
        <v>1756</v>
      </c>
      <c r="I862" s="27"/>
      <c r="J862" s="27"/>
      <c r="K862" s="27"/>
    </row>
    <row r="863" ht="15.75" hidden="1" customHeight="1">
      <c r="A863" s="28" t="s">
        <v>5218</v>
      </c>
      <c r="B863" s="27">
        <f>COUNTIF($H$2:$H$2576,'CARGA COMPLETA'!$A863)</f>
        <v>0</v>
      </c>
      <c r="C863" s="28" t="s">
        <v>5219</v>
      </c>
      <c r="D863" s="29">
        <v>884.1310582499999</v>
      </c>
      <c r="E863" s="1">
        <f>COUNTIF($H$2:$H$2576,'CARGA COMPLETA'!$A863)</f>
        <v>0</v>
      </c>
      <c r="G863" s="27" t="s">
        <v>1757</v>
      </c>
      <c r="H863" s="27" t="s">
        <v>1758</v>
      </c>
      <c r="I863" s="27"/>
      <c r="J863" s="27"/>
      <c r="K863" s="27"/>
    </row>
    <row r="864" ht="15.75" hidden="1" customHeight="1">
      <c r="A864" s="28" t="s">
        <v>5220</v>
      </c>
      <c r="B864" s="27">
        <f>COUNTIF($H$2:$H$2576,'CARGA COMPLETA'!$A864)</f>
        <v>0</v>
      </c>
      <c r="C864" s="28" t="s">
        <v>5221</v>
      </c>
      <c r="D864" s="29">
        <v>826.3713149999999</v>
      </c>
      <c r="E864" s="1">
        <f>COUNTIF($H$2:$H$2576,'CARGA COMPLETA'!$A864)</f>
        <v>0</v>
      </c>
      <c r="G864" s="27" t="s">
        <v>1759</v>
      </c>
      <c r="H864" s="27" t="s">
        <v>1760</v>
      </c>
      <c r="I864" s="27"/>
      <c r="J864" s="27"/>
      <c r="K864" s="27"/>
    </row>
    <row r="865" ht="15.75" hidden="1" customHeight="1">
      <c r="A865" s="28" t="s">
        <v>5222</v>
      </c>
      <c r="B865" s="27">
        <f>COUNTIF($H$2:$H$2576,'CARGA COMPLETA'!$A865)</f>
        <v>0</v>
      </c>
      <c r="C865" s="28" t="s">
        <v>5223</v>
      </c>
      <c r="D865" s="29">
        <v>770.78576025</v>
      </c>
      <c r="E865" s="1">
        <f>COUNTIF($H$2:$H$2576,'CARGA COMPLETA'!$A865)</f>
        <v>0</v>
      </c>
      <c r="G865" s="27" t="s">
        <v>1761</v>
      </c>
      <c r="H865" s="27" t="s">
        <v>1762</v>
      </c>
      <c r="I865" s="27"/>
      <c r="J865" s="27"/>
      <c r="K865" s="27"/>
    </row>
    <row r="866" ht="15.75" hidden="1" customHeight="1">
      <c r="A866" s="28" t="s">
        <v>5224</v>
      </c>
      <c r="B866" s="27">
        <f>COUNTIF($H$2:$H$2576,'CARGA COMPLETA'!$A866)</f>
        <v>0</v>
      </c>
      <c r="C866" s="28" t="s">
        <v>5225</v>
      </c>
      <c r="D866" s="29">
        <v>737.3733345</v>
      </c>
      <c r="E866" s="1">
        <f>COUNTIF($H$2:$H$2576,'CARGA COMPLETA'!$A866)</f>
        <v>0</v>
      </c>
      <c r="G866" s="27" t="s">
        <v>1763</v>
      </c>
      <c r="H866" s="27" t="s">
        <v>1764</v>
      </c>
      <c r="I866" s="27"/>
      <c r="J866" s="27"/>
      <c r="K866" s="27"/>
    </row>
    <row r="867" ht="15.75" hidden="1" customHeight="1">
      <c r="A867" s="28" t="s">
        <v>5226</v>
      </c>
      <c r="B867" s="27">
        <f>COUNTIF($H$2:$H$2576,'CARGA COMPLETA'!$A867)</f>
        <v>0</v>
      </c>
      <c r="C867" s="28" t="s">
        <v>5227</v>
      </c>
      <c r="D867" s="29">
        <v>681.329583</v>
      </c>
      <c r="E867" s="1">
        <f>COUNTIF($H$2:$H$2576,'CARGA COMPLETA'!$A867)</f>
        <v>0</v>
      </c>
      <c r="G867" s="27" t="s">
        <v>1765</v>
      </c>
      <c r="H867" s="27" t="s">
        <v>1766</v>
      </c>
      <c r="I867" s="27"/>
      <c r="J867" s="27"/>
      <c r="K867" s="27"/>
    </row>
    <row r="868" ht="15.75" hidden="1" customHeight="1">
      <c r="A868" s="28" t="s">
        <v>5228</v>
      </c>
      <c r="B868" s="27">
        <f>COUNTIF($H$2:$H$2576,'CARGA COMPLETA'!$A868)</f>
        <v>0</v>
      </c>
      <c r="C868" s="28" t="s">
        <v>5229</v>
      </c>
      <c r="D868" s="29">
        <v>657.28773</v>
      </c>
      <c r="E868" s="1">
        <f>COUNTIF($H$2:$H$2576,'CARGA COMPLETA'!$A868)</f>
        <v>0</v>
      </c>
      <c r="G868" s="27" t="s">
        <v>1767</v>
      </c>
      <c r="H868" s="27" t="s">
        <v>1768</v>
      </c>
      <c r="I868" s="27"/>
      <c r="J868" s="27"/>
      <c r="K868" s="27"/>
    </row>
    <row r="869" ht="15.75" hidden="1" customHeight="1">
      <c r="A869" s="28" t="s">
        <v>5230</v>
      </c>
      <c r="B869" s="27">
        <f>COUNTIF($H$2:$H$2576,'CARGA COMPLETA'!$A869)</f>
        <v>0</v>
      </c>
      <c r="C869" s="28" t="s">
        <v>5231</v>
      </c>
      <c r="D869" s="29">
        <v>633.8657902499999</v>
      </c>
      <c r="E869" s="1">
        <f>COUNTIF($H$2:$H$2576,'CARGA COMPLETA'!$A869)</f>
        <v>0</v>
      </c>
      <c r="G869" s="27" t="s">
        <v>1769</v>
      </c>
      <c r="H869" s="27" t="s">
        <v>1770</v>
      </c>
      <c r="I869" s="27"/>
      <c r="J869" s="27"/>
      <c r="K869" s="27"/>
    </row>
    <row r="870" ht="15.75" hidden="1" customHeight="1">
      <c r="A870" s="28" t="s">
        <v>5232</v>
      </c>
      <c r="B870" s="27">
        <f>COUNTIF($H$2:$H$2576,'CARGA COMPLETA'!$A870)</f>
        <v>0</v>
      </c>
      <c r="C870" s="28" t="s">
        <v>5233</v>
      </c>
      <c r="D870" s="29">
        <v>356.89933125</v>
      </c>
      <c r="E870" s="1">
        <f>COUNTIF($H$2:$H$2576,'CARGA COMPLETA'!$A870)</f>
        <v>0</v>
      </c>
      <c r="G870" s="27" t="s">
        <v>1771</v>
      </c>
      <c r="H870" s="27" t="s">
        <v>1772</v>
      </c>
      <c r="I870" s="27"/>
      <c r="J870" s="27"/>
      <c r="K870" s="27"/>
    </row>
    <row r="871" ht="15.75" hidden="1" customHeight="1">
      <c r="A871" s="28" t="s">
        <v>5234</v>
      </c>
      <c r="B871" s="27">
        <f>COUNTIF($H$2:$H$2576,'CARGA COMPLETA'!$A871)</f>
        <v>0</v>
      </c>
      <c r="C871" s="28" t="s">
        <v>5235</v>
      </c>
      <c r="D871" s="29">
        <v>334.88791875</v>
      </c>
      <c r="E871" s="1">
        <f>COUNTIF($H$2:$H$2576,'CARGA COMPLETA'!$A871)</f>
        <v>0</v>
      </c>
      <c r="G871" s="27" t="s">
        <v>1773</v>
      </c>
      <c r="H871" s="27" t="s">
        <v>1774</v>
      </c>
      <c r="I871" s="27"/>
      <c r="J871" s="27"/>
      <c r="K871" s="27"/>
    </row>
    <row r="872" ht="15.75" hidden="1" customHeight="1">
      <c r="A872" s="28" t="s">
        <v>5236</v>
      </c>
      <c r="B872" s="27">
        <f>COUNTIF($H$2:$H$2576,'CARGA COMPLETA'!$A872)</f>
        <v>0</v>
      </c>
      <c r="C872" s="28" t="s">
        <v>5237</v>
      </c>
      <c r="D872" s="29">
        <v>302.88602025</v>
      </c>
      <c r="E872" s="1">
        <f>COUNTIF($H$2:$H$2576,'CARGA COMPLETA'!$A872)</f>
        <v>0</v>
      </c>
      <c r="G872" s="27" t="s">
        <v>1775</v>
      </c>
      <c r="H872" s="27" t="s">
        <v>1776</v>
      </c>
      <c r="I872" s="27"/>
      <c r="J872" s="27"/>
      <c r="K872" s="27"/>
    </row>
    <row r="873" ht="15.75" hidden="1" customHeight="1">
      <c r="A873" s="28" t="s">
        <v>5238</v>
      </c>
      <c r="B873" s="27">
        <f>COUNTIF($H$2:$H$2576,'CARGA COMPLETA'!$A873)</f>
        <v>0</v>
      </c>
      <c r="C873" s="28" t="s">
        <v>5239</v>
      </c>
      <c r="D873" s="29">
        <v>231.78466574999996</v>
      </c>
      <c r="E873" s="1">
        <f>COUNTIF($H$2:$H$2576,'CARGA COMPLETA'!$A873)</f>
        <v>0</v>
      </c>
      <c r="G873" s="27" t="s">
        <v>1777</v>
      </c>
      <c r="H873" s="27" t="s">
        <v>1778</v>
      </c>
      <c r="I873" s="27"/>
      <c r="J873" s="27"/>
      <c r="K873" s="27"/>
    </row>
    <row r="874" ht="15.75" hidden="1" customHeight="1">
      <c r="A874" s="28" t="s">
        <v>5240</v>
      </c>
      <c r="B874" s="27">
        <f>COUNTIF($H$2:$H$2576,'CARGA COMPLETA'!$A874)</f>
        <v>0</v>
      </c>
      <c r="C874" s="28" t="s">
        <v>5241</v>
      </c>
      <c r="D874" s="29">
        <v>279.3113482499999</v>
      </c>
      <c r="E874" s="1">
        <f>COUNTIF($H$2:$H$2576,'CARGA COMPLETA'!$A874)</f>
        <v>0</v>
      </c>
      <c r="G874" s="27" t="s">
        <v>1779</v>
      </c>
      <c r="H874" s="27" t="s">
        <v>1780</v>
      </c>
      <c r="I874" s="27"/>
      <c r="J874" s="27"/>
      <c r="K874" s="27"/>
    </row>
    <row r="875" ht="15.75" hidden="1" customHeight="1">
      <c r="A875" s="28" t="s">
        <v>5242</v>
      </c>
      <c r="B875" s="27">
        <f>COUNTIF($H$2:$H$2576,'CARGA COMPLETA'!$A875)</f>
        <v>0</v>
      </c>
      <c r="C875" s="28" t="s">
        <v>5243</v>
      </c>
      <c r="D875" s="29">
        <v>267.910335</v>
      </c>
      <c r="E875" s="1">
        <f>COUNTIF($H$2:$H$2576,'CARGA COMPLETA'!$A875)</f>
        <v>0</v>
      </c>
      <c r="G875" s="27" t="s">
        <v>1781</v>
      </c>
      <c r="H875" s="27" t="s">
        <v>1782</v>
      </c>
      <c r="I875" s="27"/>
      <c r="J875" s="27"/>
      <c r="K875" s="27"/>
    </row>
    <row r="876" ht="15.75" hidden="1" customHeight="1">
      <c r="A876" s="28" t="s">
        <v>5244</v>
      </c>
      <c r="B876" s="27">
        <f>COUNTIF($H$2:$H$2576,'CARGA COMPLETA'!$A876)</f>
        <v>0</v>
      </c>
      <c r="C876" s="28" t="s">
        <v>5245</v>
      </c>
      <c r="D876" s="29">
        <v>246.98601675</v>
      </c>
      <c r="E876" s="1">
        <f>COUNTIF($H$2:$H$2576,'CARGA COMPLETA'!$A876)</f>
        <v>0</v>
      </c>
      <c r="G876" s="27" t="s">
        <v>1783</v>
      </c>
      <c r="H876" s="27" t="s">
        <v>1784</v>
      </c>
      <c r="I876" s="27"/>
      <c r="J876" s="27"/>
      <c r="K876" s="27"/>
    </row>
    <row r="877" ht="15.75" hidden="1" customHeight="1">
      <c r="A877" s="28" t="s">
        <v>5246</v>
      </c>
      <c r="B877" s="27">
        <f>COUNTIF($H$2:$H$2576,'CARGA COMPLETA'!$A877)</f>
        <v>0</v>
      </c>
      <c r="C877" s="28" t="s">
        <v>5247</v>
      </c>
      <c r="D877" s="29">
        <v>525.0485542499999</v>
      </c>
      <c r="E877" s="1">
        <f>COUNTIF($H$2:$H$2576,'CARGA COMPLETA'!$A877)</f>
        <v>0</v>
      </c>
      <c r="G877" s="27" t="s">
        <v>1785</v>
      </c>
      <c r="H877" s="27" t="s">
        <v>1786</v>
      </c>
      <c r="I877" s="27"/>
      <c r="J877" s="27"/>
      <c r="K877" s="27"/>
    </row>
    <row r="878" ht="15.75" hidden="1" customHeight="1">
      <c r="A878" s="28" t="s">
        <v>5248</v>
      </c>
      <c r="B878" s="27">
        <f>COUNTIF($H$2:$H$2576,'CARGA COMPLETA'!$A878)</f>
        <v>0</v>
      </c>
      <c r="C878" s="28" t="s">
        <v>5249</v>
      </c>
      <c r="D878" s="29">
        <v>502.2555119999999</v>
      </c>
      <c r="E878" s="1">
        <f>COUNTIF($H$2:$H$2576,'CARGA COMPLETA'!$A878)</f>
        <v>0</v>
      </c>
      <c r="G878" s="27" t="s">
        <v>1787</v>
      </c>
      <c r="H878" s="27" t="s">
        <v>1788</v>
      </c>
      <c r="I878" s="27"/>
      <c r="J878" s="27"/>
      <c r="K878" s="27"/>
    </row>
    <row r="879" ht="15.75" hidden="1" customHeight="1">
      <c r="A879" s="28" t="s">
        <v>5250</v>
      </c>
      <c r="B879" s="27">
        <f>COUNTIF($H$2:$H$2576,'CARGA COMPLETA'!$A879)</f>
        <v>0</v>
      </c>
      <c r="C879" s="28" t="s">
        <v>5251</v>
      </c>
      <c r="D879" s="29">
        <v>473.9910615</v>
      </c>
      <c r="E879" s="1">
        <f>COUNTIF($H$2:$H$2576,'CARGA COMPLETA'!$A879)</f>
        <v>0</v>
      </c>
      <c r="G879" s="27" t="s">
        <v>1789</v>
      </c>
      <c r="H879" s="27" t="s">
        <v>1790</v>
      </c>
      <c r="I879" s="27"/>
      <c r="J879" s="27"/>
      <c r="K879" s="27"/>
    </row>
    <row r="880" ht="15.75" hidden="1" customHeight="1">
      <c r="A880" s="28" t="s">
        <v>5252</v>
      </c>
      <c r="B880" s="27">
        <f>COUNTIF($H$2:$H$2576,'CARGA COMPLETA'!$A880)</f>
        <v>0</v>
      </c>
      <c r="C880" s="28" t="s">
        <v>5253</v>
      </c>
      <c r="D880" s="29">
        <v>427.62334725000005</v>
      </c>
      <c r="E880" s="1">
        <f>COUNTIF($H$2:$H$2576,'CARGA COMPLETA'!$A880)</f>
        <v>0</v>
      </c>
      <c r="G880" s="27" t="s">
        <v>1791</v>
      </c>
      <c r="H880" s="27" t="s">
        <v>1792</v>
      </c>
      <c r="I880" s="27"/>
      <c r="J880" s="27"/>
      <c r="K880" s="27"/>
    </row>
    <row r="881" ht="15.75" hidden="1" customHeight="1">
      <c r="A881" s="28" t="s">
        <v>5254</v>
      </c>
      <c r="B881" s="27">
        <f>COUNTIF($H$2:$H$2576,'CARGA COMPLETA'!$A881)</f>
        <v>0</v>
      </c>
      <c r="C881" s="28" t="s">
        <v>5255</v>
      </c>
      <c r="D881" s="29">
        <v>391.56056775</v>
      </c>
      <c r="E881" s="1">
        <f>COUNTIF($H$2:$H$2576,'CARGA COMPLETA'!$A881)</f>
        <v>0</v>
      </c>
      <c r="G881" s="27" t="s">
        <v>1793</v>
      </c>
      <c r="H881" s="27" t="s">
        <v>1794</v>
      </c>
      <c r="I881" s="27"/>
      <c r="J881" s="27"/>
      <c r="K881" s="27"/>
    </row>
    <row r="882" ht="15.75" hidden="1" customHeight="1">
      <c r="A882" s="28" t="s">
        <v>5256</v>
      </c>
      <c r="B882" s="27">
        <f>COUNTIF($H$2:$H$2576,'CARGA COMPLETA'!$A882)</f>
        <v>0</v>
      </c>
      <c r="C882" s="28" t="s">
        <v>5257</v>
      </c>
      <c r="D882" s="29">
        <v>374.39166600000004</v>
      </c>
      <c r="E882" s="1">
        <f>COUNTIF($H$2:$H$2576,'CARGA COMPLETA'!$A882)</f>
        <v>0</v>
      </c>
      <c r="G882" s="27" t="s">
        <v>1795</v>
      </c>
      <c r="H882" s="27" t="s">
        <v>1796</v>
      </c>
      <c r="I882" s="27"/>
      <c r="J882" s="27"/>
      <c r="K882" s="27"/>
    </row>
    <row r="883" ht="15.75" hidden="1" customHeight="1">
      <c r="A883" s="28" t="s">
        <v>5258</v>
      </c>
      <c r="B883" s="27">
        <f>COUNTIF($H$2:$H$2576,'CARGA COMPLETA'!$A883)</f>
        <v>0</v>
      </c>
      <c r="C883" s="28" t="s">
        <v>5259</v>
      </c>
      <c r="D883" s="29">
        <v>374.39166600000004</v>
      </c>
      <c r="E883" s="1">
        <f>COUNTIF($H$2:$H$2576,'CARGA COMPLETA'!$A883)</f>
        <v>0</v>
      </c>
      <c r="G883" s="27" t="s">
        <v>1797</v>
      </c>
      <c r="H883" s="27" t="s">
        <v>1798</v>
      </c>
      <c r="I883" s="27"/>
      <c r="J883" s="27"/>
      <c r="K883" s="27"/>
    </row>
    <row r="884" ht="15.75" hidden="1" customHeight="1">
      <c r="A884" s="28" t="s">
        <v>5260</v>
      </c>
      <c r="B884" s="27">
        <f>COUNTIF($H$2:$H$2576,'CARGA COMPLETA'!$A884)</f>
        <v>0</v>
      </c>
      <c r="C884" s="28" t="s">
        <v>5261</v>
      </c>
      <c r="D884" s="29">
        <v>567.6698362500001</v>
      </c>
      <c r="E884" s="1">
        <f>COUNTIF($H$2:$H$2576,'CARGA COMPLETA'!$A884)</f>
        <v>0</v>
      </c>
      <c r="G884" s="27" t="s">
        <v>1799</v>
      </c>
      <c r="H884" s="27" t="s">
        <v>1800</v>
      </c>
      <c r="I884" s="27"/>
      <c r="J884" s="27"/>
      <c r="K884" s="27"/>
    </row>
    <row r="885" ht="15.75" hidden="1" customHeight="1">
      <c r="A885" s="28" t="s">
        <v>5262</v>
      </c>
      <c r="B885" s="27">
        <f>COUNTIF($H$2:$H$2576,'CARGA COMPLETA'!$A885)</f>
        <v>0</v>
      </c>
      <c r="C885" s="28" t="s">
        <v>5263</v>
      </c>
      <c r="D885" s="29">
        <v>509.74837649999995</v>
      </c>
      <c r="E885" s="1">
        <f>COUNTIF($H$2:$H$2576,'CARGA COMPLETA'!$A885)</f>
        <v>0</v>
      </c>
      <c r="G885" s="27" t="s">
        <v>5264</v>
      </c>
      <c r="H885" s="27" t="s">
        <v>1802</v>
      </c>
      <c r="I885" s="27"/>
      <c r="J885" s="27"/>
      <c r="K885" s="27"/>
    </row>
    <row r="886" ht="15.75" hidden="1" customHeight="1">
      <c r="A886" s="28" t="s">
        <v>5265</v>
      </c>
      <c r="B886" s="27">
        <f>COUNTIF($H$2:$H$2576,'CARGA COMPLETA'!$A886)</f>
        <v>0</v>
      </c>
      <c r="C886" s="28" t="s">
        <v>5266</v>
      </c>
      <c r="D886" s="29">
        <v>501.94106325000007</v>
      </c>
      <c r="E886" s="1">
        <f>COUNTIF($H$2:$H$2576,'CARGA COMPLETA'!$A886)</f>
        <v>0</v>
      </c>
      <c r="G886" s="27" t="s">
        <v>5267</v>
      </c>
      <c r="H886" s="27" t="s">
        <v>1804</v>
      </c>
      <c r="I886" s="27"/>
      <c r="J886" s="27"/>
      <c r="K886" s="27"/>
    </row>
    <row r="887" ht="15.75" hidden="1" customHeight="1">
      <c r="A887" s="28" t="s">
        <v>5268</v>
      </c>
      <c r="B887" s="27">
        <f>COUNTIF($H$2:$H$2576,'CARGA COMPLETA'!$A887)</f>
        <v>0</v>
      </c>
      <c r="C887" s="28" t="s">
        <v>5269</v>
      </c>
      <c r="D887" s="29">
        <v>408.10955624999997</v>
      </c>
      <c r="E887" s="1">
        <f>COUNTIF($H$2:$H$2576,'CARGA COMPLETA'!$A887)</f>
        <v>0</v>
      </c>
      <c r="G887" s="27" t="s">
        <v>5270</v>
      </c>
      <c r="H887" s="27" t="s">
        <v>1806</v>
      </c>
      <c r="I887" s="27"/>
      <c r="J887" s="27"/>
      <c r="K887" s="27"/>
    </row>
    <row r="888" ht="15.75" hidden="1" customHeight="1">
      <c r="A888" s="28" t="s">
        <v>5271</v>
      </c>
      <c r="B888" s="27">
        <f>COUNTIF($H$2:$H$2576,'CARGA COMPLETA'!$A888)</f>
        <v>0</v>
      </c>
      <c r="C888" s="28" t="s">
        <v>5272</v>
      </c>
      <c r="D888" s="29">
        <v>427.62334725000005</v>
      </c>
      <c r="E888" s="1">
        <f>COUNTIF($H$2:$H$2576,'CARGA COMPLETA'!$A888)</f>
        <v>0</v>
      </c>
      <c r="G888" s="27" t="s">
        <v>1807</v>
      </c>
      <c r="H888" s="27" t="s">
        <v>1808</v>
      </c>
      <c r="I888" s="27"/>
      <c r="J888" s="27"/>
      <c r="K888" s="27"/>
    </row>
    <row r="889" ht="15.75" hidden="1" customHeight="1">
      <c r="A889" s="28" t="s">
        <v>5273</v>
      </c>
      <c r="B889" s="27">
        <f>COUNTIF($H$2:$H$2576,'CARGA COMPLETA'!$A889)</f>
        <v>0</v>
      </c>
      <c r="C889" s="28" t="s">
        <v>5274</v>
      </c>
      <c r="D889" s="29">
        <v>409.67281575</v>
      </c>
      <c r="E889" s="1">
        <f>COUNTIF($H$2:$H$2576,'CARGA COMPLETA'!$A889)</f>
        <v>0</v>
      </c>
      <c r="G889" s="27" t="s">
        <v>5275</v>
      </c>
      <c r="H889" s="27" t="s">
        <v>1810</v>
      </c>
      <c r="I889" s="27"/>
      <c r="J889" s="27"/>
      <c r="K889" s="27"/>
    </row>
    <row r="890" ht="15.75" hidden="1" customHeight="1">
      <c r="A890" s="28" t="s">
        <v>5276</v>
      </c>
      <c r="B890" s="27">
        <f>COUNTIF($H$2:$H$2576,'CARGA COMPLETA'!$A890)</f>
        <v>0</v>
      </c>
      <c r="C890" s="28" t="s">
        <v>5277</v>
      </c>
      <c r="D890" s="29">
        <v>391.40783550000003</v>
      </c>
      <c r="E890" s="1">
        <f>COUNTIF($H$2:$H$2576,'CARGA COMPLETA'!$A890)</f>
        <v>0</v>
      </c>
      <c r="G890" s="27" t="s">
        <v>5278</v>
      </c>
      <c r="H890" s="27" t="s">
        <v>1812</v>
      </c>
      <c r="I890" s="27"/>
      <c r="J890" s="27"/>
      <c r="K890" s="27"/>
    </row>
    <row r="891" ht="15.75" hidden="1" customHeight="1">
      <c r="A891" s="28" t="s">
        <v>5279</v>
      </c>
      <c r="B891" s="27">
        <f>COUNTIF($H$2:$H$2576,'CARGA COMPLETA'!$A891)</f>
        <v>0</v>
      </c>
      <c r="C891" s="28" t="s">
        <v>5280</v>
      </c>
      <c r="D891" s="29">
        <v>567.6698362500001</v>
      </c>
      <c r="E891" s="1">
        <f>COUNTIF($H$2:$H$2576,'CARGA COMPLETA'!$A891)</f>
        <v>0</v>
      </c>
      <c r="G891" s="27" t="s">
        <v>5281</v>
      </c>
      <c r="H891" s="27" t="s">
        <v>1814</v>
      </c>
      <c r="I891" s="27"/>
      <c r="J891" s="27"/>
      <c r="K891" s="27"/>
    </row>
    <row r="892" ht="15.75" hidden="1" customHeight="1">
      <c r="A892" s="28" t="s">
        <v>5282</v>
      </c>
      <c r="B892" s="27">
        <f>COUNTIF($H$2:$H$2576,'CARGA COMPLETA'!$A892)</f>
        <v>0</v>
      </c>
      <c r="C892" s="28" t="s">
        <v>5283</v>
      </c>
      <c r="D892" s="29">
        <v>509.74837649999995</v>
      </c>
      <c r="E892" s="1">
        <f>COUNTIF($H$2:$H$2576,'CARGA COMPLETA'!$A892)</f>
        <v>0</v>
      </c>
      <c r="G892" s="27" t="s">
        <v>1815</v>
      </c>
      <c r="H892" s="27" t="s">
        <v>1816</v>
      </c>
      <c r="I892" s="27"/>
      <c r="J892" s="27"/>
      <c r="K892" s="27"/>
    </row>
    <row r="893" ht="15.75" hidden="1" customHeight="1">
      <c r="A893" s="28" t="s">
        <v>5284</v>
      </c>
      <c r="B893" s="27">
        <f>COUNTIF($H$2:$H$2576,'CARGA COMPLETA'!$A893)</f>
        <v>0</v>
      </c>
      <c r="C893" s="28" t="s">
        <v>5285</v>
      </c>
      <c r="D893" s="29">
        <v>502.2555119999999</v>
      </c>
      <c r="E893" s="1">
        <f>COUNTIF($H$2:$H$2576,'CARGA COMPLETA'!$A893)</f>
        <v>0</v>
      </c>
      <c r="G893" s="27" t="s">
        <v>1817</v>
      </c>
      <c r="H893" s="27" t="s">
        <v>1818</v>
      </c>
      <c r="I893" s="27"/>
      <c r="J893" s="27"/>
      <c r="K893" s="27"/>
    </row>
    <row r="894" ht="15.75" hidden="1" customHeight="1">
      <c r="A894" s="28" t="s">
        <v>5286</v>
      </c>
      <c r="B894" s="27">
        <f>COUNTIF($H$2:$H$2576,'CARGA COMPLETA'!$A894)</f>
        <v>0</v>
      </c>
      <c r="C894" s="28" t="s">
        <v>5287</v>
      </c>
      <c r="D894" s="29">
        <v>467.12709450000006</v>
      </c>
      <c r="E894" s="1">
        <f>COUNTIF($H$2:$H$2576,'CARGA COMPLETA'!$A894)</f>
        <v>0</v>
      </c>
      <c r="G894" s="27" t="s">
        <v>1819</v>
      </c>
      <c r="H894" s="27" t="s">
        <v>1820</v>
      </c>
      <c r="I894" s="27"/>
      <c r="J894" s="27"/>
      <c r="K894" s="27"/>
    </row>
    <row r="895" ht="15.75" hidden="1" customHeight="1">
      <c r="A895" s="28" t="s">
        <v>5288</v>
      </c>
      <c r="B895" s="27">
        <f>COUNTIF($H$2:$H$2576,'CARGA COMPLETA'!$A895)</f>
        <v>0</v>
      </c>
      <c r="C895" s="28" t="s">
        <v>5289</v>
      </c>
      <c r="D895" s="29">
        <v>428.40497700000003</v>
      </c>
      <c r="E895" s="1">
        <f>COUNTIF($H$2:$H$2576,'CARGA COMPLETA'!$A895)</f>
        <v>0</v>
      </c>
      <c r="G895" s="27" t="s">
        <v>1821</v>
      </c>
      <c r="H895" s="27" t="s">
        <v>1822</v>
      </c>
      <c r="I895" s="27"/>
      <c r="J895" s="27"/>
      <c r="K895" s="27"/>
    </row>
    <row r="896" ht="15.75" hidden="1" customHeight="1">
      <c r="A896" s="28" t="s">
        <v>5290</v>
      </c>
      <c r="B896" s="27">
        <f>COUNTIF($H$2:$H$2576,'CARGA COMPLETA'!$A896)</f>
        <v>0</v>
      </c>
      <c r="C896" s="28" t="s">
        <v>5291</v>
      </c>
      <c r="D896" s="29">
        <v>410.1399967499999</v>
      </c>
      <c r="E896" s="1">
        <f>COUNTIF($H$2:$H$2576,'CARGA COMPLETA'!$A896)</f>
        <v>0</v>
      </c>
      <c r="G896" s="27" t="s">
        <v>1823</v>
      </c>
      <c r="H896" s="27" t="s">
        <v>1824</v>
      </c>
      <c r="I896" s="27"/>
      <c r="J896" s="27"/>
      <c r="K896" s="27"/>
    </row>
    <row r="897" ht="15.75" hidden="1" customHeight="1">
      <c r="A897" s="28" t="s">
        <v>5292</v>
      </c>
      <c r="B897" s="27">
        <f>COUNTIF($H$2:$H$2576,'CARGA COMPLETA'!$A897)</f>
        <v>0</v>
      </c>
      <c r="C897" s="28" t="s">
        <v>5293</v>
      </c>
      <c r="D897" s="29">
        <v>391.40783550000003</v>
      </c>
      <c r="E897" s="1">
        <f>COUNTIF($H$2:$H$2576,'CARGA COMPLETA'!$A897)</f>
        <v>0</v>
      </c>
      <c r="G897" s="27" t="s">
        <v>1825</v>
      </c>
      <c r="H897" s="27" t="s">
        <v>1826</v>
      </c>
      <c r="I897" s="27"/>
      <c r="J897" s="27"/>
      <c r="K897" s="27"/>
    </row>
    <row r="898" ht="15.75" hidden="1" customHeight="1">
      <c r="A898" s="28"/>
      <c r="B898" s="27">
        <f>COUNTIF($H$2:$H$2576,'CARGA COMPLETA'!$A898)</f>
        <v>0</v>
      </c>
      <c r="C898" s="28"/>
      <c r="D898" s="29">
        <v>0.0</v>
      </c>
      <c r="E898" s="1">
        <f>COUNTIF($H$2:$H$2576,'CARGA COMPLETA'!$A898)</f>
        <v>0</v>
      </c>
      <c r="G898" s="27" t="s">
        <v>1827</v>
      </c>
      <c r="H898" s="27" t="s">
        <v>1828</v>
      </c>
      <c r="I898" s="27"/>
      <c r="J898" s="27"/>
      <c r="K898" s="27"/>
    </row>
    <row r="899" ht="15.75" hidden="1" customHeight="1">
      <c r="A899" s="28"/>
      <c r="B899" s="27">
        <f>COUNTIF($H$2:$H$2576,'CARGA COMPLETA'!$A899)</f>
        <v>0</v>
      </c>
      <c r="C899" s="28" t="s">
        <v>5294</v>
      </c>
      <c r="D899" s="29">
        <v>0.0</v>
      </c>
      <c r="E899" s="1">
        <f>COUNTIF($H$2:$H$2576,'CARGA COMPLETA'!$A899)</f>
        <v>0</v>
      </c>
      <c r="G899" s="27" t="s">
        <v>1829</v>
      </c>
      <c r="H899" s="27" t="s">
        <v>1830</v>
      </c>
      <c r="I899" s="27"/>
      <c r="J899" s="27"/>
      <c r="K899" s="27"/>
    </row>
    <row r="900" ht="15.75" hidden="1" customHeight="1">
      <c r="A900" s="28" t="s">
        <v>5295</v>
      </c>
      <c r="B900" s="27">
        <f>COUNTIF($H$2:$H$2576,'CARGA COMPLETA'!$A900)</f>
        <v>0</v>
      </c>
      <c r="C900" s="28" t="s">
        <v>5296</v>
      </c>
      <c r="D900" s="29">
        <v>563.2585695</v>
      </c>
      <c r="E900" s="1">
        <f>COUNTIF($H$2:$H$2576,'CARGA COMPLETA'!$A900)</f>
        <v>0</v>
      </c>
      <c r="G900" s="27" t="s">
        <v>1831</v>
      </c>
      <c r="H900" s="27" t="s">
        <v>1832</v>
      </c>
      <c r="I900" s="27"/>
      <c r="J900" s="27"/>
      <c r="K900" s="27"/>
    </row>
    <row r="901" ht="15.75" hidden="1" customHeight="1">
      <c r="A901" s="28" t="s">
        <v>5297</v>
      </c>
      <c r="B901" s="27">
        <f>COUNTIF($H$2:$H$2576,'CARGA COMPLETA'!$A901)</f>
        <v>0</v>
      </c>
      <c r="C901" s="28" t="s">
        <v>5298</v>
      </c>
      <c r="D901" s="29">
        <v>563.28552225</v>
      </c>
      <c r="E901" s="1">
        <f>COUNTIF($H$2:$H$2576,'CARGA COMPLETA'!$A901)</f>
        <v>0</v>
      </c>
      <c r="G901" s="27" t="s">
        <v>1833</v>
      </c>
      <c r="H901" s="27" t="s">
        <v>1834</v>
      </c>
      <c r="I901" s="27"/>
      <c r="J901" s="27"/>
      <c r="K901" s="27"/>
    </row>
    <row r="902" ht="15.75" hidden="1" customHeight="1">
      <c r="A902" s="28" t="s">
        <v>5299</v>
      </c>
      <c r="B902" s="27">
        <f>COUNTIF($H$2:$H$2576,'CARGA COMPLETA'!$A902)</f>
        <v>0</v>
      </c>
      <c r="C902" s="28" t="s">
        <v>5300</v>
      </c>
      <c r="D902" s="29">
        <v>798.6189667499999</v>
      </c>
      <c r="E902" s="1">
        <f>COUNTIF($H$2:$H$2576,'CARGA COMPLETA'!$A902)</f>
        <v>0</v>
      </c>
      <c r="G902" s="27" t="s">
        <v>1835</v>
      </c>
      <c r="H902" s="27" t="s">
        <v>1836</v>
      </c>
      <c r="I902" s="27"/>
      <c r="J902" s="27"/>
      <c r="K902" s="27"/>
    </row>
    <row r="903" ht="15.75" hidden="1" customHeight="1">
      <c r="A903" s="28" t="s">
        <v>5301</v>
      </c>
      <c r="B903" s="27">
        <f>COUNTIF($H$2:$H$2576,'CARGA COMPLETA'!$A903)</f>
        <v>0</v>
      </c>
      <c r="C903" s="28" t="s">
        <v>5302</v>
      </c>
      <c r="D903" s="29">
        <v>798.5920139999998</v>
      </c>
      <c r="E903" s="1">
        <f>COUNTIF($H$2:$H$2576,'CARGA COMPLETA'!$A903)</f>
        <v>0</v>
      </c>
      <c r="G903" s="27" t="s">
        <v>1837</v>
      </c>
      <c r="H903" s="27" t="s">
        <v>1838</v>
      </c>
      <c r="I903" s="27"/>
      <c r="J903" s="27"/>
      <c r="K903" s="27"/>
    </row>
    <row r="904" ht="15.75" hidden="1" customHeight="1">
      <c r="A904" s="28" t="s">
        <v>5303</v>
      </c>
      <c r="B904" s="27">
        <f>COUNTIF($H$2:$H$2576,'CARGA COMPLETA'!$A904)</f>
        <v>0</v>
      </c>
      <c r="C904" s="28" t="s">
        <v>5304</v>
      </c>
      <c r="D904" s="29">
        <v>696.2254695</v>
      </c>
      <c r="E904" s="1">
        <f>COUNTIF($H$2:$H$2576,'CARGA COMPLETA'!$A904)</f>
        <v>0</v>
      </c>
      <c r="G904" s="27" t="s">
        <v>1839</v>
      </c>
      <c r="H904" s="27" t="s">
        <v>1840</v>
      </c>
      <c r="I904" s="27"/>
      <c r="J904" s="27"/>
      <c r="K904" s="27"/>
    </row>
    <row r="905" ht="15.75" hidden="1" customHeight="1">
      <c r="A905" s="28" t="s">
        <v>5305</v>
      </c>
      <c r="B905" s="27">
        <f>COUNTIF($H$2:$H$2576,'CARGA COMPLETA'!$A905)</f>
        <v>0</v>
      </c>
      <c r="C905" s="28" t="s">
        <v>5306</v>
      </c>
      <c r="D905" s="29">
        <v>663.78334275</v>
      </c>
      <c r="E905" s="1">
        <f>COUNTIF($H$2:$H$2576,'CARGA COMPLETA'!$A905)</f>
        <v>0</v>
      </c>
      <c r="G905" s="27" t="s">
        <v>1841</v>
      </c>
      <c r="H905" s="27" t="s">
        <v>1842</v>
      </c>
      <c r="I905" s="27"/>
      <c r="J905" s="27"/>
      <c r="K905" s="27"/>
    </row>
    <row r="906" ht="15.75" hidden="1" customHeight="1">
      <c r="A906" s="28" t="s">
        <v>5307</v>
      </c>
      <c r="B906" s="27">
        <f>COUNTIF($H$2:$H$2576,'CARGA COMPLETA'!$A906)</f>
        <v>0</v>
      </c>
      <c r="C906" s="28" t="s">
        <v>5308</v>
      </c>
      <c r="D906" s="29">
        <v>611.80047225</v>
      </c>
      <c r="E906" s="1">
        <f>COUNTIF($H$2:$H$2576,'CARGA COMPLETA'!$A906)</f>
        <v>0</v>
      </c>
      <c r="G906" s="27" t="s">
        <v>1843</v>
      </c>
      <c r="H906" s="27" t="s">
        <v>1844</v>
      </c>
      <c r="I906" s="27"/>
      <c r="J906" s="27"/>
      <c r="K906" s="27"/>
    </row>
    <row r="907" ht="15.75" hidden="1" customHeight="1">
      <c r="A907" s="28" t="s">
        <v>5309</v>
      </c>
      <c r="B907" s="27">
        <f>COUNTIF($H$2:$H$2576,'CARGA COMPLETA'!$A907)</f>
        <v>0</v>
      </c>
      <c r="C907" s="28" t="s">
        <v>5310</v>
      </c>
      <c r="D907" s="29">
        <v>180.4217085</v>
      </c>
      <c r="E907" s="1">
        <f>COUNTIF($H$2:$H$2576,'CARGA COMPLETA'!$A907)</f>
        <v>0</v>
      </c>
      <c r="G907" s="27" t="s">
        <v>1845</v>
      </c>
      <c r="H907" s="27" t="s">
        <v>1846</v>
      </c>
      <c r="I907" s="27"/>
      <c r="J907" s="27"/>
      <c r="K907" s="27"/>
    </row>
    <row r="908" ht="15.75" hidden="1" customHeight="1">
      <c r="A908" s="28" t="s">
        <v>5311</v>
      </c>
      <c r="B908" s="27">
        <f>COUNTIF($H$2:$H$2576,'CARGA COMPLETA'!$A908)</f>
        <v>0</v>
      </c>
      <c r="C908" s="28" t="s">
        <v>5312</v>
      </c>
      <c r="D908" s="29">
        <v>218.00282625</v>
      </c>
      <c r="E908" s="1">
        <f>COUNTIF($H$2:$H$2576,'CARGA COMPLETA'!$A908)</f>
        <v>0</v>
      </c>
      <c r="G908" s="27" t="s">
        <v>1847</v>
      </c>
      <c r="H908" s="27" t="s">
        <v>1848</v>
      </c>
      <c r="I908" s="27"/>
      <c r="J908" s="27"/>
      <c r="K908" s="27"/>
    </row>
    <row r="909" ht="15.75" hidden="1" customHeight="1">
      <c r="A909" s="28" t="s">
        <v>5313</v>
      </c>
      <c r="B909" s="27">
        <f>COUNTIF($H$2:$H$2576,'CARGA COMPLETA'!$A909)</f>
        <v>0</v>
      </c>
      <c r="C909" s="28" t="s">
        <v>5314</v>
      </c>
      <c r="D909" s="29">
        <v>181.08654299999998</v>
      </c>
      <c r="E909" s="1">
        <f>COUNTIF($H$2:$H$2576,'CARGA COMPLETA'!$A909)</f>
        <v>0</v>
      </c>
      <c r="G909" s="27" t="s">
        <v>1849</v>
      </c>
      <c r="H909" s="27" t="s">
        <v>1850</v>
      </c>
      <c r="I909" s="27"/>
      <c r="J909" s="27"/>
      <c r="K909" s="27"/>
    </row>
    <row r="910" ht="15.75" hidden="1" customHeight="1">
      <c r="A910" s="28" t="s">
        <v>5315</v>
      </c>
      <c r="B910" s="27">
        <f>COUNTIF($H$2:$H$2576,'CARGA COMPLETA'!$A910)</f>
        <v>0</v>
      </c>
      <c r="C910" s="28" t="s">
        <v>5316</v>
      </c>
      <c r="D910" s="29">
        <v>225.8820135</v>
      </c>
      <c r="E910" s="1">
        <f>COUNTIF($H$2:$H$2576,'CARGA COMPLETA'!$A910)</f>
        <v>0</v>
      </c>
      <c r="G910" s="27" t="s">
        <v>1851</v>
      </c>
      <c r="H910" s="27" t="s">
        <v>1852</v>
      </c>
      <c r="I910" s="27"/>
      <c r="J910" s="27"/>
      <c r="K910" s="27"/>
    </row>
    <row r="911" ht="15.75" hidden="1" customHeight="1">
      <c r="A911" s="28" t="s">
        <v>5317</v>
      </c>
      <c r="B911" s="27">
        <f>COUNTIF($H$2:$H$2576,'CARGA COMPLETA'!$A911)</f>
        <v>0</v>
      </c>
      <c r="C911" s="28" t="s">
        <v>5318</v>
      </c>
      <c r="D911" s="29">
        <v>67.64241825</v>
      </c>
      <c r="E911" s="1">
        <f>COUNTIF($H$2:$H$2576,'CARGA COMPLETA'!$A911)</f>
        <v>0</v>
      </c>
      <c r="G911" s="27" t="s">
        <v>1853</v>
      </c>
      <c r="H911" s="27" t="s">
        <v>1854</v>
      </c>
      <c r="I911" s="27"/>
      <c r="J911" s="27"/>
      <c r="K911" s="27"/>
    </row>
    <row r="912" ht="15.75" hidden="1" customHeight="1">
      <c r="A912" s="28" t="s">
        <v>5319</v>
      </c>
      <c r="B912" s="27">
        <f>COUNTIF($H$2:$H$2576,'CARGA COMPLETA'!$A912)</f>
        <v>0</v>
      </c>
      <c r="C912" s="28" t="s">
        <v>5320</v>
      </c>
      <c r="D912" s="29">
        <v>327.0087315</v>
      </c>
      <c r="E912" s="1">
        <f>COUNTIF($H$2:$H$2576,'CARGA COMPLETA'!$A912)</f>
        <v>0</v>
      </c>
      <c r="G912" s="27" t="s">
        <v>1855</v>
      </c>
      <c r="H912" s="27" t="s">
        <v>1856</v>
      </c>
      <c r="I912" s="27"/>
      <c r="J912" s="27"/>
      <c r="K912" s="27"/>
    </row>
    <row r="913" ht="15.75" hidden="1" customHeight="1">
      <c r="A913" s="28" t="s">
        <v>5321</v>
      </c>
      <c r="B913" s="27">
        <f>COUNTIF($H$2:$H$2576,'CARGA COMPLETA'!$A913)</f>
        <v>0</v>
      </c>
      <c r="C913" s="28" t="s">
        <v>5322</v>
      </c>
      <c r="D913" s="29">
        <v>302.7512565</v>
      </c>
      <c r="E913" s="1">
        <f>COUNTIF($H$2:$H$2576,'CARGA COMPLETA'!$A913)</f>
        <v>0</v>
      </c>
      <c r="G913" s="27" t="s">
        <v>1857</v>
      </c>
      <c r="H913" s="27" t="s">
        <v>1858</v>
      </c>
      <c r="I913" s="27"/>
      <c r="J913" s="27"/>
      <c r="K913" s="27"/>
    </row>
    <row r="914" ht="15.75" hidden="1" customHeight="1">
      <c r="A914" s="28" t="s">
        <v>5323</v>
      </c>
      <c r="B914" s="27">
        <f>COUNTIF($H$2:$H$2576,'CARGA COMPLETA'!$A914)</f>
        <v>0</v>
      </c>
      <c r="C914" s="28" t="s">
        <v>5324</v>
      </c>
      <c r="D914" s="29">
        <v>277.55043525</v>
      </c>
      <c r="E914" s="1">
        <f>COUNTIF($H$2:$H$2576,'CARGA COMPLETA'!$A914)</f>
        <v>0</v>
      </c>
      <c r="G914" s="27" t="s">
        <v>1859</v>
      </c>
      <c r="H914" s="27" t="s">
        <v>1860</v>
      </c>
      <c r="I914" s="27"/>
      <c r="J914" s="27"/>
      <c r="K914" s="27"/>
    </row>
    <row r="915" ht="15.75" hidden="1" customHeight="1">
      <c r="A915" s="28" t="s">
        <v>5325</v>
      </c>
      <c r="B915" s="27">
        <f>COUNTIF($H$2:$H$2576,'CARGA COMPLETA'!$A915)</f>
        <v>0</v>
      </c>
      <c r="C915" s="28" t="s">
        <v>5326</v>
      </c>
      <c r="D915" s="29">
        <v>268.09900425</v>
      </c>
      <c r="E915" s="1">
        <f>COUNTIF($H$2:$H$2576,'CARGA COMPLETA'!$A915)</f>
        <v>0</v>
      </c>
      <c r="G915" s="27" t="s">
        <v>1861</v>
      </c>
      <c r="H915" s="27" t="s">
        <v>1862</v>
      </c>
      <c r="I915" s="27"/>
      <c r="J915" s="27"/>
      <c r="K915" s="27"/>
    </row>
    <row r="916" ht="15.75" hidden="1" customHeight="1">
      <c r="A916" s="28" t="s">
        <v>5327</v>
      </c>
      <c r="B916" s="27">
        <f>COUNTIF($H$2:$H$2576,'CARGA COMPLETA'!$A916)</f>
        <v>0</v>
      </c>
      <c r="C916" s="28" t="s">
        <v>5328</v>
      </c>
      <c r="D916" s="29">
        <v>257.98273874999995</v>
      </c>
      <c r="E916" s="1">
        <f>COUNTIF($H$2:$H$2576,'CARGA COMPLETA'!$A916)</f>
        <v>0</v>
      </c>
      <c r="G916" s="27" t="s">
        <v>1863</v>
      </c>
      <c r="H916" s="27" t="s">
        <v>1864</v>
      </c>
      <c r="I916" s="27"/>
      <c r="J916" s="27"/>
      <c r="K916" s="27"/>
    </row>
    <row r="917" ht="15.75" hidden="1" customHeight="1">
      <c r="A917" s="28" t="s">
        <v>5329</v>
      </c>
      <c r="B917" s="27">
        <f>COUNTIF($H$2:$H$2576,'CARGA COMPLETA'!$A917)</f>
        <v>0</v>
      </c>
      <c r="C917" s="28" t="s">
        <v>5330</v>
      </c>
      <c r="D917" s="29">
        <v>309.99256199999996</v>
      </c>
      <c r="E917" s="1">
        <f>COUNTIF($H$2:$H$2576,'CARGA COMPLETA'!$A917)</f>
        <v>0</v>
      </c>
      <c r="G917" s="27" t="s">
        <v>1865</v>
      </c>
      <c r="H917" s="27" t="s">
        <v>1866</v>
      </c>
      <c r="I917" s="27"/>
      <c r="J917" s="27"/>
      <c r="K917" s="27"/>
    </row>
    <row r="918" ht="15.75" hidden="1" customHeight="1">
      <c r="A918" s="28" t="s">
        <v>5331</v>
      </c>
      <c r="B918" s="27">
        <f>COUNTIF($H$2:$H$2576,'CARGA COMPLETA'!$A918)</f>
        <v>0</v>
      </c>
      <c r="C918" s="28" t="s">
        <v>5332</v>
      </c>
      <c r="D918" s="29">
        <v>309.99256199999996</v>
      </c>
      <c r="E918" s="1">
        <f>COUNTIF($H$2:$H$2576,'CARGA COMPLETA'!$A918)</f>
        <v>0</v>
      </c>
      <c r="G918" s="27" t="s">
        <v>1867</v>
      </c>
      <c r="H918" s="27" t="s">
        <v>1868</v>
      </c>
      <c r="I918" s="27"/>
      <c r="J918" s="27"/>
      <c r="K918" s="27"/>
    </row>
    <row r="919" ht="15.75" hidden="1" customHeight="1">
      <c r="A919" s="28" t="s">
        <v>5333</v>
      </c>
      <c r="B919" s="27">
        <f>COUNTIF($H$2:$H$2576,'CARGA COMPLETA'!$A919)</f>
        <v>0</v>
      </c>
      <c r="C919" s="28" t="s">
        <v>5334</v>
      </c>
      <c r="D919" s="29">
        <v>447.35276024999996</v>
      </c>
      <c r="E919" s="1">
        <f>COUNTIF($H$2:$H$2576,'CARGA COMPLETA'!$A919)</f>
        <v>0</v>
      </c>
      <c r="G919" s="27" t="s">
        <v>1869</v>
      </c>
      <c r="H919" s="27" t="s">
        <v>1870</v>
      </c>
      <c r="I919" s="27"/>
      <c r="J919" s="27"/>
      <c r="K919" s="27"/>
    </row>
    <row r="920" ht="15.75" hidden="1" customHeight="1">
      <c r="A920" s="28" t="s">
        <v>5335</v>
      </c>
      <c r="B920" s="27">
        <f>COUNTIF($H$2:$H$2576,'CARGA COMPLETA'!$A920)</f>
        <v>0</v>
      </c>
      <c r="C920" s="28" t="s">
        <v>5336</v>
      </c>
      <c r="D920" s="29">
        <v>412.70050799999996</v>
      </c>
      <c r="E920" s="1">
        <f>COUNTIF($H$2:$H$2576,'CARGA COMPLETA'!$A920)</f>
        <v>0</v>
      </c>
      <c r="G920" s="27" t="s">
        <v>1871</v>
      </c>
      <c r="H920" s="27" t="s">
        <v>1872</v>
      </c>
      <c r="I920" s="27"/>
      <c r="J920" s="27"/>
      <c r="K920" s="27"/>
    </row>
    <row r="921" ht="15.75" hidden="1" customHeight="1">
      <c r="A921" s="28" t="s">
        <v>5337</v>
      </c>
      <c r="B921" s="27">
        <f>COUNTIF($H$2:$H$2576,'CARGA COMPLETA'!$A921)</f>
        <v>0</v>
      </c>
      <c r="C921" s="28" t="s">
        <v>5338</v>
      </c>
      <c r="D921" s="29">
        <v>388.44303299999996</v>
      </c>
      <c r="E921" s="1">
        <f>COUNTIF($H$2:$H$2576,'CARGA COMPLETA'!$A921)</f>
        <v>0</v>
      </c>
      <c r="G921" s="27" t="s">
        <v>1873</v>
      </c>
      <c r="H921" s="27" t="s">
        <v>1874</v>
      </c>
      <c r="I921" s="27"/>
      <c r="J921" s="27"/>
      <c r="K921" s="27"/>
    </row>
    <row r="922" ht="15.75" hidden="1" customHeight="1">
      <c r="A922" s="28" t="s">
        <v>5339</v>
      </c>
      <c r="B922" s="27">
        <f>COUNTIF($H$2:$H$2576,'CARGA COMPLETA'!$A922)</f>
        <v>0</v>
      </c>
      <c r="C922" s="28" t="s">
        <v>5340</v>
      </c>
      <c r="D922" s="29">
        <v>366.70114800000005</v>
      </c>
      <c r="E922" s="1">
        <f>COUNTIF($H$2:$H$2576,'CARGA COMPLETA'!$A922)</f>
        <v>0</v>
      </c>
      <c r="G922" s="27" t="s">
        <v>1875</v>
      </c>
      <c r="H922" s="27" t="s">
        <v>1876</v>
      </c>
      <c r="I922" s="27"/>
      <c r="J922" s="27"/>
      <c r="K922" s="27"/>
    </row>
    <row r="923" ht="15.75" hidden="1" customHeight="1">
      <c r="A923" s="28" t="s">
        <v>5341</v>
      </c>
      <c r="B923" s="27">
        <f>COUNTIF($H$2:$H$2576,'CARGA COMPLETA'!$A923)</f>
        <v>0</v>
      </c>
      <c r="C923" s="28" t="s">
        <v>5342</v>
      </c>
      <c r="D923" s="29">
        <v>339.29020125</v>
      </c>
      <c r="E923" s="1">
        <f>COUNTIF($H$2:$H$2576,'CARGA COMPLETA'!$A923)</f>
        <v>0</v>
      </c>
      <c r="G923" s="27" t="s">
        <v>1877</v>
      </c>
      <c r="H923" s="27" t="s">
        <v>1878</v>
      </c>
      <c r="I923" s="27"/>
      <c r="J923" s="27"/>
      <c r="K923" s="27"/>
    </row>
    <row r="924" ht="15.75" hidden="1" customHeight="1">
      <c r="A924" s="28" t="s">
        <v>5343</v>
      </c>
      <c r="B924" s="27">
        <f>COUNTIF($H$2:$H$2576,'CARGA COMPLETA'!$A924)</f>
        <v>0</v>
      </c>
      <c r="C924" s="28" t="s">
        <v>5344</v>
      </c>
      <c r="D924" s="29">
        <v>327.0087315</v>
      </c>
      <c r="E924" s="1">
        <f>COUNTIF($H$2:$H$2576,'CARGA COMPLETA'!$A924)</f>
        <v>0</v>
      </c>
      <c r="G924" s="27" t="s">
        <v>1879</v>
      </c>
      <c r="H924" s="27" t="s">
        <v>1880</v>
      </c>
      <c r="I924" s="27"/>
      <c r="J924" s="27"/>
      <c r="K924" s="27"/>
    </row>
    <row r="925" ht="15.75" hidden="1" customHeight="1">
      <c r="A925" s="28" t="s">
        <v>5345</v>
      </c>
      <c r="B925" s="27">
        <f>COUNTIF($H$2:$H$2576,'CARGA COMPLETA'!$A925)</f>
        <v>0</v>
      </c>
      <c r="C925" s="28" t="s">
        <v>5346</v>
      </c>
      <c r="D925" s="29">
        <v>327.0087315</v>
      </c>
      <c r="E925" s="1">
        <f>COUNTIF($H$2:$H$2576,'CARGA COMPLETA'!$A925)</f>
        <v>0</v>
      </c>
      <c r="G925" s="27" t="s">
        <v>1881</v>
      </c>
      <c r="H925" s="27" t="s">
        <v>1882</v>
      </c>
      <c r="I925" s="27"/>
      <c r="J925" s="27"/>
      <c r="K925" s="27"/>
    </row>
    <row r="926" ht="15.75" hidden="1" customHeight="1">
      <c r="A926" s="28" t="s">
        <v>5347</v>
      </c>
      <c r="B926" s="27">
        <f>COUNTIF($H$2:$H$2576,'CARGA COMPLETA'!$A926)</f>
        <v>0</v>
      </c>
      <c r="C926" s="28" t="s">
        <v>5348</v>
      </c>
      <c r="D926" s="29">
        <v>470.66688899999997</v>
      </c>
      <c r="E926" s="1">
        <f>COUNTIF($H$2:$H$2576,'CARGA COMPLETA'!$A926)</f>
        <v>0</v>
      </c>
      <c r="G926" s="27" t="s">
        <v>1883</v>
      </c>
      <c r="H926" s="27" t="s">
        <v>1884</v>
      </c>
      <c r="I926" s="27"/>
      <c r="J926" s="27"/>
      <c r="K926" s="27"/>
    </row>
    <row r="927" ht="15.75" hidden="1" customHeight="1">
      <c r="A927" s="28" t="s">
        <v>5349</v>
      </c>
      <c r="B927" s="27">
        <f>COUNTIF($H$2:$H$2576,'CARGA COMPLETA'!$A927)</f>
        <v>0</v>
      </c>
      <c r="C927" s="28" t="s">
        <v>5350</v>
      </c>
      <c r="D927" s="29">
        <v>445.14263475000007</v>
      </c>
      <c r="E927" s="1">
        <f>COUNTIF($H$2:$H$2576,'CARGA COMPLETA'!$A927)</f>
        <v>0</v>
      </c>
      <c r="G927" s="27" t="s">
        <v>1885</v>
      </c>
      <c r="H927" s="27" t="s">
        <v>1886</v>
      </c>
      <c r="I927" s="27"/>
      <c r="J927" s="27"/>
      <c r="K927" s="27"/>
    </row>
    <row r="928" ht="15.75" hidden="1" customHeight="1">
      <c r="A928" s="28" t="s">
        <v>5351</v>
      </c>
      <c r="B928" s="27">
        <f>COUNTIF($H$2:$H$2576,'CARGA COMPLETA'!$A928)</f>
        <v>0</v>
      </c>
      <c r="C928" s="28" t="s">
        <v>5352</v>
      </c>
      <c r="D928" s="29">
        <v>407.97479250000004</v>
      </c>
      <c r="E928" s="1">
        <f>COUNTIF($H$2:$H$2576,'CARGA COMPLETA'!$A928)</f>
        <v>0</v>
      </c>
      <c r="G928" s="27" t="s">
        <v>1887</v>
      </c>
      <c r="H928" s="27" t="s">
        <v>1888</v>
      </c>
      <c r="I928" s="27"/>
      <c r="J928" s="27"/>
      <c r="K928" s="27"/>
    </row>
    <row r="929" ht="15.75" hidden="1" customHeight="1">
      <c r="A929" s="28" t="s">
        <v>5353</v>
      </c>
      <c r="B929" s="27">
        <f>COUNTIF($H$2:$H$2576,'CARGA COMPLETA'!$A929)</f>
        <v>0</v>
      </c>
      <c r="C929" s="28" t="s">
        <v>5354</v>
      </c>
      <c r="D929" s="29">
        <v>388.44303299999996</v>
      </c>
      <c r="E929" s="1">
        <f>COUNTIF($H$2:$H$2576,'CARGA COMPLETA'!$A929)</f>
        <v>0</v>
      </c>
      <c r="G929" s="27" t="s">
        <v>1889</v>
      </c>
      <c r="H929" s="27" t="s">
        <v>1890</v>
      </c>
      <c r="I929" s="27"/>
      <c r="J929" s="27"/>
      <c r="K929" s="27"/>
    </row>
    <row r="930" ht="15.75" hidden="1" customHeight="1">
      <c r="A930" s="28" t="s">
        <v>5355</v>
      </c>
      <c r="B930" s="27">
        <f>COUNTIF($H$2:$H$2576,'CARGA COMPLETA'!$A930)</f>
        <v>0</v>
      </c>
      <c r="C930" s="28" t="s">
        <v>5356</v>
      </c>
      <c r="D930" s="29">
        <v>353.46734775</v>
      </c>
      <c r="E930" s="1">
        <f>COUNTIF($H$2:$H$2576,'CARGA COMPLETA'!$A930)</f>
        <v>0</v>
      </c>
      <c r="G930" s="27" t="s">
        <v>1891</v>
      </c>
      <c r="H930" s="27" t="s">
        <v>1892</v>
      </c>
      <c r="I930" s="27"/>
      <c r="J930" s="27"/>
      <c r="K930" s="27"/>
    </row>
    <row r="931" ht="15.75" hidden="1" customHeight="1">
      <c r="A931" s="28" t="s">
        <v>5357</v>
      </c>
      <c r="B931" s="27">
        <f>COUNTIF($H$2:$H$2576,'CARGA COMPLETA'!$A931)</f>
        <v>0</v>
      </c>
      <c r="C931" s="28" t="s">
        <v>5358</v>
      </c>
      <c r="D931" s="29">
        <v>463.1021505</v>
      </c>
      <c r="E931" s="1">
        <f>COUNTIF($H$2:$H$2576,'CARGA COMPLETA'!$A931)</f>
        <v>0</v>
      </c>
      <c r="G931" s="27" t="s">
        <v>1893</v>
      </c>
      <c r="H931" s="27" t="s">
        <v>1894</v>
      </c>
      <c r="I931" s="27"/>
      <c r="J931" s="27"/>
      <c r="K931" s="27"/>
    </row>
    <row r="932" ht="15.75" hidden="1" customHeight="1">
      <c r="A932" s="28" t="s">
        <v>5359</v>
      </c>
      <c r="B932" s="27">
        <f>COUNTIF($H$2:$H$2576,'CARGA COMPLETA'!$A932)</f>
        <v>0</v>
      </c>
      <c r="C932" s="28" t="s">
        <v>5360</v>
      </c>
      <c r="D932" s="29">
        <v>463.1021505</v>
      </c>
      <c r="E932" s="1">
        <f>COUNTIF($H$2:$H$2576,'CARGA COMPLETA'!$A932)</f>
        <v>0</v>
      </c>
      <c r="G932" s="27" t="s">
        <v>1895</v>
      </c>
      <c r="H932" s="27" t="s">
        <v>1896</v>
      </c>
      <c r="I932" s="27"/>
      <c r="J932" s="27"/>
      <c r="K932" s="27"/>
    </row>
    <row r="933" ht="15.75" hidden="1" customHeight="1">
      <c r="A933" s="28" t="s">
        <v>5361</v>
      </c>
      <c r="B933" s="27">
        <f>COUNTIF($H$2:$H$2576,'CARGA COMPLETA'!$A933)</f>
        <v>0</v>
      </c>
      <c r="C933" s="28" t="s">
        <v>5362</v>
      </c>
      <c r="D933" s="29">
        <v>666.29893275</v>
      </c>
      <c r="E933" s="1">
        <f>COUNTIF($H$2:$H$2576,'CARGA COMPLETA'!$A933)</f>
        <v>0</v>
      </c>
      <c r="G933" s="27" t="s">
        <v>1897</v>
      </c>
      <c r="H933" s="27" t="s">
        <v>1898</v>
      </c>
      <c r="I933" s="27"/>
      <c r="J933" s="27"/>
      <c r="K933" s="27"/>
    </row>
    <row r="934" ht="15.75" hidden="1" customHeight="1">
      <c r="A934" s="28" t="s">
        <v>5363</v>
      </c>
      <c r="B934" s="27">
        <f>COUNTIF($H$2:$H$2576,'CARGA COMPLETA'!$A934)</f>
        <v>0</v>
      </c>
      <c r="C934" s="28" t="s">
        <v>5364</v>
      </c>
      <c r="D934" s="29">
        <v>466.8845197499999</v>
      </c>
      <c r="E934" s="1">
        <f>COUNTIF($H$2:$H$2576,'CARGA COMPLETA'!$A934)</f>
        <v>0</v>
      </c>
      <c r="G934" s="27" t="s">
        <v>1899</v>
      </c>
      <c r="H934" s="27" t="s">
        <v>1900</v>
      </c>
      <c r="I934" s="27"/>
      <c r="J934" s="27"/>
      <c r="K934" s="27"/>
    </row>
    <row r="935" ht="15.75" hidden="1" customHeight="1">
      <c r="A935" s="28" t="s">
        <v>5365</v>
      </c>
      <c r="B935" s="27">
        <f>COUNTIF($H$2:$H$2576,'CARGA COMPLETA'!$A935)</f>
        <v>0</v>
      </c>
      <c r="C935" s="28" t="s">
        <v>5366</v>
      </c>
      <c r="D935" s="29">
        <v>430.3365907499999</v>
      </c>
      <c r="E935" s="1">
        <f>COUNTIF($H$2:$H$2576,'CARGA COMPLETA'!$A935)</f>
        <v>0</v>
      </c>
      <c r="G935" s="27" t="s">
        <v>1901</v>
      </c>
      <c r="H935" s="27" t="s">
        <v>1902</v>
      </c>
      <c r="I935" s="27"/>
      <c r="J935" s="27"/>
      <c r="K935" s="27"/>
    </row>
    <row r="936" ht="15.75" hidden="1" customHeight="1">
      <c r="A936" s="28" t="s">
        <v>5367</v>
      </c>
      <c r="B936" s="27">
        <f>COUNTIF($H$2:$H$2576,'CARGA COMPLETA'!$A936)</f>
        <v>0</v>
      </c>
      <c r="C936" s="28" t="s">
        <v>5368</v>
      </c>
      <c r="D936" s="29">
        <v>601.0912462499999</v>
      </c>
      <c r="E936" s="1">
        <f>COUNTIF($H$2:$H$2576,'CARGA COMPLETA'!$A936)</f>
        <v>0</v>
      </c>
      <c r="G936" s="27" t="s">
        <v>1903</v>
      </c>
      <c r="H936" s="27" t="s">
        <v>1904</v>
      </c>
      <c r="I936" s="27"/>
      <c r="J936" s="27"/>
      <c r="K936" s="27"/>
    </row>
    <row r="937" ht="15.75" hidden="1" customHeight="1">
      <c r="A937" s="28" t="s">
        <v>5369</v>
      </c>
      <c r="B937" s="27">
        <f>COUNTIF($H$2:$H$2576,'CARGA COMPLETA'!$A937)</f>
        <v>0</v>
      </c>
      <c r="C937" s="28" t="s">
        <v>5370</v>
      </c>
      <c r="D937" s="29">
        <v>500.278977</v>
      </c>
      <c r="E937" s="1">
        <f>COUNTIF($H$2:$H$2576,'CARGA COMPLETA'!$A937)</f>
        <v>0</v>
      </c>
      <c r="G937" s="27" t="s">
        <v>1905</v>
      </c>
      <c r="H937" s="27" t="s">
        <v>1906</v>
      </c>
      <c r="I937" s="27"/>
      <c r="J937" s="27"/>
      <c r="K937" s="27"/>
    </row>
    <row r="938" ht="15.75" hidden="1" customHeight="1">
      <c r="A938" s="28" t="s">
        <v>5371</v>
      </c>
      <c r="B938" s="27">
        <f>COUNTIF($H$2:$H$2576,'CARGA COMPLETA'!$A938)</f>
        <v>0</v>
      </c>
      <c r="C938" s="28" t="s">
        <v>5372</v>
      </c>
      <c r="D938" s="29">
        <v>507.20583374999995</v>
      </c>
      <c r="E938" s="1">
        <f>COUNTIF($H$2:$H$2576,'CARGA COMPLETA'!$A938)</f>
        <v>0</v>
      </c>
      <c r="G938" s="27" t="s">
        <v>1907</v>
      </c>
      <c r="H938" s="27" t="s">
        <v>1908</v>
      </c>
      <c r="I938" s="27"/>
      <c r="J938" s="27"/>
      <c r="K938" s="27"/>
    </row>
    <row r="939" ht="15.75" hidden="1" customHeight="1">
      <c r="A939" s="28" t="s">
        <v>5373</v>
      </c>
      <c r="B939" s="27">
        <f>COUNTIF($H$2:$H$2576,'CARGA COMPLETA'!$A939)</f>
        <v>0</v>
      </c>
      <c r="C939" s="28" t="s">
        <v>5374</v>
      </c>
      <c r="D939" s="29">
        <v>507.20583374999995</v>
      </c>
      <c r="E939" s="1">
        <f>COUNTIF($H$2:$H$2576,'CARGA COMPLETA'!$A939)</f>
        <v>0</v>
      </c>
      <c r="G939" s="27" t="s">
        <v>1909</v>
      </c>
      <c r="H939" s="27" t="s">
        <v>1910</v>
      </c>
      <c r="I939" s="27"/>
      <c r="J939" s="27"/>
      <c r="K939" s="27"/>
    </row>
    <row r="940" ht="15.75" hidden="1" customHeight="1">
      <c r="A940" s="28" t="s">
        <v>5375</v>
      </c>
      <c r="B940" s="27">
        <f>COUNTIF($H$2:$H$2576,'CARGA COMPLETA'!$A940)</f>
        <v>0</v>
      </c>
      <c r="C940" s="28" t="s">
        <v>5376</v>
      </c>
      <c r="D940" s="29">
        <v>734.0311935</v>
      </c>
      <c r="E940" s="1">
        <f>COUNTIF($H$2:$H$2576,'CARGA COMPLETA'!$A940)</f>
        <v>0</v>
      </c>
      <c r="G940" s="27" t="s">
        <v>1911</v>
      </c>
      <c r="H940" s="27" t="s">
        <v>1912</v>
      </c>
      <c r="I940" s="27"/>
      <c r="J940" s="27"/>
      <c r="K940" s="27"/>
    </row>
    <row r="941" ht="15.75" hidden="1" customHeight="1">
      <c r="A941" s="28" t="s">
        <v>5377</v>
      </c>
      <c r="B941" s="27">
        <f>COUNTIF($H$2:$H$2576,'CARGA COMPLETA'!$A941)</f>
        <v>0</v>
      </c>
      <c r="C941" s="28" t="s">
        <v>5378</v>
      </c>
      <c r="D941" s="29">
        <v>688.984164</v>
      </c>
      <c r="E941" s="1">
        <f>COUNTIF($H$2:$H$2576,'CARGA COMPLETA'!$A941)</f>
        <v>0</v>
      </c>
      <c r="G941" s="27" t="s">
        <v>1913</v>
      </c>
      <c r="H941" s="27" t="s">
        <v>1914</v>
      </c>
      <c r="I941" s="27"/>
      <c r="J941" s="27"/>
      <c r="K941" s="27"/>
    </row>
    <row r="942" ht="15.75" hidden="1" customHeight="1">
      <c r="A942" s="28" t="s">
        <v>5379</v>
      </c>
      <c r="B942" s="27">
        <f>COUNTIF($H$2:$H$2576,'CARGA COMPLETA'!$A942)</f>
        <v>0</v>
      </c>
      <c r="C942" s="28" t="s">
        <v>5380</v>
      </c>
      <c r="D942" s="29">
        <v>633.2189242499999</v>
      </c>
      <c r="E942" s="1">
        <f>COUNTIF($H$2:$H$2576,'CARGA COMPLETA'!$A942)</f>
        <v>0</v>
      </c>
      <c r="G942" s="27" t="s">
        <v>1915</v>
      </c>
      <c r="H942" s="27" t="s">
        <v>1916</v>
      </c>
      <c r="I942" s="27"/>
      <c r="J942" s="27"/>
      <c r="K942" s="27"/>
    </row>
    <row r="943" ht="15.75" hidden="1" customHeight="1">
      <c r="A943" s="28" t="s">
        <v>5381</v>
      </c>
      <c r="B943" s="27">
        <f>COUNTIF($H$2:$H$2576,'CARGA COMPLETA'!$A943)</f>
        <v>0</v>
      </c>
      <c r="C943" s="28" t="s">
        <v>5382</v>
      </c>
      <c r="D943" s="29">
        <v>601.0912462499999</v>
      </c>
      <c r="E943" s="1">
        <f>COUNTIF($H$2:$H$2576,'CARGA COMPLETA'!$A943)</f>
        <v>0</v>
      </c>
      <c r="G943" s="27" t="s">
        <v>1917</v>
      </c>
      <c r="H943" s="27" t="s">
        <v>1918</v>
      </c>
      <c r="I943" s="27"/>
      <c r="J943" s="27"/>
      <c r="K943" s="27"/>
    </row>
    <row r="944" ht="15.75" hidden="1" customHeight="1">
      <c r="A944" s="28" t="s">
        <v>5383</v>
      </c>
      <c r="B944" s="27">
        <f>COUNTIF($H$2:$H$2576,'CARGA COMPLETA'!$A944)</f>
        <v>0</v>
      </c>
      <c r="C944" s="28" t="s">
        <v>5384</v>
      </c>
      <c r="D944" s="29">
        <v>548.4794782499999</v>
      </c>
      <c r="E944" s="1">
        <f>COUNTIF($H$2:$H$2576,'CARGA COMPLETA'!$A944)</f>
        <v>0</v>
      </c>
      <c r="G944" s="27" t="s">
        <v>1919</v>
      </c>
      <c r="H944" s="27" t="s">
        <v>1920</v>
      </c>
      <c r="I944" s="27"/>
      <c r="J944" s="27"/>
      <c r="K944" s="27"/>
    </row>
    <row r="945" ht="15.75" hidden="1" customHeight="1">
      <c r="A945" s="28"/>
      <c r="B945" s="27">
        <f>COUNTIF($H$2:$H$2576,'CARGA COMPLETA'!$A945)</f>
        <v>0</v>
      </c>
      <c r="C945" s="28"/>
      <c r="D945" s="29">
        <v>0.0</v>
      </c>
      <c r="E945" s="1">
        <f>COUNTIF($H$2:$H$2576,'CARGA COMPLETA'!$A945)</f>
        <v>0</v>
      </c>
      <c r="G945" s="27" t="s">
        <v>1921</v>
      </c>
      <c r="H945" s="27" t="s">
        <v>1922</v>
      </c>
      <c r="I945" s="27"/>
      <c r="J945" s="27"/>
      <c r="K945" s="27"/>
    </row>
    <row r="946" ht="15.75" hidden="1" customHeight="1">
      <c r="A946" s="28"/>
      <c r="B946" s="27">
        <f>COUNTIF($H$2:$H$2576,'CARGA COMPLETA'!$A946)</f>
        <v>0</v>
      </c>
      <c r="C946" s="28" t="s">
        <v>5385</v>
      </c>
      <c r="D946" s="29">
        <v>0.0</v>
      </c>
      <c r="E946" s="1">
        <f>COUNTIF($H$2:$H$2576,'CARGA COMPLETA'!$A946)</f>
        <v>0</v>
      </c>
      <c r="G946" s="27" t="s">
        <v>1923</v>
      </c>
      <c r="H946" s="27" t="s">
        <v>1924</v>
      </c>
      <c r="I946" s="27"/>
      <c r="J946" s="27"/>
      <c r="K946" s="27"/>
    </row>
    <row r="947" ht="15.75" customHeight="1">
      <c r="A947" s="28" t="s">
        <v>534</v>
      </c>
      <c r="B947" s="27">
        <f>COUNTIF($H$2:$H$2576,'CARGA COMPLETA'!$A947)</f>
        <v>1</v>
      </c>
      <c r="C947" s="28" t="s">
        <v>533</v>
      </c>
      <c r="D947" s="29">
        <v>504.01642499999997</v>
      </c>
      <c r="E947" s="1">
        <f>COUNTIF($H$2:$H$2576,'CARGA COMPLETA'!$A947)</f>
        <v>1</v>
      </c>
      <c r="G947" s="27" t="s">
        <v>1925</v>
      </c>
      <c r="H947" s="27" t="s">
        <v>1926</v>
      </c>
      <c r="I947" s="27"/>
      <c r="J947" s="27"/>
      <c r="K947" s="27"/>
    </row>
    <row r="948" ht="15.75" customHeight="1">
      <c r="A948" s="28" t="s">
        <v>536</v>
      </c>
      <c r="B948" s="27">
        <f>COUNTIF($H$2:$H$2576,'CARGA COMPLETA'!$A948)</f>
        <v>1</v>
      </c>
      <c r="C948" s="28" t="s">
        <v>535</v>
      </c>
      <c r="D948" s="29">
        <v>183.40447949999998</v>
      </c>
      <c r="E948" s="1">
        <f>COUNTIF($H$2:$H$2576,'CARGA COMPLETA'!$A948)</f>
        <v>1</v>
      </c>
      <c r="G948" s="27" t="s">
        <v>1927</v>
      </c>
      <c r="H948" s="27" t="s">
        <v>1928</v>
      </c>
      <c r="I948" s="27"/>
      <c r="J948" s="27"/>
      <c r="K948" s="27"/>
    </row>
    <row r="949" ht="15.75" hidden="1" customHeight="1">
      <c r="A949" s="28"/>
      <c r="B949" s="27">
        <f>COUNTIF($H$2:$H$2576,'CARGA COMPLETA'!$A949)</f>
        <v>0</v>
      </c>
      <c r="C949" s="28"/>
      <c r="D949" s="29">
        <v>0.0</v>
      </c>
      <c r="E949" s="1">
        <f>COUNTIF($H$2:$H$2576,'CARGA COMPLETA'!$A949)</f>
        <v>0</v>
      </c>
      <c r="G949" s="27" t="s">
        <v>1929</v>
      </c>
      <c r="H949" s="27" t="s">
        <v>1930</v>
      </c>
      <c r="I949" s="27"/>
      <c r="J949" s="27"/>
      <c r="K949" s="27"/>
    </row>
    <row r="950" ht="15.75" hidden="1" customHeight="1">
      <c r="A950" s="28"/>
      <c r="B950" s="27">
        <f>COUNTIF($H$2:$H$2576,'CARGA COMPLETA'!$A950)</f>
        <v>0</v>
      </c>
      <c r="C950" s="28" t="s">
        <v>5386</v>
      </c>
      <c r="D950" s="29">
        <v>0.0</v>
      </c>
      <c r="E950" s="1">
        <f>COUNTIF($H$2:$H$2576,'CARGA COMPLETA'!$A950)</f>
        <v>0</v>
      </c>
      <c r="G950" s="27" t="s">
        <v>1931</v>
      </c>
      <c r="H950" s="27" t="s">
        <v>1932</v>
      </c>
      <c r="I950" s="27"/>
      <c r="J950" s="27"/>
      <c r="K950" s="27"/>
    </row>
    <row r="951" ht="15.75" hidden="1" customHeight="1">
      <c r="A951" s="28" t="s">
        <v>5387</v>
      </c>
      <c r="B951" s="27">
        <f>COUNTIF($H$2:$H$2576,'CARGA COMPLETA'!$A951)</f>
        <v>0</v>
      </c>
      <c r="C951" s="28" t="s">
        <v>5388</v>
      </c>
      <c r="D951" s="29">
        <v>19974.1619385</v>
      </c>
      <c r="E951" s="1">
        <f>COUNTIF($H$2:$H$2576,'CARGA COMPLETA'!$A951)</f>
        <v>0</v>
      </c>
      <c r="G951" s="27" t="s">
        <v>1933</v>
      </c>
      <c r="H951" s="27" t="s">
        <v>1934</v>
      </c>
      <c r="I951" s="27"/>
      <c r="J951" s="27"/>
      <c r="K951" s="27"/>
    </row>
    <row r="952" ht="15.75" hidden="1" customHeight="1">
      <c r="A952" s="28" t="s">
        <v>5389</v>
      </c>
      <c r="B952" s="27">
        <f>COUNTIF($H$2:$H$2576,'CARGA COMPLETA'!$A952)</f>
        <v>0</v>
      </c>
      <c r="C952" s="28" t="s">
        <v>5390</v>
      </c>
      <c r="D952" s="29">
        <v>22045.39991775</v>
      </c>
      <c r="E952" s="1">
        <f>COUNTIF($H$2:$H$2576,'CARGA COMPLETA'!$A952)</f>
        <v>0</v>
      </c>
      <c r="G952" s="27" t="s">
        <v>1935</v>
      </c>
      <c r="H952" s="27" t="s">
        <v>1936</v>
      </c>
      <c r="I952" s="27"/>
      <c r="J952" s="27"/>
      <c r="K952" s="27"/>
    </row>
    <row r="953" ht="15.75" hidden="1" customHeight="1">
      <c r="A953" s="28"/>
      <c r="B953" s="27">
        <f>COUNTIF($H$2:$H$2576,'CARGA COMPLETA'!$A953)</f>
        <v>0</v>
      </c>
      <c r="C953" s="28"/>
      <c r="D953" s="29">
        <v>0.0</v>
      </c>
      <c r="E953" s="1">
        <f>COUNTIF($H$2:$H$2576,'CARGA COMPLETA'!$A953)</f>
        <v>0</v>
      </c>
      <c r="G953" s="27" t="s">
        <v>1937</v>
      </c>
      <c r="H953" s="27" t="s">
        <v>1938</v>
      </c>
      <c r="I953" s="27"/>
      <c r="J953" s="27"/>
      <c r="K953" s="27"/>
    </row>
    <row r="954" ht="15.75" hidden="1" customHeight="1">
      <c r="A954" s="28"/>
      <c r="B954" s="27">
        <f>COUNTIF($H$2:$H$2576,'CARGA COMPLETA'!$A954)</f>
        <v>0</v>
      </c>
      <c r="C954" s="28" t="s">
        <v>5391</v>
      </c>
      <c r="D954" s="29">
        <v>0.0</v>
      </c>
      <c r="E954" s="1">
        <f>COUNTIF($H$2:$H$2576,'CARGA COMPLETA'!$A954)</f>
        <v>0</v>
      </c>
      <c r="G954" s="27" t="s">
        <v>1939</v>
      </c>
      <c r="H954" s="27" t="s">
        <v>1940</v>
      </c>
      <c r="I954" s="27"/>
      <c r="J954" s="27"/>
      <c r="K954" s="27"/>
    </row>
    <row r="955" ht="15.75" customHeight="1">
      <c r="A955" s="28" t="s">
        <v>538</v>
      </c>
      <c r="B955" s="27">
        <f>COUNTIF($H$2:$H$2576,'CARGA COMPLETA'!$A955)</f>
        <v>1</v>
      </c>
      <c r="C955" s="28" t="s">
        <v>537</v>
      </c>
      <c r="D955" s="29">
        <v>389.47622175</v>
      </c>
      <c r="E955" s="1">
        <f>COUNTIF($H$2:$H$2576,'CARGA COMPLETA'!$A955)</f>
        <v>1</v>
      </c>
      <c r="G955" s="27" t="s">
        <v>1941</v>
      </c>
      <c r="H955" s="27" t="s">
        <v>1942</v>
      </c>
      <c r="I955" s="27"/>
      <c r="J955" s="27"/>
      <c r="K955" s="27"/>
    </row>
    <row r="956" ht="15.75" customHeight="1">
      <c r="A956" s="28" t="s">
        <v>540</v>
      </c>
      <c r="B956" s="27">
        <f>COUNTIF($H$2:$H$2576,'CARGA COMPLETA'!$A956)</f>
        <v>1</v>
      </c>
      <c r="C956" s="28" t="s">
        <v>539</v>
      </c>
      <c r="D956" s="29">
        <v>429.96823649999993</v>
      </c>
      <c r="E956" s="1">
        <f>COUNTIF($H$2:$H$2576,'CARGA COMPLETA'!$A956)</f>
        <v>1</v>
      </c>
      <c r="G956" s="27" t="s">
        <v>1943</v>
      </c>
      <c r="H956" s="27" t="s">
        <v>1944</v>
      </c>
      <c r="I956" s="27"/>
      <c r="J956" s="27"/>
      <c r="K956" s="27"/>
    </row>
    <row r="957" ht="15.75" customHeight="1">
      <c r="A957" s="28" t="s">
        <v>542</v>
      </c>
      <c r="B957" s="27">
        <f>COUNTIF($H$2:$H$2576,'CARGA COMPLETA'!$A957)</f>
        <v>1</v>
      </c>
      <c r="C957" s="28" t="s">
        <v>541</v>
      </c>
      <c r="D957" s="29">
        <v>475.2129195</v>
      </c>
      <c r="E957" s="1">
        <f>COUNTIF($H$2:$H$2576,'CARGA COMPLETA'!$A957)</f>
        <v>1</v>
      </c>
      <c r="G957" s="27" t="s">
        <v>1945</v>
      </c>
      <c r="H957" s="27" t="s">
        <v>1946</v>
      </c>
      <c r="I957" s="27"/>
      <c r="J957" s="27"/>
      <c r="K957" s="27"/>
    </row>
    <row r="958" ht="15.75" customHeight="1">
      <c r="A958" s="28" t="s">
        <v>544</v>
      </c>
      <c r="B958" s="27">
        <f>COUNTIF($H$2:$H$2576,'CARGA COMPLETA'!$A958)</f>
        <v>1</v>
      </c>
      <c r="C958" s="28" t="s">
        <v>543</v>
      </c>
      <c r="D958" s="29">
        <v>341.69798024999994</v>
      </c>
      <c r="E958" s="1">
        <f>COUNTIF($H$2:$H$2576,'CARGA COMPLETA'!$A958)</f>
        <v>1</v>
      </c>
      <c r="G958" s="27" t="s">
        <v>1947</v>
      </c>
      <c r="H958" s="27" t="s">
        <v>1948</v>
      </c>
      <c r="I958" s="27"/>
      <c r="J958" s="27"/>
      <c r="K958" s="27"/>
    </row>
    <row r="959" ht="15.75" hidden="1" customHeight="1">
      <c r="A959" s="28"/>
      <c r="B959" s="27">
        <f>COUNTIF($H$2:$H$2576,'CARGA COMPLETA'!$A959)</f>
        <v>0</v>
      </c>
      <c r="C959" s="28"/>
      <c r="D959" s="29">
        <v>0.0</v>
      </c>
      <c r="E959" s="1">
        <f>COUNTIF($H$2:$H$2576,'CARGA COMPLETA'!$A959)</f>
        <v>0</v>
      </c>
      <c r="G959" s="27" t="s">
        <v>1949</v>
      </c>
      <c r="H959" s="27" t="s">
        <v>1950</v>
      </c>
      <c r="I959" s="27"/>
      <c r="J959" s="27"/>
      <c r="K959" s="27"/>
    </row>
    <row r="960" ht="15.75" hidden="1" customHeight="1">
      <c r="A960" s="28"/>
      <c r="B960" s="27">
        <f>COUNTIF($H$2:$H$2576,'CARGA COMPLETA'!$A960)</f>
        <v>0</v>
      </c>
      <c r="C960" s="28" t="s">
        <v>5392</v>
      </c>
      <c r="D960" s="29">
        <v>0.0</v>
      </c>
      <c r="E960" s="1">
        <f>COUNTIF($H$2:$H$2576,'CARGA COMPLETA'!$A960)</f>
        <v>0</v>
      </c>
      <c r="G960" s="27" t="s">
        <v>1951</v>
      </c>
      <c r="H960" s="27" t="s">
        <v>1952</v>
      </c>
      <c r="I960" s="27"/>
      <c r="J960" s="27"/>
      <c r="K960" s="27"/>
    </row>
    <row r="961" ht="15.75" hidden="1" customHeight="1">
      <c r="A961" s="28" t="s">
        <v>5393</v>
      </c>
      <c r="B961" s="27">
        <f>COUNTIF($H$2:$H$2576,'CARGA COMPLETA'!$A961)</f>
        <v>0</v>
      </c>
      <c r="C961" s="28" t="s">
        <v>5394</v>
      </c>
      <c r="D961" s="29">
        <v>2627.61461325</v>
      </c>
      <c r="E961" s="1">
        <f>COUNTIF($H$2:$H$2576,'CARGA COMPLETA'!$A961)</f>
        <v>0</v>
      </c>
      <c r="G961" s="27" t="s">
        <v>1953</v>
      </c>
      <c r="H961" s="27" t="s">
        <v>1954</v>
      </c>
      <c r="I961" s="27"/>
      <c r="J961" s="27"/>
      <c r="K961" s="27"/>
    </row>
    <row r="962" ht="15.75" hidden="1" customHeight="1">
      <c r="A962" s="28" t="s">
        <v>5395</v>
      </c>
      <c r="B962" s="27">
        <f>COUNTIF($H$2:$H$2576,'CARGA COMPLETA'!$A962)</f>
        <v>0</v>
      </c>
      <c r="C962" s="28" t="s">
        <v>5396</v>
      </c>
      <c r="D962" s="29">
        <v>2817.5865794999995</v>
      </c>
      <c r="E962" s="1">
        <f>COUNTIF($H$2:$H$2576,'CARGA COMPLETA'!$A962)</f>
        <v>0</v>
      </c>
      <c r="G962" s="27" t="s">
        <v>1955</v>
      </c>
      <c r="H962" s="27" t="s">
        <v>1956</v>
      </c>
      <c r="I962" s="27"/>
      <c r="J962" s="27"/>
      <c r="K962" s="27"/>
    </row>
    <row r="963" ht="15.75" hidden="1" customHeight="1">
      <c r="A963" s="28"/>
      <c r="B963" s="27">
        <f>COUNTIF($H$2:$H$2576,'CARGA COMPLETA'!$A963)</f>
        <v>0</v>
      </c>
      <c r="C963" s="28"/>
      <c r="D963" s="29">
        <v>0.0</v>
      </c>
      <c r="E963" s="1">
        <f>COUNTIF($H$2:$H$2576,'CARGA COMPLETA'!$A963)</f>
        <v>0</v>
      </c>
      <c r="G963" s="27" t="s">
        <v>1957</v>
      </c>
      <c r="H963" s="27" t="s">
        <v>1958</v>
      </c>
      <c r="I963" s="27"/>
      <c r="J963" s="27"/>
      <c r="K963" s="27"/>
    </row>
    <row r="964" ht="15.75" hidden="1" customHeight="1">
      <c r="A964" s="28"/>
      <c r="B964" s="27">
        <f>COUNTIF($H$2:$H$2576,'CARGA COMPLETA'!$A964)</f>
        <v>0</v>
      </c>
      <c r="C964" s="28" t="s">
        <v>5397</v>
      </c>
      <c r="D964" s="29">
        <v>0.0</v>
      </c>
      <c r="E964" s="1">
        <f>COUNTIF($H$2:$H$2576,'CARGA COMPLETA'!$A964)</f>
        <v>0</v>
      </c>
      <c r="G964" s="27" t="s">
        <v>1959</v>
      </c>
      <c r="H964" s="27" t="s">
        <v>1960</v>
      </c>
      <c r="I964" s="27"/>
      <c r="J964" s="27"/>
      <c r="K964" s="27"/>
    </row>
    <row r="965" ht="15.75" hidden="1" customHeight="1">
      <c r="A965" s="28" t="s">
        <v>5398</v>
      </c>
      <c r="B965" s="27">
        <f>COUNTIF($H$2:$H$2576,'CARGA COMPLETA'!$A965)</f>
        <v>0</v>
      </c>
      <c r="C965" s="28" t="s">
        <v>5399</v>
      </c>
      <c r="D965" s="29">
        <v>2983.202244</v>
      </c>
      <c r="E965" s="1">
        <f>COUNTIF($H$2:$H$2576,'CARGA COMPLETA'!$A965)</f>
        <v>0</v>
      </c>
      <c r="G965" s="27" t="s">
        <v>1961</v>
      </c>
      <c r="H965" s="27" t="s">
        <v>1962</v>
      </c>
      <c r="I965" s="27"/>
      <c r="J965" s="27"/>
      <c r="K965" s="27"/>
    </row>
    <row r="966" ht="15.75" hidden="1" customHeight="1">
      <c r="A966" s="28" t="s">
        <v>5400</v>
      </c>
      <c r="B966" s="27">
        <f>COUNTIF($H$2:$H$2576,'CARGA COMPLETA'!$A966)</f>
        <v>0</v>
      </c>
      <c r="C966" s="28" t="s">
        <v>5401</v>
      </c>
      <c r="D966" s="29">
        <v>2412.76525875</v>
      </c>
      <c r="E966" s="1">
        <f>COUNTIF($H$2:$H$2576,'CARGA COMPLETA'!$A966)</f>
        <v>0</v>
      </c>
      <c r="G966" s="27" t="s">
        <v>1963</v>
      </c>
      <c r="H966" s="27" t="s">
        <v>1964</v>
      </c>
      <c r="I966" s="27"/>
      <c r="J966" s="27"/>
      <c r="K966" s="27"/>
    </row>
    <row r="967" ht="15.75" hidden="1" customHeight="1">
      <c r="A967" s="28" t="s">
        <v>5402</v>
      </c>
      <c r="B967" s="27">
        <f>COUNTIF($H$2:$H$2576,'CARGA COMPLETA'!$A967)</f>
        <v>0</v>
      </c>
      <c r="C967" s="28" t="s">
        <v>5403</v>
      </c>
      <c r="D967" s="29">
        <v>3835.9603012499992</v>
      </c>
      <c r="E967" s="1">
        <f>COUNTIF($H$2:$H$2576,'CARGA COMPLETA'!$A967)</f>
        <v>0</v>
      </c>
      <c r="G967" s="27" t="s">
        <v>1965</v>
      </c>
      <c r="H967" s="27" t="s">
        <v>1966</v>
      </c>
      <c r="I967" s="27"/>
      <c r="J967" s="27"/>
      <c r="K967" s="27"/>
    </row>
    <row r="968" ht="15.75" hidden="1" customHeight="1">
      <c r="A968" s="28" t="s">
        <v>5404</v>
      </c>
      <c r="B968" s="27">
        <f>COUNTIF($H$2:$H$2576,'CARGA COMPLETA'!$A968)</f>
        <v>0</v>
      </c>
      <c r="C968" s="28" t="s">
        <v>5405</v>
      </c>
      <c r="D968" s="29">
        <v>3042.3275932499996</v>
      </c>
      <c r="E968" s="1">
        <f>COUNTIF($H$2:$H$2576,'CARGA COMPLETA'!$A968)</f>
        <v>0</v>
      </c>
      <c r="G968" s="27" t="s">
        <v>1967</v>
      </c>
      <c r="H968" s="27" t="s">
        <v>1968</v>
      </c>
      <c r="I968" s="27"/>
      <c r="J968" s="27"/>
      <c r="K968" s="27"/>
    </row>
    <row r="969" ht="15.75" hidden="1" customHeight="1">
      <c r="A969" s="28" t="s">
        <v>5406</v>
      </c>
      <c r="B969" s="27">
        <f>COUNTIF($H$2:$H$2576,'CARGA COMPLETA'!$A969)</f>
        <v>0</v>
      </c>
      <c r="C969" s="28" t="s">
        <v>5407</v>
      </c>
      <c r="D969" s="29">
        <v>2042.6231429999996</v>
      </c>
      <c r="E969" s="1">
        <f>COUNTIF($H$2:$H$2576,'CARGA COMPLETA'!$A969)</f>
        <v>0</v>
      </c>
      <c r="G969" s="27" t="s">
        <v>1969</v>
      </c>
      <c r="H969" s="27" t="s">
        <v>1970</v>
      </c>
      <c r="I969" s="27"/>
      <c r="J969" s="27"/>
      <c r="K969" s="27"/>
    </row>
    <row r="970" ht="15.75" hidden="1" customHeight="1">
      <c r="A970" s="28" t="s">
        <v>5408</v>
      </c>
      <c r="B970" s="27">
        <f>COUNTIF($H$2:$H$2576,'CARGA COMPLETA'!$A970)</f>
        <v>0</v>
      </c>
      <c r="C970" s="28" t="s">
        <v>5409</v>
      </c>
      <c r="D970" s="29">
        <v>1785.30523875</v>
      </c>
      <c r="E970" s="1">
        <f>COUNTIF($H$2:$H$2576,'CARGA COMPLETA'!$A970)</f>
        <v>0</v>
      </c>
      <c r="G970" s="27" t="s">
        <v>1971</v>
      </c>
      <c r="H970" s="27" t="s">
        <v>1972</v>
      </c>
      <c r="I970" s="27"/>
      <c r="J970" s="27"/>
      <c r="K970" s="27"/>
    </row>
    <row r="971" ht="15.75" hidden="1" customHeight="1">
      <c r="A971" s="28" t="s">
        <v>5410</v>
      </c>
      <c r="B971" s="27">
        <f>COUNTIF($H$2:$H$2576,'CARGA COMPLETA'!$A971)</f>
        <v>0</v>
      </c>
      <c r="C971" s="28" t="s">
        <v>5411</v>
      </c>
      <c r="D971" s="29">
        <v>2215.43519175</v>
      </c>
      <c r="E971" s="1">
        <f>COUNTIF($H$2:$H$2576,'CARGA COMPLETA'!$A971)</f>
        <v>0</v>
      </c>
      <c r="G971" s="27" t="s">
        <v>1973</v>
      </c>
      <c r="H971" s="27" t="s">
        <v>1974</v>
      </c>
      <c r="I971" s="27"/>
      <c r="J971" s="27"/>
      <c r="K971" s="27"/>
    </row>
    <row r="972" ht="15.75" hidden="1" customHeight="1">
      <c r="A972" s="28" t="s">
        <v>5412</v>
      </c>
      <c r="B972" s="27">
        <f>COUNTIF($H$2:$H$2576,'CARGA COMPLETA'!$A972)</f>
        <v>0</v>
      </c>
      <c r="C972" s="28" t="s">
        <v>5413</v>
      </c>
      <c r="D972" s="29">
        <v>2951.3440935</v>
      </c>
      <c r="E972" s="1">
        <f>COUNTIF($H$2:$H$2576,'CARGA COMPLETA'!$A972)</f>
        <v>0</v>
      </c>
      <c r="G972" s="27" t="s">
        <v>1975</v>
      </c>
      <c r="H972" s="27" t="s">
        <v>1976</v>
      </c>
      <c r="I972" s="27"/>
      <c r="J972" s="27"/>
      <c r="K972" s="27"/>
    </row>
    <row r="973" ht="15.75" hidden="1" customHeight="1">
      <c r="A973" s="28" t="s">
        <v>5414</v>
      </c>
      <c r="B973" s="27">
        <f>COUNTIF($H$2:$H$2576,'CARGA COMPLETA'!$A973)</f>
        <v>0</v>
      </c>
      <c r="C973" s="28" t="s">
        <v>5415</v>
      </c>
      <c r="D973" s="29">
        <v>3099.14399025</v>
      </c>
      <c r="E973" s="1">
        <f>COUNTIF($H$2:$H$2576,'CARGA COMPLETA'!$A973)</f>
        <v>0</v>
      </c>
      <c r="G973" s="27" t="s">
        <v>1977</v>
      </c>
      <c r="H973" s="27" t="s">
        <v>1978</v>
      </c>
      <c r="I973" s="27"/>
      <c r="J973" s="27"/>
      <c r="K973" s="27"/>
    </row>
    <row r="974" ht="15.75" hidden="1" customHeight="1">
      <c r="A974" s="28" t="s">
        <v>5416</v>
      </c>
      <c r="B974" s="27">
        <f>COUNTIF($H$2:$H$2576,'CARGA COMPLETA'!$A974)</f>
        <v>0</v>
      </c>
      <c r="C974" s="28" t="s">
        <v>5417</v>
      </c>
      <c r="D974" s="29">
        <v>2544.123978</v>
      </c>
      <c r="E974" s="1">
        <f>COUNTIF($H$2:$H$2576,'CARGA COMPLETA'!$A974)</f>
        <v>0</v>
      </c>
      <c r="G974" s="27" t="s">
        <v>1979</v>
      </c>
      <c r="H974" s="27" t="s">
        <v>1980</v>
      </c>
      <c r="I974" s="27"/>
      <c r="J974" s="27"/>
      <c r="K974" s="27"/>
    </row>
    <row r="975" ht="15.75" hidden="1" customHeight="1">
      <c r="A975" s="28"/>
      <c r="B975" s="27">
        <f>COUNTIF($H$2:$H$2576,'CARGA COMPLETA'!$A975)</f>
        <v>0</v>
      </c>
      <c r="C975" s="28"/>
      <c r="D975" s="29">
        <v>0.0</v>
      </c>
      <c r="E975" s="1">
        <f>COUNTIF($H$2:$H$2576,'CARGA COMPLETA'!$A975)</f>
        <v>0</v>
      </c>
      <c r="G975" s="27" t="s">
        <v>1981</v>
      </c>
      <c r="H975" s="27" t="s">
        <v>1982</v>
      </c>
      <c r="I975" s="27"/>
      <c r="J975" s="27"/>
      <c r="K975" s="27"/>
    </row>
    <row r="976" ht="15.75" hidden="1" customHeight="1">
      <c r="A976" s="28"/>
      <c r="B976" s="27">
        <f>COUNTIF($H$2:$H$2576,'CARGA COMPLETA'!$A976)</f>
        <v>0</v>
      </c>
      <c r="C976" s="28" t="s">
        <v>5418</v>
      </c>
      <c r="D976" s="29">
        <v>0.0</v>
      </c>
      <c r="E976" s="1">
        <f>COUNTIF($H$2:$H$2576,'CARGA COMPLETA'!$A976)</f>
        <v>0</v>
      </c>
      <c r="G976" s="27" t="s">
        <v>1983</v>
      </c>
      <c r="H976" s="27" t="s">
        <v>1984</v>
      </c>
      <c r="I976" s="27"/>
      <c r="J976" s="27"/>
      <c r="K976" s="27"/>
    </row>
    <row r="977" ht="15.75" customHeight="1">
      <c r="A977" s="28" t="s">
        <v>546</v>
      </c>
      <c r="B977" s="27">
        <f>COUNTIF($H$2:$H$2576,'CARGA COMPLETA'!$A977)</f>
        <v>1</v>
      </c>
      <c r="C977" s="28" t="s">
        <v>545</v>
      </c>
      <c r="D977" s="29">
        <v>1892.09203425</v>
      </c>
      <c r="E977" s="1">
        <f>COUNTIF($H$2:$H$2576,'CARGA COMPLETA'!$A977)</f>
        <v>1</v>
      </c>
      <c r="G977" s="27" t="s">
        <v>1985</v>
      </c>
      <c r="H977" s="27" t="s">
        <v>1986</v>
      </c>
      <c r="I977" s="27"/>
      <c r="J977" s="27"/>
      <c r="K977" s="27"/>
    </row>
    <row r="978" ht="15.75" customHeight="1">
      <c r="A978" s="28" t="s">
        <v>548</v>
      </c>
      <c r="B978" s="27">
        <f>COUNTIF($H$2:$H$2576,'CARGA COMPLETA'!$A978)</f>
        <v>1</v>
      </c>
      <c r="C978" s="28" t="s">
        <v>547</v>
      </c>
      <c r="D978" s="29">
        <v>2121.2712675</v>
      </c>
      <c r="E978" s="1">
        <f>COUNTIF($H$2:$H$2576,'CARGA COMPLETA'!$A978)</f>
        <v>1</v>
      </c>
      <c r="G978" s="27" t="s">
        <v>1987</v>
      </c>
      <c r="H978" s="27" t="s">
        <v>1988</v>
      </c>
      <c r="I978" s="27"/>
      <c r="J978" s="27"/>
      <c r="K978" s="27"/>
    </row>
    <row r="979" ht="15.75" customHeight="1">
      <c r="A979" s="28" t="s">
        <v>550</v>
      </c>
      <c r="B979" s="27">
        <f>COUNTIF($H$2:$H$2576,'CARGA COMPLETA'!$A979)</f>
        <v>1</v>
      </c>
      <c r="C979" s="28" t="s">
        <v>549</v>
      </c>
      <c r="D979" s="29">
        <v>2215.9742467500005</v>
      </c>
      <c r="E979" s="1">
        <f>COUNTIF($H$2:$H$2576,'CARGA COMPLETA'!$A979)</f>
        <v>1</v>
      </c>
      <c r="G979" s="27" t="s">
        <v>1989</v>
      </c>
      <c r="H979" s="27" t="s">
        <v>1990</v>
      </c>
      <c r="I979" s="27"/>
      <c r="J979" s="27"/>
      <c r="K979" s="27"/>
    </row>
    <row r="980" ht="15.75" customHeight="1">
      <c r="A980" s="28" t="s">
        <v>552</v>
      </c>
      <c r="B980" s="27">
        <f>COUNTIF($H$2:$H$2576,'CARGA COMPLETA'!$A980)</f>
        <v>1</v>
      </c>
      <c r="C980" s="28" t="s">
        <v>551</v>
      </c>
      <c r="D980" s="29">
        <v>2267.1036135</v>
      </c>
      <c r="E980" s="1">
        <f>COUNTIF($H$2:$H$2576,'CARGA COMPLETA'!$A980)</f>
        <v>1</v>
      </c>
      <c r="G980" s="27" t="s">
        <v>1991</v>
      </c>
      <c r="H980" s="27" t="s">
        <v>1992</v>
      </c>
      <c r="I980" s="27"/>
      <c r="J980" s="27"/>
      <c r="K980" s="27"/>
    </row>
    <row r="981" ht="15.75" customHeight="1">
      <c r="A981" s="28" t="s">
        <v>554</v>
      </c>
      <c r="B981" s="27">
        <f>COUNTIF($H$2:$H$2576,'CARGA COMPLETA'!$A981)</f>
        <v>1</v>
      </c>
      <c r="C981" s="28" t="s">
        <v>553</v>
      </c>
      <c r="D981" s="29">
        <v>2471.6570174999997</v>
      </c>
      <c r="E981" s="1">
        <f>COUNTIF($H$2:$H$2576,'CARGA COMPLETA'!$A981)</f>
        <v>1</v>
      </c>
      <c r="G981" s="27" t="s">
        <v>1993</v>
      </c>
      <c r="H981" s="27" t="s">
        <v>1994</v>
      </c>
      <c r="I981" s="27"/>
      <c r="J981" s="27"/>
      <c r="K981" s="27"/>
    </row>
    <row r="982" ht="15.75" customHeight="1">
      <c r="A982" s="28" t="s">
        <v>556</v>
      </c>
      <c r="B982" s="27">
        <f>COUNTIF($H$2:$H$2576,'CARGA COMPLETA'!$A982)</f>
        <v>1</v>
      </c>
      <c r="C982" s="28" t="s">
        <v>555</v>
      </c>
      <c r="D982" s="29">
        <v>3613.7348775</v>
      </c>
      <c r="E982" s="1">
        <f>COUNTIF($H$2:$H$2576,'CARGA COMPLETA'!$A982)</f>
        <v>1</v>
      </c>
      <c r="G982" s="27" t="s">
        <v>1995</v>
      </c>
      <c r="H982" s="27" t="s">
        <v>1996</v>
      </c>
      <c r="I982" s="27"/>
      <c r="J982" s="27"/>
      <c r="K982" s="27"/>
    </row>
    <row r="983" ht="15.75" customHeight="1">
      <c r="A983" s="28" t="s">
        <v>558</v>
      </c>
      <c r="B983" s="27">
        <f>COUNTIF($H$2:$H$2576,'CARGA COMPLETA'!$A983)</f>
        <v>1</v>
      </c>
      <c r="C983" s="28" t="s">
        <v>557</v>
      </c>
      <c r="D983" s="29">
        <v>3674.3426279999994</v>
      </c>
      <c r="E983" s="1">
        <f>COUNTIF($H$2:$H$2576,'CARGA COMPLETA'!$A983)</f>
        <v>1</v>
      </c>
      <c r="G983" s="27" t="s">
        <v>1997</v>
      </c>
      <c r="H983" s="27" t="s">
        <v>1998</v>
      </c>
      <c r="I983" s="27"/>
      <c r="J983" s="27"/>
      <c r="K983" s="27"/>
    </row>
    <row r="984" ht="15.75" customHeight="1">
      <c r="A984" s="28" t="s">
        <v>560</v>
      </c>
      <c r="B984" s="27">
        <f>COUNTIF($H$2:$H$2576,'CARGA COMPLETA'!$A984)</f>
        <v>1</v>
      </c>
      <c r="C984" s="28" t="s">
        <v>559</v>
      </c>
      <c r="D984" s="29">
        <v>5089.15536525</v>
      </c>
      <c r="E984" s="1">
        <f>COUNTIF($H$2:$H$2576,'CARGA COMPLETA'!$A984)</f>
        <v>1</v>
      </c>
      <c r="G984" s="27" t="s">
        <v>1999</v>
      </c>
      <c r="H984" s="27" t="s">
        <v>2000</v>
      </c>
      <c r="I984" s="27"/>
      <c r="J984" s="27"/>
      <c r="K984" s="27"/>
    </row>
    <row r="985" ht="15.75" customHeight="1">
      <c r="A985" s="28" t="s">
        <v>562</v>
      </c>
      <c r="B985" s="27">
        <f>COUNTIF($H$2:$H$2576,'CARGA COMPLETA'!$A985)</f>
        <v>1</v>
      </c>
      <c r="C985" s="28" t="s">
        <v>561</v>
      </c>
      <c r="D985" s="29">
        <v>5284.23936975</v>
      </c>
      <c r="E985" s="1">
        <f>COUNTIF($H$2:$H$2576,'CARGA COMPLETA'!$A985)</f>
        <v>1</v>
      </c>
      <c r="G985" s="27" t="s">
        <v>2001</v>
      </c>
      <c r="H985" s="27" t="s">
        <v>2002</v>
      </c>
      <c r="I985" s="27"/>
      <c r="J985" s="27"/>
      <c r="K985" s="27"/>
    </row>
    <row r="986" ht="15.75" customHeight="1">
      <c r="A986" s="28" t="s">
        <v>564</v>
      </c>
      <c r="B986" s="27">
        <f>COUNTIF($H$2:$H$2576,'CARGA COMPLETA'!$A986)</f>
        <v>1</v>
      </c>
      <c r="C986" s="28" t="s">
        <v>563</v>
      </c>
      <c r="D986" s="29">
        <v>5655.45061125</v>
      </c>
      <c r="E986" s="1">
        <f>COUNTIF($H$2:$H$2576,'CARGA COMPLETA'!$A986)</f>
        <v>1</v>
      </c>
      <c r="G986" s="27" t="s">
        <v>2003</v>
      </c>
      <c r="H986" s="27" t="s">
        <v>2004</v>
      </c>
      <c r="I986" s="27"/>
      <c r="J986" s="27"/>
      <c r="K986" s="27"/>
    </row>
    <row r="987" ht="15.75" hidden="1" customHeight="1">
      <c r="A987" s="28"/>
      <c r="B987" s="27">
        <f>COUNTIF($H$2:$H$2576,'CARGA COMPLETA'!$A987)</f>
        <v>0</v>
      </c>
      <c r="C987" s="28"/>
      <c r="D987" s="29">
        <v>0.0</v>
      </c>
      <c r="E987" s="1">
        <f>COUNTIF($H$2:$H$2576,'CARGA COMPLETA'!$A987)</f>
        <v>0</v>
      </c>
      <c r="G987" s="27" t="s">
        <v>2005</v>
      </c>
      <c r="H987" s="27" t="s">
        <v>2006</v>
      </c>
      <c r="I987" s="27"/>
      <c r="J987" s="27"/>
      <c r="K987" s="27"/>
    </row>
    <row r="988" ht="15.75" hidden="1" customHeight="1">
      <c r="A988" s="28"/>
      <c r="B988" s="27">
        <f>COUNTIF($H$2:$H$2576,'CARGA COMPLETA'!$A988)</f>
        <v>0</v>
      </c>
      <c r="C988" s="28" t="s">
        <v>5419</v>
      </c>
      <c r="D988" s="29">
        <v>0.0</v>
      </c>
      <c r="E988" s="1">
        <f>COUNTIF($H$2:$H$2576,'CARGA COMPLETA'!$A988)</f>
        <v>0</v>
      </c>
      <c r="G988" s="27" t="s">
        <v>2007</v>
      </c>
      <c r="H988" s="27" t="s">
        <v>2008</v>
      </c>
      <c r="I988" s="27"/>
      <c r="J988" s="27"/>
      <c r="K988" s="27"/>
    </row>
    <row r="989" ht="15.75" customHeight="1">
      <c r="A989" s="28" t="s">
        <v>566</v>
      </c>
      <c r="B989" s="27">
        <f>COUNTIF($H$2:$H$2576,'CARGA COMPLETA'!$A989)</f>
        <v>1</v>
      </c>
      <c r="C989" s="28" t="s">
        <v>565</v>
      </c>
      <c r="D989" s="29">
        <v>8410.300173</v>
      </c>
      <c r="E989" s="1">
        <f>COUNTIF($H$2:$H$2576,'CARGA COMPLETA'!$A989)</f>
        <v>1</v>
      </c>
      <c r="G989" s="27" t="s">
        <v>2009</v>
      </c>
      <c r="H989" s="27" t="s">
        <v>2010</v>
      </c>
      <c r="I989" s="27"/>
      <c r="J989" s="27"/>
      <c r="K989" s="27"/>
    </row>
    <row r="990" ht="15.75" customHeight="1">
      <c r="A990" s="28" t="s">
        <v>568</v>
      </c>
      <c r="B990" s="27">
        <f>COUNTIF($H$2:$H$2576,'CARGA COMPLETA'!$A990)</f>
        <v>1</v>
      </c>
      <c r="C990" s="28" t="s">
        <v>567</v>
      </c>
      <c r="D990" s="29">
        <v>8410.300173</v>
      </c>
      <c r="E990" s="1">
        <f>COUNTIF($H$2:$H$2576,'CARGA COMPLETA'!$A990)</f>
        <v>1</v>
      </c>
      <c r="G990" s="27" t="s">
        <v>2011</v>
      </c>
      <c r="H990" s="27" t="s">
        <v>2012</v>
      </c>
      <c r="I990" s="27"/>
      <c r="J990" s="27"/>
      <c r="K990" s="27"/>
    </row>
    <row r="991" ht="15.75" hidden="1" customHeight="1">
      <c r="A991" s="28"/>
      <c r="B991" s="27">
        <f>COUNTIF($H$2:$H$2576,'CARGA COMPLETA'!$A991)</f>
        <v>0</v>
      </c>
      <c r="C991" s="28"/>
      <c r="D991" s="29">
        <v>0.0</v>
      </c>
      <c r="E991" s="1">
        <f>COUNTIF($H$2:$H$2576,'CARGA COMPLETA'!$A991)</f>
        <v>0</v>
      </c>
      <c r="G991" s="27" t="s">
        <v>2013</v>
      </c>
      <c r="H991" s="27" t="s">
        <v>2014</v>
      </c>
      <c r="I991" s="27"/>
      <c r="J991" s="27"/>
      <c r="K991" s="27"/>
    </row>
    <row r="992" ht="15.75" hidden="1" customHeight="1">
      <c r="A992" s="28"/>
      <c r="B992" s="27">
        <f>COUNTIF($H$2:$H$2576,'CARGA COMPLETA'!$A992)</f>
        <v>0</v>
      </c>
      <c r="C992" s="28" t="s">
        <v>5420</v>
      </c>
      <c r="D992" s="29">
        <v>0.0</v>
      </c>
      <c r="E992" s="1">
        <f>COUNTIF($H$2:$H$2576,'CARGA COMPLETA'!$A992)</f>
        <v>0</v>
      </c>
      <c r="G992" s="27" t="s">
        <v>2015</v>
      </c>
      <c r="H992" s="27" t="s">
        <v>2016</v>
      </c>
      <c r="I992" s="27"/>
      <c r="J992" s="27"/>
      <c r="K992" s="27"/>
    </row>
    <row r="993" ht="15.75" customHeight="1">
      <c r="A993" s="28" t="s">
        <v>570</v>
      </c>
      <c r="B993" s="27">
        <f>COUNTIF($H$2:$H$2576,'CARGA COMPLETA'!$A993)</f>
        <v>1</v>
      </c>
      <c r="C993" s="28" t="s">
        <v>569</v>
      </c>
      <c r="D993" s="29">
        <v>1050.690069</v>
      </c>
      <c r="E993" s="1">
        <f>COUNTIF($H$2:$H$2576,'CARGA COMPLETA'!$A993)</f>
        <v>1</v>
      </c>
      <c r="G993" s="27" t="s">
        <v>2017</v>
      </c>
      <c r="H993" s="27" t="s">
        <v>2018</v>
      </c>
      <c r="I993" s="27"/>
      <c r="J993" s="27"/>
      <c r="K993" s="27"/>
    </row>
    <row r="994" ht="15.75" hidden="1" customHeight="1">
      <c r="A994" s="28" t="s">
        <v>5421</v>
      </c>
      <c r="B994" s="27">
        <f>COUNTIF($H$2:$H$2576,'CARGA COMPLETA'!$A994)</f>
        <v>0</v>
      </c>
      <c r="C994" s="28" t="s">
        <v>5422</v>
      </c>
      <c r="D994" s="29">
        <v>1401.9922125</v>
      </c>
      <c r="E994" s="1">
        <f>COUNTIF($H$2:$H$2576,'CARGA COMPLETA'!$A994)</f>
        <v>0</v>
      </c>
      <c r="G994" s="27" t="s">
        <v>2019</v>
      </c>
      <c r="H994" s="27" t="s">
        <v>2020</v>
      </c>
      <c r="I994" s="27"/>
      <c r="J994" s="27"/>
      <c r="K994" s="27"/>
    </row>
    <row r="995" ht="15.75" hidden="1" customHeight="1">
      <c r="A995" s="28"/>
      <c r="B995" s="27">
        <f>COUNTIF($H$2:$H$2576,'CARGA COMPLETA'!$A995)</f>
        <v>0</v>
      </c>
      <c r="C995" s="28"/>
      <c r="D995" s="29">
        <v>0.0</v>
      </c>
      <c r="E995" s="1">
        <f>COUNTIF($H$2:$H$2576,'CARGA COMPLETA'!$A995)</f>
        <v>0</v>
      </c>
      <c r="G995" s="27" t="s">
        <v>2021</v>
      </c>
      <c r="H995" s="27" t="s">
        <v>2022</v>
      </c>
      <c r="I995" s="27"/>
      <c r="J995" s="27"/>
      <c r="K995" s="27"/>
    </row>
    <row r="996" ht="15.75" hidden="1" customHeight="1">
      <c r="A996" s="28"/>
      <c r="B996" s="27">
        <f>COUNTIF($H$2:$H$2576,'CARGA COMPLETA'!$A996)</f>
        <v>0</v>
      </c>
      <c r="C996" s="28" t="s">
        <v>5423</v>
      </c>
      <c r="D996" s="29">
        <v>0.0</v>
      </c>
      <c r="E996" s="1">
        <f>COUNTIF($H$2:$H$2576,'CARGA COMPLETA'!$A996)</f>
        <v>0</v>
      </c>
      <c r="G996" s="27" t="s">
        <v>2023</v>
      </c>
      <c r="H996" s="27" t="s">
        <v>2024</v>
      </c>
      <c r="I996" s="27"/>
      <c r="J996" s="27"/>
      <c r="K996" s="27"/>
    </row>
    <row r="997" ht="15.75" hidden="1" customHeight="1">
      <c r="A997" s="28" t="s">
        <v>5424</v>
      </c>
      <c r="B997" s="27">
        <f>COUNTIF($H$2:$H$2576,'CARGA COMPLETA'!$A997)</f>
        <v>0</v>
      </c>
      <c r="C997" s="28" t="s">
        <v>5425</v>
      </c>
      <c r="D997" s="29">
        <v>3772.9268032499995</v>
      </c>
      <c r="E997" s="1">
        <f>COUNTIF($H$2:$H$2576,'CARGA COMPLETA'!$A997)</f>
        <v>0</v>
      </c>
      <c r="G997" s="27" t="s">
        <v>2025</v>
      </c>
      <c r="H997" s="27" t="s">
        <v>2026</v>
      </c>
      <c r="I997" s="27"/>
      <c r="J997" s="27"/>
      <c r="K997" s="27"/>
    </row>
    <row r="998" ht="15.75" hidden="1" customHeight="1">
      <c r="A998" s="28"/>
      <c r="B998" s="27">
        <f>COUNTIF($H$2:$H$2576,'CARGA COMPLETA'!$A998)</f>
        <v>0</v>
      </c>
      <c r="C998" s="28"/>
      <c r="D998" s="29">
        <v>0.0</v>
      </c>
      <c r="E998" s="1">
        <f>COUNTIF($H$2:$H$2576,'CARGA COMPLETA'!$A998)</f>
        <v>0</v>
      </c>
      <c r="G998" s="27" t="s">
        <v>2027</v>
      </c>
      <c r="H998" s="27" t="s">
        <v>2028</v>
      </c>
      <c r="I998" s="27"/>
      <c r="J998" s="27"/>
      <c r="K998" s="27"/>
    </row>
    <row r="999" ht="15.75" hidden="1" customHeight="1">
      <c r="A999" s="28"/>
      <c r="B999" s="27">
        <f>COUNTIF($H$2:$H$2576,'CARGA COMPLETA'!$A999)</f>
        <v>0</v>
      </c>
      <c r="C999" s="28" t="s">
        <v>5426</v>
      </c>
      <c r="D999" s="29">
        <v>0.0</v>
      </c>
      <c r="E999" s="1">
        <f>COUNTIF($H$2:$H$2576,'CARGA COMPLETA'!$A999)</f>
        <v>0</v>
      </c>
      <c r="G999" s="27" t="s">
        <v>2029</v>
      </c>
      <c r="H999" s="27" t="s">
        <v>2030</v>
      </c>
      <c r="I999" s="27"/>
      <c r="J999" s="27"/>
      <c r="K999" s="27"/>
    </row>
    <row r="1000" ht="15.75" customHeight="1">
      <c r="A1000" s="28" t="s">
        <v>572</v>
      </c>
      <c r="B1000" s="27">
        <f>COUNTIF($H$2:$H$2576,'CARGA COMPLETA'!$A1000)</f>
        <v>1</v>
      </c>
      <c r="C1000" s="28" t="s">
        <v>571</v>
      </c>
      <c r="D1000" s="29">
        <v>735.2530515</v>
      </c>
      <c r="E1000" s="1">
        <f>COUNTIF($H$2:$H$2576,'CARGA COMPLETA'!$A1000)</f>
        <v>1</v>
      </c>
      <c r="G1000" s="27" t="s">
        <v>2031</v>
      </c>
      <c r="H1000" s="27" t="s">
        <v>2032</v>
      </c>
      <c r="I1000" s="27"/>
      <c r="J1000" s="27"/>
      <c r="K1000" s="27"/>
    </row>
    <row r="1001" ht="15.75" customHeight="1">
      <c r="A1001" s="28" t="s">
        <v>574</v>
      </c>
      <c r="B1001" s="27">
        <f>COUNTIF($H$2:$H$2576,'CARGA COMPLETA'!$A1001)</f>
        <v>1</v>
      </c>
      <c r="C1001" s="28" t="s">
        <v>573</v>
      </c>
      <c r="D1001" s="29">
        <v>1040.60075625</v>
      </c>
      <c r="E1001" s="1">
        <f>COUNTIF($H$2:$H$2576,'CARGA COMPLETA'!$A1001)</f>
        <v>1</v>
      </c>
      <c r="G1001" s="27" t="s">
        <v>2033</v>
      </c>
      <c r="H1001" s="27" t="s">
        <v>2034</v>
      </c>
      <c r="I1001" s="27"/>
      <c r="J1001" s="27"/>
      <c r="K1001" s="27"/>
    </row>
    <row r="1002" ht="15.75" hidden="1" customHeight="1">
      <c r="A1002" s="28"/>
      <c r="B1002" s="27">
        <f>COUNTIF($H$2:$H$2576,'CARGA COMPLETA'!$A1002)</f>
        <v>0</v>
      </c>
      <c r="C1002" s="28"/>
      <c r="D1002" s="29">
        <v>0.0</v>
      </c>
      <c r="E1002" s="1">
        <f>COUNTIF($H$2:$H$2576,'CARGA COMPLETA'!$A1002)</f>
        <v>0</v>
      </c>
      <c r="G1002" s="27" t="s">
        <v>2035</v>
      </c>
      <c r="H1002" s="27" t="s">
        <v>2036</v>
      </c>
      <c r="I1002" s="27"/>
      <c r="J1002" s="27"/>
      <c r="K1002" s="27"/>
    </row>
    <row r="1003" ht="15.75" hidden="1" customHeight="1">
      <c r="A1003" s="28"/>
      <c r="B1003" s="27">
        <f>COUNTIF($H$2:$H$2576,'CARGA COMPLETA'!$A1003)</f>
        <v>0</v>
      </c>
      <c r="C1003" s="28" t="s">
        <v>5427</v>
      </c>
      <c r="D1003" s="29">
        <v>0.0</v>
      </c>
      <c r="E1003" s="1">
        <f>COUNTIF($H$2:$H$2576,'CARGA COMPLETA'!$A1003)</f>
        <v>0</v>
      </c>
      <c r="G1003" s="27" t="s">
        <v>2037</v>
      </c>
      <c r="H1003" s="27" t="s">
        <v>2038</v>
      </c>
      <c r="I1003" s="27"/>
      <c r="J1003" s="27"/>
      <c r="K1003" s="27"/>
    </row>
    <row r="1004" ht="15.75" customHeight="1">
      <c r="A1004" s="28" t="s">
        <v>576</v>
      </c>
      <c r="B1004" s="27">
        <f>COUNTIF($H$2:$H$2576,'CARGA COMPLETA'!$A1004)</f>
        <v>1</v>
      </c>
      <c r="C1004" s="28" t="s">
        <v>575</v>
      </c>
      <c r="D1004" s="29">
        <v>4188.25071225</v>
      </c>
      <c r="E1004" s="1">
        <f>COUNTIF($H$2:$H$2576,'CARGA COMPLETA'!$A1004)</f>
        <v>1</v>
      </c>
      <c r="G1004" s="27" t="s">
        <v>2039</v>
      </c>
      <c r="H1004" s="27" t="s">
        <v>2040</v>
      </c>
      <c r="I1004" s="27"/>
      <c r="J1004" s="27"/>
      <c r="K1004" s="27"/>
    </row>
    <row r="1005" ht="15.75" customHeight="1">
      <c r="A1005" s="28" t="s">
        <v>578</v>
      </c>
      <c r="B1005" s="27">
        <f>COUNTIF($H$2:$H$2576,'CARGA COMPLETA'!$A1005)</f>
        <v>1</v>
      </c>
      <c r="C1005" s="28" t="s">
        <v>577</v>
      </c>
      <c r="D1005" s="29">
        <v>4820.121999</v>
      </c>
      <c r="E1005" s="1">
        <f>COUNTIF($H$2:$H$2576,'CARGA COMPLETA'!$A1005)</f>
        <v>1</v>
      </c>
      <c r="G1005" s="27" t="s">
        <v>2041</v>
      </c>
      <c r="H1005" s="27" t="s">
        <v>2042</v>
      </c>
      <c r="I1005" s="27"/>
      <c r="J1005" s="27"/>
      <c r="K1005" s="27"/>
    </row>
    <row r="1006" ht="15.75" customHeight="1">
      <c r="A1006" s="28" t="s">
        <v>580</v>
      </c>
      <c r="B1006" s="27">
        <f>COUNTIF($H$2:$H$2576,'CARGA COMPLETA'!$A1006)</f>
        <v>1</v>
      </c>
      <c r="C1006" s="28" t="s">
        <v>579</v>
      </c>
      <c r="D1006" s="29">
        <v>5556.65979825</v>
      </c>
      <c r="E1006" s="1">
        <f>COUNTIF($H$2:$H$2576,'CARGA COMPLETA'!$A1006)</f>
        <v>1</v>
      </c>
      <c r="G1006" s="27" t="s">
        <v>2043</v>
      </c>
      <c r="H1006" s="27" t="s">
        <v>2044</v>
      </c>
      <c r="I1006" s="27"/>
      <c r="J1006" s="27"/>
      <c r="K1006" s="27"/>
    </row>
    <row r="1007" ht="15.75" customHeight="1">
      <c r="A1007" s="28" t="s">
        <v>582</v>
      </c>
      <c r="B1007" s="27">
        <f>COUNTIF($H$2:$H$2576,'CARGA COMPLETA'!$A1007)</f>
        <v>1</v>
      </c>
      <c r="C1007" s="28" t="s">
        <v>581</v>
      </c>
      <c r="D1007" s="29">
        <v>6556.15761075</v>
      </c>
      <c r="E1007" s="1">
        <f>COUNTIF($H$2:$H$2576,'CARGA COMPLETA'!$A1007)</f>
        <v>1</v>
      </c>
      <c r="G1007" s="27" t="s">
        <v>2045</v>
      </c>
      <c r="H1007" s="27" t="s">
        <v>2046</v>
      </c>
      <c r="I1007" s="27"/>
      <c r="J1007" s="27"/>
      <c r="K1007" s="27"/>
    </row>
    <row r="1008" ht="15.75" customHeight="1">
      <c r="A1008" s="28" t="s">
        <v>584</v>
      </c>
      <c r="B1008" s="27">
        <f>COUNTIF($H$2:$H$2576,'CARGA COMPLETA'!$A1008)</f>
        <v>1</v>
      </c>
      <c r="C1008" s="28" t="s">
        <v>583</v>
      </c>
      <c r="D1008" s="29">
        <v>8471.94111225</v>
      </c>
      <c r="E1008" s="1">
        <f>COUNTIF($H$2:$H$2576,'CARGA COMPLETA'!$A1008)</f>
        <v>1</v>
      </c>
      <c r="G1008" s="27" t="s">
        <v>5428</v>
      </c>
      <c r="H1008" s="27" t="s">
        <v>2048</v>
      </c>
      <c r="I1008" s="27"/>
      <c r="J1008" s="27"/>
      <c r="K1008" s="27"/>
    </row>
    <row r="1009" ht="15.75" customHeight="1">
      <c r="A1009" s="28" t="s">
        <v>586</v>
      </c>
      <c r="B1009" s="27">
        <f>COUNTIF($H$2:$H$2576,'CARGA COMPLETA'!$A1009)</f>
        <v>1</v>
      </c>
      <c r="C1009" s="28" t="s">
        <v>585</v>
      </c>
      <c r="D1009" s="29">
        <v>9744.9105105</v>
      </c>
      <c r="E1009" s="1">
        <f>COUNTIF($H$2:$H$2576,'CARGA COMPLETA'!$A1009)</f>
        <v>1</v>
      </c>
      <c r="G1009" s="27" t="s">
        <v>2049</v>
      </c>
      <c r="H1009" s="27" t="s">
        <v>2050</v>
      </c>
      <c r="I1009" s="27"/>
      <c r="J1009" s="27"/>
      <c r="K1009" s="27"/>
    </row>
    <row r="1010" ht="15.75" hidden="1" customHeight="1">
      <c r="A1010" s="28"/>
      <c r="B1010" s="27">
        <f>COUNTIF($H$2:$H$2576,'CARGA COMPLETA'!$A1010)</f>
        <v>0</v>
      </c>
      <c r="C1010" s="28"/>
      <c r="D1010" s="29">
        <v>0.0</v>
      </c>
      <c r="E1010" s="1">
        <f>COUNTIF($H$2:$H$2576,'CARGA COMPLETA'!$A1010)</f>
        <v>0</v>
      </c>
      <c r="G1010" s="27" t="s">
        <v>2051</v>
      </c>
      <c r="H1010" s="27" t="s">
        <v>2052</v>
      </c>
      <c r="I1010" s="27"/>
      <c r="J1010" s="27"/>
      <c r="K1010" s="27"/>
    </row>
    <row r="1011" ht="15.75" hidden="1" customHeight="1">
      <c r="A1011" s="28"/>
      <c r="B1011" s="27">
        <f>COUNTIF($H$2:$H$2576,'CARGA COMPLETA'!$A1011)</f>
        <v>0</v>
      </c>
      <c r="C1011" s="28" t="s">
        <v>5429</v>
      </c>
      <c r="D1011" s="29">
        <v>0.0</v>
      </c>
      <c r="E1011" s="1">
        <f>COUNTIF($H$2:$H$2576,'CARGA COMPLETA'!$A1011)</f>
        <v>0</v>
      </c>
      <c r="G1011" s="27" t="s">
        <v>2053</v>
      </c>
      <c r="H1011" s="27" t="s">
        <v>2054</v>
      </c>
      <c r="I1011" s="27"/>
      <c r="J1011" s="27"/>
      <c r="K1011" s="27"/>
    </row>
    <row r="1012" ht="15.75" hidden="1" customHeight="1">
      <c r="A1012" s="28" t="s">
        <v>5430</v>
      </c>
      <c r="B1012" s="27">
        <f>COUNTIF($H$2:$H$2576,'CARGA COMPLETA'!$A1012)</f>
        <v>0</v>
      </c>
      <c r="C1012" s="28" t="s">
        <v>5431</v>
      </c>
      <c r="D1012" s="29">
        <v>774.1548539999999</v>
      </c>
      <c r="E1012" s="1">
        <f>COUNTIF($H$2:$H$2576,'CARGA COMPLETA'!$A1012)</f>
        <v>0</v>
      </c>
      <c r="G1012" s="27" t="s">
        <v>2055</v>
      </c>
      <c r="H1012" s="27" t="s">
        <v>2056</v>
      </c>
      <c r="I1012" s="27"/>
      <c r="J1012" s="27"/>
      <c r="K1012" s="27"/>
    </row>
    <row r="1013" ht="15.75" hidden="1" customHeight="1">
      <c r="A1013" s="28"/>
      <c r="B1013" s="27">
        <f>COUNTIF($H$2:$H$2576,'CARGA COMPLETA'!$A1013)</f>
        <v>0</v>
      </c>
      <c r="C1013" s="28"/>
      <c r="D1013" s="29">
        <v>0.0</v>
      </c>
      <c r="E1013" s="1">
        <f>COUNTIF($H$2:$H$2576,'CARGA COMPLETA'!$A1013)</f>
        <v>0</v>
      </c>
      <c r="G1013" s="27" t="s">
        <v>2057</v>
      </c>
      <c r="H1013" s="27" t="s">
        <v>2058</v>
      </c>
      <c r="I1013" s="27"/>
      <c r="J1013" s="27"/>
      <c r="K1013" s="27"/>
    </row>
    <row r="1014" ht="15.75" hidden="1" customHeight="1">
      <c r="A1014" s="28"/>
      <c r="B1014" s="27">
        <f>COUNTIF($H$2:$H$2576,'CARGA COMPLETA'!$A1014)</f>
        <v>0</v>
      </c>
      <c r="C1014" s="28" t="s">
        <v>5432</v>
      </c>
      <c r="D1014" s="29">
        <v>0.0</v>
      </c>
      <c r="E1014" s="1">
        <f>COUNTIF($H$2:$H$2576,'CARGA COMPLETA'!$A1014)</f>
        <v>0</v>
      </c>
      <c r="G1014" s="27" t="s">
        <v>2059</v>
      </c>
      <c r="H1014" s="27" t="s">
        <v>2060</v>
      </c>
      <c r="I1014" s="27"/>
      <c r="J1014" s="27"/>
      <c r="K1014" s="27"/>
    </row>
    <row r="1015" ht="15.75" hidden="1" customHeight="1">
      <c r="A1015" s="28" t="s">
        <v>5433</v>
      </c>
      <c r="B1015" s="27">
        <f>COUNTIF($H$2:$H$2576,'CARGA COMPLETA'!$A1015)</f>
        <v>0</v>
      </c>
      <c r="C1015" s="28" t="s">
        <v>5434</v>
      </c>
      <c r="D1015" s="29">
        <v>10331.91445275</v>
      </c>
      <c r="E1015" s="1">
        <f>COUNTIF($H$2:$H$2576,'CARGA COMPLETA'!$A1015)</f>
        <v>0</v>
      </c>
      <c r="G1015" s="27" t="s">
        <v>2061</v>
      </c>
      <c r="H1015" s="27" t="s">
        <v>2062</v>
      </c>
      <c r="I1015" s="27"/>
      <c r="J1015" s="27"/>
      <c r="K1015" s="27"/>
    </row>
    <row r="1016" ht="15.75" hidden="1" customHeight="1">
      <c r="A1016" s="28" t="s">
        <v>5435</v>
      </c>
      <c r="B1016" s="27">
        <f>COUNTIF($H$2:$H$2576,'CARGA COMPLETA'!$A1016)</f>
        <v>0</v>
      </c>
      <c r="C1016" s="28" t="s">
        <v>5436</v>
      </c>
      <c r="D1016" s="29">
        <v>15653.833766999998</v>
      </c>
      <c r="E1016" s="1">
        <f>COUNTIF($H$2:$H$2576,'CARGA COMPLETA'!$A1016)</f>
        <v>0</v>
      </c>
      <c r="G1016" s="27" t="s">
        <v>2063</v>
      </c>
      <c r="H1016" s="27" t="s">
        <v>2064</v>
      </c>
      <c r="I1016" s="27"/>
      <c r="J1016" s="27"/>
      <c r="K1016" s="27"/>
    </row>
    <row r="1017" ht="15.75" hidden="1" customHeight="1">
      <c r="A1017" s="28" t="s">
        <v>5437</v>
      </c>
      <c r="B1017" s="27">
        <f>COUNTIF($H$2:$H$2576,'CARGA COMPLETA'!$A1017)</f>
        <v>0</v>
      </c>
      <c r="C1017" s="28" t="s">
        <v>5438</v>
      </c>
      <c r="D1017" s="29">
        <v>10331.91445275</v>
      </c>
      <c r="E1017" s="1">
        <f>COUNTIF($H$2:$H$2576,'CARGA COMPLETA'!$A1017)</f>
        <v>0</v>
      </c>
      <c r="G1017" s="27" t="s">
        <v>2065</v>
      </c>
      <c r="H1017" s="27" t="s">
        <v>2066</v>
      </c>
      <c r="I1017" s="27"/>
      <c r="J1017" s="27"/>
      <c r="K1017" s="27"/>
    </row>
    <row r="1018" ht="15.75" hidden="1" customHeight="1">
      <c r="A1018" s="28" t="s">
        <v>5439</v>
      </c>
      <c r="B1018" s="27">
        <f>COUNTIF($H$2:$H$2576,'CARGA COMPLETA'!$A1018)</f>
        <v>0</v>
      </c>
      <c r="C1018" s="28" t="s">
        <v>5440</v>
      </c>
      <c r="D1018" s="29">
        <v>15653.833766999998</v>
      </c>
      <c r="E1018" s="1">
        <f>COUNTIF($H$2:$H$2576,'CARGA COMPLETA'!$A1018)</f>
        <v>0</v>
      </c>
      <c r="G1018" s="27" t="s">
        <v>2067</v>
      </c>
      <c r="H1018" s="27" t="s">
        <v>2068</v>
      </c>
      <c r="I1018" s="27"/>
      <c r="J1018" s="27"/>
      <c r="K1018" s="27"/>
    </row>
    <row r="1019" ht="15.75" hidden="1" customHeight="1">
      <c r="A1019" s="28"/>
      <c r="B1019" s="27">
        <f>COUNTIF($H$2:$H$2576,'CARGA COMPLETA'!$A1019)</f>
        <v>0</v>
      </c>
      <c r="C1019" s="28"/>
      <c r="D1019" s="29">
        <v>0.0</v>
      </c>
      <c r="E1019" s="1">
        <f>COUNTIF($H$2:$H$2576,'CARGA COMPLETA'!$A1019)</f>
        <v>0</v>
      </c>
      <c r="G1019" s="27" t="s">
        <v>2069</v>
      </c>
      <c r="H1019" s="27" t="s">
        <v>2070</v>
      </c>
      <c r="I1019" s="27"/>
      <c r="J1019" s="27"/>
      <c r="K1019" s="27"/>
    </row>
    <row r="1020" ht="15.75" hidden="1" customHeight="1">
      <c r="A1020" s="28"/>
      <c r="B1020" s="27">
        <f>COUNTIF($H$2:$H$2576,'CARGA COMPLETA'!$A1020)</f>
        <v>0</v>
      </c>
      <c r="C1020" s="28" t="s">
        <v>5441</v>
      </c>
      <c r="D1020" s="29">
        <v>0.0</v>
      </c>
      <c r="E1020" s="1">
        <f>COUNTIF($H$2:$H$2576,'CARGA COMPLETA'!$A1020)</f>
        <v>0</v>
      </c>
      <c r="G1020" s="27" t="s">
        <v>2071</v>
      </c>
      <c r="H1020" s="27" t="s">
        <v>2072</v>
      </c>
      <c r="I1020" s="27"/>
      <c r="J1020" s="27"/>
      <c r="K1020" s="27"/>
    </row>
    <row r="1021" ht="15.75" customHeight="1">
      <c r="A1021" s="28" t="s">
        <v>588</v>
      </c>
      <c r="B1021" s="27">
        <f>COUNTIF($H$2:$H$2576,'CARGA COMPLETA'!$A1021)</f>
        <v>1</v>
      </c>
      <c r="C1021" s="28" t="s">
        <v>587</v>
      </c>
      <c r="D1021" s="29">
        <v>772.99588575</v>
      </c>
      <c r="E1021" s="1">
        <f>COUNTIF($H$2:$H$2576,'CARGA COMPLETA'!$A1021)</f>
        <v>1</v>
      </c>
      <c r="G1021" s="27" t="s">
        <v>2073</v>
      </c>
      <c r="H1021" s="27" t="s">
        <v>2074</v>
      </c>
      <c r="I1021" s="27"/>
      <c r="J1021" s="27"/>
      <c r="K1021" s="27"/>
    </row>
    <row r="1022" ht="15.75" customHeight="1">
      <c r="A1022" s="28" t="s">
        <v>590</v>
      </c>
      <c r="B1022" s="27">
        <f>COUNTIF($H$2:$H$2576,'CARGA COMPLETA'!$A1022)</f>
        <v>1</v>
      </c>
      <c r="C1022" s="28" t="s">
        <v>589</v>
      </c>
      <c r="D1022" s="29">
        <v>854.9052929999999</v>
      </c>
      <c r="E1022" s="1">
        <f>COUNTIF($H$2:$H$2576,'CARGA COMPLETA'!$A1022)</f>
        <v>1</v>
      </c>
      <c r="G1022" s="27" t="s">
        <v>2075</v>
      </c>
      <c r="H1022" s="27" t="s">
        <v>2076</v>
      </c>
      <c r="I1022" s="27"/>
      <c r="J1022" s="27"/>
      <c r="K1022" s="27"/>
    </row>
    <row r="1023" ht="15.75" customHeight="1">
      <c r="A1023" s="28" t="s">
        <v>592</v>
      </c>
      <c r="B1023" s="27">
        <f>COUNTIF($H$2:$H$2576,'CARGA COMPLETA'!$A1023)</f>
        <v>1</v>
      </c>
      <c r="C1023" s="28" t="s">
        <v>591</v>
      </c>
      <c r="D1023" s="29">
        <v>899.13475575</v>
      </c>
      <c r="E1023" s="1">
        <f>COUNTIF($H$2:$H$2576,'CARGA COMPLETA'!$A1023)</f>
        <v>1</v>
      </c>
      <c r="G1023" s="27" t="s">
        <v>2077</v>
      </c>
      <c r="H1023" s="27" t="s">
        <v>2078</v>
      </c>
      <c r="I1023" s="27"/>
      <c r="J1023" s="27"/>
      <c r="K1023" s="27"/>
    </row>
    <row r="1024" ht="15.75" customHeight="1">
      <c r="A1024" s="28" t="s">
        <v>594</v>
      </c>
      <c r="B1024" s="27">
        <f>COUNTIF($H$2:$H$2576,'CARGA COMPLETA'!$A1024)</f>
        <v>1</v>
      </c>
      <c r="C1024" s="28" t="s">
        <v>593</v>
      </c>
      <c r="D1024" s="29">
        <v>633.2997824999999</v>
      </c>
      <c r="E1024" s="1">
        <f>COUNTIF($H$2:$H$2576,'CARGA COMPLETA'!$A1024)</f>
        <v>1</v>
      </c>
      <c r="G1024" s="27" t="s">
        <v>2079</v>
      </c>
      <c r="H1024" s="27" t="s">
        <v>2080</v>
      </c>
      <c r="I1024" s="27"/>
      <c r="J1024" s="27"/>
      <c r="K1024" s="27"/>
    </row>
    <row r="1025" ht="15.75" customHeight="1">
      <c r="A1025" s="28" t="s">
        <v>596</v>
      </c>
      <c r="B1025" s="27">
        <f>COUNTIF($H$2:$H$2576,'CARGA COMPLETA'!$A1025)</f>
        <v>1</v>
      </c>
      <c r="C1025" s="28" t="s">
        <v>595</v>
      </c>
      <c r="D1025" s="29">
        <v>680.6917012499999</v>
      </c>
      <c r="E1025" s="1">
        <f>COUNTIF($H$2:$H$2576,'CARGA COMPLETA'!$A1025)</f>
        <v>1</v>
      </c>
      <c r="G1025" s="27" t="s">
        <v>2081</v>
      </c>
      <c r="H1025" s="27" t="s">
        <v>2082</v>
      </c>
      <c r="I1025" s="27"/>
      <c r="J1025" s="27"/>
      <c r="K1025" s="27"/>
    </row>
    <row r="1026" ht="15.75" customHeight="1">
      <c r="A1026" s="28" t="s">
        <v>598</v>
      </c>
      <c r="B1026" s="27">
        <f>COUNTIF($H$2:$H$2576,'CARGA COMPLETA'!$A1026)</f>
        <v>1</v>
      </c>
      <c r="C1026" s="28" t="s">
        <v>597</v>
      </c>
      <c r="D1026" s="29">
        <v>640.3074975</v>
      </c>
      <c r="E1026" s="1">
        <f>COUNTIF($H$2:$H$2576,'CARGA COMPLETA'!$A1026)</f>
        <v>1</v>
      </c>
      <c r="G1026" s="27" t="s">
        <v>2083</v>
      </c>
      <c r="H1026" s="27" t="s">
        <v>2084</v>
      </c>
      <c r="I1026" s="27"/>
      <c r="J1026" s="27"/>
      <c r="K1026" s="27"/>
    </row>
    <row r="1027" ht="15.75" customHeight="1">
      <c r="A1027" s="28" t="s">
        <v>600</v>
      </c>
      <c r="B1027" s="27">
        <f>COUNTIF($H$2:$H$2576,'CARGA COMPLETA'!$A1027)</f>
        <v>1</v>
      </c>
      <c r="C1027" s="28" t="s">
        <v>599</v>
      </c>
      <c r="D1027" s="29">
        <v>681.6709844999999</v>
      </c>
      <c r="E1027" s="1">
        <f>COUNTIF($H$2:$H$2576,'CARGA COMPLETA'!$A1027)</f>
        <v>1</v>
      </c>
      <c r="G1027" s="27" t="s">
        <v>2085</v>
      </c>
      <c r="H1027" s="27" t="s">
        <v>2086</v>
      </c>
      <c r="I1027" s="27"/>
      <c r="J1027" s="27"/>
      <c r="K1027" s="27"/>
    </row>
    <row r="1028" ht="15.75" customHeight="1">
      <c r="A1028" s="28" t="s">
        <v>602</v>
      </c>
      <c r="B1028" s="27">
        <f>COUNTIF($H$2:$H$2576,'CARGA COMPLETA'!$A1028)</f>
        <v>1</v>
      </c>
      <c r="C1028" s="28" t="s">
        <v>601</v>
      </c>
      <c r="D1028" s="29">
        <v>739.82603475</v>
      </c>
      <c r="E1028" s="1">
        <f>COUNTIF($H$2:$H$2576,'CARGA COMPLETA'!$A1028)</f>
        <v>1</v>
      </c>
      <c r="G1028" s="27" t="s">
        <v>2087</v>
      </c>
      <c r="H1028" s="27" t="s">
        <v>2088</v>
      </c>
      <c r="I1028" s="27"/>
      <c r="J1028" s="27"/>
      <c r="K1028" s="27"/>
    </row>
    <row r="1029" ht="15.75" customHeight="1">
      <c r="A1029" s="28" t="s">
        <v>604</v>
      </c>
      <c r="B1029" s="27">
        <f>COUNTIF($H$2:$H$2576,'CARGA COMPLETA'!$A1029)</f>
        <v>1</v>
      </c>
      <c r="C1029" s="28" t="s">
        <v>603</v>
      </c>
      <c r="D1029" s="29">
        <v>490.827546</v>
      </c>
      <c r="E1029" s="1">
        <f>COUNTIF($H$2:$H$2576,'CARGA COMPLETA'!$A1029)</f>
        <v>1</v>
      </c>
      <c r="G1029" s="27" t="s">
        <v>2089</v>
      </c>
      <c r="H1029" s="27" t="s">
        <v>2090</v>
      </c>
      <c r="I1029" s="27"/>
      <c r="J1029" s="27"/>
      <c r="K1029" s="27"/>
    </row>
    <row r="1030" ht="15.75" customHeight="1">
      <c r="A1030" s="28" t="s">
        <v>606</v>
      </c>
      <c r="B1030" s="27">
        <f>COUNTIF($H$2:$H$2576,'CARGA COMPLETA'!$A1030)</f>
        <v>1</v>
      </c>
      <c r="C1030" s="28" t="s">
        <v>605</v>
      </c>
      <c r="D1030" s="29">
        <v>619.4281005</v>
      </c>
      <c r="E1030" s="1">
        <f>COUNTIF($H$2:$H$2576,'CARGA COMPLETA'!$A1030)</f>
        <v>1</v>
      </c>
      <c r="G1030" s="27" t="s">
        <v>2091</v>
      </c>
      <c r="H1030" s="27" t="s">
        <v>2092</v>
      </c>
      <c r="I1030" s="27"/>
      <c r="J1030" s="27"/>
      <c r="K1030" s="27"/>
    </row>
    <row r="1031" ht="15.75" hidden="1" customHeight="1">
      <c r="A1031" s="28"/>
      <c r="B1031" s="27">
        <f>COUNTIF($H$2:$H$2576,'CARGA COMPLETA'!$A1031)</f>
        <v>0</v>
      </c>
      <c r="C1031" s="28"/>
      <c r="D1031" s="29">
        <v>0.0</v>
      </c>
      <c r="E1031" s="1">
        <f>COUNTIF($H$2:$H$2576,'CARGA COMPLETA'!$A1031)</f>
        <v>0</v>
      </c>
      <c r="G1031" s="27" t="s">
        <v>2093</v>
      </c>
      <c r="H1031" s="27" t="s">
        <v>2094</v>
      </c>
      <c r="I1031" s="27"/>
      <c r="J1031" s="27"/>
      <c r="K1031" s="27"/>
    </row>
    <row r="1032" ht="15.75" hidden="1" customHeight="1">
      <c r="A1032" s="28"/>
      <c r="B1032" s="27">
        <f>COUNTIF($H$2:$H$2576,'CARGA COMPLETA'!$A1032)</f>
        <v>0</v>
      </c>
      <c r="C1032" s="28" t="s">
        <v>5442</v>
      </c>
      <c r="D1032" s="29">
        <v>0.0</v>
      </c>
      <c r="E1032" s="1">
        <f>COUNTIF($H$2:$H$2576,'CARGA COMPLETA'!$A1032)</f>
        <v>0</v>
      </c>
      <c r="G1032" s="27" t="s">
        <v>2095</v>
      </c>
      <c r="H1032" s="27" t="s">
        <v>2096</v>
      </c>
      <c r="I1032" s="27"/>
      <c r="J1032" s="27"/>
      <c r="K1032" s="27"/>
    </row>
    <row r="1033" ht="15.75" customHeight="1">
      <c r="A1033" s="28" t="s">
        <v>608</v>
      </c>
      <c r="B1033" s="27">
        <f>COUNTIF($H$2:$H$2576,'CARGA COMPLETA'!$A1033)</f>
        <v>1</v>
      </c>
      <c r="C1033" s="28" t="s">
        <v>607</v>
      </c>
      <c r="D1033" s="29">
        <v>235.77367275</v>
      </c>
      <c r="E1033" s="1">
        <f>COUNTIF($H$2:$H$2576,'CARGA COMPLETA'!$A1033)</f>
        <v>1</v>
      </c>
      <c r="G1033" s="27" t="s">
        <v>2097</v>
      </c>
      <c r="H1033" s="27" t="s">
        <v>2098</v>
      </c>
      <c r="I1033" s="27"/>
      <c r="J1033" s="27"/>
      <c r="K1033" s="27"/>
    </row>
    <row r="1034" ht="15.75" customHeight="1">
      <c r="A1034" s="28" t="s">
        <v>610</v>
      </c>
      <c r="B1034" s="27">
        <f>COUNTIF($H$2:$H$2576,'CARGA COMPLETA'!$A1034)</f>
        <v>1</v>
      </c>
      <c r="C1034" s="28" t="s">
        <v>609</v>
      </c>
      <c r="D1034" s="29">
        <v>296.947431</v>
      </c>
      <c r="E1034" s="1">
        <f>COUNTIF($H$2:$H$2576,'CARGA COMPLETA'!$A1034)</f>
        <v>1</v>
      </c>
      <c r="G1034" s="27" t="s">
        <v>2099</v>
      </c>
      <c r="H1034" s="27" t="s">
        <v>2100</v>
      </c>
      <c r="I1034" s="27"/>
      <c r="J1034" s="27"/>
      <c r="K1034" s="27"/>
    </row>
    <row r="1035" ht="15.75" customHeight="1">
      <c r="A1035" s="28" t="s">
        <v>612</v>
      </c>
      <c r="B1035" s="27">
        <f>COUNTIF($H$2:$H$2576,'CARGA COMPLETA'!$A1035)</f>
        <v>1</v>
      </c>
      <c r="C1035" s="28" t="s">
        <v>611</v>
      </c>
      <c r="D1035" s="29">
        <v>337.9425637499999</v>
      </c>
      <c r="E1035" s="1">
        <f>COUNTIF($H$2:$H$2576,'CARGA COMPLETA'!$A1035)</f>
        <v>1</v>
      </c>
      <c r="G1035" s="27" t="s">
        <v>2101</v>
      </c>
      <c r="H1035" s="27" t="s">
        <v>2102</v>
      </c>
      <c r="I1035" s="27"/>
      <c r="J1035" s="27"/>
      <c r="K1035" s="27"/>
    </row>
    <row r="1036" ht="15.75" hidden="1" customHeight="1">
      <c r="A1036" s="28"/>
      <c r="B1036" s="27">
        <f>COUNTIF($H$2:$H$2576,'CARGA COMPLETA'!$A1036)</f>
        <v>0</v>
      </c>
      <c r="C1036" s="28"/>
      <c r="D1036" s="29">
        <v>0.0</v>
      </c>
      <c r="E1036" s="1">
        <f>COUNTIF($H$2:$H$2576,'CARGA COMPLETA'!$A1036)</f>
        <v>0</v>
      </c>
      <c r="G1036" s="27" t="s">
        <v>2103</v>
      </c>
      <c r="H1036" s="27" t="s">
        <v>2104</v>
      </c>
      <c r="I1036" s="27"/>
      <c r="J1036" s="27"/>
      <c r="K1036" s="27"/>
    </row>
    <row r="1037" ht="15.75" hidden="1" customHeight="1">
      <c r="A1037" s="28"/>
      <c r="B1037" s="27">
        <f>COUNTIF($H$2:$H$2576,'CARGA COMPLETA'!$A1037)</f>
        <v>0</v>
      </c>
      <c r="C1037" s="28" t="s">
        <v>5443</v>
      </c>
      <c r="D1037" s="29">
        <v>0.0</v>
      </c>
      <c r="E1037" s="1">
        <f>COUNTIF($H$2:$H$2576,'CARGA COMPLETA'!$A1037)</f>
        <v>0</v>
      </c>
      <c r="G1037" s="27" t="s">
        <v>2105</v>
      </c>
      <c r="H1037" s="27" t="s">
        <v>2106</v>
      </c>
      <c r="I1037" s="27"/>
      <c r="J1037" s="27"/>
      <c r="K1037" s="27"/>
    </row>
    <row r="1038" ht="15.75" customHeight="1">
      <c r="A1038" s="28" t="s">
        <v>614</v>
      </c>
      <c r="B1038" s="27">
        <f>COUNTIF($H$2:$H$2576,'CARGA COMPLETA'!$A1038)</f>
        <v>1</v>
      </c>
      <c r="C1038" s="28" t="s">
        <v>613</v>
      </c>
      <c r="D1038" s="29">
        <v>261.16316324999997</v>
      </c>
      <c r="E1038" s="1">
        <f>COUNTIF($H$2:$H$2576,'CARGA COMPLETA'!$A1038)</f>
        <v>1</v>
      </c>
      <c r="G1038" s="27" t="s">
        <v>2107</v>
      </c>
      <c r="H1038" s="27" t="s">
        <v>2108</v>
      </c>
      <c r="I1038" s="27"/>
      <c r="J1038" s="27"/>
      <c r="K1038" s="27"/>
    </row>
    <row r="1039" ht="15.75" customHeight="1">
      <c r="A1039" s="28" t="s">
        <v>616</v>
      </c>
      <c r="B1039" s="27">
        <f>COUNTIF($H$2:$H$2576,'CARGA COMPLETA'!$A1039)</f>
        <v>1</v>
      </c>
      <c r="C1039" s="28" t="s">
        <v>615</v>
      </c>
      <c r="D1039" s="29">
        <v>261.16316324999997</v>
      </c>
      <c r="E1039" s="1">
        <f>COUNTIF($H$2:$H$2576,'CARGA COMPLETA'!$A1039)</f>
        <v>1</v>
      </c>
      <c r="G1039" s="27" t="s">
        <v>2109</v>
      </c>
      <c r="H1039" s="27" t="s">
        <v>2110</v>
      </c>
      <c r="I1039" s="27"/>
      <c r="J1039" s="27"/>
      <c r="K1039" s="27"/>
    </row>
    <row r="1040" ht="15.75" customHeight="1">
      <c r="A1040" s="28" t="s">
        <v>618</v>
      </c>
      <c r="B1040" s="27">
        <f>COUNTIF($H$2:$H$2576,'CARGA COMPLETA'!$A1040)</f>
        <v>1</v>
      </c>
      <c r="C1040" s="28" t="s">
        <v>617</v>
      </c>
      <c r="D1040" s="29">
        <v>347.75336475</v>
      </c>
      <c r="E1040" s="1">
        <f>COUNTIF($H$2:$H$2576,'CARGA COMPLETA'!$A1040)</f>
        <v>1</v>
      </c>
      <c r="G1040" s="27" t="s">
        <v>2111</v>
      </c>
      <c r="H1040" s="27" t="s">
        <v>2112</v>
      </c>
      <c r="I1040" s="27"/>
      <c r="J1040" s="27"/>
      <c r="K1040" s="27"/>
    </row>
    <row r="1041" ht="15.75" customHeight="1">
      <c r="A1041" s="28" t="s">
        <v>620</v>
      </c>
      <c r="B1041" s="27">
        <f>COUNTIF($H$2:$H$2576,'CARGA COMPLETA'!$A1041)</f>
        <v>1</v>
      </c>
      <c r="C1041" s="28" t="s">
        <v>619</v>
      </c>
      <c r="D1041" s="29">
        <v>347.75336475</v>
      </c>
      <c r="E1041" s="1">
        <f>COUNTIF($H$2:$H$2576,'CARGA COMPLETA'!$A1041)</f>
        <v>1</v>
      </c>
      <c r="G1041" s="27" t="s">
        <v>2113</v>
      </c>
      <c r="H1041" s="27" t="s">
        <v>2114</v>
      </c>
      <c r="I1041" s="27"/>
      <c r="J1041" s="27"/>
      <c r="K1041" s="27"/>
    </row>
    <row r="1042" ht="15.75" hidden="1" customHeight="1">
      <c r="A1042" s="28"/>
      <c r="B1042" s="27">
        <f>COUNTIF($H$2:$H$2576,'CARGA COMPLETA'!$A1042)</f>
        <v>0</v>
      </c>
      <c r="C1042" s="28"/>
      <c r="D1042" s="29">
        <v>0.0</v>
      </c>
      <c r="E1042" s="1">
        <f>COUNTIF($H$2:$H$2576,'CARGA COMPLETA'!$A1042)</f>
        <v>0</v>
      </c>
      <c r="G1042" s="27" t="s">
        <v>2115</v>
      </c>
      <c r="H1042" s="27" t="s">
        <v>2116</v>
      </c>
      <c r="I1042" s="27"/>
      <c r="J1042" s="27"/>
      <c r="K1042" s="27"/>
    </row>
    <row r="1043" ht="15.75" hidden="1" customHeight="1">
      <c r="A1043" s="28"/>
      <c r="B1043" s="27">
        <f>COUNTIF($H$2:$H$2576,'CARGA COMPLETA'!$A1043)</f>
        <v>0</v>
      </c>
      <c r="C1043" s="28" t="s">
        <v>5444</v>
      </c>
      <c r="D1043" s="29">
        <v>0.0</v>
      </c>
      <c r="E1043" s="1">
        <f>COUNTIF($H$2:$H$2576,'CARGA COMPLETA'!$A1043)</f>
        <v>0</v>
      </c>
      <c r="G1043" s="27" t="s">
        <v>2117</v>
      </c>
      <c r="H1043" s="27" t="s">
        <v>2118</v>
      </c>
      <c r="I1043" s="27"/>
      <c r="J1043" s="27"/>
      <c r="K1043" s="27"/>
    </row>
    <row r="1044" ht="15.75" customHeight="1">
      <c r="A1044" s="28" t="s">
        <v>622</v>
      </c>
      <c r="B1044" s="27">
        <f>COUNTIF($H$2:$H$2576,'CARGA COMPLETA'!$A1044)</f>
        <v>1</v>
      </c>
      <c r="C1044" s="28" t="s">
        <v>621</v>
      </c>
      <c r="D1044" s="29">
        <v>926.9320252499999</v>
      </c>
      <c r="E1044" s="1">
        <f>COUNTIF($H$2:$H$2576,'CARGA COMPLETA'!$A1044)</f>
        <v>1</v>
      </c>
      <c r="G1044" s="27" t="s">
        <v>2119</v>
      </c>
      <c r="H1044" s="27" t="s">
        <v>2120</v>
      </c>
      <c r="I1044" s="27"/>
      <c r="J1044" s="27"/>
      <c r="K1044" s="27"/>
    </row>
    <row r="1045" ht="15.75" customHeight="1">
      <c r="A1045" s="28" t="s">
        <v>624</v>
      </c>
      <c r="B1045" s="27">
        <f>COUNTIF($H$2:$H$2576,'CARGA COMPLETA'!$A1045)</f>
        <v>1</v>
      </c>
      <c r="C1045" s="28" t="s">
        <v>623</v>
      </c>
      <c r="D1045" s="29">
        <v>1007.6465272499998</v>
      </c>
      <c r="E1045" s="1">
        <f>COUNTIF($H$2:$H$2576,'CARGA COMPLETA'!$A1045)</f>
        <v>1</v>
      </c>
      <c r="G1045" s="27" t="s">
        <v>2121</v>
      </c>
      <c r="H1045" s="27" t="s">
        <v>2122</v>
      </c>
      <c r="I1045" s="27"/>
      <c r="J1045" s="27"/>
      <c r="K1045" s="27"/>
    </row>
    <row r="1046" ht="15.75" customHeight="1">
      <c r="A1046" s="28" t="s">
        <v>626</v>
      </c>
      <c r="B1046" s="27">
        <f>COUNTIF($H$2:$H$2576,'CARGA COMPLETA'!$A1046)</f>
        <v>1</v>
      </c>
      <c r="C1046" s="28" t="s">
        <v>625</v>
      </c>
      <c r="D1046" s="29">
        <v>1095.791004</v>
      </c>
      <c r="E1046" s="1">
        <f>COUNTIF($H$2:$H$2576,'CARGA COMPLETA'!$A1046)</f>
        <v>1</v>
      </c>
      <c r="G1046" s="27" t="s">
        <v>2123</v>
      </c>
      <c r="H1046" s="27" t="s">
        <v>2124</v>
      </c>
      <c r="I1046" s="27"/>
      <c r="J1046" s="27"/>
      <c r="K1046" s="27"/>
    </row>
    <row r="1047" ht="15.75" customHeight="1">
      <c r="A1047" s="28" t="s">
        <v>628</v>
      </c>
      <c r="B1047" s="27">
        <f>COUNTIF($H$2:$H$2576,'CARGA COMPLETA'!$A1047)</f>
        <v>1</v>
      </c>
      <c r="C1047" s="28" t="s">
        <v>627</v>
      </c>
      <c r="D1047" s="29">
        <v>888.8927107499999</v>
      </c>
      <c r="E1047" s="1">
        <f>COUNTIF($H$2:$H$2576,'CARGA COMPLETA'!$A1047)</f>
        <v>1</v>
      </c>
      <c r="G1047" s="27" t="s">
        <v>2125</v>
      </c>
      <c r="H1047" s="27" t="s">
        <v>2126</v>
      </c>
      <c r="I1047" s="27"/>
      <c r="J1047" s="27"/>
      <c r="K1047" s="27"/>
    </row>
    <row r="1048" ht="15.75" customHeight="1">
      <c r="A1048" s="28" t="s">
        <v>630</v>
      </c>
      <c r="B1048" s="27">
        <f>COUNTIF($H$2:$H$2576,'CARGA COMPLETA'!$A1048)</f>
        <v>1</v>
      </c>
      <c r="C1048" s="28" t="s">
        <v>629</v>
      </c>
      <c r="D1048" s="29">
        <v>973.784889</v>
      </c>
      <c r="E1048" s="1">
        <f>COUNTIF($H$2:$H$2576,'CARGA COMPLETA'!$A1048)</f>
        <v>1</v>
      </c>
      <c r="G1048" s="27" t="s">
        <v>2127</v>
      </c>
      <c r="H1048" s="27" t="s">
        <v>2128</v>
      </c>
      <c r="I1048" s="27"/>
      <c r="J1048" s="27"/>
      <c r="K1048" s="27"/>
    </row>
    <row r="1049" ht="15.75" customHeight="1">
      <c r="A1049" s="28" t="s">
        <v>632</v>
      </c>
      <c r="B1049" s="27">
        <f>COUNTIF($H$2:$H$2576,'CARGA COMPLETA'!$A1049)</f>
        <v>1</v>
      </c>
      <c r="C1049" s="28" t="s">
        <v>631</v>
      </c>
      <c r="D1049" s="29">
        <v>1060.56375975</v>
      </c>
      <c r="E1049" s="1">
        <f>COUNTIF($H$2:$H$2576,'CARGA COMPLETA'!$A1049)</f>
        <v>1</v>
      </c>
      <c r="G1049" s="27" t="s">
        <v>2129</v>
      </c>
      <c r="H1049" s="27" t="s">
        <v>2130</v>
      </c>
      <c r="I1049" s="27"/>
      <c r="J1049" s="27"/>
      <c r="K1049" s="27"/>
    </row>
    <row r="1050" ht="15.75" customHeight="1">
      <c r="A1050" s="28" t="s">
        <v>634</v>
      </c>
      <c r="B1050" s="27">
        <f>COUNTIF($H$2:$H$2576,'CARGA COMPLETA'!$A1050)</f>
        <v>1</v>
      </c>
      <c r="C1050" s="28" t="s">
        <v>633</v>
      </c>
      <c r="D1050" s="29">
        <v>959.8593015</v>
      </c>
      <c r="E1050" s="1">
        <f>COUNTIF($H$2:$H$2576,'CARGA COMPLETA'!$A1050)</f>
        <v>1</v>
      </c>
      <c r="G1050" s="27" t="s">
        <v>2131</v>
      </c>
      <c r="H1050" s="27" t="s">
        <v>2132</v>
      </c>
      <c r="I1050" s="27"/>
      <c r="J1050" s="27"/>
      <c r="K1050" s="27"/>
    </row>
    <row r="1051" ht="15.75" customHeight="1">
      <c r="A1051" s="28" t="s">
        <v>636</v>
      </c>
      <c r="B1051" s="27">
        <f>COUNTIF($H$2:$H$2576,'CARGA COMPLETA'!$A1051)</f>
        <v>1</v>
      </c>
      <c r="C1051" s="28" t="s">
        <v>635</v>
      </c>
      <c r="D1051" s="29">
        <v>1137.57675075</v>
      </c>
      <c r="E1051" s="1">
        <f>COUNTIF($H$2:$H$2576,'CARGA COMPLETA'!$A1051)</f>
        <v>1</v>
      </c>
      <c r="G1051" s="27" t="s">
        <v>2133</v>
      </c>
      <c r="H1051" s="27" t="s">
        <v>2134</v>
      </c>
      <c r="I1051" s="27"/>
      <c r="J1051" s="27"/>
      <c r="K1051" s="27"/>
    </row>
    <row r="1052" ht="15.75" customHeight="1">
      <c r="A1052" s="28" t="s">
        <v>638</v>
      </c>
      <c r="B1052" s="27">
        <f>COUNTIF($H$2:$H$2576,'CARGA COMPLETA'!$A1052)</f>
        <v>1</v>
      </c>
      <c r="C1052" s="28" t="s">
        <v>637</v>
      </c>
      <c r="D1052" s="29">
        <v>1255.41417375</v>
      </c>
      <c r="E1052" s="1">
        <f>COUNTIF($H$2:$H$2576,'CARGA COMPLETA'!$A1052)</f>
        <v>1</v>
      </c>
      <c r="G1052" s="27" t="s">
        <v>2135</v>
      </c>
      <c r="H1052" s="27" t="s">
        <v>2136</v>
      </c>
      <c r="I1052" s="27"/>
      <c r="J1052" s="27"/>
      <c r="K1052" s="27"/>
    </row>
    <row r="1053" ht="15.75" hidden="1" customHeight="1">
      <c r="A1053" s="28"/>
      <c r="B1053" s="27">
        <f>COUNTIF($H$2:$H$2576,'CARGA COMPLETA'!$A1053)</f>
        <v>0</v>
      </c>
      <c r="C1053" s="28"/>
      <c r="D1053" s="29">
        <v>0.0</v>
      </c>
      <c r="E1053" s="1">
        <f>COUNTIF($H$2:$H$2576,'CARGA COMPLETA'!$A1053)</f>
        <v>0</v>
      </c>
      <c r="G1053" s="27" t="s">
        <v>2137</v>
      </c>
      <c r="H1053" s="27" t="s">
        <v>2138</v>
      </c>
      <c r="I1053" s="27"/>
      <c r="J1053" s="27"/>
      <c r="K1053" s="27"/>
    </row>
    <row r="1054" ht="15.75" hidden="1" customHeight="1">
      <c r="A1054" s="28"/>
      <c r="B1054" s="27">
        <f>COUNTIF($H$2:$H$2576,'CARGA COMPLETA'!$A1054)</f>
        <v>0</v>
      </c>
      <c r="C1054" s="28" t="s">
        <v>5445</v>
      </c>
      <c r="D1054" s="29">
        <v>0.0</v>
      </c>
      <c r="E1054" s="1">
        <f>COUNTIF($H$2:$H$2576,'CARGA COMPLETA'!$A1054)</f>
        <v>0</v>
      </c>
      <c r="G1054" s="27" t="s">
        <v>2139</v>
      </c>
      <c r="H1054" s="27" t="s">
        <v>2140</v>
      </c>
      <c r="I1054" s="27"/>
      <c r="J1054" s="27"/>
      <c r="K1054" s="27"/>
    </row>
    <row r="1055" ht="15.75" customHeight="1">
      <c r="A1055" s="28" t="s">
        <v>640</v>
      </c>
      <c r="B1055" s="27">
        <f>COUNTIF($H$2:$H$2576,'CARGA COMPLETA'!$A1055)</f>
        <v>1</v>
      </c>
      <c r="C1055" s="28" t="s">
        <v>639</v>
      </c>
      <c r="D1055" s="29">
        <v>469.2383932499999</v>
      </c>
      <c r="E1055" s="1">
        <f>COUNTIF($H$2:$H$2576,'CARGA COMPLETA'!$A1055)</f>
        <v>1</v>
      </c>
      <c r="G1055" s="27" t="s">
        <v>2141</v>
      </c>
      <c r="H1055" s="27" t="s">
        <v>2142</v>
      </c>
      <c r="I1055" s="27"/>
      <c r="J1055" s="27"/>
      <c r="K1055" s="27"/>
    </row>
    <row r="1056" ht="15.75" customHeight="1">
      <c r="A1056" s="28" t="s">
        <v>642</v>
      </c>
      <c r="B1056" s="27">
        <f>COUNTIF($H$2:$H$2576,'CARGA COMPLETA'!$A1056)</f>
        <v>1</v>
      </c>
      <c r="C1056" s="28" t="s">
        <v>641</v>
      </c>
      <c r="D1056" s="29">
        <v>419.851971</v>
      </c>
      <c r="E1056" s="1">
        <f>COUNTIF($H$2:$H$2576,'CARGA COMPLETA'!$A1056)</f>
        <v>1</v>
      </c>
      <c r="G1056" s="27" t="s">
        <v>2143</v>
      </c>
      <c r="H1056" s="27" t="s">
        <v>2144</v>
      </c>
      <c r="I1056" s="27"/>
      <c r="J1056" s="27"/>
      <c r="K1056" s="27"/>
    </row>
    <row r="1057" ht="15.75" customHeight="1">
      <c r="A1057" s="28" t="s">
        <v>644</v>
      </c>
      <c r="B1057" s="27">
        <f>COUNTIF($H$2:$H$2576,'CARGA COMPLETA'!$A1057)</f>
        <v>1</v>
      </c>
      <c r="C1057" s="28" t="s">
        <v>643</v>
      </c>
      <c r="D1057" s="29">
        <v>389.7727019999999</v>
      </c>
      <c r="E1057" s="1">
        <f>COUNTIF($H$2:$H$2576,'CARGA COMPLETA'!$A1057)</f>
        <v>1</v>
      </c>
      <c r="G1057" s="27" t="s">
        <v>2145</v>
      </c>
      <c r="H1057" s="27" t="s">
        <v>2146</v>
      </c>
      <c r="I1057" s="27"/>
      <c r="J1057" s="27"/>
      <c r="K1057" s="27"/>
    </row>
    <row r="1058" ht="15.75" customHeight="1">
      <c r="A1058" s="28" t="s">
        <v>646</v>
      </c>
      <c r="B1058" s="27">
        <f>COUNTIF($H$2:$H$2576,'CARGA COMPLETA'!$A1058)</f>
        <v>1</v>
      </c>
      <c r="C1058" s="28" t="s">
        <v>645</v>
      </c>
      <c r="D1058" s="29">
        <v>335.15744624999996</v>
      </c>
      <c r="E1058" s="1">
        <f>COUNTIF($H$2:$H$2576,'CARGA COMPLETA'!$A1058)</f>
        <v>1</v>
      </c>
      <c r="G1058" s="27" t="s">
        <v>2147</v>
      </c>
      <c r="H1058" s="27" t="s">
        <v>2148</v>
      </c>
      <c r="I1058" s="27"/>
      <c r="J1058" s="27"/>
      <c r="K1058" s="27"/>
    </row>
    <row r="1059" ht="15.75" customHeight="1">
      <c r="A1059" s="28" t="s">
        <v>648</v>
      </c>
      <c r="B1059" s="27">
        <f>COUNTIF($H$2:$H$2576,'CARGA COMPLETA'!$A1059)</f>
        <v>1</v>
      </c>
      <c r="C1059" s="28" t="s">
        <v>647</v>
      </c>
      <c r="D1059" s="29">
        <v>264.94553249999996</v>
      </c>
      <c r="E1059" s="1">
        <f>COUNTIF($H$2:$H$2576,'CARGA COMPLETA'!$A1059)</f>
        <v>1</v>
      </c>
      <c r="G1059" s="27" t="s">
        <v>2149</v>
      </c>
      <c r="H1059" s="27" t="s">
        <v>2150</v>
      </c>
      <c r="I1059" s="27"/>
      <c r="J1059" s="27"/>
      <c r="K1059" s="27"/>
    </row>
    <row r="1060" ht="15.75" customHeight="1">
      <c r="A1060" s="28" t="s">
        <v>650</v>
      </c>
      <c r="B1060" s="27">
        <f>COUNTIF($H$2:$H$2576,'CARGA COMPLETA'!$A1060)</f>
        <v>1</v>
      </c>
      <c r="C1060" s="28" t="s">
        <v>649</v>
      </c>
      <c r="D1060" s="29">
        <v>250.30120500000004</v>
      </c>
      <c r="E1060" s="1">
        <f>COUNTIF($H$2:$H$2576,'CARGA COMPLETA'!$A1060)</f>
        <v>1</v>
      </c>
      <c r="G1060" s="27" t="s">
        <v>2151</v>
      </c>
      <c r="H1060" s="27" t="s">
        <v>2152</v>
      </c>
      <c r="I1060" s="27"/>
      <c r="J1060" s="27"/>
      <c r="K1060" s="27"/>
    </row>
    <row r="1061" ht="15.75" customHeight="1">
      <c r="A1061" s="28" t="s">
        <v>652</v>
      </c>
      <c r="B1061" s="27">
        <f>COUNTIF($H$2:$H$2576,'CARGA COMPLETA'!$A1061)</f>
        <v>1</v>
      </c>
      <c r="C1061" s="28" t="s">
        <v>651</v>
      </c>
      <c r="D1061" s="29">
        <v>374.00534324999995</v>
      </c>
      <c r="E1061" s="1">
        <f>COUNTIF($H$2:$H$2576,'CARGA COMPLETA'!$A1061)</f>
        <v>1</v>
      </c>
      <c r="G1061" s="27" t="s">
        <v>2153</v>
      </c>
      <c r="H1061" s="27" t="s">
        <v>2154</v>
      </c>
      <c r="I1061" s="27"/>
      <c r="J1061" s="27"/>
      <c r="K1061" s="27"/>
    </row>
    <row r="1062" ht="15.75" customHeight="1">
      <c r="A1062" s="28" t="s">
        <v>654</v>
      </c>
      <c r="B1062" s="27">
        <f>COUNTIF($H$2:$H$2576,'CARGA COMPLETA'!$A1062)</f>
        <v>1</v>
      </c>
      <c r="C1062" s="28" t="s">
        <v>653</v>
      </c>
      <c r="D1062" s="29">
        <v>369.74680875</v>
      </c>
      <c r="E1062" s="1">
        <f>COUNTIF($H$2:$H$2576,'CARGA COMPLETA'!$A1062)</f>
        <v>1</v>
      </c>
      <c r="G1062" s="27" t="s">
        <v>2155</v>
      </c>
      <c r="H1062" s="27" t="s">
        <v>2156</v>
      </c>
      <c r="I1062" s="27"/>
      <c r="J1062" s="27"/>
      <c r="K1062" s="27"/>
    </row>
    <row r="1063" ht="15.75" customHeight="1">
      <c r="A1063" s="28" t="s">
        <v>656</v>
      </c>
      <c r="B1063" s="27">
        <f>COUNTIF($H$2:$H$2576,'CARGA COMPLETA'!$A1063)</f>
        <v>1</v>
      </c>
      <c r="C1063" s="28" t="s">
        <v>655</v>
      </c>
      <c r="D1063" s="29">
        <v>328.80558149999996</v>
      </c>
      <c r="E1063" s="1">
        <f>COUNTIF($H$2:$H$2576,'CARGA COMPLETA'!$A1063)</f>
        <v>1</v>
      </c>
      <c r="G1063" s="27" t="s">
        <v>2157</v>
      </c>
      <c r="H1063" s="27" t="s">
        <v>2158</v>
      </c>
      <c r="I1063" s="27"/>
      <c r="J1063" s="27"/>
      <c r="K1063" s="27"/>
    </row>
    <row r="1064" ht="15.75" hidden="1" customHeight="1">
      <c r="A1064" s="28"/>
      <c r="B1064" s="27">
        <f>COUNTIF($H$2:$H$2576,'CARGA COMPLETA'!$A1064)</f>
        <v>0</v>
      </c>
      <c r="C1064" s="28"/>
      <c r="D1064" s="29">
        <v>0.0</v>
      </c>
      <c r="E1064" s="1">
        <f>COUNTIF($H$2:$H$2576,'CARGA COMPLETA'!$A1064)</f>
        <v>0</v>
      </c>
      <c r="G1064" s="27" t="s">
        <v>2159</v>
      </c>
      <c r="H1064" s="27" t="s">
        <v>2160</v>
      </c>
      <c r="I1064" s="27"/>
      <c r="J1064" s="27"/>
      <c r="K1064" s="27"/>
    </row>
    <row r="1065" ht="15.75" hidden="1" customHeight="1">
      <c r="A1065" s="28"/>
      <c r="B1065" s="27">
        <f>COUNTIF($H$2:$H$2576,'CARGA COMPLETA'!$A1065)</f>
        <v>0</v>
      </c>
      <c r="C1065" s="28" t="s">
        <v>5446</v>
      </c>
      <c r="D1065" s="29">
        <v>0.0</v>
      </c>
      <c r="E1065" s="1">
        <f>COUNTIF($H$2:$H$2576,'CARGA COMPLETA'!$A1065)</f>
        <v>0</v>
      </c>
      <c r="G1065" s="27" t="s">
        <v>2161</v>
      </c>
      <c r="H1065" s="27" t="s">
        <v>2162</v>
      </c>
      <c r="I1065" s="27"/>
      <c r="J1065" s="27"/>
      <c r="K1065" s="27"/>
    </row>
    <row r="1066" ht="15.75" hidden="1" customHeight="1">
      <c r="A1066" s="28" t="s">
        <v>5447</v>
      </c>
      <c r="B1066" s="27">
        <f>COUNTIF($H$2:$H$2576,'CARGA COMPLETA'!$A1066)</f>
        <v>0</v>
      </c>
      <c r="C1066" s="28" t="s">
        <v>5448</v>
      </c>
      <c r="D1066" s="29">
        <v>207.3025845</v>
      </c>
      <c r="E1066" s="1">
        <f>COUNTIF($H$2:$H$2576,'CARGA COMPLETA'!$A1066)</f>
        <v>0</v>
      </c>
      <c r="G1066" s="27" t="s">
        <v>2163</v>
      </c>
      <c r="H1066" s="27" t="s">
        <v>2164</v>
      </c>
      <c r="I1066" s="27"/>
      <c r="J1066" s="27"/>
      <c r="K1066" s="27"/>
    </row>
    <row r="1067" ht="15.75" hidden="1" customHeight="1">
      <c r="A1067" s="28" t="s">
        <v>5449</v>
      </c>
      <c r="B1067" s="27">
        <f>COUNTIF($H$2:$H$2576,'CARGA COMPLETA'!$A1067)</f>
        <v>0</v>
      </c>
      <c r="C1067" s="28" t="s">
        <v>5450</v>
      </c>
      <c r="D1067" s="29">
        <v>249.97777200000002</v>
      </c>
      <c r="E1067" s="1">
        <f>COUNTIF($H$2:$H$2576,'CARGA COMPLETA'!$A1067)</f>
        <v>0</v>
      </c>
      <c r="G1067" s="27" t="s">
        <v>2165</v>
      </c>
      <c r="H1067" s="27" t="s">
        <v>2166</v>
      </c>
      <c r="I1067" s="27"/>
      <c r="J1067" s="27"/>
      <c r="K1067" s="27"/>
    </row>
    <row r="1068" ht="15.75" hidden="1" customHeight="1">
      <c r="A1068" s="28" t="s">
        <v>5451</v>
      </c>
      <c r="B1068" s="27">
        <f>COUNTIF($H$2:$H$2576,'CARGA COMPLETA'!$A1068)</f>
        <v>0</v>
      </c>
      <c r="C1068" s="28" t="s">
        <v>5452</v>
      </c>
      <c r="D1068" s="29">
        <v>1030.23293175</v>
      </c>
      <c r="E1068" s="1">
        <f>COUNTIF($H$2:$H$2576,'CARGA COMPLETA'!$A1068)</f>
        <v>0</v>
      </c>
      <c r="G1068" s="27" t="s">
        <v>2167</v>
      </c>
      <c r="H1068" s="27" t="s">
        <v>2168</v>
      </c>
      <c r="I1068" s="27"/>
      <c r="J1068" s="27"/>
      <c r="K1068" s="27"/>
    </row>
    <row r="1069" ht="15.75" hidden="1" customHeight="1">
      <c r="A1069" s="28"/>
      <c r="B1069" s="27">
        <f>COUNTIF($H$2:$H$2576,'CARGA COMPLETA'!$A1069)</f>
        <v>0</v>
      </c>
      <c r="C1069" s="28"/>
      <c r="D1069" s="29">
        <v>0.0</v>
      </c>
      <c r="E1069" s="1">
        <f>COUNTIF($H$2:$H$2576,'CARGA COMPLETA'!$A1069)</f>
        <v>0</v>
      </c>
      <c r="G1069" s="27" t="s">
        <v>2169</v>
      </c>
      <c r="H1069" s="27" t="s">
        <v>2170</v>
      </c>
      <c r="I1069" s="27"/>
      <c r="J1069" s="27"/>
      <c r="K1069" s="27"/>
    </row>
    <row r="1070" ht="15.75" hidden="1" customHeight="1">
      <c r="A1070" s="28"/>
      <c r="B1070" s="27">
        <f>COUNTIF($H$2:$H$2576,'CARGA COMPLETA'!$A1070)</f>
        <v>0</v>
      </c>
      <c r="C1070" s="28" t="s">
        <v>5453</v>
      </c>
      <c r="D1070" s="29">
        <v>0.0</v>
      </c>
      <c r="E1070" s="1">
        <f>COUNTIF($H$2:$H$2576,'CARGA COMPLETA'!$A1070)</f>
        <v>0</v>
      </c>
      <c r="G1070" s="27" t="s">
        <v>2171</v>
      </c>
      <c r="H1070" s="27" t="s">
        <v>2172</v>
      </c>
      <c r="I1070" s="27"/>
      <c r="J1070" s="27"/>
      <c r="K1070" s="27"/>
    </row>
    <row r="1071" ht="15.75" customHeight="1">
      <c r="A1071" s="28" t="s">
        <v>658</v>
      </c>
      <c r="B1071" s="27">
        <f>COUNTIF($H$2:$H$2576,'CARGA COMPLETA'!$A1071)</f>
        <v>1</v>
      </c>
      <c r="C1071" s="28" t="s">
        <v>657</v>
      </c>
      <c r="D1071" s="29">
        <v>441.9352574999999</v>
      </c>
      <c r="E1071" s="1">
        <f>COUNTIF($H$2:$H$2576,'CARGA COMPLETA'!$A1071)</f>
        <v>1</v>
      </c>
      <c r="G1071" s="27" t="s">
        <v>2173</v>
      </c>
      <c r="H1071" s="27" t="s">
        <v>2174</v>
      </c>
      <c r="I1071" s="27"/>
      <c r="J1071" s="27"/>
      <c r="K1071" s="27"/>
    </row>
    <row r="1072" ht="15.75" customHeight="1">
      <c r="A1072" s="28" t="s">
        <v>660</v>
      </c>
      <c r="B1072" s="27">
        <f>COUNTIF($H$2:$H$2576,'CARGA COMPLETA'!$A1072)</f>
        <v>1</v>
      </c>
      <c r="C1072" s="28" t="s">
        <v>659</v>
      </c>
      <c r="D1072" s="29">
        <v>707.707341</v>
      </c>
      <c r="E1072" s="1">
        <f>COUNTIF($H$2:$H$2576,'CARGA COMPLETA'!$A1072)</f>
        <v>1</v>
      </c>
      <c r="G1072" s="27" t="s">
        <v>2175</v>
      </c>
      <c r="H1072" s="27" t="s">
        <v>2176</v>
      </c>
      <c r="I1072" s="27"/>
      <c r="J1072" s="27"/>
      <c r="K1072" s="27"/>
    </row>
    <row r="1073" ht="15.75" customHeight="1">
      <c r="A1073" s="28" t="s">
        <v>662</v>
      </c>
      <c r="B1073" s="27">
        <f>COUNTIF($H$2:$H$2576,'CARGA COMPLETA'!$A1073)</f>
        <v>1</v>
      </c>
      <c r="C1073" s="28" t="s">
        <v>661</v>
      </c>
      <c r="D1073" s="29">
        <v>859.7657722499999</v>
      </c>
      <c r="E1073" s="1">
        <f>COUNTIF($H$2:$H$2576,'CARGA COMPLETA'!$A1073)</f>
        <v>1</v>
      </c>
      <c r="G1073" s="27" t="s">
        <v>2177</v>
      </c>
      <c r="H1073" s="27" t="s">
        <v>2178</v>
      </c>
      <c r="I1073" s="27"/>
      <c r="J1073" s="27"/>
      <c r="K1073" s="27"/>
    </row>
    <row r="1074" ht="15.75" customHeight="1">
      <c r="A1074" s="28" t="s">
        <v>664</v>
      </c>
      <c r="B1074" s="27">
        <f>COUNTIF($H$2:$H$2576,'CARGA COMPLETA'!$A1074)</f>
        <v>1</v>
      </c>
      <c r="C1074" s="28" t="s">
        <v>663</v>
      </c>
      <c r="D1074" s="29">
        <v>268.054083</v>
      </c>
      <c r="E1074" s="1">
        <f>COUNTIF($H$2:$H$2576,'CARGA COMPLETA'!$A1074)</f>
        <v>1</v>
      </c>
      <c r="G1074" s="27" t="s">
        <v>2179</v>
      </c>
      <c r="H1074" s="27" t="s">
        <v>2180</v>
      </c>
      <c r="I1074" s="27"/>
      <c r="J1074" s="27"/>
      <c r="K1074" s="27"/>
    </row>
    <row r="1075" ht="15.75" customHeight="1">
      <c r="A1075" s="28" t="s">
        <v>666</v>
      </c>
      <c r="B1075" s="27">
        <f>COUNTIF($H$2:$H$2576,'CARGA COMPLETA'!$A1075)</f>
        <v>1</v>
      </c>
      <c r="C1075" s="28" t="s">
        <v>665</v>
      </c>
      <c r="D1075" s="29">
        <v>508.6522979999999</v>
      </c>
      <c r="E1075" s="1">
        <f>COUNTIF($H$2:$H$2576,'CARGA COMPLETA'!$A1075)</f>
        <v>1</v>
      </c>
      <c r="G1075" s="27" t="s">
        <v>2181</v>
      </c>
      <c r="H1075" s="27" t="s">
        <v>2182</v>
      </c>
      <c r="I1075" s="27"/>
      <c r="J1075" s="27"/>
      <c r="K1075" s="27"/>
    </row>
    <row r="1076" ht="15.75" customHeight="1">
      <c r="A1076" s="28" t="s">
        <v>668</v>
      </c>
      <c r="B1076" s="27">
        <f>COUNTIF($H$2:$H$2576,'CARGA COMPLETA'!$A1076)</f>
        <v>1</v>
      </c>
      <c r="C1076" s="28" t="s">
        <v>667</v>
      </c>
      <c r="D1076" s="29">
        <v>572.6920319999999</v>
      </c>
      <c r="E1076" s="1">
        <f>COUNTIF($H$2:$H$2576,'CARGA COMPLETA'!$A1076)</f>
        <v>1</v>
      </c>
      <c r="G1076" s="27" t="s">
        <v>2183</v>
      </c>
      <c r="H1076" s="27" t="s">
        <v>2184</v>
      </c>
      <c r="I1076" s="27"/>
      <c r="J1076" s="27"/>
      <c r="K1076" s="27"/>
    </row>
    <row r="1077" ht="15.75" hidden="1" customHeight="1">
      <c r="A1077" s="28"/>
      <c r="B1077" s="27">
        <f>COUNTIF($H$2:$H$2576,'CARGA COMPLETA'!$A1077)</f>
        <v>0</v>
      </c>
      <c r="C1077" s="28"/>
      <c r="D1077" s="29">
        <v>0.0</v>
      </c>
      <c r="E1077" s="1">
        <f>COUNTIF($H$2:$H$2576,'CARGA COMPLETA'!$A1077)</f>
        <v>0</v>
      </c>
      <c r="G1077" s="27" t="s">
        <v>2185</v>
      </c>
      <c r="H1077" s="27" t="s">
        <v>2186</v>
      </c>
      <c r="I1077" s="27"/>
      <c r="J1077" s="27"/>
      <c r="K1077" s="27"/>
    </row>
    <row r="1078" ht="15.75" hidden="1" customHeight="1">
      <c r="A1078" s="28"/>
      <c r="B1078" s="27">
        <f>COUNTIF($H$2:$H$2576,'CARGA COMPLETA'!$A1078)</f>
        <v>0</v>
      </c>
      <c r="C1078" s="28" t="s">
        <v>5454</v>
      </c>
      <c r="D1078" s="29">
        <v>0.0</v>
      </c>
      <c r="E1078" s="1">
        <f>COUNTIF($H$2:$H$2576,'CARGA COMPLETA'!$A1078)</f>
        <v>0</v>
      </c>
      <c r="G1078" s="27" t="s">
        <v>2187</v>
      </c>
      <c r="H1078" s="27" t="s">
        <v>2188</v>
      </c>
      <c r="I1078" s="27"/>
      <c r="J1078" s="27"/>
      <c r="K1078" s="27"/>
    </row>
    <row r="1079" ht="15.75" customHeight="1">
      <c r="A1079" s="28" t="s">
        <v>670</v>
      </c>
      <c r="B1079" s="27">
        <f>COUNTIF($H$2:$H$2576,'CARGA COMPLETA'!$A1079)</f>
        <v>1</v>
      </c>
      <c r="C1079" s="28" t="s">
        <v>4572</v>
      </c>
      <c r="D1079" s="29">
        <v>5949.1008225</v>
      </c>
      <c r="E1079" s="1">
        <f>COUNTIF($H$2:$H$2576,'CARGA COMPLETA'!$A1079)</f>
        <v>1</v>
      </c>
      <c r="G1079" s="27" t="s">
        <v>2189</v>
      </c>
      <c r="H1079" s="27" t="s">
        <v>2190</v>
      </c>
      <c r="I1079" s="27"/>
      <c r="J1079" s="27"/>
      <c r="K1079" s="27"/>
    </row>
    <row r="1080" ht="15.75" customHeight="1">
      <c r="A1080" s="28" t="s">
        <v>672</v>
      </c>
      <c r="B1080" s="27">
        <f>COUNTIF($H$2:$H$2576,'CARGA COMPLETA'!$A1080)</f>
        <v>1</v>
      </c>
      <c r="C1080" s="28" t="s">
        <v>4575</v>
      </c>
      <c r="D1080" s="29">
        <v>6564.432105</v>
      </c>
      <c r="E1080" s="1">
        <f>COUNTIF($H$2:$H$2576,'CARGA COMPLETA'!$A1080)</f>
        <v>1</v>
      </c>
      <c r="G1080" s="27" t="s">
        <v>2191</v>
      </c>
      <c r="H1080" s="27" t="s">
        <v>2192</v>
      </c>
      <c r="I1080" s="27"/>
      <c r="J1080" s="27"/>
      <c r="K1080" s="27"/>
    </row>
    <row r="1081" ht="15.75" customHeight="1">
      <c r="A1081" s="28" t="s">
        <v>674</v>
      </c>
      <c r="B1081" s="27">
        <f>COUNTIF($H$2:$H$2576,'CARGA COMPLETA'!$A1081)</f>
        <v>1</v>
      </c>
      <c r="C1081" s="28" t="s">
        <v>4578</v>
      </c>
      <c r="D1081" s="29">
        <v>7588.37606175</v>
      </c>
      <c r="E1081" s="1">
        <f>COUNTIF($H$2:$H$2576,'CARGA COMPLETA'!$A1081)</f>
        <v>1</v>
      </c>
      <c r="G1081" s="27" t="s">
        <v>2193</v>
      </c>
      <c r="H1081" s="27" t="s">
        <v>2194</v>
      </c>
      <c r="I1081" s="27"/>
      <c r="J1081" s="27"/>
      <c r="K1081" s="27"/>
    </row>
    <row r="1082" ht="15.75" customHeight="1">
      <c r="A1082" s="28" t="s">
        <v>676</v>
      </c>
      <c r="B1082" s="27">
        <f>COUNTIF($H$2:$H$2576,'CARGA COMPLETA'!$A1082)</f>
        <v>1</v>
      </c>
      <c r="C1082" s="28" t="s">
        <v>4581</v>
      </c>
      <c r="D1082" s="29">
        <v>4190.883097499999</v>
      </c>
      <c r="E1082" s="1">
        <f>COUNTIF($H$2:$H$2576,'CARGA COMPLETA'!$A1082)</f>
        <v>1</v>
      </c>
      <c r="G1082" s="27" t="s">
        <v>2195</v>
      </c>
      <c r="H1082" s="27" t="s">
        <v>2196</v>
      </c>
      <c r="I1082" s="27"/>
      <c r="J1082" s="27"/>
      <c r="K1082" s="27"/>
    </row>
    <row r="1083" ht="15.75" customHeight="1">
      <c r="A1083" s="28" t="s">
        <v>678</v>
      </c>
      <c r="B1083" s="27">
        <f>COUNTIF($H$2:$H$2576,'CARGA COMPLETA'!$A1083)</f>
        <v>1</v>
      </c>
      <c r="C1083" s="28" t="s">
        <v>4584</v>
      </c>
      <c r="D1083" s="29">
        <v>6090.926193</v>
      </c>
      <c r="E1083" s="1">
        <f>COUNTIF($H$2:$H$2576,'CARGA COMPLETA'!$A1083)</f>
        <v>1</v>
      </c>
      <c r="G1083" s="27" t="s">
        <v>2197</v>
      </c>
      <c r="H1083" s="27" t="s">
        <v>2198</v>
      </c>
      <c r="I1083" s="27"/>
      <c r="J1083" s="27"/>
      <c r="K1083" s="27"/>
    </row>
    <row r="1084" ht="15.75" hidden="1" customHeight="1">
      <c r="A1084" s="28"/>
      <c r="B1084" s="27">
        <f>COUNTIF($H$2:$H$2576,'CARGA COMPLETA'!$A1084)</f>
        <v>0</v>
      </c>
      <c r="C1084" s="28"/>
      <c r="D1084" s="29">
        <v>0.0</v>
      </c>
      <c r="E1084" s="1">
        <f>COUNTIF($H$2:$H$2576,'CARGA COMPLETA'!$A1084)</f>
        <v>0</v>
      </c>
      <c r="G1084" s="27" t="s">
        <v>2199</v>
      </c>
      <c r="H1084" s="27" t="s">
        <v>2200</v>
      </c>
      <c r="I1084" s="27"/>
      <c r="J1084" s="27"/>
      <c r="K1084" s="27"/>
    </row>
    <row r="1085" ht="15.75" hidden="1" customHeight="1">
      <c r="A1085" s="28"/>
      <c r="B1085" s="27">
        <f>COUNTIF($H$2:$H$2576,'CARGA COMPLETA'!$A1085)</f>
        <v>0</v>
      </c>
      <c r="C1085" s="28" t="s">
        <v>5455</v>
      </c>
      <c r="D1085" s="29">
        <v>0.0</v>
      </c>
      <c r="E1085" s="1">
        <f>COUNTIF($H$2:$H$2576,'CARGA COMPLETA'!$A1085)</f>
        <v>0</v>
      </c>
      <c r="G1085" s="27" t="s">
        <v>2201</v>
      </c>
      <c r="H1085" s="27" t="s">
        <v>2202</v>
      </c>
      <c r="I1085" s="27"/>
      <c r="J1085" s="27"/>
      <c r="K1085" s="27"/>
    </row>
    <row r="1086" ht="15.75" customHeight="1">
      <c r="A1086" s="28" t="s">
        <v>680</v>
      </c>
      <c r="B1086" s="27">
        <f>COUNTIF($H$2:$H$2576,'CARGA COMPLETA'!$A1086)</f>
        <v>1</v>
      </c>
      <c r="C1086" s="28" t="s">
        <v>4587</v>
      </c>
      <c r="D1086" s="29">
        <v>66.42056025</v>
      </c>
      <c r="E1086" s="1">
        <f>COUNTIF($H$2:$H$2576,'CARGA COMPLETA'!$A1086)</f>
        <v>1</v>
      </c>
      <c r="G1086" s="27" t="s">
        <v>2203</v>
      </c>
      <c r="H1086" s="27" t="s">
        <v>2204</v>
      </c>
      <c r="I1086" s="27"/>
      <c r="J1086" s="27"/>
      <c r="K1086" s="27"/>
    </row>
    <row r="1087" ht="15.75" customHeight="1">
      <c r="A1087" s="28" t="s">
        <v>682</v>
      </c>
      <c r="B1087" s="27">
        <f>COUNTIF($H$2:$H$2576,'CARGA COMPLETA'!$A1087)</f>
        <v>1</v>
      </c>
      <c r="C1087" s="28" t="s">
        <v>4590</v>
      </c>
      <c r="D1087" s="29">
        <v>110.11096799999999</v>
      </c>
      <c r="E1087" s="1">
        <f>COUNTIF($H$2:$H$2576,'CARGA COMPLETA'!$A1087)</f>
        <v>1</v>
      </c>
      <c r="G1087" s="27" t="s">
        <v>2205</v>
      </c>
      <c r="H1087" s="27" t="s">
        <v>2206</v>
      </c>
      <c r="I1087" s="27"/>
      <c r="J1087" s="27"/>
      <c r="K1087" s="27"/>
    </row>
    <row r="1088" ht="15.75" customHeight="1">
      <c r="A1088" s="28" t="s">
        <v>684</v>
      </c>
      <c r="B1088" s="27">
        <f>COUNTIF($H$2:$H$2576,'CARGA COMPLETA'!$A1088)</f>
        <v>1</v>
      </c>
      <c r="C1088" s="28" t="s">
        <v>4593</v>
      </c>
      <c r="D1088" s="29">
        <v>142.22067750000002</v>
      </c>
      <c r="E1088" s="1">
        <f>COUNTIF($H$2:$H$2576,'CARGA COMPLETA'!$A1088)</f>
        <v>1</v>
      </c>
      <c r="G1088" s="27" t="s">
        <v>2207</v>
      </c>
      <c r="H1088" s="27" t="s">
        <v>2208</v>
      </c>
      <c r="I1088" s="27"/>
      <c r="J1088" s="27"/>
      <c r="K1088" s="27"/>
    </row>
    <row r="1089" ht="15.75" customHeight="1">
      <c r="A1089" s="28" t="s">
        <v>686</v>
      </c>
      <c r="B1089" s="27">
        <f>COUNTIF($H$2:$H$2576,'CARGA COMPLETA'!$A1089)</f>
        <v>1</v>
      </c>
      <c r="C1089" s="28" t="s">
        <v>4596</v>
      </c>
      <c r="D1089" s="29">
        <v>172.16518274999999</v>
      </c>
      <c r="E1089" s="1">
        <f>COUNTIF($H$2:$H$2576,'CARGA COMPLETA'!$A1089)</f>
        <v>1</v>
      </c>
      <c r="G1089" s="27" t="s">
        <v>2209</v>
      </c>
      <c r="H1089" s="27" t="s">
        <v>2210</v>
      </c>
      <c r="I1089" s="27"/>
      <c r="J1089" s="27"/>
      <c r="K1089" s="27"/>
    </row>
    <row r="1090" ht="15.75" customHeight="1">
      <c r="A1090" s="28" t="s">
        <v>688</v>
      </c>
      <c r="B1090" s="27">
        <f>COUNTIF($H$2:$H$2576,'CARGA COMPLETA'!$A1090)</f>
        <v>1</v>
      </c>
      <c r="C1090" s="28" t="s">
        <v>4597</v>
      </c>
      <c r="D1090" s="29">
        <v>271.89035775</v>
      </c>
      <c r="E1090" s="1">
        <f>COUNTIF($H$2:$H$2576,'CARGA COMPLETA'!$A1090)</f>
        <v>1</v>
      </c>
      <c r="G1090" s="27" t="s">
        <v>2211</v>
      </c>
      <c r="H1090" s="27" t="s">
        <v>2212</v>
      </c>
      <c r="I1090" s="27"/>
      <c r="J1090" s="27"/>
      <c r="K1090" s="27"/>
    </row>
    <row r="1091" ht="15.75" hidden="1" customHeight="1">
      <c r="A1091" s="28"/>
      <c r="B1091" s="27">
        <f>COUNTIF($H$2:$H$2576,'CARGA COMPLETA'!$A1091)</f>
        <v>0</v>
      </c>
      <c r="C1091" s="28"/>
      <c r="D1091" s="29">
        <v>0.0</v>
      </c>
      <c r="E1091" s="1">
        <f>COUNTIF($H$2:$H$2576,'CARGA COMPLETA'!$A1091)</f>
        <v>0</v>
      </c>
      <c r="G1091" s="27" t="s">
        <v>2213</v>
      </c>
      <c r="H1091" s="27" t="s">
        <v>2214</v>
      </c>
      <c r="I1091" s="27"/>
      <c r="J1091" s="27"/>
      <c r="K1091" s="27"/>
    </row>
    <row r="1092" ht="15.75" hidden="1" customHeight="1">
      <c r="A1092" s="28"/>
      <c r="B1092" s="27">
        <f>COUNTIF($H$2:$H$2576,'CARGA COMPLETA'!$A1092)</f>
        <v>0</v>
      </c>
      <c r="C1092" s="28" t="s">
        <v>5456</v>
      </c>
      <c r="D1092" s="29">
        <v>0.0</v>
      </c>
      <c r="E1092" s="1">
        <f>COUNTIF($H$2:$H$2576,'CARGA COMPLETA'!$A1092)</f>
        <v>0</v>
      </c>
      <c r="G1092" s="27" t="s">
        <v>2215</v>
      </c>
      <c r="H1092" s="27" t="s">
        <v>2216</v>
      </c>
      <c r="I1092" s="27"/>
      <c r="J1092" s="27"/>
      <c r="K1092" s="27"/>
    </row>
    <row r="1093" ht="15.75" customHeight="1">
      <c r="A1093" s="28" t="s">
        <v>690</v>
      </c>
      <c r="B1093" s="27">
        <f>COUNTIF($H$2:$H$2576,'CARGA COMPLETA'!$A1093)</f>
        <v>1</v>
      </c>
      <c r="C1093" s="28" t="s">
        <v>689</v>
      </c>
      <c r="D1093" s="29">
        <v>739.8170504999999</v>
      </c>
      <c r="E1093" s="1">
        <f>COUNTIF($H$2:$H$2576,'CARGA COMPLETA'!$A1093)</f>
        <v>1</v>
      </c>
      <c r="G1093" s="27" t="s">
        <v>2217</v>
      </c>
      <c r="H1093" s="27" t="s">
        <v>2218</v>
      </c>
      <c r="I1093" s="27"/>
      <c r="J1093" s="27"/>
      <c r="K1093" s="27"/>
    </row>
    <row r="1094" ht="15.75" customHeight="1">
      <c r="A1094" s="28" t="s">
        <v>692</v>
      </c>
      <c r="B1094" s="27">
        <f>COUNTIF($H$2:$H$2576,'CARGA COMPLETA'!$A1094)</f>
        <v>1</v>
      </c>
      <c r="C1094" s="28" t="s">
        <v>691</v>
      </c>
      <c r="D1094" s="29">
        <v>739.8170504999999</v>
      </c>
      <c r="E1094" s="1">
        <f>COUNTIF($H$2:$H$2576,'CARGA COMPLETA'!$A1094)</f>
        <v>1</v>
      </c>
      <c r="G1094" s="27" t="s">
        <v>2219</v>
      </c>
      <c r="H1094" s="27" t="s">
        <v>2220</v>
      </c>
      <c r="I1094" s="27"/>
      <c r="J1094" s="27"/>
      <c r="K1094" s="27"/>
    </row>
    <row r="1095" ht="15.75" customHeight="1">
      <c r="A1095" s="28" t="s">
        <v>694</v>
      </c>
      <c r="B1095" s="27">
        <f>COUNTIF($H$2:$H$2576,'CARGA COMPLETA'!$A1095)</f>
        <v>1</v>
      </c>
      <c r="C1095" s="28" t="s">
        <v>693</v>
      </c>
      <c r="D1095" s="29">
        <v>739.8170504999999</v>
      </c>
      <c r="E1095" s="1">
        <f>COUNTIF($H$2:$H$2576,'CARGA COMPLETA'!$A1095)</f>
        <v>1</v>
      </c>
      <c r="G1095" s="27" t="s">
        <v>2221</v>
      </c>
      <c r="H1095" s="27" t="s">
        <v>2222</v>
      </c>
      <c r="I1095" s="27"/>
      <c r="J1095" s="27"/>
      <c r="K1095" s="27"/>
    </row>
    <row r="1096" ht="15.75" customHeight="1">
      <c r="A1096" s="28" t="s">
        <v>696</v>
      </c>
      <c r="B1096" s="27">
        <f>COUNTIF($H$2:$H$2576,'CARGA COMPLETA'!$A1096)</f>
        <v>1</v>
      </c>
      <c r="C1096" s="28" t="s">
        <v>695</v>
      </c>
      <c r="D1096" s="29">
        <v>739.8170504999999</v>
      </c>
      <c r="E1096" s="1">
        <f>COUNTIF($H$2:$H$2576,'CARGA COMPLETA'!$A1096)</f>
        <v>1</v>
      </c>
      <c r="G1096" s="27" t="s">
        <v>2223</v>
      </c>
      <c r="H1096" s="27" t="s">
        <v>2224</v>
      </c>
      <c r="I1096" s="27"/>
      <c r="J1096" s="27"/>
      <c r="K1096" s="27"/>
    </row>
    <row r="1097" ht="15.75" customHeight="1">
      <c r="A1097" s="28" t="s">
        <v>698</v>
      </c>
      <c r="B1097" s="27">
        <f>COUNTIF($H$2:$H$2576,'CARGA COMPLETA'!$A1097)</f>
        <v>1</v>
      </c>
      <c r="C1097" s="28" t="s">
        <v>697</v>
      </c>
      <c r="D1097" s="29">
        <v>739.8170504999999</v>
      </c>
      <c r="E1097" s="1">
        <f>COUNTIF($H$2:$H$2576,'CARGA COMPLETA'!$A1097)</f>
        <v>1</v>
      </c>
      <c r="G1097" s="27" t="s">
        <v>2225</v>
      </c>
      <c r="H1097" s="27" t="s">
        <v>2226</v>
      </c>
      <c r="I1097" s="27"/>
      <c r="J1097" s="27"/>
      <c r="K1097" s="27"/>
    </row>
    <row r="1098" ht="15.75" customHeight="1">
      <c r="A1098" s="28" t="s">
        <v>700</v>
      </c>
      <c r="B1098" s="27">
        <f>COUNTIF($H$2:$H$2576,'CARGA COMPLETA'!$A1098)</f>
        <v>1</v>
      </c>
      <c r="C1098" s="28" t="s">
        <v>699</v>
      </c>
      <c r="D1098" s="29">
        <v>819.35461575</v>
      </c>
      <c r="E1098" s="1">
        <f>COUNTIF($H$2:$H$2576,'CARGA COMPLETA'!$A1098)</f>
        <v>1</v>
      </c>
      <c r="G1098" s="27" t="s">
        <v>2227</v>
      </c>
      <c r="H1098" s="27" t="s">
        <v>2228</v>
      </c>
      <c r="I1098" s="27"/>
      <c r="J1098" s="27"/>
      <c r="K1098" s="27"/>
    </row>
    <row r="1099" ht="15.75" customHeight="1">
      <c r="A1099" s="28" t="s">
        <v>702</v>
      </c>
      <c r="B1099" s="27">
        <f>COUNTIF($H$2:$H$2576,'CARGA COMPLETA'!$A1099)</f>
        <v>1</v>
      </c>
      <c r="C1099" s="28" t="s">
        <v>701</v>
      </c>
      <c r="D1099" s="29">
        <v>819.35461575</v>
      </c>
      <c r="E1099" s="1">
        <f>COUNTIF($H$2:$H$2576,'CARGA COMPLETA'!$A1099)</f>
        <v>1</v>
      </c>
      <c r="G1099" s="27" t="s">
        <v>2229</v>
      </c>
      <c r="H1099" s="27" t="s">
        <v>2230</v>
      </c>
      <c r="I1099" s="27"/>
      <c r="J1099" s="27"/>
      <c r="K1099" s="27"/>
    </row>
    <row r="1100" ht="15.75" customHeight="1">
      <c r="A1100" s="28" t="s">
        <v>704</v>
      </c>
      <c r="B1100" s="27">
        <f>COUNTIF($H$2:$H$2576,'CARGA COMPLETA'!$A1100)</f>
        <v>1</v>
      </c>
      <c r="C1100" s="28" t="s">
        <v>703</v>
      </c>
      <c r="D1100" s="29">
        <v>819.35461575</v>
      </c>
      <c r="E1100" s="1">
        <f>COUNTIF($H$2:$H$2576,'CARGA COMPLETA'!$A1100)</f>
        <v>1</v>
      </c>
      <c r="G1100" s="27" t="s">
        <v>2231</v>
      </c>
      <c r="H1100" s="27" t="s">
        <v>2232</v>
      </c>
      <c r="I1100" s="27"/>
      <c r="J1100" s="27"/>
      <c r="K1100" s="27"/>
    </row>
    <row r="1101" ht="15.75" customHeight="1">
      <c r="A1101" s="28" t="s">
        <v>706</v>
      </c>
      <c r="B1101" s="27">
        <f>COUNTIF($H$2:$H$2576,'CARGA COMPLETA'!$A1101)</f>
        <v>1</v>
      </c>
      <c r="C1101" s="28" t="s">
        <v>705</v>
      </c>
      <c r="D1101" s="29">
        <v>819.35461575</v>
      </c>
      <c r="E1101" s="1">
        <f>COUNTIF($H$2:$H$2576,'CARGA COMPLETA'!$A1101)</f>
        <v>1</v>
      </c>
      <c r="G1101" s="27" t="s">
        <v>2233</v>
      </c>
      <c r="H1101" s="27" t="s">
        <v>2234</v>
      </c>
      <c r="I1101" s="27"/>
      <c r="J1101" s="27"/>
      <c r="K1101" s="27"/>
    </row>
    <row r="1102" ht="15.75" customHeight="1">
      <c r="A1102" s="28" t="s">
        <v>708</v>
      </c>
      <c r="B1102" s="27">
        <f>COUNTIF($H$2:$H$2576,'CARGA COMPLETA'!$A1102)</f>
        <v>1</v>
      </c>
      <c r="C1102" s="28" t="s">
        <v>707</v>
      </c>
      <c r="D1102" s="29">
        <v>873.9788557499999</v>
      </c>
      <c r="E1102" s="1">
        <f>COUNTIF($H$2:$H$2576,'CARGA COMPLETA'!$A1102)</f>
        <v>1</v>
      </c>
      <c r="G1102" s="27" t="s">
        <v>2235</v>
      </c>
      <c r="H1102" s="27" t="s">
        <v>2236</v>
      </c>
      <c r="I1102" s="27"/>
      <c r="J1102" s="27"/>
      <c r="K1102" s="27"/>
    </row>
    <row r="1103" ht="15.75" customHeight="1">
      <c r="A1103" s="28" t="s">
        <v>710</v>
      </c>
      <c r="B1103" s="27">
        <f>COUNTIF($H$2:$H$2576,'CARGA COMPLETA'!$A1103)</f>
        <v>1</v>
      </c>
      <c r="C1103" s="28" t="s">
        <v>709</v>
      </c>
      <c r="D1103" s="29">
        <v>915.1806262499998</v>
      </c>
      <c r="E1103" s="1">
        <f>COUNTIF($H$2:$H$2576,'CARGA COMPLETA'!$A1103)</f>
        <v>1</v>
      </c>
      <c r="G1103" s="27" t="s">
        <v>2237</v>
      </c>
      <c r="H1103" s="27" t="s">
        <v>2238</v>
      </c>
      <c r="I1103" s="27"/>
      <c r="J1103" s="27"/>
      <c r="K1103" s="27"/>
    </row>
    <row r="1104" ht="15.75" customHeight="1">
      <c r="A1104" s="28" t="s">
        <v>712</v>
      </c>
      <c r="B1104" s="27">
        <f>COUNTIF($H$2:$H$2576,'CARGA COMPLETA'!$A1104)</f>
        <v>1</v>
      </c>
      <c r="C1104" s="28" t="s">
        <v>711</v>
      </c>
      <c r="D1104" s="29">
        <v>915.1806262499998</v>
      </c>
      <c r="E1104" s="1">
        <f>COUNTIF($H$2:$H$2576,'CARGA COMPLETA'!$A1104)</f>
        <v>1</v>
      </c>
      <c r="G1104" s="27" t="s">
        <v>2239</v>
      </c>
      <c r="H1104" s="27" t="s">
        <v>2240</v>
      </c>
      <c r="I1104" s="27"/>
      <c r="J1104" s="27"/>
      <c r="K1104" s="27"/>
    </row>
    <row r="1105" ht="15.75" customHeight="1">
      <c r="A1105" s="28" t="s">
        <v>714</v>
      </c>
      <c r="B1105" s="27">
        <f>COUNTIF($H$2:$H$2576,'CARGA COMPLETA'!$A1105)</f>
        <v>1</v>
      </c>
      <c r="C1105" s="28" t="s">
        <v>713</v>
      </c>
      <c r="D1105" s="29">
        <v>1107.8029462499999</v>
      </c>
      <c r="E1105" s="1">
        <f>COUNTIF($H$2:$H$2576,'CARGA COMPLETA'!$A1105)</f>
        <v>1</v>
      </c>
      <c r="G1105" s="27" t="s">
        <v>2241</v>
      </c>
      <c r="H1105" s="27" t="s">
        <v>2242</v>
      </c>
      <c r="I1105" s="27"/>
      <c r="J1105" s="27"/>
      <c r="K1105" s="27"/>
    </row>
    <row r="1106" ht="15.75" customHeight="1">
      <c r="A1106" s="28" t="s">
        <v>716</v>
      </c>
      <c r="B1106" s="27">
        <f>COUNTIF($H$2:$H$2576,'CARGA COMPLETA'!$A1106)</f>
        <v>1</v>
      </c>
      <c r="C1106" s="28" t="s">
        <v>715</v>
      </c>
      <c r="D1106" s="29">
        <v>1107.8029462499999</v>
      </c>
      <c r="E1106" s="1">
        <f>COUNTIF($H$2:$H$2576,'CARGA COMPLETA'!$A1106)</f>
        <v>1</v>
      </c>
      <c r="G1106" s="27" t="s">
        <v>2243</v>
      </c>
      <c r="H1106" s="27" t="s">
        <v>2244</v>
      </c>
      <c r="I1106" s="27"/>
      <c r="J1106" s="27"/>
      <c r="K1106" s="27"/>
    </row>
    <row r="1107" ht="15.75" customHeight="1">
      <c r="A1107" s="28" t="s">
        <v>718</v>
      </c>
      <c r="B1107" s="27">
        <f>COUNTIF($H$2:$H$2576,'CARGA COMPLETA'!$A1107)</f>
        <v>1</v>
      </c>
      <c r="C1107" s="28" t="s">
        <v>717</v>
      </c>
      <c r="D1107" s="29">
        <v>1255.387221</v>
      </c>
      <c r="E1107" s="1">
        <f>COUNTIF($H$2:$H$2576,'CARGA COMPLETA'!$A1107)</f>
        <v>1</v>
      </c>
      <c r="G1107" s="27" t="s">
        <v>2245</v>
      </c>
      <c r="H1107" s="27" t="s">
        <v>2246</v>
      </c>
      <c r="I1107" s="27"/>
      <c r="J1107" s="27"/>
      <c r="K1107" s="27"/>
    </row>
    <row r="1108" ht="15.75" customHeight="1">
      <c r="A1108" s="28" t="s">
        <v>720</v>
      </c>
      <c r="B1108" s="27">
        <f>COUNTIF($H$2:$H$2576,'CARGA COMPLETA'!$A1108)</f>
        <v>1</v>
      </c>
      <c r="C1108" s="28" t="s">
        <v>719</v>
      </c>
      <c r="D1108" s="29">
        <v>1344.0258314999999</v>
      </c>
      <c r="E1108" s="1">
        <f>COUNTIF($H$2:$H$2576,'CARGA COMPLETA'!$A1108)</f>
        <v>1</v>
      </c>
      <c r="G1108" s="27" t="s">
        <v>2247</v>
      </c>
      <c r="H1108" s="27" t="s">
        <v>2248</v>
      </c>
      <c r="I1108" s="27"/>
      <c r="J1108" s="27"/>
      <c r="K1108" s="27"/>
    </row>
    <row r="1109" ht="15.75" customHeight="1">
      <c r="A1109" s="28" t="s">
        <v>722</v>
      </c>
      <c r="B1109" s="27">
        <f>COUNTIF($H$2:$H$2576,'CARGA COMPLETA'!$A1109)</f>
        <v>1</v>
      </c>
      <c r="C1109" s="28" t="s">
        <v>721</v>
      </c>
      <c r="D1109" s="29">
        <v>1550.5467862499997</v>
      </c>
      <c r="E1109" s="1">
        <f>COUNTIF($H$2:$H$2576,'CARGA COMPLETA'!$A1109)</f>
        <v>1</v>
      </c>
      <c r="G1109" s="27" t="s">
        <v>2249</v>
      </c>
      <c r="H1109" s="27" t="s">
        <v>2250</v>
      </c>
      <c r="I1109" s="27"/>
      <c r="J1109" s="27"/>
      <c r="K1109" s="27"/>
    </row>
    <row r="1110" ht="15.75" customHeight="1">
      <c r="A1110" s="28" t="s">
        <v>724</v>
      </c>
      <c r="B1110" s="27">
        <f>COUNTIF($H$2:$H$2576,'CARGA COMPLETA'!$A1110)</f>
        <v>1</v>
      </c>
      <c r="C1110" s="28" t="s">
        <v>723</v>
      </c>
      <c r="D1110" s="29">
        <v>1585.04630625</v>
      </c>
      <c r="E1110" s="1">
        <f>COUNTIF($H$2:$H$2576,'CARGA COMPLETA'!$A1110)</f>
        <v>1</v>
      </c>
      <c r="G1110" s="27" t="s">
        <v>2251</v>
      </c>
      <c r="H1110" s="27" t="s">
        <v>2252</v>
      </c>
      <c r="I1110" s="27"/>
      <c r="J1110" s="27"/>
      <c r="K1110" s="27"/>
    </row>
    <row r="1111" ht="15.75" customHeight="1">
      <c r="A1111" s="28" t="s">
        <v>726</v>
      </c>
      <c r="B1111" s="27">
        <f>COUNTIF($H$2:$H$2576,'CARGA COMPLETA'!$A1111)</f>
        <v>1</v>
      </c>
      <c r="C1111" s="28" t="s">
        <v>725</v>
      </c>
      <c r="D1111" s="29">
        <v>1592.23370625</v>
      </c>
      <c r="E1111" s="1">
        <f>COUNTIF($H$2:$H$2576,'CARGA COMPLETA'!$A1111)</f>
        <v>1</v>
      </c>
      <c r="G1111" s="27" t="s">
        <v>2253</v>
      </c>
      <c r="H1111" s="27" t="s">
        <v>2254</v>
      </c>
      <c r="I1111" s="27"/>
      <c r="J1111" s="27"/>
      <c r="K1111" s="27"/>
    </row>
    <row r="1112" ht="15.75" customHeight="1">
      <c r="A1112" s="28" t="s">
        <v>728</v>
      </c>
      <c r="B1112" s="27">
        <f>COUNTIF($H$2:$H$2576,'CARGA COMPLETA'!$A1112)</f>
        <v>1</v>
      </c>
      <c r="C1112" s="28" t="s">
        <v>727</v>
      </c>
      <c r="D1112" s="29">
        <v>2263.527882</v>
      </c>
      <c r="E1112" s="1">
        <f>COUNTIF($H$2:$H$2576,'CARGA COMPLETA'!$A1112)</f>
        <v>1</v>
      </c>
      <c r="G1112" s="27" t="s">
        <v>2255</v>
      </c>
      <c r="H1112" s="27" t="s">
        <v>2256</v>
      </c>
      <c r="I1112" s="27"/>
      <c r="J1112" s="27"/>
      <c r="K1112" s="27"/>
    </row>
    <row r="1113" ht="15.75" customHeight="1">
      <c r="A1113" s="28" t="s">
        <v>730</v>
      </c>
      <c r="B1113" s="27">
        <f>COUNTIF($H$2:$H$2576,'CARGA COMPLETA'!$A1113)</f>
        <v>1</v>
      </c>
      <c r="C1113" s="28" t="s">
        <v>729</v>
      </c>
      <c r="D1113" s="29">
        <v>739.8170504999999</v>
      </c>
      <c r="E1113" s="1">
        <f>COUNTIF($H$2:$H$2576,'CARGA COMPLETA'!$A1113)</f>
        <v>1</v>
      </c>
      <c r="G1113" s="27" t="s">
        <v>2257</v>
      </c>
      <c r="H1113" s="27" t="s">
        <v>2258</v>
      </c>
      <c r="I1113" s="27"/>
      <c r="J1113" s="27"/>
      <c r="K1113" s="27"/>
    </row>
    <row r="1114" ht="15.75" customHeight="1">
      <c r="A1114" s="28" t="s">
        <v>732</v>
      </c>
      <c r="B1114" s="27">
        <f>COUNTIF($H$2:$H$2576,'CARGA COMPLETA'!$A1114)</f>
        <v>1</v>
      </c>
      <c r="C1114" s="28" t="s">
        <v>731</v>
      </c>
      <c r="D1114" s="29">
        <v>739.8170504999999</v>
      </c>
      <c r="E1114" s="1">
        <f>COUNTIF($H$2:$H$2576,'CARGA COMPLETA'!$A1114)</f>
        <v>1</v>
      </c>
      <c r="G1114" s="27" t="s">
        <v>2259</v>
      </c>
      <c r="H1114" s="27" t="s">
        <v>2260</v>
      </c>
      <c r="I1114" s="27"/>
      <c r="J1114" s="27"/>
      <c r="K1114" s="27"/>
    </row>
    <row r="1115" ht="15.75" customHeight="1">
      <c r="A1115" s="28" t="s">
        <v>734</v>
      </c>
      <c r="B1115" s="27">
        <f>COUNTIF($H$2:$H$2576,'CARGA COMPLETA'!$A1115)</f>
        <v>1</v>
      </c>
      <c r="C1115" s="28" t="s">
        <v>733</v>
      </c>
      <c r="D1115" s="29">
        <v>739.8170504999999</v>
      </c>
      <c r="E1115" s="1">
        <f>COUNTIF($H$2:$H$2576,'CARGA COMPLETA'!$A1115)</f>
        <v>1</v>
      </c>
      <c r="G1115" s="27" t="s">
        <v>2261</v>
      </c>
      <c r="H1115" s="27" t="s">
        <v>2262</v>
      </c>
      <c r="I1115" s="27"/>
      <c r="J1115" s="27"/>
      <c r="K1115" s="27"/>
    </row>
    <row r="1116" ht="15.75" customHeight="1">
      <c r="A1116" s="28" t="s">
        <v>736</v>
      </c>
      <c r="B1116" s="27">
        <f>COUNTIF($H$2:$H$2576,'CARGA COMPLETA'!$A1116)</f>
        <v>1</v>
      </c>
      <c r="C1116" s="28" t="s">
        <v>735</v>
      </c>
      <c r="D1116" s="29">
        <v>739.8170504999999</v>
      </c>
      <c r="E1116" s="1">
        <f>COUNTIF($H$2:$H$2576,'CARGA COMPLETA'!$A1116)</f>
        <v>1</v>
      </c>
      <c r="G1116" s="27" t="s">
        <v>2263</v>
      </c>
      <c r="H1116" s="27" t="s">
        <v>2264</v>
      </c>
      <c r="I1116" s="27"/>
      <c r="J1116" s="27"/>
      <c r="K1116" s="27"/>
    </row>
    <row r="1117" ht="15.75" customHeight="1">
      <c r="A1117" s="28" t="s">
        <v>738</v>
      </c>
      <c r="B1117" s="27">
        <f>COUNTIF($H$2:$H$2576,'CARGA COMPLETA'!$A1117)</f>
        <v>1</v>
      </c>
      <c r="C1117" s="28" t="s">
        <v>737</v>
      </c>
      <c r="D1117" s="29">
        <v>739.8170504999999</v>
      </c>
      <c r="E1117" s="1">
        <f>COUNTIF($H$2:$H$2576,'CARGA COMPLETA'!$A1117)</f>
        <v>1</v>
      </c>
      <c r="G1117" s="27" t="s">
        <v>2265</v>
      </c>
      <c r="H1117" s="27" t="s">
        <v>2266</v>
      </c>
      <c r="I1117" s="27"/>
      <c r="J1117" s="27"/>
      <c r="K1117" s="27"/>
    </row>
    <row r="1118" ht="15.75" customHeight="1">
      <c r="A1118" s="28" t="s">
        <v>740</v>
      </c>
      <c r="B1118" s="27">
        <f>COUNTIF($H$2:$H$2576,'CARGA COMPLETA'!$A1118)</f>
        <v>1</v>
      </c>
      <c r="C1118" s="28" t="s">
        <v>739</v>
      </c>
      <c r="D1118" s="29">
        <v>819.35461575</v>
      </c>
      <c r="E1118" s="1">
        <f>COUNTIF($H$2:$H$2576,'CARGA COMPLETA'!$A1118)</f>
        <v>1</v>
      </c>
      <c r="G1118" s="27" t="s">
        <v>2267</v>
      </c>
      <c r="H1118" s="27" t="s">
        <v>2268</v>
      </c>
      <c r="I1118" s="27"/>
      <c r="J1118" s="27"/>
      <c r="K1118" s="27"/>
    </row>
    <row r="1119" ht="15.75" customHeight="1">
      <c r="A1119" s="28" t="s">
        <v>742</v>
      </c>
      <c r="B1119" s="27">
        <f>COUNTIF($H$2:$H$2576,'CARGA COMPLETA'!$A1119)</f>
        <v>1</v>
      </c>
      <c r="C1119" s="28" t="s">
        <v>741</v>
      </c>
      <c r="D1119" s="29">
        <v>819.35461575</v>
      </c>
      <c r="E1119" s="1">
        <f>COUNTIF($H$2:$H$2576,'CARGA COMPLETA'!$A1119)</f>
        <v>1</v>
      </c>
      <c r="G1119" s="27" t="s">
        <v>2269</v>
      </c>
      <c r="H1119" s="27" t="s">
        <v>2270</v>
      </c>
      <c r="I1119" s="27"/>
      <c r="J1119" s="27"/>
      <c r="K1119" s="27"/>
    </row>
    <row r="1120" ht="15.75" customHeight="1">
      <c r="A1120" s="28" t="s">
        <v>744</v>
      </c>
      <c r="B1120" s="27">
        <f>COUNTIF($H$2:$H$2576,'CARGA COMPLETA'!$A1120)</f>
        <v>1</v>
      </c>
      <c r="C1120" s="28" t="s">
        <v>743</v>
      </c>
      <c r="D1120" s="29">
        <v>819.35461575</v>
      </c>
      <c r="E1120" s="1">
        <f>COUNTIF($H$2:$H$2576,'CARGA COMPLETA'!$A1120)</f>
        <v>1</v>
      </c>
      <c r="G1120" s="27" t="s">
        <v>2271</v>
      </c>
      <c r="H1120" s="27" t="s">
        <v>2272</v>
      </c>
      <c r="I1120" s="27"/>
      <c r="J1120" s="27"/>
      <c r="K1120" s="27"/>
    </row>
    <row r="1121" ht="15.75" customHeight="1">
      <c r="A1121" s="28" t="s">
        <v>746</v>
      </c>
      <c r="B1121" s="27">
        <f>COUNTIF($H$2:$H$2576,'CARGA COMPLETA'!$A1121)</f>
        <v>1</v>
      </c>
      <c r="C1121" s="28" t="s">
        <v>745</v>
      </c>
      <c r="D1121" s="29">
        <v>819.35461575</v>
      </c>
      <c r="E1121" s="1">
        <f>COUNTIF($H$2:$H$2576,'CARGA COMPLETA'!$A1121)</f>
        <v>1</v>
      </c>
      <c r="G1121" s="27" t="s">
        <v>2273</v>
      </c>
      <c r="H1121" s="27" t="s">
        <v>2274</v>
      </c>
      <c r="I1121" s="27"/>
      <c r="J1121" s="27"/>
      <c r="K1121" s="27"/>
    </row>
    <row r="1122" ht="15.75" customHeight="1">
      <c r="A1122" s="28" t="s">
        <v>748</v>
      </c>
      <c r="B1122" s="27">
        <f>COUNTIF($H$2:$H$2576,'CARGA COMPLETA'!$A1122)</f>
        <v>1</v>
      </c>
      <c r="C1122" s="28" t="s">
        <v>747</v>
      </c>
      <c r="D1122" s="29">
        <v>873.9788557499999</v>
      </c>
      <c r="E1122" s="1">
        <f>COUNTIF($H$2:$H$2576,'CARGA COMPLETA'!$A1122)</f>
        <v>1</v>
      </c>
      <c r="G1122" s="27" t="s">
        <v>2275</v>
      </c>
      <c r="H1122" s="27" t="s">
        <v>2276</v>
      </c>
      <c r="I1122" s="27"/>
      <c r="J1122" s="27"/>
      <c r="K1122" s="27"/>
    </row>
    <row r="1123" ht="15.75" customHeight="1">
      <c r="A1123" s="28" t="s">
        <v>750</v>
      </c>
      <c r="B1123" s="27">
        <f>COUNTIF($H$2:$H$2576,'CARGA COMPLETA'!$A1123)</f>
        <v>1</v>
      </c>
      <c r="C1123" s="28" t="s">
        <v>749</v>
      </c>
      <c r="D1123" s="29">
        <v>915.1806262499998</v>
      </c>
      <c r="E1123" s="1">
        <f>COUNTIF($H$2:$H$2576,'CARGA COMPLETA'!$A1123)</f>
        <v>1</v>
      </c>
      <c r="G1123" s="27" t="s">
        <v>2277</v>
      </c>
      <c r="H1123" s="27" t="s">
        <v>2278</v>
      </c>
      <c r="I1123" s="27"/>
      <c r="J1123" s="27"/>
      <c r="K1123" s="27"/>
    </row>
    <row r="1124" ht="15.75" customHeight="1">
      <c r="A1124" s="28" t="s">
        <v>752</v>
      </c>
      <c r="B1124" s="27">
        <f>COUNTIF($H$2:$H$2576,'CARGA COMPLETA'!$A1124)</f>
        <v>1</v>
      </c>
      <c r="C1124" s="28" t="s">
        <v>751</v>
      </c>
      <c r="D1124" s="29">
        <v>915.1806262499998</v>
      </c>
      <c r="E1124" s="1">
        <f>COUNTIF($H$2:$H$2576,'CARGA COMPLETA'!$A1124)</f>
        <v>1</v>
      </c>
      <c r="G1124" s="27" t="s">
        <v>2279</v>
      </c>
      <c r="H1124" s="27" t="s">
        <v>2280</v>
      </c>
      <c r="I1124" s="27"/>
      <c r="J1124" s="27"/>
      <c r="K1124" s="27"/>
    </row>
    <row r="1125" ht="15.75" customHeight="1">
      <c r="A1125" s="28" t="s">
        <v>754</v>
      </c>
      <c r="B1125" s="27">
        <f>COUNTIF($H$2:$H$2576,'CARGA COMPLETA'!$A1125)</f>
        <v>1</v>
      </c>
      <c r="C1125" s="28" t="s">
        <v>753</v>
      </c>
      <c r="D1125" s="29">
        <v>1107.8029462499999</v>
      </c>
      <c r="E1125" s="1">
        <f>COUNTIF($H$2:$H$2576,'CARGA COMPLETA'!$A1125)</f>
        <v>1</v>
      </c>
      <c r="G1125" s="27" t="s">
        <v>2281</v>
      </c>
      <c r="H1125" s="27" t="s">
        <v>2282</v>
      </c>
      <c r="I1125" s="27"/>
      <c r="J1125" s="27"/>
      <c r="K1125" s="27"/>
    </row>
    <row r="1126" ht="15.75" customHeight="1">
      <c r="A1126" s="28" t="s">
        <v>756</v>
      </c>
      <c r="B1126" s="27">
        <f>COUNTIF($H$2:$H$2576,'CARGA COMPLETA'!$A1126)</f>
        <v>1</v>
      </c>
      <c r="C1126" s="28" t="s">
        <v>755</v>
      </c>
      <c r="D1126" s="29">
        <v>1107.8029462499999</v>
      </c>
      <c r="E1126" s="1">
        <f>COUNTIF($H$2:$H$2576,'CARGA COMPLETA'!$A1126)</f>
        <v>1</v>
      </c>
      <c r="G1126" s="27" t="s">
        <v>2283</v>
      </c>
      <c r="H1126" s="27" t="s">
        <v>2284</v>
      </c>
      <c r="I1126" s="27"/>
      <c r="J1126" s="27"/>
      <c r="K1126" s="27"/>
    </row>
    <row r="1127" ht="15.75" customHeight="1">
      <c r="A1127" s="28" t="s">
        <v>758</v>
      </c>
      <c r="B1127" s="27">
        <f>COUNTIF($H$2:$H$2576,'CARGA COMPLETA'!$A1127)</f>
        <v>1</v>
      </c>
      <c r="C1127" s="28" t="s">
        <v>757</v>
      </c>
      <c r="D1127" s="29">
        <v>1255.387221</v>
      </c>
      <c r="E1127" s="1">
        <f>COUNTIF($H$2:$H$2576,'CARGA COMPLETA'!$A1127)</f>
        <v>1</v>
      </c>
      <c r="G1127" s="27" t="s">
        <v>2285</v>
      </c>
      <c r="H1127" s="27" t="s">
        <v>2286</v>
      </c>
      <c r="I1127" s="27"/>
      <c r="J1127" s="27"/>
      <c r="K1127" s="27"/>
    </row>
    <row r="1128" ht="15.75" customHeight="1">
      <c r="A1128" s="28" t="s">
        <v>760</v>
      </c>
      <c r="B1128" s="27">
        <f>COUNTIF($H$2:$H$2576,'CARGA COMPLETA'!$A1128)</f>
        <v>1</v>
      </c>
      <c r="C1128" s="28" t="s">
        <v>759</v>
      </c>
      <c r="D1128" s="29">
        <v>1344.0258314999999</v>
      </c>
      <c r="E1128" s="1">
        <f>COUNTIF($H$2:$H$2576,'CARGA COMPLETA'!$A1128)</f>
        <v>1</v>
      </c>
      <c r="G1128" s="27" t="s">
        <v>2287</v>
      </c>
      <c r="H1128" s="27" t="s">
        <v>2288</v>
      </c>
      <c r="I1128" s="27"/>
      <c r="J1128" s="27"/>
      <c r="K1128" s="27"/>
    </row>
    <row r="1129" ht="15.75" customHeight="1">
      <c r="A1129" s="28" t="s">
        <v>762</v>
      </c>
      <c r="B1129" s="27">
        <f>COUNTIF($H$2:$H$2576,'CARGA COMPLETA'!$A1129)</f>
        <v>1</v>
      </c>
      <c r="C1129" s="28" t="s">
        <v>761</v>
      </c>
      <c r="D1129" s="29">
        <v>1550.5467862499997</v>
      </c>
      <c r="E1129" s="1">
        <f>COUNTIF($H$2:$H$2576,'CARGA COMPLETA'!$A1129)</f>
        <v>1</v>
      </c>
      <c r="G1129" s="27" t="s">
        <v>2289</v>
      </c>
      <c r="H1129" s="27" t="s">
        <v>2290</v>
      </c>
      <c r="I1129" s="27"/>
      <c r="J1129" s="27"/>
      <c r="K1129" s="27"/>
    </row>
    <row r="1130" ht="15.75" customHeight="1">
      <c r="A1130" s="28" t="s">
        <v>764</v>
      </c>
      <c r="B1130" s="27">
        <f>COUNTIF($H$2:$H$2576,'CARGA COMPLETA'!$A1130)</f>
        <v>1</v>
      </c>
      <c r="C1130" s="28" t="s">
        <v>763</v>
      </c>
      <c r="D1130" s="29">
        <v>1585.04630625</v>
      </c>
      <c r="E1130" s="1">
        <f>COUNTIF($H$2:$H$2576,'CARGA COMPLETA'!$A1130)</f>
        <v>1</v>
      </c>
      <c r="G1130" s="27" t="s">
        <v>2291</v>
      </c>
      <c r="H1130" s="27" t="s">
        <v>2292</v>
      </c>
      <c r="I1130" s="27"/>
      <c r="J1130" s="27"/>
      <c r="K1130" s="27"/>
    </row>
    <row r="1131" ht="15.75" customHeight="1">
      <c r="A1131" s="28" t="s">
        <v>766</v>
      </c>
      <c r="B1131" s="27">
        <f>COUNTIF($H$2:$H$2576,'CARGA COMPLETA'!$A1131)</f>
        <v>1</v>
      </c>
      <c r="C1131" s="28" t="s">
        <v>765</v>
      </c>
      <c r="D1131" s="29">
        <v>1592.23370625</v>
      </c>
      <c r="E1131" s="1">
        <f>COUNTIF($H$2:$H$2576,'CARGA COMPLETA'!$A1131)</f>
        <v>1</v>
      </c>
      <c r="G1131" s="27" t="s">
        <v>2293</v>
      </c>
      <c r="H1131" s="27" t="s">
        <v>2294</v>
      </c>
      <c r="I1131" s="27"/>
      <c r="J1131" s="27"/>
      <c r="K1131" s="27"/>
    </row>
    <row r="1132" ht="15.75" customHeight="1">
      <c r="A1132" s="28" t="s">
        <v>768</v>
      </c>
      <c r="B1132" s="27">
        <f>COUNTIF($H$2:$H$2576,'CARGA COMPLETA'!$A1132)</f>
        <v>1</v>
      </c>
      <c r="C1132" s="28" t="s">
        <v>767</v>
      </c>
      <c r="D1132" s="29">
        <v>2263.527882</v>
      </c>
      <c r="E1132" s="1">
        <f>COUNTIF($H$2:$H$2576,'CARGA COMPLETA'!$A1132)</f>
        <v>1</v>
      </c>
      <c r="G1132" s="27" t="s">
        <v>2295</v>
      </c>
      <c r="H1132" s="27" t="s">
        <v>2296</v>
      </c>
      <c r="I1132" s="27"/>
      <c r="J1132" s="27"/>
      <c r="K1132" s="27"/>
    </row>
    <row r="1133" ht="15.75" customHeight="1">
      <c r="A1133" s="28" t="s">
        <v>770</v>
      </c>
      <c r="B1133" s="27">
        <f>COUNTIF($H$2:$H$2576,'CARGA COMPLETA'!$A1133)</f>
        <v>1</v>
      </c>
      <c r="C1133" s="28" t="s">
        <v>769</v>
      </c>
      <c r="D1133" s="29">
        <v>2263.527882</v>
      </c>
      <c r="E1133" s="1">
        <f>COUNTIF($H$2:$H$2576,'CARGA COMPLETA'!$A1133)</f>
        <v>1</v>
      </c>
      <c r="G1133" s="27" t="s">
        <v>2297</v>
      </c>
      <c r="H1133" s="27" t="s">
        <v>2298</v>
      </c>
      <c r="I1133" s="27"/>
      <c r="J1133" s="27"/>
      <c r="K1133" s="27"/>
    </row>
    <row r="1134" ht="15.75" customHeight="1">
      <c r="A1134" s="28" t="s">
        <v>772</v>
      </c>
      <c r="B1134" s="27">
        <f>COUNTIF($H$2:$H$2576,'CARGA COMPLETA'!$A1134)</f>
        <v>1</v>
      </c>
      <c r="C1134" s="28" t="s">
        <v>771</v>
      </c>
      <c r="D1134" s="29">
        <v>2263.527882</v>
      </c>
      <c r="E1134" s="1">
        <f>COUNTIF($H$2:$H$2576,'CARGA COMPLETA'!$A1134)</f>
        <v>1</v>
      </c>
      <c r="G1134" s="27" t="s">
        <v>2299</v>
      </c>
      <c r="H1134" s="27" t="s">
        <v>2300</v>
      </c>
      <c r="I1134" s="27"/>
      <c r="J1134" s="27"/>
      <c r="K1134" s="27"/>
    </row>
    <row r="1135" ht="15.75" customHeight="1">
      <c r="A1135" s="28" t="s">
        <v>774</v>
      </c>
      <c r="B1135" s="27">
        <f>COUNTIF($H$2:$H$2576,'CARGA COMPLETA'!$A1135)</f>
        <v>1</v>
      </c>
      <c r="C1135" s="28" t="s">
        <v>773</v>
      </c>
      <c r="D1135" s="29">
        <v>5000.55269175</v>
      </c>
      <c r="E1135" s="1">
        <f>COUNTIF($H$2:$H$2576,'CARGA COMPLETA'!$A1135)</f>
        <v>1</v>
      </c>
      <c r="G1135" s="27" t="s">
        <v>2301</v>
      </c>
      <c r="H1135" s="27" t="s">
        <v>2302</v>
      </c>
      <c r="I1135" s="27"/>
      <c r="J1135" s="27"/>
      <c r="K1135" s="27"/>
    </row>
    <row r="1136" ht="15.75" hidden="1" customHeight="1">
      <c r="A1136" s="28"/>
      <c r="B1136" s="27">
        <f>COUNTIF($H$2:$H$2576,'CARGA COMPLETA'!$A1136)</f>
        <v>0</v>
      </c>
      <c r="C1136" s="28"/>
      <c r="D1136" s="29">
        <v>0.0</v>
      </c>
      <c r="E1136" s="1">
        <f>COUNTIF($H$2:$H$2576,'CARGA COMPLETA'!$A1136)</f>
        <v>0</v>
      </c>
      <c r="G1136" s="27" t="s">
        <v>2303</v>
      </c>
      <c r="H1136" s="27" t="s">
        <v>2304</v>
      </c>
      <c r="I1136" s="27"/>
      <c r="J1136" s="27"/>
      <c r="K1136" s="27"/>
    </row>
    <row r="1137" ht="15.75" hidden="1" customHeight="1">
      <c r="A1137" s="28"/>
      <c r="B1137" s="27">
        <f>COUNTIF($H$2:$H$2576,'CARGA COMPLETA'!$A1137)</f>
        <v>0</v>
      </c>
      <c r="C1137" s="28" t="s">
        <v>5457</v>
      </c>
      <c r="D1137" s="29">
        <v>0.0</v>
      </c>
      <c r="E1137" s="1">
        <f>COUNTIF($H$2:$H$2576,'CARGA COMPLETA'!$A1137)</f>
        <v>0</v>
      </c>
      <c r="G1137" s="27" t="s">
        <v>2305</v>
      </c>
      <c r="H1137" s="27" t="s">
        <v>2306</v>
      </c>
      <c r="I1137" s="27"/>
      <c r="J1137" s="27"/>
      <c r="K1137" s="27"/>
    </row>
    <row r="1138" ht="15.75" hidden="1" customHeight="1">
      <c r="A1138" s="28" t="s">
        <v>5458</v>
      </c>
      <c r="B1138" s="27">
        <f>COUNTIF($H$2:$H$2576,'CARGA COMPLETA'!$A1138)</f>
        <v>0</v>
      </c>
      <c r="C1138" s="28" t="s">
        <v>5459</v>
      </c>
      <c r="D1138" s="29">
        <v>583.4551634999999</v>
      </c>
      <c r="E1138" s="1">
        <f>COUNTIF($H$2:$H$2576,'CARGA COMPLETA'!$A1138)</f>
        <v>0</v>
      </c>
      <c r="G1138" s="27" t="s">
        <v>2307</v>
      </c>
      <c r="H1138" s="27" t="s">
        <v>2308</v>
      </c>
      <c r="I1138" s="27"/>
      <c r="J1138" s="27"/>
      <c r="K1138" s="27"/>
    </row>
    <row r="1139" ht="15.75" hidden="1" customHeight="1">
      <c r="A1139" s="28" t="s">
        <v>5460</v>
      </c>
      <c r="B1139" s="27">
        <f>COUNTIF($H$2:$H$2576,'CARGA COMPLETA'!$A1139)</f>
        <v>0</v>
      </c>
      <c r="C1139" s="28" t="s">
        <v>5461</v>
      </c>
      <c r="D1139" s="29">
        <v>583.42821075</v>
      </c>
      <c r="E1139" s="1">
        <f>COUNTIF($H$2:$H$2576,'CARGA COMPLETA'!$A1139)</f>
        <v>0</v>
      </c>
      <c r="G1139" s="27" t="s">
        <v>2309</v>
      </c>
      <c r="H1139" s="27" t="s">
        <v>2310</v>
      </c>
      <c r="I1139" s="27"/>
      <c r="J1139" s="27"/>
      <c r="K1139" s="27"/>
    </row>
    <row r="1140" ht="15.75" hidden="1" customHeight="1">
      <c r="A1140" s="28"/>
      <c r="B1140" s="27">
        <f>COUNTIF($H$2:$H$2576,'CARGA COMPLETA'!$A1140)</f>
        <v>0</v>
      </c>
      <c r="C1140" s="28"/>
      <c r="D1140" s="29">
        <v>0.0</v>
      </c>
      <c r="E1140" s="1">
        <f>COUNTIF($H$2:$H$2576,'CARGA COMPLETA'!$A1140)</f>
        <v>0</v>
      </c>
      <c r="G1140" s="27" t="s">
        <v>2311</v>
      </c>
      <c r="H1140" s="27" t="s">
        <v>2312</v>
      </c>
      <c r="I1140" s="27"/>
      <c r="J1140" s="27"/>
      <c r="K1140" s="27"/>
    </row>
    <row r="1141" ht="15.75" hidden="1" customHeight="1">
      <c r="A1141" s="28"/>
      <c r="B1141" s="27">
        <f>COUNTIF($H$2:$H$2576,'CARGA COMPLETA'!$A1141)</f>
        <v>0</v>
      </c>
      <c r="C1141" s="28" t="s">
        <v>5462</v>
      </c>
      <c r="D1141" s="29">
        <v>0.0</v>
      </c>
      <c r="E1141" s="1">
        <f>COUNTIF($H$2:$H$2576,'CARGA COMPLETA'!$A1141)</f>
        <v>0</v>
      </c>
      <c r="G1141" s="27" t="s">
        <v>2313</v>
      </c>
      <c r="H1141" s="27" t="s">
        <v>2314</v>
      </c>
      <c r="I1141" s="27"/>
      <c r="J1141" s="27"/>
      <c r="K1141" s="27"/>
    </row>
    <row r="1142" ht="15.75" customHeight="1">
      <c r="A1142" s="28" t="s">
        <v>776</v>
      </c>
      <c r="B1142" s="27">
        <f>COUNTIF($H$2:$H$2576,'CARGA COMPLETA'!$A1142)</f>
        <v>1</v>
      </c>
      <c r="C1142" s="28" t="s">
        <v>775</v>
      </c>
      <c r="D1142" s="29">
        <v>646.5515512499999</v>
      </c>
      <c r="E1142" s="1">
        <f>COUNTIF($H$2:$H$2576,'CARGA COMPLETA'!$A1142)</f>
        <v>1</v>
      </c>
      <c r="G1142" s="27" t="s">
        <v>2315</v>
      </c>
      <c r="H1142" s="27" t="s">
        <v>2316</v>
      </c>
      <c r="I1142" s="27"/>
      <c r="J1142" s="27"/>
      <c r="K1142" s="27"/>
    </row>
    <row r="1143" ht="15.75" customHeight="1">
      <c r="A1143" s="28" t="s">
        <v>778</v>
      </c>
      <c r="B1143" s="27">
        <f>COUNTIF($H$2:$H$2576,'CARGA COMPLETA'!$A1143)</f>
        <v>1</v>
      </c>
      <c r="C1143" s="28" t="s">
        <v>777</v>
      </c>
      <c r="D1143" s="29">
        <v>702.1191375</v>
      </c>
      <c r="E1143" s="1">
        <f>COUNTIF($H$2:$H$2576,'CARGA COMPLETA'!$A1143)</f>
        <v>1</v>
      </c>
      <c r="G1143" s="27" t="s">
        <v>2317</v>
      </c>
      <c r="H1143" s="27" t="s">
        <v>2318</v>
      </c>
      <c r="I1143" s="27"/>
      <c r="J1143" s="27"/>
      <c r="K1143" s="27"/>
    </row>
    <row r="1144" ht="15.75" customHeight="1">
      <c r="A1144" s="28" t="s">
        <v>780</v>
      </c>
      <c r="B1144" s="27">
        <f>COUNTIF($H$2:$H$2576,'CARGA COMPLETA'!$A1144)</f>
        <v>1</v>
      </c>
      <c r="C1144" s="28" t="s">
        <v>779</v>
      </c>
      <c r="D1144" s="29">
        <v>721.3993380000001</v>
      </c>
      <c r="E1144" s="1">
        <f>COUNTIF($H$2:$H$2576,'CARGA COMPLETA'!$A1144)</f>
        <v>1</v>
      </c>
      <c r="G1144" s="27" t="s">
        <v>2319</v>
      </c>
      <c r="H1144" s="27" t="s">
        <v>2320</v>
      </c>
      <c r="I1144" s="27"/>
      <c r="J1144" s="27"/>
      <c r="K1144" s="27"/>
    </row>
    <row r="1145" ht="15.75" customHeight="1">
      <c r="A1145" s="28" t="s">
        <v>782</v>
      </c>
      <c r="B1145" s="27">
        <f>COUNTIF($H$2:$H$2576,'CARGA COMPLETA'!$A1145)</f>
        <v>1</v>
      </c>
      <c r="C1145" s="28" t="s">
        <v>781</v>
      </c>
      <c r="D1145" s="29">
        <v>852.18306525</v>
      </c>
      <c r="E1145" s="1">
        <f>COUNTIF($H$2:$H$2576,'CARGA COMPLETA'!$A1145)</f>
        <v>1</v>
      </c>
      <c r="G1145" s="27" t="s">
        <v>2321</v>
      </c>
      <c r="H1145" s="27" t="s">
        <v>2322</v>
      </c>
      <c r="I1145" s="27"/>
      <c r="J1145" s="27"/>
      <c r="K1145" s="27"/>
    </row>
    <row r="1146" ht="15.75" hidden="1" customHeight="1">
      <c r="A1146" s="28"/>
      <c r="B1146" s="27">
        <f>COUNTIF($H$2:$H$2576,'CARGA COMPLETA'!$A1146)</f>
        <v>0</v>
      </c>
      <c r="C1146" s="28"/>
      <c r="D1146" s="29">
        <v>0.0</v>
      </c>
      <c r="E1146" s="1">
        <f>COUNTIF($H$2:$H$2576,'CARGA COMPLETA'!$A1146)</f>
        <v>0</v>
      </c>
      <c r="G1146" s="27" t="s">
        <v>2323</v>
      </c>
      <c r="H1146" s="27" t="s">
        <v>2324</v>
      </c>
      <c r="I1146" s="27"/>
      <c r="J1146" s="27"/>
      <c r="K1146" s="27"/>
    </row>
    <row r="1147" ht="15.75" hidden="1" customHeight="1">
      <c r="A1147" s="28"/>
      <c r="B1147" s="27">
        <f>COUNTIF($H$2:$H$2576,'CARGA COMPLETA'!$A1147)</f>
        <v>0</v>
      </c>
      <c r="C1147" s="28" t="s">
        <v>5463</v>
      </c>
      <c r="D1147" s="29">
        <v>0.0</v>
      </c>
      <c r="E1147" s="1">
        <f>COUNTIF($H$2:$H$2576,'CARGA COMPLETA'!$A1147)</f>
        <v>0</v>
      </c>
      <c r="G1147" s="27" t="s">
        <v>2325</v>
      </c>
      <c r="H1147" s="27" t="s">
        <v>2326</v>
      </c>
      <c r="I1147" s="27"/>
      <c r="J1147" s="27"/>
      <c r="K1147" s="27"/>
    </row>
    <row r="1148" ht="15.75" hidden="1" customHeight="1">
      <c r="A1148" s="28" t="s">
        <v>5464</v>
      </c>
      <c r="B1148" s="27">
        <f>COUNTIF($H$2:$H$2576,'CARGA COMPLETA'!$A1148)</f>
        <v>0</v>
      </c>
      <c r="C1148" s="28" t="s">
        <v>5465</v>
      </c>
      <c r="D1148" s="29">
        <v>1572.9984269999995</v>
      </c>
      <c r="E1148" s="1">
        <f>COUNTIF($H$2:$H$2576,'CARGA COMPLETA'!$A1148)</f>
        <v>0</v>
      </c>
      <c r="G1148" s="27" t="s">
        <v>2327</v>
      </c>
      <c r="H1148" s="27" t="s">
        <v>2328</v>
      </c>
      <c r="I1148" s="27"/>
      <c r="J1148" s="27"/>
      <c r="K1148" s="27"/>
    </row>
    <row r="1149" ht="15.75" hidden="1" customHeight="1">
      <c r="A1149" s="28" t="s">
        <v>5466</v>
      </c>
      <c r="B1149" s="27">
        <f>COUNTIF($H$2:$H$2576,'CARGA COMPLETA'!$A1149)</f>
        <v>0</v>
      </c>
      <c r="C1149" s="28" t="s">
        <v>5467</v>
      </c>
      <c r="D1149" s="29">
        <v>1572.9984269999995</v>
      </c>
      <c r="E1149" s="1">
        <f>COUNTIF($H$2:$H$2576,'CARGA COMPLETA'!$A1149)</f>
        <v>0</v>
      </c>
      <c r="G1149" s="27" t="s">
        <v>2329</v>
      </c>
      <c r="H1149" s="27" t="s">
        <v>2330</v>
      </c>
      <c r="I1149" s="27"/>
      <c r="J1149" s="27"/>
      <c r="K1149" s="27"/>
    </row>
    <row r="1150" ht="15.75" hidden="1" customHeight="1">
      <c r="A1150" s="28" t="s">
        <v>5468</v>
      </c>
      <c r="B1150" s="27">
        <f>COUNTIF($H$2:$H$2576,'CARGA COMPLETA'!$A1150)</f>
        <v>0</v>
      </c>
      <c r="C1150" s="28" t="s">
        <v>5469</v>
      </c>
      <c r="D1150" s="29">
        <v>1572.9984269999995</v>
      </c>
      <c r="E1150" s="1">
        <f>COUNTIF($H$2:$H$2576,'CARGA COMPLETA'!$A1150)</f>
        <v>0</v>
      </c>
      <c r="G1150" s="27" t="s">
        <v>2331</v>
      </c>
      <c r="H1150" s="27" t="s">
        <v>2332</v>
      </c>
      <c r="I1150" s="27"/>
      <c r="J1150" s="27"/>
      <c r="K1150" s="27"/>
    </row>
    <row r="1151" ht="15.75" hidden="1" customHeight="1">
      <c r="A1151" s="28" t="s">
        <v>5470</v>
      </c>
      <c r="B1151" s="27">
        <f>COUNTIF($H$2:$H$2576,'CARGA COMPLETA'!$A1151)</f>
        <v>0</v>
      </c>
      <c r="C1151" s="28" t="s">
        <v>5471</v>
      </c>
      <c r="D1151" s="29">
        <v>1572.9984269999995</v>
      </c>
      <c r="E1151" s="1">
        <f>COUNTIF($H$2:$H$2576,'CARGA COMPLETA'!$A1151)</f>
        <v>0</v>
      </c>
      <c r="G1151" s="27" t="s">
        <v>2333</v>
      </c>
      <c r="H1151" s="27" t="s">
        <v>2334</v>
      </c>
      <c r="I1151" s="27"/>
      <c r="J1151" s="27"/>
      <c r="K1151" s="27"/>
    </row>
    <row r="1152" ht="15.75" hidden="1" customHeight="1">
      <c r="A1152" s="28" t="s">
        <v>5472</v>
      </c>
      <c r="B1152" s="27">
        <f>COUNTIF($H$2:$H$2576,'CARGA COMPLETA'!$A1152)</f>
        <v>0</v>
      </c>
      <c r="C1152" s="28" t="s">
        <v>5473</v>
      </c>
      <c r="D1152" s="29">
        <v>1572.9984269999995</v>
      </c>
      <c r="E1152" s="1">
        <f>COUNTIF($H$2:$H$2576,'CARGA COMPLETA'!$A1152)</f>
        <v>0</v>
      </c>
      <c r="G1152" s="27" t="s">
        <v>2335</v>
      </c>
      <c r="H1152" s="27" t="s">
        <v>2336</v>
      </c>
      <c r="I1152" s="27"/>
      <c r="J1152" s="27"/>
      <c r="K1152" s="27"/>
    </row>
    <row r="1153" ht="15.75" hidden="1" customHeight="1">
      <c r="A1153" s="28" t="s">
        <v>5474</v>
      </c>
      <c r="B1153" s="27">
        <f>COUNTIF($H$2:$H$2576,'CARGA COMPLETA'!$A1153)</f>
        <v>0</v>
      </c>
      <c r="C1153" s="28" t="s">
        <v>5475</v>
      </c>
      <c r="D1153" s="29">
        <v>1572.9984269999995</v>
      </c>
      <c r="E1153" s="1">
        <f>COUNTIF($H$2:$H$2576,'CARGA COMPLETA'!$A1153)</f>
        <v>0</v>
      </c>
      <c r="G1153" s="27" t="s">
        <v>2337</v>
      </c>
      <c r="H1153" s="27" t="s">
        <v>2338</v>
      </c>
      <c r="I1153" s="27"/>
      <c r="J1153" s="27"/>
      <c r="K1153" s="27"/>
    </row>
    <row r="1154" ht="15.75" hidden="1" customHeight="1">
      <c r="A1154" s="28" t="s">
        <v>5476</v>
      </c>
      <c r="B1154" s="27">
        <f>COUNTIF($H$2:$H$2576,'CARGA COMPLETA'!$A1154)</f>
        <v>0</v>
      </c>
      <c r="C1154" s="28" t="s">
        <v>5477</v>
      </c>
      <c r="D1154" s="29">
        <v>1739.8898549999997</v>
      </c>
      <c r="E1154" s="1">
        <f>COUNTIF($H$2:$H$2576,'CARGA COMPLETA'!$A1154)</f>
        <v>0</v>
      </c>
      <c r="G1154" s="27" t="s">
        <v>2339</v>
      </c>
      <c r="H1154" s="27" t="s">
        <v>2340</v>
      </c>
      <c r="I1154" s="27"/>
      <c r="J1154" s="27"/>
      <c r="K1154" s="27"/>
    </row>
    <row r="1155" ht="15.75" hidden="1" customHeight="1">
      <c r="A1155" s="28" t="s">
        <v>5478</v>
      </c>
      <c r="B1155" s="27">
        <f>COUNTIF($H$2:$H$2576,'CARGA COMPLETA'!$A1155)</f>
        <v>0</v>
      </c>
      <c r="C1155" s="28" t="s">
        <v>5479</v>
      </c>
      <c r="D1155" s="29">
        <v>2241.8039655000002</v>
      </c>
      <c r="E1155" s="1">
        <f>COUNTIF($H$2:$H$2576,'CARGA COMPLETA'!$A1155)</f>
        <v>0</v>
      </c>
      <c r="G1155" s="27" t="s">
        <v>2341</v>
      </c>
      <c r="H1155" s="27" t="s">
        <v>2342</v>
      </c>
      <c r="I1155" s="27"/>
      <c r="J1155" s="27"/>
      <c r="K1155" s="27"/>
    </row>
    <row r="1156" ht="15.75" hidden="1" customHeight="1">
      <c r="A1156" s="28" t="s">
        <v>5480</v>
      </c>
      <c r="B1156" s="27">
        <f>COUNTIF($H$2:$H$2576,'CARGA COMPLETA'!$A1156)</f>
        <v>0</v>
      </c>
      <c r="C1156" s="28" t="s">
        <v>5481</v>
      </c>
      <c r="D1156" s="29">
        <v>2241.8039655000002</v>
      </c>
      <c r="E1156" s="1">
        <f>COUNTIF($H$2:$H$2576,'CARGA COMPLETA'!$A1156)</f>
        <v>0</v>
      </c>
      <c r="G1156" s="27" t="s">
        <v>2343</v>
      </c>
      <c r="H1156" s="27" t="s">
        <v>2344</v>
      </c>
      <c r="I1156" s="27"/>
      <c r="J1156" s="27"/>
      <c r="K1156" s="27"/>
    </row>
    <row r="1157" ht="15.75" hidden="1" customHeight="1">
      <c r="A1157" s="28" t="s">
        <v>5482</v>
      </c>
      <c r="B1157" s="27">
        <f>COUNTIF($H$2:$H$2576,'CARGA COMPLETA'!$A1157)</f>
        <v>0</v>
      </c>
      <c r="C1157" s="28" t="s">
        <v>5483</v>
      </c>
      <c r="D1157" s="29">
        <v>2621.2537642499997</v>
      </c>
      <c r="E1157" s="1">
        <f>COUNTIF($H$2:$H$2576,'CARGA COMPLETA'!$A1157)</f>
        <v>0</v>
      </c>
      <c r="G1157" s="27" t="s">
        <v>2345</v>
      </c>
      <c r="H1157" s="27" t="s">
        <v>2346</v>
      </c>
      <c r="I1157" s="27"/>
      <c r="J1157" s="27"/>
      <c r="K1157" s="27"/>
    </row>
    <row r="1158" ht="15.75" hidden="1" customHeight="1">
      <c r="A1158" s="28" t="s">
        <v>5484</v>
      </c>
      <c r="B1158" s="27">
        <f>COUNTIF($H$2:$H$2576,'CARGA COMPLETA'!$A1158)</f>
        <v>0</v>
      </c>
      <c r="C1158" s="28" t="s">
        <v>5485</v>
      </c>
      <c r="D1158" s="29">
        <v>2621.2537642499997</v>
      </c>
      <c r="E1158" s="1">
        <f>COUNTIF($H$2:$H$2576,'CARGA COMPLETA'!$A1158)</f>
        <v>0</v>
      </c>
      <c r="G1158" s="27" t="s">
        <v>2347</v>
      </c>
      <c r="H1158" s="27" t="s">
        <v>2348</v>
      </c>
      <c r="I1158" s="27"/>
      <c r="J1158" s="27"/>
      <c r="K1158" s="27"/>
    </row>
    <row r="1159" ht="15.75" hidden="1" customHeight="1">
      <c r="A1159" s="28" t="s">
        <v>5486</v>
      </c>
      <c r="B1159" s="27">
        <f>COUNTIF($H$2:$H$2576,'CARGA COMPLETA'!$A1159)</f>
        <v>0</v>
      </c>
      <c r="C1159" s="28" t="s">
        <v>5487</v>
      </c>
      <c r="D1159" s="29">
        <v>2621.2537642499997</v>
      </c>
      <c r="E1159" s="1">
        <f>COUNTIF($H$2:$H$2576,'CARGA COMPLETA'!$A1159)</f>
        <v>0</v>
      </c>
      <c r="G1159" s="27" t="s">
        <v>2349</v>
      </c>
      <c r="H1159" s="27" t="s">
        <v>2350</v>
      </c>
      <c r="I1159" s="27"/>
      <c r="J1159" s="27"/>
      <c r="K1159" s="27"/>
    </row>
    <row r="1160" ht="15.75" hidden="1" customHeight="1">
      <c r="A1160" s="28" t="s">
        <v>5488</v>
      </c>
      <c r="B1160" s="27">
        <f>COUNTIF($H$2:$H$2576,'CARGA COMPLETA'!$A1160)</f>
        <v>0</v>
      </c>
      <c r="C1160" s="28" t="s">
        <v>5489</v>
      </c>
      <c r="D1160" s="29">
        <v>2621.2537642499997</v>
      </c>
      <c r="E1160" s="1">
        <f>COUNTIF($H$2:$H$2576,'CARGA COMPLETA'!$A1160)</f>
        <v>0</v>
      </c>
      <c r="G1160" s="27" t="s">
        <v>2351</v>
      </c>
      <c r="H1160" s="27" t="s">
        <v>2352</v>
      </c>
      <c r="I1160" s="27"/>
      <c r="J1160" s="27"/>
      <c r="K1160" s="27"/>
    </row>
    <row r="1161" ht="15.75" hidden="1" customHeight="1">
      <c r="A1161" s="28" t="s">
        <v>5490</v>
      </c>
      <c r="B1161" s="27">
        <f>COUNTIF($H$2:$H$2576,'CARGA COMPLETA'!$A1161)</f>
        <v>0</v>
      </c>
      <c r="C1161" s="28" t="s">
        <v>5491</v>
      </c>
      <c r="D1161" s="29">
        <v>2621.2537642499997</v>
      </c>
      <c r="E1161" s="1">
        <f>COUNTIF($H$2:$H$2576,'CARGA COMPLETA'!$A1161)</f>
        <v>0</v>
      </c>
      <c r="G1161" s="27" t="s">
        <v>2353</v>
      </c>
      <c r="H1161" s="27" t="s">
        <v>2354</v>
      </c>
      <c r="I1161" s="27"/>
      <c r="J1161" s="27"/>
      <c r="K1161" s="27"/>
    </row>
    <row r="1162" ht="15.75" hidden="1" customHeight="1">
      <c r="A1162" s="28" t="s">
        <v>5492</v>
      </c>
      <c r="B1162" s="27">
        <f>COUNTIF($H$2:$H$2576,'CARGA COMPLETA'!$A1162)</f>
        <v>0</v>
      </c>
      <c r="C1162" s="28" t="s">
        <v>5493</v>
      </c>
      <c r="D1162" s="29">
        <v>2621.2537642499997</v>
      </c>
      <c r="E1162" s="1">
        <f>COUNTIF($H$2:$H$2576,'CARGA COMPLETA'!$A1162)</f>
        <v>0</v>
      </c>
      <c r="G1162" s="27" t="s">
        <v>2355</v>
      </c>
      <c r="H1162" s="27" t="s">
        <v>2356</v>
      </c>
      <c r="I1162" s="27"/>
      <c r="J1162" s="27"/>
      <c r="K1162" s="27"/>
    </row>
    <row r="1163" ht="15.75" hidden="1" customHeight="1">
      <c r="A1163" s="28" t="s">
        <v>5494</v>
      </c>
      <c r="B1163" s="27">
        <f>COUNTIF($H$2:$H$2576,'CARGA COMPLETA'!$A1163)</f>
        <v>0</v>
      </c>
      <c r="C1163" s="28" t="s">
        <v>5495</v>
      </c>
      <c r="D1163" s="29">
        <v>1918.00261125</v>
      </c>
      <c r="E1163" s="1">
        <f>COUNTIF($H$2:$H$2576,'CARGA COMPLETA'!$A1163)</f>
        <v>0</v>
      </c>
      <c r="G1163" s="27" t="s">
        <v>2357</v>
      </c>
      <c r="H1163" s="27" t="s">
        <v>2358</v>
      </c>
      <c r="I1163" s="27"/>
      <c r="J1163" s="27"/>
      <c r="K1163" s="27"/>
    </row>
    <row r="1164" ht="15.75" hidden="1" customHeight="1">
      <c r="A1164" s="28" t="s">
        <v>5496</v>
      </c>
      <c r="B1164" s="27">
        <f>COUNTIF($H$2:$H$2576,'CARGA COMPLETA'!$A1164)</f>
        <v>0</v>
      </c>
      <c r="C1164" s="28" t="s">
        <v>5497</v>
      </c>
      <c r="D1164" s="29">
        <v>2621.2537642499997</v>
      </c>
      <c r="E1164" s="1">
        <f>COUNTIF($H$2:$H$2576,'CARGA COMPLETA'!$A1164)</f>
        <v>0</v>
      </c>
      <c r="G1164" s="27" t="s">
        <v>2359</v>
      </c>
      <c r="H1164" s="27" t="s">
        <v>2360</v>
      </c>
      <c r="I1164" s="27"/>
      <c r="J1164" s="27"/>
      <c r="K1164" s="27"/>
    </row>
    <row r="1165" ht="15.75" hidden="1" customHeight="1">
      <c r="A1165" s="28" t="s">
        <v>5498</v>
      </c>
      <c r="B1165" s="27">
        <f>COUNTIF($H$2:$H$2576,'CARGA COMPLETA'!$A1165)</f>
        <v>0</v>
      </c>
      <c r="C1165" s="28" t="s">
        <v>5499</v>
      </c>
      <c r="D1165" s="29">
        <v>2774.120778</v>
      </c>
      <c r="E1165" s="1">
        <f>COUNTIF($H$2:$H$2576,'CARGA COMPLETA'!$A1165)</f>
        <v>0</v>
      </c>
      <c r="G1165" s="27" t="s">
        <v>2361</v>
      </c>
      <c r="H1165" s="27" t="s">
        <v>2362</v>
      </c>
      <c r="I1165" s="27"/>
      <c r="J1165" s="27"/>
      <c r="K1165" s="27"/>
    </row>
    <row r="1166" ht="15.75" hidden="1" customHeight="1">
      <c r="A1166" s="28" t="s">
        <v>5500</v>
      </c>
      <c r="B1166" s="27">
        <f>COUNTIF($H$2:$H$2576,'CARGA COMPLETA'!$A1166)</f>
        <v>0</v>
      </c>
      <c r="C1166" s="28" t="s">
        <v>5501</v>
      </c>
      <c r="D1166" s="29">
        <v>2774.120778</v>
      </c>
      <c r="E1166" s="1">
        <f>COUNTIF($H$2:$H$2576,'CARGA COMPLETA'!$A1166)</f>
        <v>0</v>
      </c>
      <c r="G1166" s="27" t="s">
        <v>2363</v>
      </c>
      <c r="H1166" s="27" t="s">
        <v>2364</v>
      </c>
      <c r="I1166" s="27"/>
      <c r="J1166" s="27"/>
      <c r="K1166" s="27"/>
    </row>
    <row r="1167" ht="15.75" hidden="1" customHeight="1">
      <c r="A1167" s="28"/>
      <c r="B1167" s="27">
        <f>COUNTIF($H$2:$H$2576,'CARGA COMPLETA'!$A1167)</f>
        <v>0</v>
      </c>
      <c r="C1167" s="28"/>
      <c r="D1167" s="29">
        <v>0.0</v>
      </c>
      <c r="E1167" s="1">
        <f>COUNTIF($H$2:$H$2576,'CARGA COMPLETA'!$A1167)</f>
        <v>0</v>
      </c>
      <c r="G1167" s="27" t="s">
        <v>2365</v>
      </c>
      <c r="H1167" s="27" t="s">
        <v>2366</v>
      </c>
      <c r="I1167" s="27"/>
      <c r="J1167" s="27"/>
      <c r="K1167" s="27"/>
    </row>
    <row r="1168" ht="15.75" hidden="1" customHeight="1">
      <c r="A1168" s="28"/>
      <c r="B1168" s="27">
        <f>COUNTIF($H$2:$H$2576,'CARGA COMPLETA'!$A1168)</f>
        <v>0</v>
      </c>
      <c r="C1168" s="28" t="s">
        <v>5502</v>
      </c>
      <c r="D1168" s="29">
        <v>0.0</v>
      </c>
      <c r="E1168" s="1">
        <f>COUNTIF($H$2:$H$2576,'CARGA COMPLETA'!$A1168)</f>
        <v>0</v>
      </c>
      <c r="G1168" s="27" t="s">
        <v>2367</v>
      </c>
      <c r="H1168" s="27" t="s">
        <v>2368</v>
      </c>
      <c r="I1168" s="27"/>
      <c r="J1168" s="27"/>
      <c r="K1168" s="27"/>
    </row>
    <row r="1169" ht="15.75" hidden="1" customHeight="1">
      <c r="A1169" s="28" t="s">
        <v>5503</v>
      </c>
      <c r="B1169" s="27">
        <f>COUNTIF($H$2:$H$2576,'CARGA COMPLETA'!$A1169)</f>
        <v>0</v>
      </c>
      <c r="C1169" s="28" t="s">
        <v>5504</v>
      </c>
      <c r="D1169" s="29">
        <v>8671.46333625</v>
      </c>
      <c r="E1169" s="1">
        <f>COUNTIF($H$2:$H$2576,'CARGA COMPLETA'!$A1169)</f>
        <v>0</v>
      </c>
      <c r="G1169" s="27" t="s">
        <v>2369</v>
      </c>
      <c r="H1169" s="27" t="s">
        <v>2370</v>
      </c>
      <c r="I1169" s="27"/>
      <c r="J1169" s="27"/>
      <c r="K1169" s="27"/>
    </row>
    <row r="1170" ht="15.75" customHeight="1">
      <c r="A1170" s="28" t="s">
        <v>784</v>
      </c>
      <c r="B1170" s="27">
        <f>COUNTIF($H$2:$H$2576,'CARGA COMPLETA'!$A1170)</f>
        <v>1</v>
      </c>
      <c r="C1170" s="28" t="s">
        <v>783</v>
      </c>
      <c r="D1170" s="29">
        <v>626.80416975</v>
      </c>
      <c r="E1170" s="1">
        <f>COUNTIF($H$2:$H$2576,'CARGA COMPLETA'!$A1170)</f>
        <v>1</v>
      </c>
      <c r="G1170" s="27" t="s">
        <v>2371</v>
      </c>
      <c r="H1170" s="27" t="s">
        <v>2372</v>
      </c>
      <c r="I1170" s="27"/>
      <c r="J1170" s="27"/>
      <c r="K1170" s="27"/>
    </row>
    <row r="1171" ht="15.75" customHeight="1">
      <c r="A1171" s="28" t="s">
        <v>786</v>
      </c>
      <c r="B1171" s="27">
        <f>COUNTIF($H$2:$H$2576,'CARGA COMPLETA'!$A1171)</f>
        <v>1</v>
      </c>
      <c r="C1171" s="28" t="s">
        <v>785</v>
      </c>
      <c r="D1171" s="29">
        <v>1213.76319075</v>
      </c>
      <c r="E1171" s="1">
        <f>COUNTIF($H$2:$H$2576,'CARGA COMPLETA'!$A1171)</f>
        <v>1</v>
      </c>
      <c r="G1171" s="27" t="s">
        <v>2373</v>
      </c>
      <c r="H1171" s="27" t="s">
        <v>2374</v>
      </c>
      <c r="I1171" s="27"/>
      <c r="J1171" s="27"/>
      <c r="K1171" s="27"/>
    </row>
    <row r="1172" ht="15.75" customHeight="1">
      <c r="A1172" s="28" t="s">
        <v>788</v>
      </c>
      <c r="B1172" s="27">
        <f>COUNTIF($H$2:$H$2576,'CARGA COMPLETA'!$A1172)</f>
        <v>1</v>
      </c>
      <c r="C1172" s="28" t="s">
        <v>787</v>
      </c>
      <c r="D1172" s="29">
        <v>1213.76319075</v>
      </c>
      <c r="E1172" s="1">
        <f>COUNTIF($H$2:$H$2576,'CARGA COMPLETA'!$A1172)</f>
        <v>1</v>
      </c>
      <c r="G1172" s="27" t="s">
        <v>2375</v>
      </c>
      <c r="H1172" s="27" t="s">
        <v>2376</v>
      </c>
      <c r="I1172" s="27"/>
      <c r="J1172" s="27"/>
      <c r="K1172" s="27"/>
    </row>
    <row r="1173" ht="15.75" customHeight="1">
      <c r="A1173" s="28" t="s">
        <v>790</v>
      </c>
      <c r="B1173" s="27">
        <f>COUNTIF($H$2:$H$2576,'CARGA COMPLETA'!$A1173)</f>
        <v>1</v>
      </c>
      <c r="C1173" s="28" t="s">
        <v>789</v>
      </c>
      <c r="D1173" s="29">
        <v>1213.76319075</v>
      </c>
      <c r="E1173" s="1">
        <f>COUNTIF($H$2:$H$2576,'CARGA COMPLETA'!$A1173)</f>
        <v>1</v>
      </c>
      <c r="G1173" s="27" t="s">
        <v>2377</v>
      </c>
      <c r="H1173" s="27" t="s">
        <v>2378</v>
      </c>
      <c r="I1173" s="27"/>
      <c r="J1173" s="27"/>
      <c r="K1173" s="27"/>
    </row>
    <row r="1174" ht="15.75" customHeight="1">
      <c r="A1174" s="28" t="s">
        <v>792</v>
      </c>
      <c r="B1174" s="27">
        <f>COUNTIF($H$2:$H$2576,'CARGA COMPLETA'!$A1174)</f>
        <v>1</v>
      </c>
      <c r="C1174" s="28" t="s">
        <v>791</v>
      </c>
      <c r="D1174" s="29">
        <v>1213.76319075</v>
      </c>
      <c r="E1174" s="1">
        <f>COUNTIF($H$2:$H$2576,'CARGA COMPLETA'!$A1174)</f>
        <v>1</v>
      </c>
      <c r="G1174" s="27" t="s">
        <v>2379</v>
      </c>
      <c r="H1174" s="27" t="s">
        <v>2380</v>
      </c>
      <c r="I1174" s="27"/>
      <c r="J1174" s="27"/>
      <c r="K1174" s="27"/>
    </row>
    <row r="1175" ht="15.75" customHeight="1">
      <c r="A1175" s="28" t="s">
        <v>794</v>
      </c>
      <c r="B1175" s="27">
        <f>COUNTIF($H$2:$H$2576,'CARGA COMPLETA'!$A1175)</f>
        <v>1</v>
      </c>
      <c r="C1175" s="28" t="s">
        <v>793</v>
      </c>
      <c r="D1175" s="29">
        <v>1213.76319075</v>
      </c>
      <c r="E1175" s="1">
        <f>COUNTIF($H$2:$H$2576,'CARGA COMPLETA'!$A1175)</f>
        <v>1</v>
      </c>
      <c r="G1175" s="27" t="s">
        <v>2381</v>
      </c>
      <c r="H1175" s="27" t="s">
        <v>2382</v>
      </c>
      <c r="I1175" s="27"/>
      <c r="J1175" s="27"/>
      <c r="K1175" s="27"/>
    </row>
    <row r="1176" ht="15.75" customHeight="1">
      <c r="A1176" s="28" t="s">
        <v>796</v>
      </c>
      <c r="B1176" s="27">
        <f>COUNTIF($H$2:$H$2576,'CARGA COMPLETA'!$A1176)</f>
        <v>1</v>
      </c>
      <c r="C1176" s="28" t="s">
        <v>795</v>
      </c>
      <c r="D1176" s="29">
        <v>1342.0852334999997</v>
      </c>
      <c r="E1176" s="1">
        <f>COUNTIF($H$2:$H$2576,'CARGA COMPLETA'!$A1176)</f>
        <v>1</v>
      </c>
      <c r="G1176" s="27" t="s">
        <v>2383</v>
      </c>
      <c r="H1176" s="27" t="s">
        <v>2384</v>
      </c>
      <c r="I1176" s="27"/>
      <c r="J1176" s="27"/>
      <c r="K1176" s="27"/>
    </row>
    <row r="1177" ht="15.75" customHeight="1">
      <c r="A1177" s="28" t="s">
        <v>798</v>
      </c>
      <c r="B1177" s="27">
        <f>COUNTIF($H$2:$H$2576,'CARGA COMPLETA'!$A1177)</f>
        <v>1</v>
      </c>
      <c r="C1177" s="28" t="s">
        <v>797</v>
      </c>
      <c r="D1177" s="29">
        <v>1342.0852334999997</v>
      </c>
      <c r="E1177" s="1">
        <f>COUNTIF($H$2:$H$2576,'CARGA COMPLETA'!$A1177)</f>
        <v>1</v>
      </c>
      <c r="G1177" s="27" t="s">
        <v>2385</v>
      </c>
      <c r="H1177" s="27" t="s">
        <v>2386</v>
      </c>
      <c r="I1177" s="27"/>
      <c r="J1177" s="27"/>
      <c r="K1177" s="27"/>
    </row>
    <row r="1178" ht="15.75" customHeight="1">
      <c r="A1178" s="28" t="s">
        <v>800</v>
      </c>
      <c r="B1178" s="27">
        <f>COUNTIF($H$2:$H$2576,'CARGA COMPLETA'!$A1178)</f>
        <v>1</v>
      </c>
      <c r="C1178" s="28" t="s">
        <v>799</v>
      </c>
      <c r="D1178" s="29">
        <v>1342.0852334999997</v>
      </c>
      <c r="E1178" s="1">
        <f>COUNTIF($H$2:$H$2576,'CARGA COMPLETA'!$A1178)</f>
        <v>1</v>
      </c>
      <c r="G1178" s="27" t="s">
        <v>2387</v>
      </c>
      <c r="H1178" s="27" t="s">
        <v>2388</v>
      </c>
      <c r="I1178" s="27"/>
      <c r="J1178" s="27"/>
      <c r="K1178" s="27"/>
    </row>
    <row r="1179" ht="15.75" customHeight="1">
      <c r="A1179" s="28" t="s">
        <v>802</v>
      </c>
      <c r="B1179" s="27">
        <f>COUNTIF($H$2:$H$2576,'CARGA COMPLETA'!$A1179)</f>
        <v>1</v>
      </c>
      <c r="C1179" s="28" t="s">
        <v>801</v>
      </c>
      <c r="D1179" s="29">
        <v>1342.0852334999997</v>
      </c>
      <c r="E1179" s="1">
        <f>COUNTIF($H$2:$H$2576,'CARGA COMPLETA'!$A1179)</f>
        <v>1</v>
      </c>
      <c r="G1179" s="27" t="s">
        <v>2389</v>
      </c>
      <c r="H1179" s="27" t="s">
        <v>2390</v>
      </c>
      <c r="I1179" s="27"/>
      <c r="J1179" s="27"/>
      <c r="K1179" s="27"/>
    </row>
    <row r="1180" ht="15.75" customHeight="1">
      <c r="A1180" s="28" t="s">
        <v>804</v>
      </c>
      <c r="B1180" s="27">
        <f>COUNTIF($H$2:$H$2576,'CARGA COMPLETA'!$A1180)</f>
        <v>1</v>
      </c>
      <c r="C1180" s="28" t="s">
        <v>803</v>
      </c>
      <c r="D1180" s="29">
        <v>1430.7777494999998</v>
      </c>
      <c r="E1180" s="1">
        <f>COUNTIF($H$2:$H$2576,'CARGA COMPLETA'!$A1180)</f>
        <v>1</v>
      </c>
      <c r="G1180" s="27" t="s">
        <v>2391</v>
      </c>
      <c r="H1180" s="27" t="s">
        <v>2392</v>
      </c>
      <c r="I1180" s="27"/>
      <c r="J1180" s="27"/>
      <c r="K1180" s="27"/>
    </row>
    <row r="1181" ht="15.75" customHeight="1">
      <c r="A1181" s="28" t="s">
        <v>806</v>
      </c>
      <c r="B1181" s="27">
        <f>COUNTIF($H$2:$H$2576,'CARGA COMPLETA'!$A1181)</f>
        <v>1</v>
      </c>
      <c r="C1181" s="28" t="s">
        <v>805</v>
      </c>
      <c r="D1181" s="29">
        <v>1500.9716947499999</v>
      </c>
      <c r="E1181" s="1">
        <f>COUNTIF($H$2:$H$2576,'CARGA COMPLETA'!$A1181)</f>
        <v>1</v>
      </c>
      <c r="G1181" s="27" t="s">
        <v>2393</v>
      </c>
      <c r="H1181" s="27" t="s">
        <v>2394</v>
      </c>
      <c r="I1181" s="27"/>
      <c r="J1181" s="27"/>
      <c r="K1181" s="27"/>
    </row>
    <row r="1182" ht="15.75" customHeight="1">
      <c r="A1182" s="28" t="s">
        <v>808</v>
      </c>
      <c r="B1182" s="27">
        <f>COUNTIF($H$2:$H$2576,'CARGA COMPLETA'!$A1182)</f>
        <v>1</v>
      </c>
      <c r="C1182" s="28" t="s">
        <v>807</v>
      </c>
      <c r="D1182" s="29">
        <v>1500.9716947499999</v>
      </c>
      <c r="E1182" s="1">
        <f>COUNTIF($H$2:$H$2576,'CARGA COMPLETA'!$A1182)</f>
        <v>1</v>
      </c>
      <c r="G1182" s="27" t="s">
        <v>2395</v>
      </c>
      <c r="H1182" s="27" t="s">
        <v>2396</v>
      </c>
      <c r="I1182" s="27"/>
      <c r="J1182" s="27"/>
      <c r="K1182" s="27"/>
    </row>
    <row r="1183" ht="15.75" customHeight="1">
      <c r="A1183" s="28" t="s">
        <v>810</v>
      </c>
      <c r="B1183" s="27">
        <f>COUNTIF($H$2:$H$2576,'CARGA COMPLETA'!$A1183)</f>
        <v>1</v>
      </c>
      <c r="C1183" s="28" t="s">
        <v>809</v>
      </c>
      <c r="D1183" s="29">
        <v>1813.4708624999998</v>
      </c>
      <c r="E1183" s="1">
        <f>COUNTIF($H$2:$H$2576,'CARGA COMPLETA'!$A1183)</f>
        <v>1</v>
      </c>
      <c r="G1183" s="27" t="s">
        <v>2397</v>
      </c>
      <c r="H1183" s="27" t="s">
        <v>2398</v>
      </c>
      <c r="I1183" s="27"/>
      <c r="J1183" s="27"/>
      <c r="K1183" s="27"/>
    </row>
    <row r="1184" ht="15.75" customHeight="1">
      <c r="A1184" s="28" t="s">
        <v>812</v>
      </c>
      <c r="B1184" s="27">
        <f>COUNTIF($H$2:$H$2576,'CARGA COMPLETA'!$A1184)</f>
        <v>1</v>
      </c>
      <c r="C1184" s="28" t="s">
        <v>811</v>
      </c>
      <c r="D1184" s="29">
        <v>1813.4708624999998</v>
      </c>
      <c r="E1184" s="1">
        <f>COUNTIF($H$2:$H$2576,'CARGA COMPLETA'!$A1184)</f>
        <v>1</v>
      </c>
      <c r="G1184" s="27" t="s">
        <v>2399</v>
      </c>
      <c r="H1184" s="27" t="s">
        <v>2400</v>
      </c>
      <c r="I1184" s="27"/>
      <c r="J1184" s="27"/>
      <c r="K1184" s="27"/>
    </row>
    <row r="1185" ht="15.75" customHeight="1">
      <c r="A1185" s="28" t="s">
        <v>814</v>
      </c>
      <c r="B1185" s="27">
        <f>COUNTIF($H$2:$H$2576,'CARGA COMPLETA'!$A1185)</f>
        <v>1</v>
      </c>
      <c r="C1185" s="28" t="s">
        <v>813</v>
      </c>
      <c r="D1185" s="29">
        <v>2055.776085</v>
      </c>
      <c r="E1185" s="1">
        <f>COUNTIF($H$2:$H$2576,'CARGA COMPLETA'!$A1185)</f>
        <v>1</v>
      </c>
      <c r="G1185" s="27" t="s">
        <v>2401</v>
      </c>
      <c r="H1185" s="27" t="s">
        <v>2402</v>
      </c>
      <c r="I1185" s="27"/>
      <c r="J1185" s="27"/>
      <c r="K1185" s="27"/>
    </row>
    <row r="1186" ht="15.75" customHeight="1">
      <c r="A1186" s="28" t="s">
        <v>816</v>
      </c>
      <c r="B1186" s="27">
        <f>COUNTIF($H$2:$H$2576,'CARGA COMPLETA'!$A1186)</f>
        <v>1</v>
      </c>
      <c r="C1186" s="28" t="s">
        <v>815</v>
      </c>
      <c r="D1186" s="29">
        <v>2203.3423912499998</v>
      </c>
      <c r="E1186" s="1">
        <f>COUNTIF($H$2:$H$2576,'CARGA COMPLETA'!$A1186)</f>
        <v>1</v>
      </c>
      <c r="G1186" s="27" t="s">
        <v>2403</v>
      </c>
      <c r="H1186" s="27" t="s">
        <v>2404</v>
      </c>
      <c r="I1186" s="27"/>
      <c r="J1186" s="27"/>
      <c r="K1186" s="27"/>
    </row>
    <row r="1187" ht="15.75" customHeight="1">
      <c r="A1187" s="28" t="s">
        <v>818</v>
      </c>
      <c r="B1187" s="27">
        <f>COUNTIF($H$2:$H$2576,'CARGA COMPLETA'!$A1187)</f>
        <v>1</v>
      </c>
      <c r="C1187" s="28" t="s">
        <v>817</v>
      </c>
      <c r="D1187" s="29">
        <v>2539.2455302500002</v>
      </c>
      <c r="E1187" s="1">
        <f>COUNTIF($H$2:$H$2576,'CARGA COMPLETA'!$A1187)</f>
        <v>1</v>
      </c>
      <c r="G1187" s="27" t="s">
        <v>2405</v>
      </c>
      <c r="H1187" s="27" t="s">
        <v>2406</v>
      </c>
      <c r="I1187" s="27"/>
      <c r="J1187" s="27"/>
      <c r="K1187" s="27"/>
    </row>
    <row r="1188" ht="15.75" customHeight="1">
      <c r="A1188" s="28" t="s">
        <v>820</v>
      </c>
      <c r="B1188" s="27">
        <f>COUNTIF($H$2:$H$2576,'CARGA COMPLETA'!$A1188)</f>
        <v>1</v>
      </c>
      <c r="C1188" s="28" t="s">
        <v>819</v>
      </c>
      <c r="D1188" s="29">
        <v>2589.0631965</v>
      </c>
      <c r="E1188" s="1">
        <f>COUNTIF($H$2:$H$2576,'CARGA COMPLETA'!$A1188)</f>
        <v>1</v>
      </c>
      <c r="G1188" s="27" t="s">
        <v>2407</v>
      </c>
      <c r="H1188" s="27" t="s">
        <v>2408</v>
      </c>
      <c r="I1188" s="27"/>
      <c r="J1188" s="27"/>
      <c r="K1188" s="27"/>
    </row>
    <row r="1189" ht="15.75" customHeight="1">
      <c r="A1189" s="28" t="s">
        <v>822</v>
      </c>
      <c r="B1189" s="27">
        <f>COUNTIF($H$2:$H$2576,'CARGA COMPLETA'!$A1189)</f>
        <v>1</v>
      </c>
      <c r="C1189" s="28" t="s">
        <v>821</v>
      </c>
      <c r="D1189" s="29">
        <v>2608.30746</v>
      </c>
      <c r="E1189" s="1">
        <f>COUNTIF($H$2:$H$2576,'CARGA COMPLETA'!$A1189)</f>
        <v>1</v>
      </c>
      <c r="G1189" s="27" t="s">
        <v>2409</v>
      </c>
      <c r="H1189" s="27" t="s">
        <v>2410</v>
      </c>
      <c r="I1189" s="27"/>
      <c r="J1189" s="27"/>
      <c r="K1189" s="27"/>
    </row>
    <row r="1190" ht="15.75" customHeight="1">
      <c r="A1190" s="28" t="s">
        <v>824</v>
      </c>
      <c r="B1190" s="27">
        <f>COUNTIF($H$2:$H$2576,'CARGA COMPLETA'!$A1190)</f>
        <v>1</v>
      </c>
      <c r="C1190" s="28" t="s">
        <v>823</v>
      </c>
      <c r="D1190" s="29">
        <v>3702.05903925</v>
      </c>
      <c r="E1190" s="1">
        <f>COUNTIF($H$2:$H$2576,'CARGA COMPLETA'!$A1190)</f>
        <v>1</v>
      </c>
      <c r="G1190" s="27" t="s">
        <v>2411</v>
      </c>
      <c r="H1190" s="27" t="s">
        <v>2412</v>
      </c>
      <c r="I1190" s="27"/>
      <c r="J1190" s="27"/>
      <c r="K1190" s="27"/>
    </row>
    <row r="1191" ht="15.75" customHeight="1">
      <c r="A1191" s="28" t="s">
        <v>826</v>
      </c>
      <c r="B1191" s="27">
        <f>COUNTIF($H$2:$H$2576,'CARGA COMPLETA'!$A1191)</f>
        <v>1</v>
      </c>
      <c r="C1191" s="28" t="s">
        <v>825</v>
      </c>
      <c r="D1191" s="29">
        <v>3702.05903925</v>
      </c>
      <c r="E1191" s="1">
        <f>COUNTIF($H$2:$H$2576,'CARGA COMPLETA'!$A1191)</f>
        <v>1</v>
      </c>
      <c r="G1191" s="27" t="s">
        <v>2413</v>
      </c>
      <c r="H1191" s="27" t="s">
        <v>2414</v>
      </c>
      <c r="I1191" s="27"/>
      <c r="J1191" s="27"/>
      <c r="K1191" s="27"/>
    </row>
    <row r="1192" ht="15.75" customHeight="1">
      <c r="A1192" s="28" t="s">
        <v>828</v>
      </c>
      <c r="B1192" s="27">
        <f>COUNTIF($H$2:$H$2576,'CARGA COMPLETA'!$A1192)</f>
        <v>1</v>
      </c>
      <c r="C1192" s="28" t="s">
        <v>827</v>
      </c>
      <c r="D1192" s="29">
        <v>3702.05903925</v>
      </c>
      <c r="E1192" s="1">
        <f>COUNTIF($H$2:$H$2576,'CARGA COMPLETA'!$A1192)</f>
        <v>1</v>
      </c>
      <c r="G1192" s="27" t="s">
        <v>2415</v>
      </c>
      <c r="H1192" s="27" t="s">
        <v>2416</v>
      </c>
      <c r="I1192" s="27"/>
      <c r="J1192" s="27"/>
      <c r="K1192" s="27"/>
    </row>
    <row r="1193" ht="15.75" customHeight="1">
      <c r="A1193" s="28" t="s">
        <v>830</v>
      </c>
      <c r="B1193" s="27">
        <f>COUNTIF($H$2:$H$2576,'CARGA COMPLETA'!$A1193)</f>
        <v>1</v>
      </c>
      <c r="C1193" s="28" t="s">
        <v>829</v>
      </c>
      <c r="D1193" s="29">
        <v>3702.05903925</v>
      </c>
      <c r="E1193" s="1">
        <f>COUNTIF($H$2:$H$2576,'CARGA COMPLETA'!$A1193)</f>
        <v>1</v>
      </c>
      <c r="G1193" s="27" t="s">
        <v>2417</v>
      </c>
      <c r="H1193" s="27" t="s">
        <v>2418</v>
      </c>
      <c r="I1193" s="27"/>
      <c r="J1193" s="27"/>
      <c r="K1193" s="27"/>
    </row>
    <row r="1194" ht="15.75" customHeight="1">
      <c r="A1194" s="28" t="s">
        <v>832</v>
      </c>
      <c r="B1194" s="27">
        <f>COUNTIF($H$2:$H$2576,'CARGA COMPLETA'!$A1194)</f>
        <v>1</v>
      </c>
      <c r="C1194" s="28" t="s">
        <v>831</v>
      </c>
      <c r="D1194" s="29">
        <v>3702.05903925</v>
      </c>
      <c r="E1194" s="1">
        <f>COUNTIF($H$2:$H$2576,'CARGA COMPLETA'!$A1194)</f>
        <v>1</v>
      </c>
      <c r="G1194" s="27" t="s">
        <v>2419</v>
      </c>
      <c r="H1194" s="27" t="s">
        <v>2420</v>
      </c>
      <c r="I1194" s="27"/>
      <c r="J1194" s="27"/>
      <c r="K1194" s="27"/>
    </row>
    <row r="1195" ht="15.75" hidden="1" customHeight="1">
      <c r="A1195" s="28" t="s">
        <v>5505</v>
      </c>
      <c r="B1195" s="27">
        <f>COUNTIF($H$2:$H$2576,'CARGA COMPLETA'!$A1195)</f>
        <v>0</v>
      </c>
      <c r="C1195" s="28" t="s">
        <v>5506</v>
      </c>
      <c r="D1195" s="29">
        <v>1185.8311575</v>
      </c>
      <c r="E1195" s="1">
        <f>COUNTIF($H$2:$H$2576,'CARGA COMPLETA'!$A1195)</f>
        <v>0</v>
      </c>
      <c r="G1195" s="27" t="s">
        <v>2421</v>
      </c>
      <c r="H1195" s="27" t="s">
        <v>2422</v>
      </c>
      <c r="I1195" s="27"/>
      <c r="J1195" s="27"/>
      <c r="K1195" s="27"/>
    </row>
    <row r="1196" ht="15.75" hidden="1" customHeight="1">
      <c r="A1196" s="28" t="s">
        <v>5507</v>
      </c>
      <c r="B1196" s="27">
        <f>COUNTIF($H$2:$H$2576,'CARGA COMPLETA'!$A1196)</f>
        <v>0</v>
      </c>
      <c r="C1196" s="28" t="s">
        <v>5508</v>
      </c>
      <c r="D1196" s="29">
        <v>1185.8311575</v>
      </c>
      <c r="E1196" s="1">
        <f>COUNTIF($H$2:$H$2576,'CARGA COMPLETA'!$A1196)</f>
        <v>0</v>
      </c>
      <c r="G1196" s="27" t="s">
        <v>2423</v>
      </c>
      <c r="H1196" s="27" t="s">
        <v>2424</v>
      </c>
      <c r="I1196" s="27"/>
      <c r="J1196" s="27"/>
      <c r="K1196" s="27"/>
    </row>
    <row r="1197" ht="15.75" hidden="1" customHeight="1">
      <c r="A1197" s="28" t="s">
        <v>5509</v>
      </c>
      <c r="B1197" s="27">
        <f>COUNTIF($H$2:$H$2576,'CARGA COMPLETA'!$A1197)</f>
        <v>0</v>
      </c>
      <c r="C1197" s="28" t="s">
        <v>5510</v>
      </c>
      <c r="D1197" s="29">
        <v>1185.8311575</v>
      </c>
      <c r="E1197" s="1">
        <f>COUNTIF($H$2:$H$2576,'CARGA COMPLETA'!$A1197)</f>
        <v>0</v>
      </c>
      <c r="G1197" s="27" t="s">
        <v>2425</v>
      </c>
      <c r="H1197" s="27" t="s">
        <v>2426</v>
      </c>
      <c r="I1197" s="27"/>
      <c r="J1197" s="27"/>
      <c r="K1197" s="27"/>
    </row>
    <row r="1198" ht="15.75" hidden="1" customHeight="1">
      <c r="A1198" s="28" t="s">
        <v>5511</v>
      </c>
      <c r="B1198" s="27">
        <f>COUNTIF($H$2:$H$2576,'CARGA COMPLETA'!$A1198)</f>
        <v>0</v>
      </c>
      <c r="C1198" s="28" t="s">
        <v>5512</v>
      </c>
      <c r="D1198" s="29">
        <v>1185.8311575</v>
      </c>
      <c r="E1198" s="1">
        <f>COUNTIF($H$2:$H$2576,'CARGA COMPLETA'!$A1198)</f>
        <v>0</v>
      </c>
      <c r="G1198" s="27" t="s">
        <v>2427</v>
      </c>
      <c r="H1198" s="27" t="s">
        <v>2428</v>
      </c>
      <c r="I1198" s="27"/>
      <c r="J1198" s="27"/>
      <c r="K1198" s="27"/>
    </row>
    <row r="1199" ht="15.75" hidden="1" customHeight="1">
      <c r="A1199" s="28" t="s">
        <v>5513</v>
      </c>
      <c r="B1199" s="27">
        <f>COUNTIF($H$2:$H$2576,'CARGA COMPLETA'!$A1199)</f>
        <v>0</v>
      </c>
      <c r="C1199" s="28" t="s">
        <v>5514</v>
      </c>
      <c r="D1199" s="29">
        <v>1278.2970585</v>
      </c>
      <c r="E1199" s="1">
        <f>COUNTIF($H$2:$H$2576,'CARGA COMPLETA'!$A1199)</f>
        <v>0</v>
      </c>
      <c r="G1199" s="27" t="s">
        <v>2429</v>
      </c>
      <c r="H1199" s="27" t="s">
        <v>2430</v>
      </c>
      <c r="I1199" s="27"/>
      <c r="J1199" s="27"/>
      <c r="K1199" s="27"/>
    </row>
    <row r="1200" ht="15.75" hidden="1" customHeight="1">
      <c r="A1200" s="28" t="s">
        <v>5515</v>
      </c>
      <c r="B1200" s="27">
        <f>COUNTIF($H$2:$H$2576,'CARGA COMPLETA'!$A1200)</f>
        <v>0</v>
      </c>
      <c r="C1200" s="28" t="s">
        <v>5516</v>
      </c>
      <c r="D1200" s="29">
        <v>1278.2970585</v>
      </c>
      <c r="E1200" s="1">
        <f>COUNTIF($H$2:$H$2576,'CARGA COMPLETA'!$A1200)</f>
        <v>0</v>
      </c>
      <c r="G1200" s="27" t="s">
        <v>2431</v>
      </c>
      <c r="H1200" s="27" t="s">
        <v>2432</v>
      </c>
      <c r="I1200" s="27"/>
      <c r="J1200" s="27"/>
      <c r="K1200" s="27"/>
    </row>
    <row r="1201" ht="15.75" hidden="1" customHeight="1">
      <c r="A1201" s="28" t="s">
        <v>5517</v>
      </c>
      <c r="B1201" s="27">
        <f>COUNTIF($H$2:$H$2576,'CARGA COMPLETA'!$A1201)</f>
        <v>0</v>
      </c>
      <c r="C1201" s="28" t="s">
        <v>5518</v>
      </c>
      <c r="D1201" s="29">
        <v>1317.5492467499998</v>
      </c>
      <c r="E1201" s="1">
        <f>COUNTIF($H$2:$H$2576,'CARGA COMPLETA'!$A1201)</f>
        <v>0</v>
      </c>
      <c r="G1201" s="27" t="s">
        <v>2433</v>
      </c>
      <c r="H1201" s="27" t="s">
        <v>2434</v>
      </c>
      <c r="I1201" s="27"/>
      <c r="J1201" s="27"/>
      <c r="K1201" s="27"/>
    </row>
    <row r="1202" ht="15.75" hidden="1" customHeight="1">
      <c r="A1202" s="28" t="s">
        <v>5519</v>
      </c>
      <c r="B1202" s="27">
        <f>COUNTIF($H$2:$H$2576,'CARGA COMPLETA'!$A1202)</f>
        <v>0</v>
      </c>
      <c r="C1202" s="28" t="s">
        <v>5520</v>
      </c>
      <c r="D1202" s="29">
        <v>1427.3817029999998</v>
      </c>
      <c r="E1202" s="1">
        <f>COUNTIF($H$2:$H$2576,'CARGA COMPLETA'!$A1202)</f>
        <v>0</v>
      </c>
      <c r="G1202" s="27" t="s">
        <v>2435</v>
      </c>
      <c r="H1202" s="27" t="s">
        <v>2436</v>
      </c>
      <c r="I1202" s="27"/>
      <c r="J1202" s="27"/>
      <c r="K1202" s="27"/>
    </row>
    <row r="1203" ht="15.75" hidden="1" customHeight="1">
      <c r="A1203" s="28" t="s">
        <v>5521</v>
      </c>
      <c r="B1203" s="27">
        <f>COUNTIF($H$2:$H$2576,'CARGA COMPLETA'!$A1203)</f>
        <v>0</v>
      </c>
      <c r="C1203" s="28" t="s">
        <v>5522</v>
      </c>
      <c r="D1203" s="29">
        <v>2055.776085</v>
      </c>
      <c r="E1203" s="1">
        <f>COUNTIF($H$2:$H$2576,'CARGA COMPLETA'!$A1203)</f>
        <v>0</v>
      </c>
      <c r="G1203" s="27" t="s">
        <v>2437</v>
      </c>
      <c r="H1203" s="27" t="s">
        <v>2438</v>
      </c>
      <c r="I1203" s="27"/>
      <c r="J1203" s="27"/>
      <c r="K1203" s="27"/>
    </row>
    <row r="1204" ht="15.75" hidden="1" customHeight="1">
      <c r="A1204" s="28" t="s">
        <v>5523</v>
      </c>
      <c r="B1204" s="27">
        <f>COUNTIF($H$2:$H$2576,'CARGA COMPLETA'!$A1204)</f>
        <v>0</v>
      </c>
      <c r="C1204" s="28" t="s">
        <v>5524</v>
      </c>
      <c r="D1204" s="29">
        <v>2666.04923475</v>
      </c>
      <c r="E1204" s="1">
        <f>COUNTIF($H$2:$H$2576,'CARGA COMPLETA'!$A1204)</f>
        <v>0</v>
      </c>
      <c r="G1204" s="27" t="s">
        <v>2439</v>
      </c>
      <c r="H1204" s="27" t="s">
        <v>2440</v>
      </c>
      <c r="I1204" s="27"/>
      <c r="J1204" s="27"/>
      <c r="K1204" s="27"/>
    </row>
    <row r="1205" ht="15.75" hidden="1" customHeight="1">
      <c r="A1205" s="28" t="s">
        <v>5525</v>
      </c>
      <c r="B1205" s="27">
        <f>COUNTIF($H$2:$H$2576,'CARGA COMPLETA'!$A1205)</f>
        <v>0</v>
      </c>
      <c r="C1205" s="28" t="s">
        <v>5526</v>
      </c>
      <c r="D1205" s="29">
        <v>3700.5496852499996</v>
      </c>
      <c r="E1205" s="1">
        <f>COUNTIF($H$2:$H$2576,'CARGA COMPLETA'!$A1205)</f>
        <v>0</v>
      </c>
      <c r="G1205" s="27" t="s">
        <v>2441</v>
      </c>
      <c r="H1205" s="27" t="s">
        <v>2442</v>
      </c>
      <c r="I1205" s="27"/>
      <c r="J1205" s="27"/>
      <c r="K1205" s="27"/>
    </row>
    <row r="1206" ht="15.75" hidden="1" customHeight="1">
      <c r="A1206" s="28" t="s">
        <v>5527</v>
      </c>
      <c r="B1206" s="27">
        <f>COUNTIF($H$2:$H$2576,'CARGA COMPLETA'!$A1206)</f>
        <v>0</v>
      </c>
      <c r="C1206" s="28" t="s">
        <v>5528</v>
      </c>
      <c r="D1206" s="29">
        <v>2709.8294849999997</v>
      </c>
      <c r="E1206" s="1">
        <f>COUNTIF($H$2:$H$2576,'CARGA COMPLETA'!$A1206)</f>
        <v>0</v>
      </c>
      <c r="G1206" s="27" t="s">
        <v>2443</v>
      </c>
      <c r="H1206" s="27" t="s">
        <v>2444</v>
      </c>
      <c r="I1206" s="27"/>
      <c r="J1206" s="27"/>
      <c r="K1206" s="27"/>
    </row>
    <row r="1207" ht="15.75" hidden="1" customHeight="1">
      <c r="A1207" s="28" t="s">
        <v>5529</v>
      </c>
      <c r="B1207" s="27">
        <f>COUNTIF($H$2:$H$2576,'CARGA COMPLETA'!$A1207)</f>
        <v>0</v>
      </c>
      <c r="C1207" s="28" t="s">
        <v>5530</v>
      </c>
      <c r="D1207" s="29">
        <v>5966.916590249999</v>
      </c>
      <c r="E1207" s="1">
        <f>COUNTIF($H$2:$H$2576,'CARGA COMPLETA'!$A1207)</f>
        <v>0</v>
      </c>
      <c r="G1207" s="27" t="s">
        <v>5531</v>
      </c>
      <c r="H1207" s="27" t="s">
        <v>2446</v>
      </c>
      <c r="I1207" s="27"/>
      <c r="J1207" s="27"/>
      <c r="K1207" s="27"/>
    </row>
    <row r="1208" ht="15.75" hidden="1" customHeight="1">
      <c r="A1208" s="28" t="s">
        <v>5532</v>
      </c>
      <c r="B1208" s="27">
        <f>COUNTIF($H$2:$H$2576,'CARGA COMPLETA'!$A1208)</f>
        <v>0</v>
      </c>
      <c r="C1208" s="28" t="s">
        <v>5533</v>
      </c>
      <c r="D1208" s="29">
        <v>9706.332140999999</v>
      </c>
      <c r="E1208" s="1">
        <f>COUNTIF($H$2:$H$2576,'CARGA COMPLETA'!$A1208)</f>
        <v>0</v>
      </c>
      <c r="G1208" s="27" t="s">
        <v>5534</v>
      </c>
      <c r="H1208" s="27" t="s">
        <v>2448</v>
      </c>
      <c r="I1208" s="27"/>
      <c r="J1208" s="27"/>
      <c r="K1208" s="27"/>
    </row>
    <row r="1209" ht="15.75" hidden="1" customHeight="1">
      <c r="A1209" s="28" t="s">
        <v>5535</v>
      </c>
      <c r="B1209" s="27">
        <f>COUNTIF($H$2:$H$2576,'CARGA COMPLETA'!$A1209)</f>
        <v>0</v>
      </c>
      <c r="C1209" s="28" t="s">
        <v>5536</v>
      </c>
      <c r="D1209" s="29">
        <v>10216.2242655</v>
      </c>
      <c r="E1209" s="1">
        <f>COUNTIF($H$2:$H$2576,'CARGA COMPLETA'!$A1209)</f>
        <v>0</v>
      </c>
      <c r="G1209" s="27" t="s">
        <v>5537</v>
      </c>
      <c r="H1209" s="27" t="s">
        <v>2450</v>
      </c>
      <c r="I1209" s="27"/>
      <c r="J1209" s="27"/>
      <c r="K1209" s="27"/>
    </row>
    <row r="1210" ht="15.75" hidden="1" customHeight="1">
      <c r="A1210" s="28" t="s">
        <v>5538</v>
      </c>
      <c r="B1210" s="27">
        <f>COUNTIF($H$2:$H$2576,'CARGA COMPLETA'!$A1210)</f>
        <v>0</v>
      </c>
      <c r="C1210" s="28" t="s">
        <v>5539</v>
      </c>
      <c r="D1210" s="29">
        <v>5817.84093</v>
      </c>
      <c r="E1210" s="1">
        <f>COUNTIF($H$2:$H$2576,'CARGA COMPLETA'!$A1210)</f>
        <v>0</v>
      </c>
      <c r="G1210" s="27" t="s">
        <v>5540</v>
      </c>
      <c r="H1210" s="27" t="s">
        <v>2452</v>
      </c>
      <c r="I1210" s="27"/>
      <c r="J1210" s="27"/>
      <c r="K1210" s="27"/>
    </row>
    <row r="1211" ht="15.75" hidden="1" customHeight="1">
      <c r="A1211" s="28" t="s">
        <v>5541</v>
      </c>
      <c r="B1211" s="27">
        <f>COUNTIF($H$2:$H$2576,'CARGA COMPLETA'!$A1211)</f>
        <v>0</v>
      </c>
      <c r="C1211" s="28" t="s">
        <v>5542</v>
      </c>
      <c r="D1211" s="29">
        <v>1846.6856347499995</v>
      </c>
      <c r="E1211" s="1">
        <f>COUNTIF($H$2:$H$2576,'CARGA COMPLETA'!$A1211)</f>
        <v>0</v>
      </c>
      <c r="G1211" s="27" t="s">
        <v>2453</v>
      </c>
      <c r="H1211" s="27" t="s">
        <v>2454</v>
      </c>
      <c r="I1211" s="27"/>
      <c r="J1211" s="27"/>
      <c r="K1211" s="27"/>
    </row>
    <row r="1212" ht="15.75" hidden="1" customHeight="1">
      <c r="A1212" s="28" t="s">
        <v>5543</v>
      </c>
      <c r="B1212" s="27">
        <f>COUNTIF($H$2:$H$2576,'CARGA COMPLETA'!$A1212)</f>
        <v>0</v>
      </c>
      <c r="C1212" s="28" t="s">
        <v>5544</v>
      </c>
      <c r="D1212" s="29">
        <v>3640.5348952500003</v>
      </c>
      <c r="E1212" s="1">
        <f>COUNTIF($H$2:$H$2576,'CARGA COMPLETA'!$A1212)</f>
        <v>0</v>
      </c>
      <c r="G1212" s="27" t="s">
        <v>2455</v>
      </c>
      <c r="H1212" s="27" t="s">
        <v>2456</v>
      </c>
      <c r="I1212" s="27"/>
      <c r="J1212" s="27"/>
      <c r="K1212" s="27"/>
    </row>
    <row r="1213" ht="15.75" hidden="1" customHeight="1">
      <c r="A1213" s="28" t="s">
        <v>5545</v>
      </c>
      <c r="B1213" s="27">
        <f>COUNTIF($H$2:$H$2576,'CARGA COMPLETA'!$A1213)</f>
        <v>0</v>
      </c>
      <c r="C1213" s="28" t="s">
        <v>5546</v>
      </c>
      <c r="D1213" s="29">
        <v>4734.2864745</v>
      </c>
      <c r="E1213" s="1">
        <f>COUNTIF($H$2:$H$2576,'CARGA COMPLETA'!$A1213)</f>
        <v>0</v>
      </c>
      <c r="G1213" s="27" t="s">
        <v>2457</v>
      </c>
      <c r="H1213" s="27" t="s">
        <v>2458</v>
      </c>
      <c r="I1213" s="27"/>
      <c r="J1213" s="27"/>
      <c r="K1213" s="27"/>
    </row>
    <row r="1214" ht="15.75" hidden="1" customHeight="1">
      <c r="A1214" s="28"/>
      <c r="B1214" s="27">
        <f>COUNTIF($H$2:$H$2576,'CARGA COMPLETA'!$A1214)</f>
        <v>0</v>
      </c>
      <c r="C1214" s="28"/>
      <c r="D1214" s="29">
        <v>0.0</v>
      </c>
      <c r="E1214" s="1">
        <f>COUNTIF($H$2:$H$2576,'CARGA COMPLETA'!$A1214)</f>
        <v>0</v>
      </c>
      <c r="G1214" s="27" t="s">
        <v>2459</v>
      </c>
      <c r="H1214" s="27" t="s">
        <v>2460</v>
      </c>
      <c r="I1214" s="27"/>
      <c r="J1214" s="27"/>
      <c r="K1214" s="27"/>
    </row>
    <row r="1215" ht="15.75" hidden="1" customHeight="1">
      <c r="A1215" s="28"/>
      <c r="B1215" s="27">
        <f>COUNTIF($H$2:$H$2576,'CARGA COMPLETA'!$A1215)</f>
        <v>0</v>
      </c>
      <c r="C1215" s="28" t="s">
        <v>5547</v>
      </c>
      <c r="D1215" s="29">
        <v>0.0</v>
      </c>
      <c r="E1215" s="1">
        <f>COUNTIF($H$2:$H$2576,'CARGA COMPLETA'!$A1215)</f>
        <v>0</v>
      </c>
      <c r="G1215" s="27" t="s">
        <v>2461</v>
      </c>
      <c r="H1215" s="27" t="s">
        <v>2462</v>
      </c>
      <c r="I1215" s="27"/>
      <c r="J1215" s="27"/>
      <c r="K1215" s="27"/>
    </row>
    <row r="1216" ht="15.75" hidden="1" customHeight="1">
      <c r="A1216" s="28" t="s">
        <v>5548</v>
      </c>
      <c r="B1216" s="27">
        <f>COUNTIF($H$2:$H$2576,'CARGA COMPLETA'!$A1216)</f>
        <v>0</v>
      </c>
      <c r="C1216" s="28" t="s">
        <v>5549</v>
      </c>
      <c r="D1216" s="29">
        <v>399.97880999999995</v>
      </c>
      <c r="E1216" s="1">
        <f>COUNTIF($H$2:$H$2576,'CARGA COMPLETA'!$A1216)</f>
        <v>0</v>
      </c>
      <c r="G1216" s="27" t="s">
        <v>2463</v>
      </c>
      <c r="H1216" s="27" t="s">
        <v>2464</v>
      </c>
      <c r="I1216" s="27"/>
      <c r="J1216" s="27"/>
      <c r="K1216" s="27"/>
    </row>
    <row r="1217" ht="15.75" hidden="1" customHeight="1">
      <c r="A1217" s="28" t="s">
        <v>5550</v>
      </c>
      <c r="B1217" s="27">
        <f>COUNTIF($H$2:$H$2576,'CARGA COMPLETA'!$A1217)</f>
        <v>0</v>
      </c>
      <c r="C1217" s="28" t="s">
        <v>5551</v>
      </c>
      <c r="D1217" s="29">
        <v>657.108045</v>
      </c>
      <c r="E1217" s="1">
        <f>COUNTIF($H$2:$H$2576,'CARGA COMPLETA'!$A1217)</f>
        <v>0</v>
      </c>
      <c r="G1217" s="27" t="s">
        <v>2465</v>
      </c>
      <c r="H1217" s="27" t="s">
        <v>2466</v>
      </c>
      <c r="I1217" s="27"/>
      <c r="J1217" s="27"/>
      <c r="K1217" s="27"/>
    </row>
    <row r="1218" ht="15.75" hidden="1" customHeight="1">
      <c r="A1218" s="28" t="s">
        <v>5552</v>
      </c>
      <c r="B1218" s="27">
        <f>COUNTIF($H$2:$H$2576,'CARGA COMPLETA'!$A1218)</f>
        <v>0</v>
      </c>
      <c r="C1218" s="28" t="s">
        <v>5553</v>
      </c>
      <c r="D1218" s="29">
        <v>557.1133424999999</v>
      </c>
      <c r="E1218" s="1">
        <f>COUNTIF($H$2:$H$2576,'CARGA COMPLETA'!$A1218)</f>
        <v>0</v>
      </c>
      <c r="G1218" s="27" t="s">
        <v>2467</v>
      </c>
      <c r="H1218" s="27" t="s">
        <v>2468</v>
      </c>
      <c r="I1218" s="27"/>
      <c r="J1218" s="27"/>
      <c r="K1218" s="27"/>
    </row>
    <row r="1219" ht="15.75" hidden="1" customHeight="1">
      <c r="A1219" s="28" t="s">
        <v>5554</v>
      </c>
      <c r="B1219" s="27">
        <f>COUNTIF($H$2:$H$2576,'CARGA COMPLETA'!$A1219)</f>
        <v>0</v>
      </c>
      <c r="C1219" s="28" t="s">
        <v>5555</v>
      </c>
      <c r="D1219" s="29">
        <v>157.13453249999998</v>
      </c>
      <c r="E1219" s="1">
        <f>COUNTIF($H$2:$H$2576,'CARGA COMPLETA'!$A1219)</f>
        <v>0</v>
      </c>
      <c r="G1219" s="27" t="s">
        <v>2469</v>
      </c>
      <c r="H1219" s="27" t="s">
        <v>2470</v>
      </c>
      <c r="I1219" s="27"/>
      <c r="J1219" s="27"/>
      <c r="K1219" s="27"/>
    </row>
    <row r="1220" ht="15.75" hidden="1" customHeight="1">
      <c r="A1220" s="28" t="s">
        <v>5556</v>
      </c>
      <c r="B1220" s="27">
        <f>COUNTIF($H$2:$H$2576,'CARGA COMPLETA'!$A1220)</f>
        <v>0</v>
      </c>
      <c r="C1220" s="28" t="s">
        <v>5557</v>
      </c>
      <c r="D1220" s="29">
        <v>205.703388</v>
      </c>
      <c r="E1220" s="1">
        <f>COUNTIF($H$2:$H$2576,'CARGA COMPLETA'!$A1220)</f>
        <v>0</v>
      </c>
      <c r="G1220" s="27" t="s">
        <v>2471</v>
      </c>
      <c r="H1220" s="27" t="s">
        <v>2472</v>
      </c>
      <c r="I1220" s="27"/>
      <c r="J1220" s="27"/>
      <c r="K1220" s="27"/>
    </row>
    <row r="1221" ht="15.75" hidden="1" customHeight="1">
      <c r="A1221" s="28"/>
      <c r="B1221" s="27">
        <f>COUNTIF($H$2:$H$2576,'CARGA COMPLETA'!$A1221)</f>
        <v>0</v>
      </c>
      <c r="C1221" s="28"/>
      <c r="D1221" s="29">
        <v>0.0</v>
      </c>
      <c r="E1221" s="1">
        <f>COUNTIF($H$2:$H$2576,'CARGA COMPLETA'!$A1221)</f>
        <v>0</v>
      </c>
      <c r="G1221" s="31" t="s">
        <v>2473</v>
      </c>
      <c r="H1221" s="31" t="s">
        <v>2474</v>
      </c>
      <c r="I1221" s="27"/>
      <c r="J1221" s="27"/>
      <c r="K1221" s="27"/>
    </row>
    <row r="1222" ht="15.75" hidden="1" customHeight="1">
      <c r="A1222" s="28"/>
      <c r="B1222" s="27">
        <f>COUNTIF($H$2:$H$2576,'CARGA COMPLETA'!$A1222)</f>
        <v>0</v>
      </c>
      <c r="C1222" s="28" t="s">
        <v>5558</v>
      </c>
      <c r="D1222" s="29">
        <v>0.0</v>
      </c>
      <c r="E1222" s="1">
        <f>COUNTIF($H$2:$H$2576,'CARGA COMPLETA'!$A1222)</f>
        <v>0</v>
      </c>
      <c r="G1222" s="31" t="s">
        <v>2475</v>
      </c>
      <c r="H1222" s="31" t="s">
        <v>2476</v>
      </c>
      <c r="I1222" s="27"/>
      <c r="J1222" s="27"/>
      <c r="K1222" s="27"/>
    </row>
    <row r="1223" ht="15.75" hidden="1" customHeight="1">
      <c r="A1223" s="28" t="s">
        <v>5559</v>
      </c>
      <c r="B1223" s="27">
        <f>COUNTIF($H$2:$H$2576,'CARGA COMPLETA'!$A1223)</f>
        <v>0</v>
      </c>
      <c r="C1223" s="28" t="s">
        <v>5560</v>
      </c>
      <c r="D1223" s="29">
        <v>10205.649803249999</v>
      </c>
      <c r="E1223" s="1">
        <f>COUNTIF($H$2:$H$2576,'CARGA COMPLETA'!$A1223)</f>
        <v>0</v>
      </c>
      <c r="G1223" s="31" t="s">
        <v>2477</v>
      </c>
      <c r="H1223" s="31" t="s">
        <v>2478</v>
      </c>
      <c r="I1223" s="27"/>
      <c r="J1223" s="27"/>
      <c r="K1223" s="27"/>
    </row>
    <row r="1224" ht="15.75" hidden="1" customHeight="1">
      <c r="A1224" s="28"/>
      <c r="B1224" s="27">
        <f>COUNTIF($H$2:$H$2576,'CARGA COMPLETA'!$A1224)</f>
        <v>0</v>
      </c>
      <c r="C1224" s="28"/>
      <c r="D1224" s="29">
        <v>0.0</v>
      </c>
      <c r="E1224" s="1">
        <f>COUNTIF($H$2:$H$2576,'CARGA COMPLETA'!$A1224)</f>
        <v>0</v>
      </c>
      <c r="G1224" s="31" t="s">
        <v>2479</v>
      </c>
      <c r="H1224" s="31" t="s">
        <v>2480</v>
      </c>
      <c r="I1224" s="27"/>
      <c r="J1224" s="27"/>
      <c r="K1224" s="27"/>
    </row>
    <row r="1225" ht="15.75" hidden="1" customHeight="1">
      <c r="A1225" s="28"/>
      <c r="B1225" s="27">
        <f>COUNTIF($H$2:$H$2576,'CARGA COMPLETA'!$A1225)</f>
        <v>0</v>
      </c>
      <c r="C1225" s="28" t="s">
        <v>5561</v>
      </c>
      <c r="D1225" s="29">
        <v>0.0</v>
      </c>
      <c r="E1225" s="1">
        <f>COUNTIF($H$2:$H$2576,'CARGA COMPLETA'!$A1225)</f>
        <v>0</v>
      </c>
      <c r="G1225" s="31" t="s">
        <v>2481</v>
      </c>
      <c r="H1225" s="31" t="s">
        <v>2482</v>
      </c>
      <c r="I1225" s="27"/>
      <c r="J1225" s="27"/>
      <c r="K1225" s="27"/>
    </row>
    <row r="1226" ht="15.75" hidden="1" customHeight="1">
      <c r="A1226" s="28" t="s">
        <v>5562</v>
      </c>
      <c r="B1226" s="27">
        <f>COUNTIF($H$2:$H$2576,'CARGA COMPLETA'!$A1226)</f>
        <v>0</v>
      </c>
      <c r="C1226" s="28" t="s">
        <v>5563</v>
      </c>
      <c r="D1226" s="29">
        <v>59875.7677155</v>
      </c>
      <c r="E1226" s="1">
        <f>COUNTIF($H$2:$H$2576,'CARGA COMPLETA'!$A1226)</f>
        <v>0</v>
      </c>
      <c r="G1226" s="31" t="s">
        <v>2483</v>
      </c>
      <c r="H1226" s="31" t="s">
        <v>2484</v>
      </c>
      <c r="I1226" s="27"/>
      <c r="J1226" s="27"/>
      <c r="K1226" s="27"/>
    </row>
    <row r="1227" ht="15.75" hidden="1" customHeight="1">
      <c r="A1227" s="28" t="s">
        <v>5564</v>
      </c>
      <c r="B1227" s="27">
        <f>COUNTIF($H$2:$H$2576,'CARGA COMPLETA'!$A1227)</f>
        <v>0</v>
      </c>
      <c r="C1227" s="28" t="s">
        <v>5565</v>
      </c>
      <c r="D1227" s="29">
        <v>55846.448385749994</v>
      </c>
      <c r="E1227" s="1">
        <f>COUNTIF($H$2:$H$2576,'CARGA COMPLETA'!$A1227)</f>
        <v>0</v>
      </c>
      <c r="G1227" s="31" t="s">
        <v>2485</v>
      </c>
      <c r="H1227" s="31" t="s">
        <v>2486</v>
      </c>
      <c r="I1227" s="27"/>
      <c r="J1227" s="27"/>
      <c r="K1227" s="27"/>
    </row>
    <row r="1228" ht="15.75" hidden="1" customHeight="1">
      <c r="A1228" s="28" t="s">
        <v>5566</v>
      </c>
      <c r="B1228" s="27">
        <f>COUNTIF($H$2:$H$2576,'CARGA COMPLETA'!$A1228)</f>
        <v>0</v>
      </c>
      <c r="C1228" s="28" t="s">
        <v>5567</v>
      </c>
      <c r="D1228" s="29">
        <v>22440.320595</v>
      </c>
      <c r="E1228" s="1">
        <f>COUNTIF($H$2:$H$2576,'CARGA COMPLETA'!$A1228)</f>
        <v>0</v>
      </c>
      <c r="G1228" s="31" t="s">
        <v>2487</v>
      </c>
      <c r="H1228" s="31" t="s">
        <v>2488</v>
      </c>
      <c r="I1228" s="27"/>
      <c r="J1228" s="27"/>
      <c r="K1228" s="27"/>
    </row>
    <row r="1229" ht="15.75" hidden="1" customHeight="1">
      <c r="A1229" s="28"/>
      <c r="B1229" s="27">
        <f>COUNTIF($H$2:$H$2576,'CARGA COMPLETA'!$A1229)</f>
        <v>0</v>
      </c>
      <c r="C1229" s="28"/>
      <c r="D1229" s="29">
        <v>0.0</v>
      </c>
      <c r="E1229" s="1">
        <f>COUNTIF($H$2:$H$2576,'CARGA COMPLETA'!$A1229)</f>
        <v>0</v>
      </c>
      <c r="G1229" s="31" t="s">
        <v>2489</v>
      </c>
      <c r="H1229" s="31" t="s">
        <v>2490</v>
      </c>
      <c r="I1229" s="27"/>
      <c r="J1229" s="27"/>
      <c r="K1229" s="27"/>
    </row>
    <row r="1230" ht="15.75" hidden="1" customHeight="1">
      <c r="A1230" s="28"/>
      <c r="B1230" s="27">
        <f>COUNTIF($H$2:$H$2576,'CARGA COMPLETA'!$A1230)</f>
        <v>0</v>
      </c>
      <c r="C1230" s="28" t="s">
        <v>5568</v>
      </c>
      <c r="D1230" s="29">
        <v>0.0</v>
      </c>
      <c r="E1230" s="1">
        <f>COUNTIF($H$2:$H$2576,'CARGA COMPLETA'!$A1230)</f>
        <v>0</v>
      </c>
      <c r="G1230" s="31" t="s">
        <v>2491</v>
      </c>
      <c r="H1230" s="31" t="s">
        <v>2492</v>
      </c>
      <c r="I1230" s="27"/>
      <c r="J1230" s="27"/>
      <c r="K1230" s="27"/>
    </row>
    <row r="1231" ht="15.75" hidden="1" customHeight="1">
      <c r="A1231" s="28" t="s">
        <v>5569</v>
      </c>
      <c r="B1231" s="27">
        <f>COUNTIF($H$2:$H$2576,'CARGA COMPLETA'!$A1231)</f>
        <v>0</v>
      </c>
      <c r="C1231" s="28" t="s">
        <v>5570</v>
      </c>
      <c r="D1231" s="29">
        <v>3724.7532547499995</v>
      </c>
      <c r="E1231" s="1">
        <f>COUNTIF($H$2:$H$2576,'CARGA COMPLETA'!$A1231)</f>
        <v>0</v>
      </c>
      <c r="G1231" s="31" t="s">
        <v>2493</v>
      </c>
      <c r="H1231" s="31" t="s">
        <v>2494</v>
      </c>
      <c r="I1231" s="27"/>
      <c r="J1231" s="27"/>
      <c r="K1231" s="27"/>
    </row>
    <row r="1232" ht="15.75" hidden="1" customHeight="1">
      <c r="A1232" s="28" t="s">
        <v>5571</v>
      </c>
      <c r="B1232" s="27">
        <f>COUNTIF($H$2:$H$2576,'CARGA COMPLETA'!$A1232)</f>
        <v>0</v>
      </c>
      <c r="C1232" s="28" t="s">
        <v>5572</v>
      </c>
      <c r="D1232" s="29">
        <v>4055.1849854999996</v>
      </c>
      <c r="E1232" s="1">
        <f>COUNTIF($H$2:$H$2576,'CARGA COMPLETA'!$A1232)</f>
        <v>0</v>
      </c>
      <c r="G1232" s="31" t="s">
        <v>2495</v>
      </c>
      <c r="H1232" s="31" t="s">
        <v>2496</v>
      </c>
      <c r="I1232" s="27"/>
      <c r="J1232" s="27"/>
      <c r="K1232" s="27"/>
    </row>
    <row r="1233" ht="15.75" hidden="1" customHeight="1">
      <c r="A1233" s="28" t="s">
        <v>5573</v>
      </c>
      <c r="B1233" s="27">
        <f>COUNTIF($H$2:$H$2576,'CARGA COMPLETA'!$A1233)</f>
        <v>0</v>
      </c>
      <c r="C1233" s="28" t="s">
        <v>5574</v>
      </c>
      <c r="D1233" s="29">
        <v>4114.8404055</v>
      </c>
      <c r="E1233" s="1">
        <f>COUNTIF($H$2:$H$2576,'CARGA COMPLETA'!$A1233)</f>
        <v>0</v>
      </c>
      <c r="G1233" s="31" t="s">
        <v>2497</v>
      </c>
      <c r="H1233" s="31" t="s">
        <v>2498</v>
      </c>
      <c r="I1233" s="27"/>
      <c r="J1233" s="27"/>
      <c r="K1233" s="27"/>
    </row>
    <row r="1234" ht="15.75" hidden="1" customHeight="1">
      <c r="A1234" s="28"/>
      <c r="B1234" s="27">
        <f>COUNTIF($H$2:$H$2576,'CARGA COMPLETA'!$A1234)</f>
        <v>0</v>
      </c>
      <c r="C1234" s="28"/>
      <c r="D1234" s="29">
        <v>0.0</v>
      </c>
      <c r="E1234" s="1">
        <f>COUNTIF($H$2:$H$2576,'CARGA COMPLETA'!$A1234)</f>
        <v>0</v>
      </c>
      <c r="G1234" s="31" t="s">
        <v>2499</v>
      </c>
      <c r="H1234" s="31" t="s">
        <v>2500</v>
      </c>
      <c r="I1234" s="27"/>
      <c r="J1234" s="27"/>
      <c r="K1234" s="27"/>
    </row>
    <row r="1235" ht="15.75" hidden="1" customHeight="1">
      <c r="A1235" s="28"/>
      <c r="B1235" s="27">
        <f>COUNTIF($H$2:$H$2576,'CARGA COMPLETA'!$A1235)</f>
        <v>0</v>
      </c>
      <c r="C1235" s="28" t="s">
        <v>5575</v>
      </c>
      <c r="D1235" s="29">
        <v>0.0</v>
      </c>
      <c r="E1235" s="1">
        <f>COUNTIF($H$2:$H$2576,'CARGA COMPLETA'!$A1235)</f>
        <v>0</v>
      </c>
      <c r="G1235" s="31" t="s">
        <v>2501</v>
      </c>
      <c r="H1235" s="31" t="s">
        <v>2502</v>
      </c>
      <c r="I1235" s="27"/>
      <c r="J1235" s="27"/>
      <c r="K1235" s="27"/>
    </row>
    <row r="1236" ht="15.75" customHeight="1">
      <c r="A1236" s="28" t="s">
        <v>834</v>
      </c>
      <c r="B1236" s="27">
        <f>COUNTIF($H$2:$H$2576,'CARGA COMPLETA'!$A1236)</f>
        <v>1</v>
      </c>
      <c r="C1236" s="28" t="s">
        <v>833</v>
      </c>
      <c r="D1236" s="29">
        <v>203.21475074999998</v>
      </c>
      <c r="E1236" s="1">
        <f>COUNTIF($H$2:$H$2576,'CARGA COMPLETA'!$A1236)</f>
        <v>1</v>
      </c>
      <c r="G1236" s="31" t="s">
        <v>2503</v>
      </c>
      <c r="H1236" s="31" t="s">
        <v>2504</v>
      </c>
      <c r="I1236" s="27"/>
      <c r="J1236" s="27"/>
      <c r="K1236" s="27"/>
    </row>
    <row r="1237" ht="15.75" hidden="1" customHeight="1">
      <c r="A1237" s="28"/>
      <c r="B1237" s="27">
        <f>COUNTIF($H$2:$H$2576,'CARGA COMPLETA'!$A1237)</f>
        <v>0</v>
      </c>
      <c r="C1237" s="28"/>
      <c r="D1237" s="29">
        <v>0.0</v>
      </c>
      <c r="E1237" s="1">
        <f>COUNTIF($H$2:$H$2576,'CARGA COMPLETA'!$A1237)</f>
        <v>0</v>
      </c>
      <c r="G1237" s="31" t="s">
        <v>2505</v>
      </c>
      <c r="H1237" s="31" t="s">
        <v>2506</v>
      </c>
      <c r="I1237" s="27"/>
      <c r="J1237" s="27"/>
      <c r="K1237" s="27"/>
    </row>
    <row r="1238" ht="15.75" hidden="1" customHeight="1">
      <c r="A1238" s="28"/>
      <c r="B1238" s="27">
        <f>COUNTIF($H$2:$H$2576,'CARGA COMPLETA'!$A1238)</f>
        <v>0</v>
      </c>
      <c r="C1238" s="28" t="s">
        <v>5576</v>
      </c>
      <c r="D1238" s="29">
        <v>0.0</v>
      </c>
      <c r="E1238" s="1">
        <f>COUNTIF($H$2:$H$2576,'CARGA COMPLETA'!$A1238)</f>
        <v>0</v>
      </c>
      <c r="G1238" s="31" t="s">
        <v>2507</v>
      </c>
      <c r="H1238" s="31" t="s">
        <v>2508</v>
      </c>
      <c r="I1238" s="27"/>
      <c r="J1238" s="27"/>
      <c r="K1238" s="27"/>
    </row>
    <row r="1239" ht="15.75" hidden="1" customHeight="1">
      <c r="A1239" s="28" t="s">
        <v>5577</v>
      </c>
      <c r="B1239" s="27">
        <f>COUNTIF($H$2:$H$2576,'CARGA COMPLETA'!$A1239)</f>
        <v>0</v>
      </c>
      <c r="C1239" s="28" t="s">
        <v>5578</v>
      </c>
      <c r="D1239" s="29">
        <v>19534.454775</v>
      </c>
      <c r="E1239" s="1">
        <f>COUNTIF($H$2:$H$2576,'CARGA COMPLETA'!$A1239)</f>
        <v>0</v>
      </c>
      <c r="G1239" s="31" t="s">
        <v>2509</v>
      </c>
      <c r="H1239" s="31" t="s">
        <v>2510</v>
      </c>
      <c r="I1239" s="27"/>
      <c r="J1239" s="27"/>
      <c r="K1239" s="27"/>
    </row>
    <row r="1240" ht="15.75" hidden="1" customHeight="1">
      <c r="A1240" s="28" t="s">
        <v>5579</v>
      </c>
      <c r="B1240" s="27">
        <f>COUNTIF($H$2:$H$2576,'CARGA COMPLETA'!$A1240)</f>
        <v>0</v>
      </c>
      <c r="C1240" s="28" t="s">
        <v>5580</v>
      </c>
      <c r="D1240" s="29">
        <v>22570.34964525</v>
      </c>
      <c r="E1240" s="1">
        <f>COUNTIF($H$2:$H$2576,'CARGA COMPLETA'!$A1240)</f>
        <v>0</v>
      </c>
      <c r="G1240" s="31" t="s">
        <v>2511</v>
      </c>
      <c r="H1240" s="31" t="s">
        <v>2512</v>
      </c>
      <c r="I1240" s="27"/>
      <c r="J1240" s="27"/>
      <c r="K1240" s="27"/>
    </row>
    <row r="1241" ht="15.75" hidden="1" customHeight="1">
      <c r="A1241" s="28"/>
      <c r="B1241" s="27">
        <f>COUNTIF($H$2:$H$2576,'CARGA COMPLETA'!$A1241)</f>
        <v>0</v>
      </c>
      <c r="C1241" s="28"/>
      <c r="D1241" s="29">
        <v>0.0</v>
      </c>
      <c r="E1241" s="1">
        <f>COUNTIF($H$2:$H$2576,'CARGA COMPLETA'!$A1241)</f>
        <v>0</v>
      </c>
      <c r="G1241" s="31" t="s">
        <v>2513</v>
      </c>
      <c r="H1241" s="31" t="s">
        <v>2514</v>
      </c>
      <c r="I1241" s="27"/>
      <c r="J1241" s="27"/>
      <c r="K1241" s="27"/>
    </row>
    <row r="1242" ht="15.75" hidden="1" customHeight="1">
      <c r="A1242" s="28"/>
      <c r="B1242" s="27">
        <f>COUNTIF($H$2:$H$2576,'CARGA COMPLETA'!$A1242)</f>
        <v>0</v>
      </c>
      <c r="C1242" s="28" t="s">
        <v>5581</v>
      </c>
      <c r="D1242" s="29">
        <v>0.0</v>
      </c>
      <c r="E1242" s="1">
        <f>COUNTIF($H$2:$H$2576,'CARGA COMPLETA'!$A1242)</f>
        <v>0</v>
      </c>
      <c r="G1242" s="31" t="s">
        <v>2515</v>
      </c>
      <c r="H1242" s="31" t="s">
        <v>2516</v>
      </c>
      <c r="I1242" s="27"/>
      <c r="J1242" s="27"/>
      <c r="K1242" s="27"/>
    </row>
    <row r="1243" ht="15.75" hidden="1" customHeight="1">
      <c r="A1243" s="28" t="s">
        <v>5582</v>
      </c>
      <c r="B1243" s="27">
        <f>COUNTIF($H$2:$H$2576,'CARGA COMPLETA'!$A1243)</f>
        <v>0</v>
      </c>
      <c r="C1243" s="28" t="s">
        <v>5583</v>
      </c>
      <c r="D1243" s="29">
        <v>36191.335133249995</v>
      </c>
      <c r="E1243" s="1">
        <f>COUNTIF($H$2:$H$2576,'CARGA COMPLETA'!$A1243)</f>
        <v>0</v>
      </c>
      <c r="G1243" s="27" t="s">
        <v>2517</v>
      </c>
      <c r="H1243" s="27" t="s">
        <v>2518</v>
      </c>
      <c r="I1243" s="27"/>
      <c r="J1243" s="27"/>
      <c r="K1243" s="27"/>
    </row>
    <row r="1244" ht="15.75" hidden="1" customHeight="1">
      <c r="A1244" s="28" t="s">
        <v>5584</v>
      </c>
      <c r="B1244" s="27">
        <f>COUNTIF($H$2:$H$2576,'CARGA COMPLETA'!$A1244)</f>
        <v>0</v>
      </c>
      <c r="C1244" s="28" t="s">
        <v>5585</v>
      </c>
      <c r="D1244" s="29">
        <v>39188.022736499996</v>
      </c>
      <c r="E1244" s="1">
        <f>COUNTIF($H$2:$H$2576,'CARGA COMPLETA'!$A1244)</f>
        <v>0</v>
      </c>
      <c r="G1244" s="27" t="s">
        <v>2519</v>
      </c>
      <c r="H1244" s="27" t="s">
        <v>2520</v>
      </c>
      <c r="I1244" s="27"/>
      <c r="J1244" s="27"/>
      <c r="K1244" s="27"/>
    </row>
    <row r="1245" ht="15.75" hidden="1" customHeight="1">
      <c r="A1245" s="28"/>
      <c r="B1245" s="27">
        <f>COUNTIF($H$2:$H$2576,'CARGA COMPLETA'!$A1245)</f>
        <v>0</v>
      </c>
      <c r="C1245" s="28"/>
      <c r="D1245" s="29">
        <v>0.0</v>
      </c>
      <c r="E1245" s="1">
        <f>COUNTIF($H$2:$H$2576,'CARGA COMPLETA'!$A1245)</f>
        <v>0</v>
      </c>
      <c r="G1245" s="27" t="s">
        <v>2521</v>
      </c>
      <c r="H1245" s="27" t="s">
        <v>2522</v>
      </c>
      <c r="I1245" s="27"/>
      <c r="J1245" s="27"/>
      <c r="K1245" s="27"/>
    </row>
    <row r="1246" ht="15.75" hidden="1" customHeight="1">
      <c r="A1246" s="28"/>
      <c r="B1246" s="27">
        <f>COUNTIF($H$2:$H$2576,'CARGA COMPLETA'!$A1246)</f>
        <v>0</v>
      </c>
      <c r="C1246" s="28" t="s">
        <v>5586</v>
      </c>
      <c r="D1246" s="29">
        <v>0.0</v>
      </c>
      <c r="E1246" s="1">
        <f>COUNTIF($H$2:$H$2576,'CARGA COMPLETA'!$A1246)</f>
        <v>0</v>
      </c>
      <c r="G1246" s="27" t="s">
        <v>2523</v>
      </c>
      <c r="H1246" s="27" t="s">
        <v>2524</v>
      </c>
      <c r="I1246" s="27"/>
      <c r="J1246" s="27"/>
      <c r="K1246" s="27"/>
    </row>
    <row r="1247" ht="15.75" hidden="1" customHeight="1">
      <c r="A1247" s="28" t="s">
        <v>5587</v>
      </c>
      <c r="B1247" s="27">
        <f>COUNTIF($H$2:$H$2576,'CARGA COMPLETA'!$A1247)</f>
        <v>0</v>
      </c>
      <c r="C1247" s="28" t="s">
        <v>5588</v>
      </c>
      <c r="D1247" s="29">
        <v>66449.40867675</v>
      </c>
      <c r="E1247" s="1">
        <f>COUNTIF($H$2:$H$2576,'CARGA COMPLETA'!$A1247)</f>
        <v>0</v>
      </c>
      <c r="G1247" s="32" t="s">
        <v>2525</v>
      </c>
      <c r="H1247" s="32" t="s">
        <v>2526</v>
      </c>
      <c r="I1247" s="27"/>
      <c r="J1247" s="27"/>
      <c r="K1247" s="27"/>
    </row>
    <row r="1248" ht="15.75" hidden="1" customHeight="1">
      <c r="A1248" s="28"/>
      <c r="B1248" s="27">
        <f>COUNTIF($H$2:$H$2576,'CARGA COMPLETA'!$A1248)</f>
        <v>0</v>
      </c>
      <c r="C1248" s="28"/>
      <c r="D1248" s="29">
        <v>0.0</v>
      </c>
      <c r="E1248" s="1">
        <f>COUNTIF($H$2:$H$2576,'CARGA COMPLETA'!$A1248)</f>
        <v>0</v>
      </c>
      <c r="G1248" s="32" t="s">
        <v>2527</v>
      </c>
      <c r="H1248" s="32" t="s">
        <v>2528</v>
      </c>
      <c r="I1248" s="27"/>
      <c r="J1248" s="27"/>
      <c r="K1248" s="27"/>
    </row>
    <row r="1249" ht="15.75" hidden="1" customHeight="1">
      <c r="A1249" s="28"/>
      <c r="B1249" s="27">
        <f>COUNTIF($H$2:$H$2576,'CARGA COMPLETA'!$A1249)</f>
        <v>0</v>
      </c>
      <c r="C1249" s="28" t="s">
        <v>5589</v>
      </c>
      <c r="D1249" s="29">
        <v>0.0</v>
      </c>
      <c r="E1249" s="1">
        <f>COUNTIF($H$2:$H$2576,'CARGA COMPLETA'!$A1249)</f>
        <v>0</v>
      </c>
      <c r="G1249" s="32" t="s">
        <v>2529</v>
      </c>
      <c r="H1249" s="32" t="s">
        <v>2530</v>
      </c>
      <c r="I1249" s="27"/>
      <c r="J1249" s="27"/>
      <c r="K1249" s="27"/>
    </row>
    <row r="1250" ht="15.75" hidden="1" customHeight="1">
      <c r="A1250" s="28" t="s">
        <v>5590</v>
      </c>
      <c r="B1250" s="27">
        <f>COUNTIF($H$2:$H$2576,'CARGA COMPLETA'!$A1250)</f>
        <v>0</v>
      </c>
      <c r="C1250" s="28" t="s">
        <v>5591</v>
      </c>
      <c r="D1250" s="29">
        <v>6963.3058522500005</v>
      </c>
      <c r="E1250" s="1">
        <f>COUNTIF($H$2:$H$2576,'CARGA COMPLETA'!$A1250)</f>
        <v>0</v>
      </c>
      <c r="G1250" s="32" t="s">
        <v>2531</v>
      </c>
      <c r="H1250" s="32" t="s">
        <v>2532</v>
      </c>
      <c r="I1250" s="27"/>
      <c r="J1250" s="27"/>
      <c r="K1250" s="27"/>
    </row>
    <row r="1251" ht="15.75" hidden="1" customHeight="1">
      <c r="A1251" s="28" t="s">
        <v>5592</v>
      </c>
      <c r="B1251" s="27">
        <f>COUNTIF($H$2:$H$2576,'CARGA COMPLETA'!$A1251)</f>
        <v>0</v>
      </c>
      <c r="C1251" s="28" t="s">
        <v>5593</v>
      </c>
      <c r="D1251" s="29">
        <v>6963.3058522500005</v>
      </c>
      <c r="E1251" s="1">
        <f>COUNTIF($H$2:$H$2576,'CARGA COMPLETA'!$A1251)</f>
        <v>0</v>
      </c>
      <c r="G1251" s="32" t="s">
        <v>2533</v>
      </c>
      <c r="H1251" s="32" t="s">
        <v>2534</v>
      </c>
      <c r="I1251" s="27"/>
      <c r="J1251" s="27"/>
      <c r="K1251" s="27"/>
    </row>
    <row r="1252" ht="15.75" hidden="1" customHeight="1">
      <c r="A1252" s="28" t="s">
        <v>5594</v>
      </c>
      <c r="B1252" s="27">
        <f>COUNTIF($H$2:$H$2576,'CARGA COMPLETA'!$A1252)</f>
        <v>0</v>
      </c>
      <c r="C1252" s="28" t="s">
        <v>5595</v>
      </c>
      <c r="D1252" s="29">
        <v>6963.3058522500005</v>
      </c>
      <c r="E1252" s="1">
        <f>COUNTIF($H$2:$H$2576,'CARGA COMPLETA'!$A1252)</f>
        <v>0</v>
      </c>
      <c r="G1252" s="32" t="s">
        <v>2535</v>
      </c>
      <c r="H1252" s="32" t="s">
        <v>2536</v>
      </c>
      <c r="I1252" s="27"/>
      <c r="J1252" s="27"/>
      <c r="K1252" s="27"/>
    </row>
    <row r="1253" ht="15.75" hidden="1" customHeight="1">
      <c r="A1253" s="28" t="s">
        <v>5596</v>
      </c>
      <c r="B1253" s="27">
        <f>COUNTIF($H$2:$H$2576,'CARGA COMPLETA'!$A1253)</f>
        <v>0</v>
      </c>
      <c r="C1253" s="28" t="s">
        <v>5597</v>
      </c>
      <c r="D1253" s="29">
        <v>6963.3058522500005</v>
      </c>
      <c r="E1253" s="1">
        <f>COUNTIF($H$2:$H$2576,'CARGA COMPLETA'!$A1253)</f>
        <v>0</v>
      </c>
      <c r="G1253" s="32" t="s">
        <v>2537</v>
      </c>
      <c r="H1253" s="32" t="s">
        <v>2538</v>
      </c>
      <c r="I1253" s="27"/>
      <c r="J1253" s="27"/>
      <c r="K1253" s="27"/>
    </row>
    <row r="1254" ht="15.75" hidden="1" customHeight="1">
      <c r="A1254" s="28" t="s">
        <v>5598</v>
      </c>
      <c r="B1254" s="27">
        <f>COUNTIF($H$2:$H$2576,'CARGA COMPLETA'!$A1254)</f>
        <v>0</v>
      </c>
      <c r="C1254" s="28" t="s">
        <v>5599</v>
      </c>
      <c r="D1254" s="29">
        <v>6963.3058522500005</v>
      </c>
      <c r="E1254" s="1">
        <f>COUNTIF($H$2:$H$2576,'CARGA COMPLETA'!$A1254)</f>
        <v>0</v>
      </c>
      <c r="G1254" s="32" t="s">
        <v>2539</v>
      </c>
      <c r="H1254" s="32" t="s">
        <v>2540</v>
      </c>
      <c r="I1254" s="27"/>
      <c r="J1254" s="27"/>
      <c r="K1254" s="27"/>
    </row>
    <row r="1255" ht="15.75" hidden="1" customHeight="1">
      <c r="A1255" s="28" t="s">
        <v>5600</v>
      </c>
      <c r="B1255" s="27">
        <f>COUNTIF($H$2:$H$2576,'CARGA COMPLETA'!$A1255)</f>
        <v>0</v>
      </c>
      <c r="C1255" s="28" t="s">
        <v>5601</v>
      </c>
      <c r="D1255" s="29">
        <v>5280.3132525</v>
      </c>
      <c r="E1255" s="1">
        <f>COUNTIF($H$2:$H$2576,'CARGA COMPLETA'!$A1255)</f>
        <v>0</v>
      </c>
      <c r="G1255" s="32" t="s">
        <v>2541</v>
      </c>
      <c r="H1255" s="32" t="s">
        <v>2542</v>
      </c>
      <c r="I1255" s="27"/>
      <c r="J1255" s="27"/>
      <c r="K1255" s="27"/>
    </row>
    <row r="1256" ht="15.75" hidden="1" customHeight="1">
      <c r="A1256" s="28" t="s">
        <v>5602</v>
      </c>
      <c r="B1256" s="27">
        <f>COUNTIF($H$2:$H$2576,'CARGA COMPLETA'!$A1256)</f>
        <v>0</v>
      </c>
      <c r="C1256" s="28" t="s">
        <v>5603</v>
      </c>
      <c r="D1256" s="29">
        <v>5280.3132525</v>
      </c>
      <c r="E1256" s="1">
        <f>COUNTIF($H$2:$H$2576,'CARGA COMPLETA'!$A1256)</f>
        <v>0</v>
      </c>
      <c r="G1256" s="32" t="s">
        <v>2543</v>
      </c>
      <c r="H1256" s="32" t="s">
        <v>2544</v>
      </c>
      <c r="I1256" s="27"/>
      <c r="J1256" s="27"/>
      <c r="K1256" s="27"/>
    </row>
    <row r="1257" ht="15.75" hidden="1" customHeight="1">
      <c r="A1257" s="28" t="s">
        <v>5604</v>
      </c>
      <c r="B1257" s="27">
        <f>COUNTIF($H$2:$H$2576,'CARGA COMPLETA'!$A1257)</f>
        <v>0</v>
      </c>
      <c r="C1257" s="28" t="s">
        <v>5605</v>
      </c>
      <c r="D1257" s="29">
        <v>5280.3132525</v>
      </c>
      <c r="E1257" s="1">
        <f>COUNTIF($H$2:$H$2576,'CARGA COMPLETA'!$A1257)</f>
        <v>0</v>
      </c>
      <c r="G1257" s="32" t="s">
        <v>2545</v>
      </c>
      <c r="H1257" s="32" t="s">
        <v>2546</v>
      </c>
      <c r="I1257" s="27"/>
      <c r="J1257" s="27"/>
      <c r="K1257" s="27"/>
    </row>
    <row r="1258" ht="15.75" hidden="1" customHeight="1">
      <c r="A1258" s="28" t="s">
        <v>5606</v>
      </c>
      <c r="B1258" s="27">
        <f>COUNTIF($H$2:$H$2576,'CARGA COMPLETA'!$A1258)</f>
        <v>0</v>
      </c>
      <c r="C1258" s="28" t="s">
        <v>5607</v>
      </c>
      <c r="D1258" s="29">
        <v>5280.3132525</v>
      </c>
      <c r="E1258" s="1">
        <f>COUNTIF($H$2:$H$2576,'CARGA COMPLETA'!$A1258)</f>
        <v>0</v>
      </c>
      <c r="G1258" s="32" t="s">
        <v>2547</v>
      </c>
      <c r="H1258" s="32" t="s">
        <v>2548</v>
      </c>
      <c r="I1258" s="27"/>
      <c r="J1258" s="27"/>
      <c r="K1258" s="27"/>
    </row>
    <row r="1259" ht="15.75" hidden="1" customHeight="1">
      <c r="A1259" s="28" t="s">
        <v>5608</v>
      </c>
      <c r="B1259" s="27">
        <f>COUNTIF($H$2:$H$2576,'CARGA COMPLETA'!$A1259)</f>
        <v>0</v>
      </c>
      <c r="C1259" s="28" t="s">
        <v>5609</v>
      </c>
      <c r="D1259" s="29">
        <v>5280.3132525</v>
      </c>
      <c r="E1259" s="1">
        <f>COUNTIF($H$2:$H$2576,'CARGA COMPLETA'!$A1259)</f>
        <v>0</v>
      </c>
      <c r="G1259" s="32" t="s">
        <v>2549</v>
      </c>
      <c r="H1259" s="32" t="s">
        <v>2550</v>
      </c>
      <c r="I1259" s="27"/>
      <c r="J1259" s="27"/>
      <c r="K1259" s="27"/>
    </row>
    <row r="1260" ht="15.75" hidden="1" customHeight="1">
      <c r="A1260" s="28" t="s">
        <v>5610</v>
      </c>
      <c r="B1260" s="27">
        <f>COUNTIF($H$2:$H$2576,'CARGA COMPLETA'!$A1260)</f>
        <v>0</v>
      </c>
      <c r="C1260" s="28" t="s">
        <v>5611</v>
      </c>
      <c r="D1260" s="29">
        <v>5280.3132525</v>
      </c>
      <c r="E1260" s="1">
        <f>COUNTIF($H$2:$H$2576,'CARGA COMPLETA'!$A1260)</f>
        <v>0</v>
      </c>
      <c r="G1260" s="32" t="s">
        <v>2551</v>
      </c>
      <c r="H1260" s="32" t="s">
        <v>2552</v>
      </c>
      <c r="I1260" s="27"/>
      <c r="J1260" s="27"/>
      <c r="K1260" s="27"/>
    </row>
    <row r="1261" ht="15.75" hidden="1" customHeight="1">
      <c r="A1261" s="28"/>
      <c r="B1261" s="27">
        <f>COUNTIF($H$2:$H$2576,'CARGA COMPLETA'!$A1261)</f>
        <v>0</v>
      </c>
      <c r="C1261" s="28"/>
      <c r="D1261" s="29">
        <v>0.0</v>
      </c>
      <c r="E1261" s="1">
        <f>COUNTIF($H$2:$H$2576,'CARGA COMPLETA'!$A1261)</f>
        <v>0</v>
      </c>
      <c r="G1261" s="32" t="s">
        <v>2553</v>
      </c>
      <c r="H1261" s="32" t="s">
        <v>2554</v>
      </c>
      <c r="I1261" s="27"/>
      <c r="J1261" s="27"/>
      <c r="K1261" s="27"/>
    </row>
    <row r="1262" ht="15.75" hidden="1" customHeight="1">
      <c r="A1262" s="28"/>
      <c r="B1262" s="27">
        <f>COUNTIF($H$2:$H$2576,'CARGA COMPLETA'!$A1262)</f>
        <v>0</v>
      </c>
      <c r="C1262" s="28" t="s">
        <v>5612</v>
      </c>
      <c r="D1262" s="29">
        <v>0.0</v>
      </c>
      <c r="E1262" s="1">
        <f>COUNTIF($H$2:$H$2576,'CARGA COMPLETA'!$A1262)</f>
        <v>0</v>
      </c>
      <c r="G1262" s="32" t="s">
        <v>2555</v>
      </c>
      <c r="H1262" s="32" t="s">
        <v>2556</v>
      </c>
      <c r="I1262" s="27"/>
      <c r="J1262" s="27"/>
      <c r="K1262" s="27"/>
    </row>
    <row r="1263" ht="15.75" hidden="1" customHeight="1">
      <c r="A1263" s="28" t="s">
        <v>5613</v>
      </c>
      <c r="B1263" s="27">
        <f>COUNTIF($H$2:$H$2576,'CARGA COMPLETA'!$A1263)</f>
        <v>0</v>
      </c>
      <c r="C1263" s="28" t="s">
        <v>5614</v>
      </c>
      <c r="D1263" s="29">
        <v>377.194752</v>
      </c>
      <c r="E1263" s="1">
        <f>COUNTIF($H$2:$H$2576,'CARGA COMPLETA'!$A1263)</f>
        <v>0</v>
      </c>
      <c r="G1263" s="32" t="s">
        <v>2557</v>
      </c>
      <c r="H1263" s="32" t="s">
        <v>2558</v>
      </c>
      <c r="I1263" s="27"/>
      <c r="J1263" s="27"/>
      <c r="K1263" s="27"/>
    </row>
    <row r="1264" ht="15.75" hidden="1" customHeight="1">
      <c r="A1264" s="28" t="s">
        <v>5615</v>
      </c>
      <c r="B1264" s="27">
        <f>COUNTIF($H$2:$H$2576,'CARGA COMPLETA'!$A1264)</f>
        <v>0</v>
      </c>
      <c r="C1264" s="28" t="s">
        <v>5616</v>
      </c>
      <c r="D1264" s="29">
        <v>67.21117425</v>
      </c>
      <c r="E1264" s="1">
        <f>COUNTIF($H$2:$H$2576,'CARGA COMPLETA'!$A1264)</f>
        <v>0</v>
      </c>
      <c r="G1264" s="32" t="s">
        <v>2559</v>
      </c>
      <c r="H1264" s="32" t="s">
        <v>2560</v>
      </c>
      <c r="I1264" s="27"/>
      <c r="J1264" s="27"/>
      <c r="K1264" s="27"/>
    </row>
    <row r="1265" ht="15.75" hidden="1" customHeight="1">
      <c r="A1265" s="28" t="s">
        <v>5617</v>
      </c>
      <c r="B1265" s="27">
        <f>COUNTIF($H$2:$H$2576,'CARGA COMPLETA'!$A1265)</f>
        <v>0</v>
      </c>
      <c r="C1265" s="28" t="s">
        <v>5618</v>
      </c>
      <c r="D1265" s="29">
        <v>447.8289254999999</v>
      </c>
      <c r="E1265" s="1">
        <f>COUNTIF($H$2:$H$2576,'CARGA COMPLETA'!$A1265)</f>
        <v>0</v>
      </c>
      <c r="G1265" s="32" t="s">
        <v>2561</v>
      </c>
      <c r="H1265" s="32" t="s">
        <v>2562</v>
      </c>
      <c r="I1265" s="27"/>
      <c r="J1265" s="27"/>
      <c r="K1265" s="27"/>
    </row>
    <row r="1266" ht="15.75" hidden="1" customHeight="1">
      <c r="A1266" s="28" t="s">
        <v>5619</v>
      </c>
      <c r="B1266" s="27">
        <f>COUNTIF($H$2:$H$2576,'CARGA COMPLETA'!$A1266)</f>
        <v>0</v>
      </c>
      <c r="C1266" s="28" t="s">
        <v>5620</v>
      </c>
      <c r="D1266" s="29">
        <v>331.34812425</v>
      </c>
      <c r="E1266" s="1">
        <f>COUNTIF($H$2:$H$2576,'CARGA COMPLETA'!$A1266)</f>
        <v>0</v>
      </c>
      <c r="G1266" s="32" t="s">
        <v>2563</v>
      </c>
      <c r="H1266" s="32" t="s">
        <v>2564</v>
      </c>
      <c r="I1266" s="27"/>
      <c r="J1266" s="27"/>
      <c r="K1266" s="27"/>
    </row>
    <row r="1267" ht="15.75" hidden="1" customHeight="1">
      <c r="A1267" s="28"/>
      <c r="B1267" s="27">
        <f>COUNTIF($H$2:$H$2576,'CARGA COMPLETA'!$A1267)</f>
        <v>0</v>
      </c>
      <c r="C1267" s="28"/>
      <c r="D1267" s="29">
        <v>0.0</v>
      </c>
      <c r="E1267" s="1">
        <f>COUNTIF($H$2:$H$2576,'CARGA COMPLETA'!$A1267)</f>
        <v>0</v>
      </c>
      <c r="G1267" s="32" t="s">
        <v>2565</v>
      </c>
      <c r="H1267" s="32" t="s">
        <v>2566</v>
      </c>
      <c r="I1267" s="27"/>
      <c r="J1267" s="27"/>
      <c r="K1267" s="27"/>
    </row>
    <row r="1268" ht="15.75" hidden="1" customHeight="1">
      <c r="A1268" s="28"/>
      <c r="B1268" s="27">
        <f>COUNTIF($H$2:$H$2576,'CARGA COMPLETA'!$A1268)</f>
        <v>0</v>
      </c>
      <c r="C1268" s="28" t="s">
        <v>5621</v>
      </c>
      <c r="D1268" s="29">
        <v>0.0</v>
      </c>
      <c r="E1268" s="1">
        <f>COUNTIF($H$2:$H$2576,'CARGA COMPLETA'!$A1268)</f>
        <v>0</v>
      </c>
      <c r="G1268" s="32" t="s">
        <v>2567</v>
      </c>
      <c r="H1268" s="32" t="s">
        <v>2568</v>
      </c>
      <c r="I1268" s="27"/>
      <c r="J1268" s="27"/>
      <c r="K1268" s="27"/>
    </row>
    <row r="1269" ht="15.75" hidden="1" customHeight="1">
      <c r="A1269" s="28" t="s">
        <v>5622</v>
      </c>
      <c r="B1269" s="27">
        <f>COUNTIF($H$2:$H$2576,'CARGA COMPLETA'!$A1269)</f>
        <v>0</v>
      </c>
      <c r="C1269" s="28" t="s">
        <v>5623</v>
      </c>
      <c r="D1269" s="29">
        <v>470.50517249999996</v>
      </c>
      <c r="E1269" s="1">
        <f>COUNTIF($H$2:$H$2576,'CARGA COMPLETA'!$A1269)</f>
        <v>0</v>
      </c>
      <c r="G1269" s="32" t="s">
        <v>2569</v>
      </c>
      <c r="H1269" s="32" t="s">
        <v>2570</v>
      </c>
      <c r="I1269" s="27"/>
      <c r="J1269" s="27"/>
      <c r="K1269" s="27"/>
    </row>
    <row r="1270" ht="15.75" hidden="1" customHeight="1">
      <c r="A1270" s="28" t="s">
        <v>5624</v>
      </c>
      <c r="B1270" s="27">
        <f>COUNTIF($H$2:$H$2576,'CARGA COMPLETA'!$A1270)</f>
        <v>0</v>
      </c>
      <c r="C1270" s="28" t="s">
        <v>5625</v>
      </c>
      <c r="D1270" s="29">
        <v>1268.72883225</v>
      </c>
      <c r="E1270" s="1">
        <f>COUNTIF($H$2:$H$2576,'CARGA COMPLETA'!$A1270)</f>
        <v>0</v>
      </c>
      <c r="G1270" s="32" t="s">
        <v>2571</v>
      </c>
      <c r="H1270" s="32" t="s">
        <v>2572</v>
      </c>
      <c r="I1270" s="27"/>
      <c r="J1270" s="27"/>
      <c r="K1270" s="27"/>
    </row>
    <row r="1271" ht="15.75" hidden="1" customHeight="1">
      <c r="A1271" s="28"/>
      <c r="B1271" s="27">
        <f>COUNTIF($H$2:$H$2576,'CARGA COMPLETA'!$A1271)</f>
        <v>0</v>
      </c>
      <c r="C1271" s="28"/>
      <c r="D1271" s="29">
        <v>0.0</v>
      </c>
      <c r="E1271" s="1">
        <f>COUNTIF($H$2:$H$2576,'CARGA COMPLETA'!$A1271)</f>
        <v>0</v>
      </c>
      <c r="G1271" s="32" t="s">
        <v>2573</v>
      </c>
      <c r="H1271" s="32" t="s">
        <v>2574</v>
      </c>
      <c r="I1271" s="27"/>
      <c r="J1271" s="27"/>
      <c r="K1271" s="27"/>
    </row>
    <row r="1272" ht="15.75" hidden="1" customHeight="1">
      <c r="A1272" s="28"/>
      <c r="B1272" s="27">
        <f>COUNTIF($H$2:$H$2576,'CARGA COMPLETA'!$A1272)</f>
        <v>0</v>
      </c>
      <c r="C1272" s="28" t="s">
        <v>5626</v>
      </c>
      <c r="D1272" s="29">
        <v>0.0</v>
      </c>
      <c r="E1272" s="1">
        <f>COUNTIF($H$2:$H$2576,'CARGA COMPLETA'!$A1272)</f>
        <v>0</v>
      </c>
      <c r="G1272" s="32" t="s">
        <v>2575</v>
      </c>
      <c r="H1272" s="32" t="s">
        <v>2576</v>
      </c>
      <c r="I1272" s="27"/>
      <c r="J1272" s="27"/>
      <c r="K1272" s="27"/>
    </row>
    <row r="1273" ht="15.75" hidden="1" customHeight="1">
      <c r="A1273" s="28" t="s">
        <v>5627</v>
      </c>
      <c r="B1273" s="27">
        <f>COUNTIF($H$2:$H$2576,'CARGA COMPLETA'!$A1273)</f>
        <v>0</v>
      </c>
      <c r="C1273" s="28" t="s">
        <v>5628</v>
      </c>
      <c r="D1273" s="29">
        <v>1077.11274825</v>
      </c>
      <c r="E1273" s="1">
        <f>COUNTIF($H$2:$H$2576,'CARGA COMPLETA'!$A1273)</f>
        <v>0</v>
      </c>
      <c r="G1273" s="32" t="s">
        <v>2577</v>
      </c>
      <c r="H1273" s="32" t="s">
        <v>2578</v>
      </c>
      <c r="I1273" s="27"/>
      <c r="J1273" s="27"/>
      <c r="K1273" s="27"/>
    </row>
    <row r="1274" ht="15.75" hidden="1" customHeight="1">
      <c r="A1274" s="28" t="s">
        <v>5629</v>
      </c>
      <c r="B1274" s="27">
        <f>COUNTIF($H$2:$H$2576,'CARGA COMPLETA'!$A1274)</f>
        <v>0</v>
      </c>
      <c r="C1274" s="28" t="s">
        <v>5630</v>
      </c>
      <c r="D1274" s="29">
        <v>2290.4267265</v>
      </c>
      <c r="E1274" s="1">
        <f>COUNTIF($H$2:$H$2576,'CARGA COMPLETA'!$A1274)</f>
        <v>0</v>
      </c>
      <c r="G1274" s="32" t="s">
        <v>2579</v>
      </c>
      <c r="H1274" s="32" t="s">
        <v>2580</v>
      </c>
      <c r="I1274" s="27"/>
      <c r="J1274" s="27"/>
      <c r="K1274" s="27"/>
    </row>
    <row r="1275" ht="15.75" hidden="1" customHeight="1">
      <c r="A1275" s="28"/>
      <c r="B1275" s="27">
        <f>COUNTIF($H$2:$H$2576,'CARGA COMPLETA'!$A1275)</f>
        <v>0</v>
      </c>
      <c r="C1275" s="28"/>
      <c r="D1275" s="29">
        <v>0.0</v>
      </c>
      <c r="E1275" s="1">
        <f>COUNTIF($H$2:$H$2576,'CARGA COMPLETA'!$A1275)</f>
        <v>0</v>
      </c>
      <c r="G1275" s="32" t="s">
        <v>2581</v>
      </c>
      <c r="H1275" s="32" t="s">
        <v>2582</v>
      </c>
      <c r="I1275" s="27"/>
      <c r="J1275" s="27"/>
      <c r="K1275" s="27"/>
    </row>
    <row r="1276" ht="15.75" hidden="1" customHeight="1">
      <c r="A1276" s="28"/>
      <c r="B1276" s="27">
        <f>COUNTIF($H$2:$H$2576,'CARGA COMPLETA'!$A1276)</f>
        <v>0</v>
      </c>
      <c r="C1276" s="28" t="s">
        <v>5631</v>
      </c>
      <c r="D1276" s="29">
        <v>0.0</v>
      </c>
      <c r="E1276" s="1">
        <f>COUNTIF($H$2:$H$2576,'CARGA COMPLETA'!$A1276)</f>
        <v>0</v>
      </c>
      <c r="G1276" s="32" t="s">
        <v>2583</v>
      </c>
      <c r="H1276" s="32" t="s">
        <v>2584</v>
      </c>
      <c r="I1276" s="27"/>
      <c r="J1276" s="27"/>
      <c r="K1276" s="27"/>
    </row>
    <row r="1277" ht="15.75" hidden="1" customHeight="1">
      <c r="A1277" s="28" t="s">
        <v>5632</v>
      </c>
      <c r="B1277" s="27">
        <f>COUNTIF($H$2:$H$2576,'CARGA COMPLETA'!$A1277)</f>
        <v>0</v>
      </c>
      <c r="C1277" s="28" t="s">
        <v>5631</v>
      </c>
      <c r="D1277" s="29">
        <v>24.365285999999998</v>
      </c>
      <c r="E1277" s="1">
        <f>COUNTIF($H$2:$H$2576,'CARGA COMPLETA'!$A1277)</f>
        <v>0</v>
      </c>
      <c r="G1277" s="32" t="s">
        <v>2585</v>
      </c>
      <c r="H1277" s="32" t="s">
        <v>2586</v>
      </c>
      <c r="I1277" s="27"/>
      <c r="J1277" s="27"/>
      <c r="K1277" s="27"/>
    </row>
    <row r="1278" ht="15.75" hidden="1" customHeight="1">
      <c r="A1278" s="28"/>
      <c r="B1278" s="27">
        <f>COUNTIF($H$2:$H$2576,'CARGA COMPLETA'!$A1278)</f>
        <v>0</v>
      </c>
      <c r="C1278" s="28"/>
      <c r="D1278" s="29">
        <v>0.0</v>
      </c>
      <c r="E1278" s="1">
        <f>COUNTIF($H$2:$H$2576,'CARGA COMPLETA'!$A1278)</f>
        <v>0</v>
      </c>
      <c r="G1278" s="32" t="s">
        <v>2587</v>
      </c>
      <c r="H1278" s="32" t="s">
        <v>2588</v>
      </c>
      <c r="I1278" s="27"/>
      <c r="J1278" s="27"/>
      <c r="K1278" s="27"/>
    </row>
    <row r="1279" ht="15.75" hidden="1" customHeight="1">
      <c r="A1279" s="28"/>
      <c r="B1279" s="27">
        <f>COUNTIF($H$2:$H$2576,'CARGA COMPLETA'!$A1279)</f>
        <v>0</v>
      </c>
      <c r="C1279" s="28" t="s">
        <v>5633</v>
      </c>
      <c r="D1279" s="29">
        <v>0.0</v>
      </c>
      <c r="E1279" s="1">
        <f>COUNTIF($H$2:$H$2576,'CARGA COMPLETA'!$A1279)</f>
        <v>0</v>
      </c>
      <c r="G1279" s="32" t="s">
        <v>2589</v>
      </c>
      <c r="H1279" s="32" t="s">
        <v>2590</v>
      </c>
      <c r="I1279" s="27"/>
      <c r="J1279" s="27"/>
      <c r="K1279" s="27"/>
    </row>
    <row r="1280" ht="15.75" hidden="1" customHeight="1">
      <c r="A1280" s="28" t="s">
        <v>5634</v>
      </c>
      <c r="B1280" s="27">
        <f>COUNTIF($H$2:$H$2576,'CARGA COMPLETA'!$A1280)</f>
        <v>0</v>
      </c>
      <c r="C1280" s="28" t="s">
        <v>5635</v>
      </c>
      <c r="D1280" s="29">
        <v>814.871475</v>
      </c>
      <c r="E1280" s="1">
        <f>COUNTIF($H$2:$H$2576,'CARGA COMPLETA'!$A1280)</f>
        <v>0</v>
      </c>
      <c r="G1280" s="32" t="s">
        <v>2591</v>
      </c>
      <c r="H1280" s="32" t="s">
        <v>2592</v>
      </c>
      <c r="I1280" s="27"/>
      <c r="J1280" s="27"/>
      <c r="K1280" s="27"/>
    </row>
    <row r="1281" ht="15.75" hidden="1" customHeight="1">
      <c r="A1281" s="28"/>
      <c r="B1281" s="27">
        <f>COUNTIF($H$2:$H$2576,'CARGA COMPLETA'!$A1281)</f>
        <v>0</v>
      </c>
      <c r="C1281" s="28"/>
      <c r="D1281" s="29">
        <v>0.0</v>
      </c>
      <c r="E1281" s="1">
        <f>COUNTIF($H$2:$H$2576,'CARGA COMPLETA'!$A1281)</f>
        <v>0</v>
      </c>
      <c r="G1281" s="32" t="s">
        <v>2593</v>
      </c>
      <c r="H1281" s="32" t="s">
        <v>2594</v>
      </c>
      <c r="I1281" s="27"/>
      <c r="J1281" s="27"/>
      <c r="K1281" s="27"/>
    </row>
    <row r="1282" ht="15.75" hidden="1" customHeight="1">
      <c r="A1282" s="28"/>
      <c r="B1282" s="27">
        <f>COUNTIF($H$2:$H$2576,'CARGA COMPLETA'!$A1282)</f>
        <v>0</v>
      </c>
      <c r="C1282" s="28" t="s">
        <v>5636</v>
      </c>
      <c r="D1282" s="29">
        <v>0.0</v>
      </c>
      <c r="E1282" s="1">
        <f>COUNTIF($H$2:$H$2576,'CARGA COMPLETA'!$A1282)</f>
        <v>0</v>
      </c>
      <c r="G1282" s="32" t="s">
        <v>2595</v>
      </c>
      <c r="H1282" s="32" t="s">
        <v>2596</v>
      </c>
      <c r="I1282" s="27"/>
      <c r="J1282" s="27"/>
      <c r="K1282" s="27"/>
    </row>
    <row r="1283" ht="15.75" customHeight="1">
      <c r="A1283" s="28" t="s">
        <v>836</v>
      </c>
      <c r="B1283" s="27">
        <f>COUNTIF($H$2:$H$2576,'CARGA COMPLETA'!$A1283)</f>
        <v>1</v>
      </c>
      <c r="C1283" s="28" t="s">
        <v>835</v>
      </c>
      <c r="D1283" s="29">
        <v>68.28030000000001</v>
      </c>
      <c r="E1283" s="1">
        <f>COUNTIF($H$2:$H$2576,'CARGA COMPLETA'!$A1283)</f>
        <v>1</v>
      </c>
      <c r="G1283" s="32" t="s">
        <v>2597</v>
      </c>
      <c r="H1283" s="32" t="s">
        <v>2598</v>
      </c>
      <c r="I1283" s="27"/>
      <c r="J1283" s="27"/>
      <c r="K1283" s="27"/>
    </row>
    <row r="1284" ht="15.75" customHeight="1">
      <c r="A1284" s="28" t="s">
        <v>838</v>
      </c>
      <c r="B1284" s="27">
        <f>COUNTIF($H$2:$H$2576,'CARGA COMPLETA'!$A1284)</f>
        <v>1</v>
      </c>
      <c r="C1284" s="28" t="s">
        <v>837</v>
      </c>
      <c r="D1284" s="29">
        <v>73.41030675</v>
      </c>
      <c r="E1284" s="1">
        <f>COUNTIF($H$2:$H$2576,'CARGA COMPLETA'!$A1284)</f>
        <v>1</v>
      </c>
      <c r="G1284" s="32" t="s">
        <v>2599</v>
      </c>
      <c r="H1284" s="32" t="s">
        <v>2600</v>
      </c>
      <c r="I1284" s="27"/>
      <c r="J1284" s="27"/>
      <c r="K1284" s="27"/>
    </row>
    <row r="1285" ht="15.75" customHeight="1">
      <c r="A1285" s="28" t="s">
        <v>840</v>
      </c>
      <c r="B1285" s="27">
        <f>COUNTIF($H$2:$H$2576,'CARGA COMPLETA'!$A1285)</f>
        <v>1</v>
      </c>
      <c r="C1285" s="28" t="s">
        <v>839</v>
      </c>
      <c r="D1285" s="29">
        <v>78.9715575</v>
      </c>
      <c r="E1285" s="1">
        <f>COUNTIF($H$2:$H$2576,'CARGA COMPLETA'!$A1285)</f>
        <v>1</v>
      </c>
      <c r="G1285" s="32" t="s">
        <v>2601</v>
      </c>
      <c r="H1285" s="32" t="s">
        <v>2602</v>
      </c>
      <c r="I1285" s="27"/>
      <c r="J1285" s="27"/>
      <c r="K1285" s="27"/>
    </row>
    <row r="1286" ht="15.75" customHeight="1">
      <c r="A1286" s="28" t="s">
        <v>842</v>
      </c>
      <c r="B1286" s="27">
        <f>COUNTIF($H$2:$H$2576,'CARGA COMPLETA'!$A1286)</f>
        <v>1</v>
      </c>
      <c r="C1286" s="28" t="s">
        <v>841</v>
      </c>
      <c r="D1286" s="29">
        <v>84.58671375</v>
      </c>
      <c r="E1286" s="1">
        <f>COUNTIF($H$2:$H$2576,'CARGA COMPLETA'!$A1286)</f>
        <v>1</v>
      </c>
      <c r="G1286" s="32" t="s">
        <v>2603</v>
      </c>
      <c r="H1286" s="32" t="s">
        <v>2604</v>
      </c>
      <c r="I1286" s="27"/>
      <c r="J1286" s="27"/>
      <c r="K1286" s="27"/>
    </row>
    <row r="1287" ht="15.75" customHeight="1">
      <c r="A1287" s="28" t="s">
        <v>844</v>
      </c>
      <c r="B1287" s="27">
        <f>COUNTIF($H$2:$H$2576,'CARGA COMPLETA'!$A1287)</f>
        <v>1</v>
      </c>
      <c r="C1287" s="28" t="s">
        <v>843</v>
      </c>
      <c r="D1287" s="29">
        <v>92.63660175</v>
      </c>
      <c r="E1287" s="1">
        <f>COUNTIF($H$2:$H$2576,'CARGA COMPLETA'!$A1287)</f>
        <v>1</v>
      </c>
      <c r="G1287" s="32" t="s">
        <v>2605</v>
      </c>
      <c r="H1287" s="32" t="s">
        <v>2606</v>
      </c>
      <c r="I1287" s="27"/>
      <c r="J1287" s="27"/>
      <c r="K1287" s="27"/>
    </row>
    <row r="1288" ht="15.75" customHeight="1">
      <c r="A1288" s="28" t="s">
        <v>846</v>
      </c>
      <c r="B1288" s="27">
        <f>COUNTIF($H$2:$H$2576,'CARGA COMPLETA'!$A1288)</f>
        <v>1</v>
      </c>
      <c r="C1288" s="28" t="s">
        <v>845</v>
      </c>
      <c r="D1288" s="29">
        <v>101.98022175</v>
      </c>
      <c r="E1288" s="1">
        <f>COUNTIF($H$2:$H$2576,'CARGA COMPLETA'!$A1288)</f>
        <v>1</v>
      </c>
      <c r="G1288" s="32" t="s">
        <v>2607</v>
      </c>
      <c r="H1288" s="32" t="s">
        <v>2608</v>
      </c>
      <c r="I1288" s="27"/>
      <c r="J1288" s="27"/>
      <c r="K1288" s="27"/>
    </row>
    <row r="1289" ht="15.75" hidden="1" customHeight="1">
      <c r="A1289" s="28"/>
      <c r="B1289" s="27">
        <f>COUNTIF($H$2:$H$2576,'CARGA COMPLETA'!$A1289)</f>
        <v>0</v>
      </c>
      <c r="C1289" s="28"/>
      <c r="D1289" s="29">
        <v>0.0</v>
      </c>
      <c r="E1289" s="1">
        <f>COUNTIF($H$2:$H$2576,'CARGA COMPLETA'!$A1289)</f>
        <v>0</v>
      </c>
      <c r="G1289" s="32" t="s">
        <v>2609</v>
      </c>
      <c r="H1289" s="32" t="s">
        <v>2610</v>
      </c>
      <c r="I1289" s="27"/>
      <c r="J1289" s="27"/>
      <c r="K1289" s="27"/>
    </row>
    <row r="1290" ht="15.75" hidden="1" customHeight="1">
      <c r="A1290" s="28"/>
      <c r="B1290" s="27">
        <f>COUNTIF($H$2:$H$2576,'CARGA COMPLETA'!$A1290)</f>
        <v>0</v>
      </c>
      <c r="C1290" s="28" t="s">
        <v>5637</v>
      </c>
      <c r="D1290" s="29">
        <v>0.0</v>
      </c>
      <c r="E1290" s="1">
        <f>COUNTIF($H$2:$H$2576,'CARGA COMPLETA'!$A1290)</f>
        <v>0</v>
      </c>
      <c r="G1290" s="32" t="s">
        <v>2611</v>
      </c>
      <c r="H1290" s="32" t="s">
        <v>2612</v>
      </c>
      <c r="I1290" s="27"/>
      <c r="J1290" s="27"/>
      <c r="K1290" s="27"/>
    </row>
    <row r="1291" ht="15.75" customHeight="1">
      <c r="A1291" s="28" t="s">
        <v>848</v>
      </c>
      <c r="B1291" s="27">
        <f>COUNTIF($H$2:$H$2576,'CARGA COMPLETA'!$A1291)</f>
        <v>1</v>
      </c>
      <c r="C1291" s="28" t="s">
        <v>847</v>
      </c>
      <c r="D1291" s="29">
        <v>351.79627725</v>
      </c>
      <c r="E1291" s="1">
        <f>COUNTIF($H$2:$H$2576,'CARGA COMPLETA'!$A1291)</f>
        <v>1</v>
      </c>
      <c r="G1291" s="32" t="s">
        <v>2613</v>
      </c>
      <c r="H1291" s="32" t="s">
        <v>2614</v>
      </c>
      <c r="I1291" s="27"/>
      <c r="J1291" s="27"/>
      <c r="K1291" s="27"/>
    </row>
    <row r="1292" ht="15.75" customHeight="1">
      <c r="A1292" s="28" t="s">
        <v>850</v>
      </c>
      <c r="B1292" s="27">
        <f>COUNTIF($H$2:$H$2576,'CARGA COMPLETA'!$A1292)</f>
        <v>1</v>
      </c>
      <c r="C1292" s="28" t="s">
        <v>849</v>
      </c>
      <c r="D1292" s="29">
        <v>421.98123825</v>
      </c>
      <c r="E1292" s="1">
        <f>COUNTIF($H$2:$H$2576,'CARGA COMPLETA'!$A1292)</f>
        <v>1</v>
      </c>
      <c r="G1292" s="32" t="s">
        <v>2615</v>
      </c>
      <c r="H1292" s="32" t="s">
        <v>2616</v>
      </c>
      <c r="I1292" s="27"/>
      <c r="J1292" s="27"/>
      <c r="K1292" s="27"/>
    </row>
    <row r="1293" ht="15.75" customHeight="1">
      <c r="A1293" s="28" t="s">
        <v>852</v>
      </c>
      <c r="B1293" s="27">
        <f>COUNTIF($H$2:$H$2576,'CARGA COMPLETA'!$A1293)</f>
        <v>1</v>
      </c>
      <c r="C1293" s="28" t="s">
        <v>851</v>
      </c>
      <c r="D1293" s="29">
        <v>626.1842565</v>
      </c>
      <c r="E1293" s="1">
        <f>COUNTIF($H$2:$H$2576,'CARGA COMPLETA'!$A1293)</f>
        <v>1</v>
      </c>
      <c r="G1293" s="32" t="s">
        <v>2617</v>
      </c>
      <c r="H1293" s="32" t="s">
        <v>2618</v>
      </c>
      <c r="I1293" s="27"/>
      <c r="J1293" s="27"/>
      <c r="K1293" s="27"/>
    </row>
    <row r="1294" ht="15.75" customHeight="1">
      <c r="A1294" s="28" t="s">
        <v>854</v>
      </c>
      <c r="B1294" s="27">
        <f>COUNTIF($H$2:$H$2576,'CARGA COMPLETA'!$A1294)</f>
        <v>1</v>
      </c>
      <c r="C1294" s="28" t="s">
        <v>853</v>
      </c>
      <c r="D1294" s="29">
        <v>555.1637602499999</v>
      </c>
      <c r="E1294" s="1">
        <f>COUNTIF($H$2:$H$2576,'CARGA COMPLETA'!$A1294)</f>
        <v>1</v>
      </c>
      <c r="G1294" s="32" t="s">
        <v>2619</v>
      </c>
      <c r="H1294" s="32" t="s">
        <v>2620</v>
      </c>
      <c r="I1294" s="27"/>
      <c r="J1294" s="27"/>
      <c r="K1294" s="27"/>
    </row>
    <row r="1295" ht="15.75" customHeight="1">
      <c r="A1295" s="28" t="s">
        <v>856</v>
      </c>
      <c r="B1295" s="27">
        <f>COUNTIF($H$2:$H$2576,'CARGA COMPLETA'!$A1295)</f>
        <v>1</v>
      </c>
      <c r="C1295" s="28" t="s">
        <v>855</v>
      </c>
      <c r="D1295" s="29">
        <v>823.27174875</v>
      </c>
      <c r="E1295" s="1">
        <f>COUNTIF($H$2:$H$2576,'CARGA COMPLETA'!$A1295)</f>
        <v>1</v>
      </c>
      <c r="G1295" s="32" t="s">
        <v>2621</v>
      </c>
      <c r="H1295" s="32" t="s">
        <v>2622</v>
      </c>
      <c r="I1295" s="27"/>
      <c r="J1295" s="27"/>
      <c r="K1295" s="27"/>
    </row>
    <row r="1296" ht="15.75" customHeight="1">
      <c r="A1296" s="28" t="s">
        <v>858</v>
      </c>
      <c r="B1296" s="27">
        <f>COUNTIF($H$2:$H$2576,'CARGA COMPLETA'!$A1296)</f>
        <v>1</v>
      </c>
      <c r="C1296" s="28" t="s">
        <v>857</v>
      </c>
      <c r="D1296" s="29">
        <v>653.9006677499999</v>
      </c>
      <c r="E1296" s="1">
        <f>COUNTIF($H$2:$H$2576,'CARGA COMPLETA'!$A1296)</f>
        <v>1</v>
      </c>
      <c r="G1296" s="32" t="s">
        <v>2623</v>
      </c>
      <c r="H1296" s="32" t="s">
        <v>2624</v>
      </c>
      <c r="I1296" s="27"/>
      <c r="J1296" s="27"/>
      <c r="K1296" s="27"/>
    </row>
    <row r="1297" ht="15.75" hidden="1" customHeight="1">
      <c r="A1297" s="28"/>
      <c r="B1297" s="27">
        <f>COUNTIF($H$2:$H$2576,'CARGA COMPLETA'!$A1297)</f>
        <v>0</v>
      </c>
      <c r="C1297" s="28"/>
      <c r="D1297" s="29">
        <v>0.0</v>
      </c>
      <c r="E1297" s="1">
        <f>COUNTIF($H$2:$H$2576,'CARGA COMPLETA'!$A1297)</f>
        <v>0</v>
      </c>
      <c r="G1297" s="32" t="s">
        <v>2625</v>
      </c>
      <c r="H1297" s="32" t="s">
        <v>2626</v>
      </c>
      <c r="I1297" s="27"/>
      <c r="J1297" s="27"/>
      <c r="K1297" s="27"/>
    </row>
    <row r="1298" ht="15.75" hidden="1" customHeight="1">
      <c r="A1298" s="28"/>
      <c r="B1298" s="27">
        <f>COUNTIF($H$2:$H$2576,'CARGA COMPLETA'!$A1298)</f>
        <v>0</v>
      </c>
      <c r="C1298" s="28" t="s">
        <v>5638</v>
      </c>
      <c r="D1298" s="29">
        <v>0.0</v>
      </c>
      <c r="E1298" s="1">
        <f>COUNTIF($H$2:$H$2576,'CARGA COMPLETA'!$A1298)</f>
        <v>0</v>
      </c>
      <c r="G1298" s="32" t="s">
        <v>2627</v>
      </c>
      <c r="H1298" s="32" t="s">
        <v>2628</v>
      </c>
      <c r="I1298" s="27"/>
      <c r="J1298" s="27"/>
      <c r="K1298" s="27"/>
    </row>
    <row r="1299" ht="15.75" customHeight="1">
      <c r="A1299" s="28" t="s">
        <v>860</v>
      </c>
      <c r="B1299" s="27">
        <f>COUNTIF($H$2:$H$2576,'CARGA COMPLETA'!$A1299)</f>
        <v>1</v>
      </c>
      <c r="C1299" s="28" t="s">
        <v>859</v>
      </c>
      <c r="D1299" s="29">
        <v>1615.4220554999997</v>
      </c>
      <c r="E1299" s="1">
        <f>COUNTIF($H$2:$H$2576,'CARGA COMPLETA'!$A1299)</f>
        <v>1</v>
      </c>
      <c r="G1299" s="32" t="s">
        <v>2629</v>
      </c>
      <c r="H1299" s="32" t="s">
        <v>2630</v>
      </c>
      <c r="I1299" s="27"/>
      <c r="J1299" s="27"/>
      <c r="K1299" s="27"/>
    </row>
    <row r="1300" ht="15.75" customHeight="1">
      <c r="A1300" s="28" t="s">
        <v>862</v>
      </c>
      <c r="B1300" s="27">
        <f>COUNTIF($H$2:$H$2576,'CARGA COMPLETA'!$A1300)</f>
        <v>1</v>
      </c>
      <c r="C1300" s="28" t="s">
        <v>861</v>
      </c>
      <c r="D1300" s="29">
        <v>1920.2217210000001</v>
      </c>
      <c r="E1300" s="1">
        <f>COUNTIF($H$2:$H$2576,'CARGA COMPLETA'!$A1300)</f>
        <v>1</v>
      </c>
      <c r="G1300" s="32" t="s">
        <v>2631</v>
      </c>
      <c r="H1300" s="32" t="s">
        <v>2632</v>
      </c>
      <c r="I1300" s="27"/>
      <c r="J1300" s="27"/>
      <c r="K1300" s="27"/>
    </row>
    <row r="1301" ht="15.75" customHeight="1">
      <c r="A1301" s="28" t="s">
        <v>864</v>
      </c>
      <c r="B1301" s="27">
        <f>COUNTIF($H$2:$H$2576,'CARGA COMPLETA'!$A1301)</f>
        <v>1</v>
      </c>
      <c r="C1301" s="28" t="s">
        <v>863</v>
      </c>
      <c r="D1301" s="29">
        <v>1615.4220554999997</v>
      </c>
      <c r="E1301" s="1">
        <f>COUNTIF($H$2:$H$2576,'CARGA COMPLETA'!$A1301)</f>
        <v>1</v>
      </c>
      <c r="G1301" s="27" t="s">
        <v>2633</v>
      </c>
      <c r="H1301" s="27" t="s">
        <v>2634</v>
      </c>
      <c r="I1301" s="27"/>
      <c r="J1301" s="27"/>
      <c r="K1301" s="27"/>
    </row>
    <row r="1302" ht="15.75" customHeight="1">
      <c r="A1302" s="28" t="s">
        <v>866</v>
      </c>
      <c r="B1302" s="27">
        <f>COUNTIF($H$2:$H$2576,'CARGA COMPLETA'!$A1302)</f>
        <v>1</v>
      </c>
      <c r="C1302" s="28" t="s">
        <v>865</v>
      </c>
      <c r="D1302" s="29">
        <v>1920.2217210000001</v>
      </c>
      <c r="E1302" s="1">
        <f>COUNTIF($H$2:$H$2576,'CARGA COMPLETA'!$A1302)</f>
        <v>1</v>
      </c>
      <c r="G1302" s="27" t="s">
        <v>2635</v>
      </c>
      <c r="H1302" s="27" t="s">
        <v>2636</v>
      </c>
      <c r="I1302" s="27"/>
      <c r="J1302" s="27"/>
      <c r="K1302" s="27"/>
    </row>
    <row r="1303" ht="15.75" customHeight="1">
      <c r="A1303" s="28" t="s">
        <v>868</v>
      </c>
      <c r="B1303" s="27">
        <f>COUNTIF($H$2:$H$2576,'CARGA COMPLETA'!$A1303)</f>
        <v>1</v>
      </c>
      <c r="C1303" s="28" t="s">
        <v>867</v>
      </c>
      <c r="D1303" s="29">
        <v>1615.4220554999997</v>
      </c>
      <c r="E1303" s="1">
        <f>COUNTIF($H$2:$H$2576,'CARGA COMPLETA'!$A1303)</f>
        <v>1</v>
      </c>
      <c r="G1303" s="27" t="s">
        <v>2637</v>
      </c>
      <c r="H1303" s="27" t="s">
        <v>2638</v>
      </c>
      <c r="I1303" s="27"/>
      <c r="J1303" s="27"/>
      <c r="K1303" s="27"/>
    </row>
    <row r="1304" ht="15.75" customHeight="1">
      <c r="A1304" s="28" t="s">
        <v>870</v>
      </c>
      <c r="B1304" s="27">
        <f>COUNTIF($H$2:$H$2576,'CARGA COMPLETA'!$A1304)</f>
        <v>1</v>
      </c>
      <c r="C1304" s="28" t="s">
        <v>869</v>
      </c>
      <c r="D1304" s="29">
        <v>1920.2217210000001</v>
      </c>
      <c r="E1304" s="1">
        <f>COUNTIF($H$2:$H$2576,'CARGA COMPLETA'!$A1304)</f>
        <v>1</v>
      </c>
      <c r="G1304" s="27" t="s">
        <v>2639</v>
      </c>
      <c r="H1304" s="27" t="s">
        <v>2640</v>
      </c>
      <c r="I1304" s="27"/>
      <c r="J1304" s="27"/>
      <c r="K1304" s="27"/>
    </row>
    <row r="1305" ht="15.75" customHeight="1">
      <c r="A1305" s="28" t="s">
        <v>872</v>
      </c>
      <c r="B1305" s="27">
        <f>COUNTIF($H$2:$H$2576,'CARGA COMPLETA'!$A1305)</f>
        <v>1</v>
      </c>
      <c r="C1305" s="28" t="s">
        <v>871</v>
      </c>
      <c r="D1305" s="29">
        <v>3553.76500875</v>
      </c>
      <c r="E1305" s="1">
        <f>COUNTIF($H$2:$H$2576,'CARGA COMPLETA'!$A1305)</f>
        <v>1</v>
      </c>
      <c r="G1305" s="35" t="s">
        <v>2641</v>
      </c>
      <c r="H1305" s="35" t="s">
        <v>2642</v>
      </c>
      <c r="I1305" s="27"/>
      <c r="J1305" s="27"/>
      <c r="K1305" s="27"/>
    </row>
    <row r="1306" ht="15.75" hidden="1" customHeight="1">
      <c r="A1306" s="28"/>
      <c r="B1306" s="27">
        <f>COUNTIF($H$2:$H$2576,'CARGA COMPLETA'!$A1306)</f>
        <v>0</v>
      </c>
      <c r="C1306" s="28"/>
      <c r="D1306" s="29">
        <v>0.0</v>
      </c>
      <c r="E1306" s="1">
        <f>COUNTIF($H$2:$H$2576,'CARGA COMPLETA'!$A1306)</f>
        <v>0</v>
      </c>
      <c r="G1306" s="35" t="s">
        <v>2643</v>
      </c>
      <c r="H1306" s="35" t="s">
        <v>2644</v>
      </c>
      <c r="I1306" s="27"/>
      <c r="J1306" s="27"/>
      <c r="K1306" s="27"/>
    </row>
    <row r="1307" ht="15.75" hidden="1" customHeight="1">
      <c r="A1307" s="28"/>
      <c r="B1307" s="27">
        <f>COUNTIF($H$2:$H$2576,'CARGA COMPLETA'!$A1307)</f>
        <v>0</v>
      </c>
      <c r="C1307" s="28" t="s">
        <v>5639</v>
      </c>
      <c r="D1307" s="29">
        <v>0.0</v>
      </c>
      <c r="E1307" s="1">
        <f>COUNTIF($H$2:$H$2576,'CARGA COMPLETA'!$A1307)</f>
        <v>0</v>
      </c>
      <c r="G1307" s="35" t="s">
        <v>2645</v>
      </c>
      <c r="H1307" s="35" t="s">
        <v>2646</v>
      </c>
      <c r="I1307" s="27"/>
      <c r="J1307" s="27"/>
      <c r="K1307" s="27"/>
    </row>
    <row r="1308" ht="15.75" hidden="1" customHeight="1">
      <c r="A1308" s="28" t="s">
        <v>5640</v>
      </c>
      <c r="B1308" s="27">
        <f>COUNTIF($H$2:$H$2576,'CARGA COMPLETA'!$A1308)</f>
        <v>0</v>
      </c>
      <c r="C1308" s="28" t="s">
        <v>5641</v>
      </c>
      <c r="D1308" s="29">
        <v>482.562036</v>
      </c>
      <c r="E1308" s="1">
        <f>COUNTIF($H$2:$H$2576,'CARGA COMPLETA'!$A1308)</f>
        <v>0</v>
      </c>
      <c r="G1308" s="34" t="s">
        <v>2647</v>
      </c>
      <c r="H1308" s="34" t="s">
        <v>2648</v>
      </c>
      <c r="I1308" s="27"/>
      <c r="J1308" s="27"/>
      <c r="K1308" s="27"/>
    </row>
    <row r="1309" ht="15.75" hidden="1" customHeight="1">
      <c r="A1309" s="28" t="s">
        <v>5642</v>
      </c>
      <c r="B1309" s="27">
        <f>COUNTIF($H$2:$H$2576,'CARGA COMPLETA'!$A1309)</f>
        <v>0</v>
      </c>
      <c r="C1309" s="28" t="s">
        <v>5643</v>
      </c>
      <c r="D1309" s="29">
        <v>585.2250607499999</v>
      </c>
      <c r="E1309" s="1">
        <f>COUNTIF($H$2:$H$2576,'CARGA COMPLETA'!$A1309)</f>
        <v>0</v>
      </c>
      <c r="G1309" s="27" t="s">
        <v>2649</v>
      </c>
      <c r="H1309" s="28" t="s">
        <v>2650</v>
      </c>
      <c r="I1309" s="27"/>
      <c r="J1309" s="27"/>
      <c r="K1309" s="27"/>
    </row>
    <row r="1310" ht="15.75" hidden="1" customHeight="1">
      <c r="A1310" s="28"/>
      <c r="B1310" s="27">
        <f>COUNTIF($H$2:$H$2576,'CARGA COMPLETA'!$A1310)</f>
        <v>0</v>
      </c>
      <c r="C1310" s="28"/>
      <c r="D1310" s="29">
        <v>0.0</v>
      </c>
      <c r="E1310" s="1">
        <f>COUNTIF($H$2:$H$2576,'CARGA COMPLETA'!$A1310)</f>
        <v>0</v>
      </c>
      <c r="G1310" s="27" t="s">
        <v>2651</v>
      </c>
      <c r="H1310" s="28" t="s">
        <v>2652</v>
      </c>
      <c r="I1310" s="27"/>
      <c r="J1310" s="27"/>
      <c r="K1310" s="27"/>
    </row>
    <row r="1311" ht="15.75" hidden="1" customHeight="1">
      <c r="A1311" s="28"/>
      <c r="B1311" s="27">
        <f>COUNTIF($H$2:$H$2576,'CARGA COMPLETA'!$A1311)</f>
        <v>0</v>
      </c>
      <c r="C1311" s="28" t="s">
        <v>5644</v>
      </c>
      <c r="D1311" s="29">
        <v>0.0</v>
      </c>
      <c r="E1311" s="1">
        <f>COUNTIF($H$2:$H$2576,'CARGA COMPLETA'!$A1311)</f>
        <v>0</v>
      </c>
      <c r="G1311" s="33" t="s">
        <v>2653</v>
      </c>
      <c r="H1311" s="33" t="s">
        <v>2654</v>
      </c>
      <c r="I1311" s="27"/>
      <c r="J1311" s="27"/>
      <c r="K1311" s="27"/>
    </row>
    <row r="1312" ht="15.75" hidden="1" customHeight="1">
      <c r="A1312" s="28" t="s">
        <v>5645</v>
      </c>
      <c r="B1312" s="27">
        <f>COUNTIF($H$2:$H$2576,'CARGA COMPLETA'!$A1312)</f>
        <v>0</v>
      </c>
      <c r="C1312" s="28" t="s">
        <v>5646</v>
      </c>
      <c r="D1312" s="29">
        <v>250.28323649999996</v>
      </c>
      <c r="E1312" s="1">
        <f>COUNTIF($H$2:$H$2576,'CARGA COMPLETA'!$A1312)</f>
        <v>0</v>
      </c>
      <c r="G1312" s="33" t="s">
        <v>2655</v>
      </c>
      <c r="H1312" s="33" t="s">
        <v>2656</v>
      </c>
      <c r="I1312" s="27"/>
      <c r="J1312" s="27"/>
      <c r="K1312" s="27"/>
    </row>
    <row r="1313" ht="15.75" hidden="1" customHeight="1">
      <c r="A1313" s="28" t="s">
        <v>5647</v>
      </c>
      <c r="B1313" s="27">
        <f>COUNTIF($H$2:$H$2576,'CARGA COMPLETA'!$A1313)</f>
        <v>0</v>
      </c>
      <c r="C1313" s="28" t="s">
        <v>5648</v>
      </c>
      <c r="D1313" s="29">
        <v>66.82485149999998</v>
      </c>
      <c r="E1313" s="1">
        <f>COUNTIF($H$2:$H$2576,'CARGA COMPLETA'!$A1313)</f>
        <v>0</v>
      </c>
      <c r="G1313" s="33" t="s">
        <v>2657</v>
      </c>
      <c r="H1313" s="33" t="s">
        <v>2658</v>
      </c>
      <c r="I1313" s="27"/>
      <c r="J1313" s="27"/>
      <c r="K1313" s="27"/>
    </row>
    <row r="1314" ht="15.75" hidden="1" customHeight="1">
      <c r="A1314" s="28" t="s">
        <v>5649</v>
      </c>
      <c r="B1314" s="27">
        <f>COUNTIF($H$2:$H$2576,'CARGA COMPLETA'!$A1314)</f>
        <v>0</v>
      </c>
      <c r="C1314" s="28" t="s">
        <v>5650</v>
      </c>
      <c r="D1314" s="29">
        <v>618.2781164999999</v>
      </c>
      <c r="E1314" s="1">
        <f>COUNTIF($H$2:$H$2576,'CARGA COMPLETA'!$A1314)</f>
        <v>0</v>
      </c>
      <c r="G1314" s="33" t="s">
        <v>2659</v>
      </c>
      <c r="H1314" s="33" t="s">
        <v>2660</v>
      </c>
      <c r="I1314" s="27"/>
      <c r="J1314" s="27"/>
      <c r="K1314" s="27"/>
    </row>
    <row r="1315" ht="15.75" hidden="1" customHeight="1">
      <c r="A1315" s="28"/>
      <c r="B1315" s="27">
        <f>COUNTIF($H$2:$H$2576,'CARGA COMPLETA'!$A1315)</f>
        <v>0</v>
      </c>
      <c r="C1315" s="28"/>
      <c r="D1315" s="29">
        <v>0.0</v>
      </c>
      <c r="E1315" s="1">
        <f>COUNTIF($H$2:$H$2576,'CARGA COMPLETA'!$A1315)</f>
        <v>0</v>
      </c>
      <c r="G1315" s="33" t="s">
        <v>2661</v>
      </c>
      <c r="H1315" s="33" t="s">
        <v>2662</v>
      </c>
      <c r="I1315" s="27"/>
      <c r="J1315" s="27"/>
      <c r="K1315" s="27"/>
    </row>
    <row r="1316" ht="15.75" hidden="1" customHeight="1">
      <c r="A1316" s="28"/>
      <c r="B1316" s="27">
        <f>COUNTIF($H$2:$H$2576,'CARGA COMPLETA'!$A1316)</f>
        <v>0</v>
      </c>
      <c r="C1316" s="28" t="s">
        <v>5651</v>
      </c>
      <c r="D1316" s="29">
        <v>0.0</v>
      </c>
      <c r="E1316" s="1">
        <f>COUNTIF($H$2:$H$2576,'CARGA COMPLETA'!$A1316)</f>
        <v>0</v>
      </c>
      <c r="G1316" s="35" t="s">
        <v>2663</v>
      </c>
      <c r="H1316" s="35" t="s">
        <v>2664</v>
      </c>
      <c r="I1316" s="27"/>
      <c r="J1316" s="27"/>
      <c r="K1316" s="27"/>
    </row>
    <row r="1317" ht="15.75" hidden="1" customHeight="1">
      <c r="A1317" s="28" t="s">
        <v>5652</v>
      </c>
      <c r="B1317" s="27">
        <f>COUNTIF($H$2:$H$2576,'CARGA COMPLETA'!$A1317)</f>
        <v>0</v>
      </c>
      <c r="C1317" s="28" t="s">
        <v>5653</v>
      </c>
      <c r="D1317" s="29">
        <v>10378.70442675</v>
      </c>
      <c r="E1317" s="1">
        <f>COUNTIF($H$2:$H$2576,'CARGA COMPLETA'!$A1317)</f>
        <v>0</v>
      </c>
      <c r="G1317" s="35" t="s">
        <v>2665</v>
      </c>
      <c r="H1317" s="35" t="s">
        <v>2666</v>
      </c>
      <c r="I1317" s="27"/>
      <c r="J1317" s="27"/>
      <c r="K1317" s="27"/>
    </row>
    <row r="1318" ht="15.75" hidden="1" customHeight="1">
      <c r="A1318" s="28" t="s">
        <v>5654</v>
      </c>
      <c r="B1318" s="27">
        <f>COUNTIF($H$2:$H$2576,'CARGA COMPLETA'!$A1318)</f>
        <v>0</v>
      </c>
      <c r="C1318" s="28" t="s">
        <v>5655</v>
      </c>
      <c r="D1318" s="29">
        <v>9509.523160499999</v>
      </c>
      <c r="E1318" s="1">
        <f>COUNTIF($H$2:$H$2576,'CARGA COMPLETA'!$A1318)</f>
        <v>0</v>
      </c>
      <c r="G1318" s="34" t="s">
        <v>2667</v>
      </c>
      <c r="H1318" s="34" t="s">
        <v>2668</v>
      </c>
      <c r="I1318" s="27"/>
      <c r="J1318" s="27"/>
      <c r="K1318" s="27"/>
    </row>
    <row r="1319" ht="15.75" hidden="1" customHeight="1">
      <c r="A1319" s="28"/>
      <c r="B1319" s="27">
        <f>COUNTIF($H$2:$H$2576,'CARGA COMPLETA'!$A1319)</f>
        <v>0</v>
      </c>
      <c r="C1319" s="28"/>
      <c r="D1319" s="29">
        <v>0.0</v>
      </c>
      <c r="E1319" s="1">
        <f>COUNTIF($H$2:$H$2576,'CARGA COMPLETA'!$A1319)</f>
        <v>0</v>
      </c>
      <c r="G1319" s="33" t="s">
        <v>2669</v>
      </c>
      <c r="H1319" s="33" t="s">
        <v>2670</v>
      </c>
      <c r="I1319" s="27"/>
      <c r="J1319" s="27"/>
      <c r="K1319" s="27"/>
    </row>
    <row r="1320" ht="15.75" hidden="1" customHeight="1">
      <c r="A1320" s="28"/>
      <c r="B1320" s="27">
        <f>COUNTIF($H$2:$H$2576,'CARGA COMPLETA'!$A1320)</f>
        <v>0</v>
      </c>
      <c r="C1320" s="28" t="s">
        <v>5656</v>
      </c>
      <c r="D1320" s="29">
        <v>0.0</v>
      </c>
      <c r="E1320" s="1">
        <f>COUNTIF($H$2:$H$2576,'CARGA COMPLETA'!$A1320)</f>
        <v>0</v>
      </c>
      <c r="G1320" s="33" t="s">
        <v>2671</v>
      </c>
      <c r="H1320" s="33" t="s">
        <v>2672</v>
      </c>
      <c r="I1320" s="27"/>
      <c r="J1320" s="27"/>
      <c r="K1320" s="27"/>
    </row>
    <row r="1321" ht="15.75" hidden="1" customHeight="1">
      <c r="A1321" s="28" t="s">
        <v>5657</v>
      </c>
      <c r="B1321" s="27">
        <f>COUNTIF($H$2:$H$2576,'CARGA COMPLETA'!$A1321)</f>
        <v>0</v>
      </c>
      <c r="C1321" s="28" t="s">
        <v>5658</v>
      </c>
      <c r="D1321" s="29">
        <v>3335.4746864999997</v>
      </c>
      <c r="E1321" s="1">
        <f>COUNTIF($H$2:$H$2576,'CARGA COMPLETA'!$A1321)</f>
        <v>0</v>
      </c>
      <c r="G1321" s="33" t="s">
        <v>2673</v>
      </c>
      <c r="H1321" s="33" t="s">
        <v>2674</v>
      </c>
      <c r="I1321" s="27"/>
      <c r="J1321" s="27"/>
      <c r="K1321" s="27"/>
    </row>
    <row r="1322" ht="15.75" hidden="1" customHeight="1">
      <c r="A1322" s="28"/>
      <c r="B1322" s="27">
        <f>COUNTIF($H$2:$H$2576,'CARGA COMPLETA'!$A1322)</f>
        <v>0</v>
      </c>
      <c r="C1322" s="28"/>
      <c r="D1322" s="29">
        <v>0.0</v>
      </c>
      <c r="E1322" s="1">
        <f>COUNTIF($H$2:$H$2576,'CARGA COMPLETA'!$A1322)</f>
        <v>0</v>
      </c>
      <c r="G1322" s="35" t="s">
        <v>2675</v>
      </c>
      <c r="H1322" s="35" t="s">
        <v>2676</v>
      </c>
      <c r="I1322" s="27"/>
      <c r="J1322" s="27"/>
      <c r="K1322" s="27"/>
    </row>
    <row r="1323" ht="15.75" hidden="1" customHeight="1">
      <c r="A1323" s="28"/>
      <c r="B1323" s="27">
        <f>COUNTIF($H$2:$H$2576,'CARGA COMPLETA'!$A1323)</f>
        <v>0</v>
      </c>
      <c r="C1323" s="28" t="s">
        <v>5659</v>
      </c>
      <c r="D1323" s="29">
        <v>0.0</v>
      </c>
      <c r="E1323" s="1">
        <f>COUNTIF($H$2:$H$2576,'CARGA COMPLETA'!$A1323)</f>
        <v>0</v>
      </c>
      <c r="G1323" s="35" t="s">
        <v>2677</v>
      </c>
      <c r="H1323" s="35" t="s">
        <v>2678</v>
      </c>
      <c r="I1323" s="27"/>
      <c r="J1323" s="27"/>
      <c r="K1323" s="27"/>
    </row>
    <row r="1324" ht="15.75" hidden="1" customHeight="1">
      <c r="A1324" s="28" t="s">
        <v>5660</v>
      </c>
      <c r="B1324" s="27">
        <f>COUNTIF($H$2:$H$2576,'CARGA COMPLETA'!$A1324)</f>
        <v>0</v>
      </c>
      <c r="C1324" s="28" t="s">
        <v>5661</v>
      </c>
      <c r="D1324" s="29">
        <v>2667.6394469999996</v>
      </c>
      <c r="E1324" s="1">
        <f>COUNTIF($H$2:$H$2576,'CARGA COMPLETA'!$A1324)</f>
        <v>0</v>
      </c>
      <c r="G1324" s="35" t="s">
        <v>2679</v>
      </c>
      <c r="H1324" s="35" t="s">
        <v>2680</v>
      </c>
      <c r="I1324" s="27"/>
      <c r="J1324" s="27"/>
      <c r="K1324" s="27"/>
    </row>
    <row r="1325" ht="15.75" hidden="1" customHeight="1">
      <c r="A1325" s="28"/>
      <c r="B1325" s="27">
        <f>COUNTIF($H$2:$H$2576,'CARGA COMPLETA'!$A1325)</f>
        <v>0</v>
      </c>
      <c r="C1325" s="28"/>
      <c r="D1325" s="29">
        <v>0.0</v>
      </c>
      <c r="E1325" s="1">
        <f>COUNTIF($H$2:$H$2576,'CARGA COMPLETA'!$A1325)</f>
        <v>0</v>
      </c>
      <c r="G1325" s="35" t="s">
        <v>2681</v>
      </c>
      <c r="H1325" s="35" t="s">
        <v>2682</v>
      </c>
      <c r="I1325" s="27"/>
      <c r="J1325" s="27"/>
      <c r="K1325" s="27"/>
    </row>
    <row r="1326" ht="15.75" hidden="1" customHeight="1">
      <c r="A1326" s="28"/>
      <c r="B1326" s="27">
        <f>COUNTIF($H$2:$H$2576,'CARGA COMPLETA'!$A1326)</f>
        <v>0</v>
      </c>
      <c r="C1326" s="28" t="s">
        <v>5662</v>
      </c>
      <c r="D1326" s="29">
        <v>0.0</v>
      </c>
      <c r="E1326" s="1">
        <f>COUNTIF($H$2:$H$2576,'CARGA COMPLETA'!$A1326)</f>
        <v>0</v>
      </c>
      <c r="G1326" s="33" t="s">
        <v>2683</v>
      </c>
      <c r="H1326" s="33" t="s">
        <v>2684</v>
      </c>
      <c r="I1326" s="27"/>
      <c r="J1326" s="27"/>
      <c r="K1326" s="27"/>
    </row>
    <row r="1327" ht="15.75" hidden="1" customHeight="1">
      <c r="A1327" s="28" t="s">
        <v>5663</v>
      </c>
      <c r="B1327" s="27">
        <f>COUNTIF($H$2:$H$2576,'CARGA COMPLETA'!$A1327)</f>
        <v>0</v>
      </c>
      <c r="C1327" s="28" t="s">
        <v>5664</v>
      </c>
      <c r="D1327" s="29">
        <v>4348.628558999999</v>
      </c>
      <c r="E1327" s="1">
        <f>COUNTIF($H$2:$H$2576,'CARGA COMPLETA'!$A1327)</f>
        <v>0</v>
      </c>
      <c r="G1327" s="33" t="s">
        <v>2685</v>
      </c>
      <c r="H1327" s="33" t="s">
        <v>2686</v>
      </c>
      <c r="I1327" s="27"/>
      <c r="J1327" s="27"/>
      <c r="K1327" s="27"/>
    </row>
    <row r="1328" ht="15.75" hidden="1" customHeight="1">
      <c r="A1328" s="28" t="s">
        <v>5665</v>
      </c>
      <c r="B1328" s="27">
        <f>COUNTIF($H$2:$H$2576,'CARGA COMPLETA'!$A1328)</f>
        <v>0</v>
      </c>
      <c r="C1328" s="28" t="s">
        <v>5666</v>
      </c>
      <c r="D1328" s="29">
        <v>5088.373735499999</v>
      </c>
      <c r="E1328" s="1">
        <f>COUNTIF($H$2:$H$2576,'CARGA COMPLETA'!$A1328)</f>
        <v>0</v>
      </c>
      <c r="G1328" s="33" t="s">
        <v>2687</v>
      </c>
      <c r="H1328" s="33" t="s">
        <v>2688</v>
      </c>
      <c r="I1328" s="27"/>
      <c r="J1328" s="27"/>
      <c r="K1328" s="27"/>
    </row>
    <row r="1329" ht="15.75" hidden="1" customHeight="1">
      <c r="A1329" s="28"/>
      <c r="B1329" s="27">
        <f>COUNTIF($H$2:$H$2576,'CARGA COMPLETA'!$A1329)</f>
        <v>0</v>
      </c>
      <c r="C1329" s="28"/>
      <c r="D1329" s="29">
        <v>0.0</v>
      </c>
      <c r="E1329" s="1">
        <f>COUNTIF($H$2:$H$2576,'CARGA COMPLETA'!$A1329)</f>
        <v>0</v>
      </c>
      <c r="G1329" s="33" t="s">
        <v>2689</v>
      </c>
      <c r="H1329" s="33" t="s">
        <v>2690</v>
      </c>
      <c r="I1329" s="27"/>
      <c r="J1329" s="27"/>
      <c r="K1329" s="27"/>
    </row>
    <row r="1330" ht="15.75" hidden="1" customHeight="1">
      <c r="A1330" s="28"/>
      <c r="B1330" s="27">
        <f>COUNTIF($H$2:$H$2576,'CARGA COMPLETA'!$A1330)</f>
        <v>0</v>
      </c>
      <c r="C1330" s="28" t="s">
        <v>5667</v>
      </c>
      <c r="D1330" s="29">
        <v>0.0</v>
      </c>
      <c r="E1330" s="1">
        <f>COUNTIF($H$2:$H$2576,'CARGA COMPLETA'!$A1330)</f>
        <v>0</v>
      </c>
      <c r="G1330" s="33" t="s">
        <v>2691</v>
      </c>
      <c r="H1330" s="33" t="s">
        <v>2692</v>
      </c>
      <c r="I1330" s="27"/>
      <c r="J1330" s="27"/>
      <c r="K1330" s="27"/>
    </row>
    <row r="1331" ht="15.75" hidden="1" customHeight="1">
      <c r="A1331" s="28" t="s">
        <v>5668</v>
      </c>
      <c r="B1331" s="27">
        <f>COUNTIF($H$2:$H$2576,'CARGA COMPLETA'!$A1331)</f>
        <v>0</v>
      </c>
      <c r="C1331" s="28" t="s">
        <v>5669</v>
      </c>
      <c r="D1331" s="29">
        <v>2556.7288807500004</v>
      </c>
      <c r="E1331" s="1">
        <f>COUNTIF($H$2:$H$2576,'CARGA COMPLETA'!$A1331)</f>
        <v>0</v>
      </c>
      <c r="G1331" s="27" t="s">
        <v>2693</v>
      </c>
      <c r="H1331" s="27" t="s">
        <v>2694</v>
      </c>
      <c r="I1331" s="27"/>
      <c r="J1331" s="27"/>
      <c r="K1331" s="27"/>
    </row>
    <row r="1332" ht="15.75" hidden="1" customHeight="1">
      <c r="A1332" s="28" t="s">
        <v>5670</v>
      </c>
      <c r="B1332" s="27">
        <f>COUNTIF($H$2:$H$2576,'CARGA COMPLETA'!$A1332)</f>
        <v>0</v>
      </c>
      <c r="C1332" s="28" t="s">
        <v>5671</v>
      </c>
      <c r="D1332" s="29">
        <v>6009.250376249999</v>
      </c>
      <c r="E1332" s="1">
        <f>COUNTIF($H$2:$H$2576,'CARGA COMPLETA'!$A1332)</f>
        <v>0</v>
      </c>
      <c r="G1332" s="27" t="s">
        <v>2695</v>
      </c>
      <c r="H1332" s="27" t="s">
        <v>2696</v>
      </c>
      <c r="I1332" s="27"/>
      <c r="J1332" s="27"/>
      <c r="K1332" s="27"/>
    </row>
    <row r="1333" ht="15.75" hidden="1" customHeight="1">
      <c r="A1333" s="28"/>
      <c r="B1333" s="27">
        <f>COUNTIF($H$2:$H$2576,'CARGA COMPLETA'!$A1333)</f>
        <v>0</v>
      </c>
      <c r="C1333" s="28"/>
      <c r="D1333" s="29">
        <v>0.0</v>
      </c>
      <c r="E1333" s="1">
        <f>COUNTIF($H$2:$H$2576,'CARGA COMPLETA'!$A1333)</f>
        <v>0</v>
      </c>
      <c r="G1333" s="27" t="s">
        <v>2697</v>
      </c>
      <c r="H1333" s="27" t="s">
        <v>2698</v>
      </c>
      <c r="I1333" s="27"/>
      <c r="J1333" s="27"/>
      <c r="K1333" s="27"/>
    </row>
    <row r="1334" ht="15.75" hidden="1" customHeight="1">
      <c r="A1334" s="28"/>
      <c r="B1334" s="27">
        <f>COUNTIF($H$2:$H$2576,'CARGA COMPLETA'!$A1334)</f>
        <v>0</v>
      </c>
      <c r="C1334" s="28" t="s">
        <v>5672</v>
      </c>
      <c r="D1334" s="29">
        <v>0.0</v>
      </c>
      <c r="E1334" s="1">
        <f>COUNTIF($H$2:$H$2576,'CARGA COMPLETA'!$A1334)</f>
        <v>0</v>
      </c>
      <c r="G1334" s="27" t="s">
        <v>2699</v>
      </c>
      <c r="H1334" s="27" t="s">
        <v>2700</v>
      </c>
      <c r="I1334" s="27"/>
      <c r="J1334" s="27"/>
      <c r="K1334" s="27"/>
    </row>
    <row r="1335" ht="15.75" customHeight="1">
      <c r="A1335" s="28" t="s">
        <v>874</v>
      </c>
      <c r="B1335" s="27">
        <f>COUNTIF($H$2:$H$2576,'CARGA COMPLETA'!$A1335)</f>
        <v>1</v>
      </c>
      <c r="C1335" s="28" t="s">
        <v>873</v>
      </c>
      <c r="D1335" s="29">
        <v>115.30386449999999</v>
      </c>
      <c r="E1335" s="1">
        <f>COUNTIF($H$2:$H$2576,'CARGA COMPLETA'!$A1335)</f>
        <v>1</v>
      </c>
      <c r="G1335" s="27" t="s">
        <v>2701</v>
      </c>
      <c r="H1335" s="27" t="s">
        <v>2702</v>
      </c>
      <c r="I1335" s="27"/>
      <c r="J1335" s="27"/>
      <c r="K1335" s="27"/>
    </row>
    <row r="1336" ht="15.75" customHeight="1">
      <c r="A1336" s="28" t="s">
        <v>876</v>
      </c>
      <c r="B1336" s="27">
        <f>COUNTIF($H$2:$H$2576,'CARGA COMPLETA'!$A1336)</f>
        <v>1</v>
      </c>
      <c r="C1336" s="28" t="s">
        <v>875</v>
      </c>
      <c r="D1336" s="29">
        <v>138.51916649999998</v>
      </c>
      <c r="E1336" s="1">
        <f>COUNTIF($H$2:$H$2576,'CARGA COMPLETA'!$A1336)</f>
        <v>1</v>
      </c>
      <c r="G1336" s="27" t="s">
        <v>2703</v>
      </c>
      <c r="H1336" s="27" t="s">
        <v>2704</v>
      </c>
      <c r="I1336" s="27"/>
      <c r="J1336" s="27"/>
      <c r="K1336" s="27"/>
    </row>
    <row r="1337" ht="15.75" customHeight="1">
      <c r="A1337" s="28" t="s">
        <v>878</v>
      </c>
      <c r="B1337" s="27">
        <f>COUNTIF($H$2:$H$2576,'CARGA COMPLETA'!$A1337)</f>
        <v>1</v>
      </c>
      <c r="C1337" s="28" t="s">
        <v>877</v>
      </c>
      <c r="D1337" s="29">
        <v>149.749479</v>
      </c>
      <c r="E1337" s="1">
        <f>COUNTIF($H$2:$H$2576,'CARGA COMPLETA'!$A1337)</f>
        <v>1</v>
      </c>
      <c r="G1337" s="27" t="s">
        <v>2705</v>
      </c>
      <c r="H1337" s="27" t="s">
        <v>2706</v>
      </c>
      <c r="I1337" s="27"/>
      <c r="J1337" s="27"/>
      <c r="K1337" s="27"/>
    </row>
    <row r="1338" ht="15.75" customHeight="1">
      <c r="A1338" s="28" t="s">
        <v>880</v>
      </c>
      <c r="B1338" s="27">
        <f>COUNTIF($H$2:$H$2576,'CARGA COMPLETA'!$A1338)</f>
        <v>1</v>
      </c>
      <c r="C1338" s="28" t="s">
        <v>879</v>
      </c>
      <c r="D1338" s="29">
        <v>297.01032075</v>
      </c>
      <c r="E1338" s="1">
        <f>COUNTIF($H$2:$H$2576,'CARGA COMPLETA'!$A1338)</f>
        <v>1</v>
      </c>
      <c r="G1338" s="33" t="s">
        <v>2707</v>
      </c>
      <c r="H1338" s="33" t="s">
        <v>2708</v>
      </c>
      <c r="I1338" s="27"/>
      <c r="J1338" s="27"/>
      <c r="K1338" s="27"/>
    </row>
    <row r="1339" ht="15.75" customHeight="1">
      <c r="A1339" s="28" t="s">
        <v>882</v>
      </c>
      <c r="B1339" s="27">
        <f>COUNTIF($H$2:$H$2576,'CARGA COMPLETA'!$A1339)</f>
        <v>1</v>
      </c>
      <c r="C1339" s="28" t="s">
        <v>881</v>
      </c>
      <c r="D1339" s="29">
        <v>439.26693525</v>
      </c>
      <c r="E1339" s="1">
        <f>COUNTIF($H$2:$H$2576,'CARGA COMPLETA'!$A1339)</f>
        <v>1</v>
      </c>
      <c r="G1339" s="35" t="s">
        <v>2709</v>
      </c>
      <c r="H1339" s="35" t="s">
        <v>2710</v>
      </c>
      <c r="I1339" s="27"/>
      <c r="J1339" s="27"/>
      <c r="K1339" s="27"/>
    </row>
    <row r="1340" ht="15.75" customHeight="1">
      <c r="A1340" s="28" t="s">
        <v>884</v>
      </c>
      <c r="B1340" s="27">
        <f>COUNTIF($H$2:$H$2576,'CARGA COMPLETA'!$A1340)</f>
        <v>1</v>
      </c>
      <c r="C1340" s="28" t="s">
        <v>883</v>
      </c>
      <c r="D1340" s="29">
        <v>621.4675252499999</v>
      </c>
      <c r="E1340" s="1">
        <f>COUNTIF($H$2:$H$2576,'CARGA COMPLETA'!$A1340)</f>
        <v>1</v>
      </c>
      <c r="G1340" s="35" t="s">
        <v>2711</v>
      </c>
      <c r="H1340" s="35" t="s">
        <v>2712</v>
      </c>
      <c r="I1340" s="27"/>
      <c r="J1340" s="27"/>
      <c r="K1340" s="27"/>
    </row>
    <row r="1341" ht="15.75" customHeight="1">
      <c r="A1341" s="28" t="s">
        <v>886</v>
      </c>
      <c r="B1341" s="27">
        <f>COUNTIF($H$2:$H$2576,'CARGA COMPLETA'!$A1341)</f>
        <v>1</v>
      </c>
      <c r="C1341" s="28" t="s">
        <v>885</v>
      </c>
      <c r="D1341" s="29">
        <v>1025.81268075</v>
      </c>
      <c r="E1341" s="1">
        <f>COUNTIF($H$2:$H$2576,'CARGA COMPLETA'!$A1341)</f>
        <v>1</v>
      </c>
      <c r="G1341" s="35" t="s">
        <v>2713</v>
      </c>
      <c r="H1341" s="35" t="s">
        <v>2714</v>
      </c>
      <c r="I1341" s="27"/>
      <c r="J1341" s="27"/>
      <c r="K1341" s="27"/>
    </row>
    <row r="1342" ht="15.75" customHeight="1">
      <c r="A1342" s="28" t="s">
        <v>888</v>
      </c>
      <c r="B1342" s="27">
        <f>COUNTIF($H$2:$H$2576,'CARGA COMPLETA'!$A1342)</f>
        <v>1</v>
      </c>
      <c r="C1342" s="28" t="s">
        <v>887</v>
      </c>
      <c r="D1342" s="29">
        <v>1430.1398677499997</v>
      </c>
      <c r="E1342" s="1">
        <f>COUNTIF($H$2:$H$2576,'CARGA COMPLETA'!$A1342)</f>
        <v>1</v>
      </c>
      <c r="G1342" s="33" t="s">
        <v>2715</v>
      </c>
      <c r="H1342" s="33" t="s">
        <v>2716</v>
      </c>
      <c r="I1342" s="27"/>
      <c r="J1342" s="27"/>
      <c r="K1342" s="27"/>
    </row>
    <row r="1343" ht="15.75" customHeight="1">
      <c r="A1343" s="28" t="s">
        <v>890</v>
      </c>
      <c r="B1343" s="27">
        <f>COUNTIF($H$2:$H$2576,'CARGA COMPLETA'!$A1343)</f>
        <v>1</v>
      </c>
      <c r="C1343" s="28" t="s">
        <v>889</v>
      </c>
      <c r="D1343" s="29">
        <v>1824.49453725</v>
      </c>
      <c r="E1343" s="1">
        <f>COUNTIF($H$2:$H$2576,'CARGA COMPLETA'!$A1343)</f>
        <v>1</v>
      </c>
      <c r="G1343" s="33" t="s">
        <v>2717</v>
      </c>
      <c r="H1343" s="33" t="s">
        <v>2718</v>
      </c>
      <c r="I1343" s="27"/>
      <c r="J1343" s="27"/>
      <c r="K1343" s="27"/>
    </row>
    <row r="1344" ht="15.75" customHeight="1">
      <c r="A1344" s="28" t="s">
        <v>892</v>
      </c>
      <c r="B1344" s="27">
        <f>COUNTIF($H$2:$H$2576,'CARGA COMPLETA'!$A1344)</f>
        <v>1</v>
      </c>
      <c r="C1344" s="28" t="s">
        <v>891</v>
      </c>
      <c r="D1344" s="29">
        <v>3097.40104575</v>
      </c>
      <c r="E1344" s="1">
        <f>COUNTIF($H$2:$H$2576,'CARGA COMPLETA'!$A1344)</f>
        <v>1</v>
      </c>
      <c r="G1344" s="35" t="s">
        <v>2719</v>
      </c>
      <c r="H1344" s="35" t="s">
        <v>2720</v>
      </c>
      <c r="I1344" s="27"/>
      <c r="J1344" s="27"/>
      <c r="K1344" s="27"/>
    </row>
    <row r="1345" ht="15.75" hidden="1" customHeight="1">
      <c r="A1345" s="28"/>
      <c r="B1345" s="27">
        <f>COUNTIF($H$2:$H$2576,'CARGA COMPLETA'!$A1345)</f>
        <v>0</v>
      </c>
      <c r="C1345" s="28"/>
      <c r="D1345" s="29">
        <v>0.0</v>
      </c>
      <c r="E1345" s="1">
        <f>COUNTIF($H$2:$H$2576,'CARGA COMPLETA'!$A1345)</f>
        <v>0</v>
      </c>
      <c r="G1345" s="27" t="s">
        <v>2721</v>
      </c>
      <c r="H1345" s="27" t="s">
        <v>2722</v>
      </c>
      <c r="I1345" s="27"/>
      <c r="J1345" s="27"/>
      <c r="K1345" s="27"/>
    </row>
    <row r="1346" ht="15.75" hidden="1" customHeight="1">
      <c r="A1346" s="28"/>
      <c r="B1346" s="27">
        <f>COUNTIF($H$2:$H$2576,'CARGA COMPLETA'!$A1346)</f>
        <v>0</v>
      </c>
      <c r="C1346" s="28" t="s">
        <v>5673</v>
      </c>
      <c r="D1346" s="29">
        <v>0.0</v>
      </c>
      <c r="E1346" s="1">
        <f>COUNTIF($H$2:$H$2576,'CARGA COMPLETA'!$A1346)</f>
        <v>0</v>
      </c>
      <c r="G1346" s="27" t="s">
        <v>2723</v>
      </c>
      <c r="H1346" s="27" t="s">
        <v>2724</v>
      </c>
      <c r="I1346" s="27"/>
      <c r="J1346" s="27"/>
      <c r="K1346" s="27"/>
    </row>
    <row r="1347" ht="15.75" hidden="1" customHeight="1">
      <c r="A1347" s="28" t="s">
        <v>5674</v>
      </c>
      <c r="B1347" s="27">
        <f>COUNTIF($H$2:$H$2576,'CARGA COMPLETA'!$A1347)</f>
        <v>0</v>
      </c>
      <c r="C1347" s="28" t="s">
        <v>5675</v>
      </c>
      <c r="D1347" s="29">
        <v>9471.268224</v>
      </c>
      <c r="E1347" s="1">
        <f>COUNTIF($H$2:$H$2576,'CARGA COMPLETA'!$A1347)</f>
        <v>0</v>
      </c>
      <c r="G1347" s="27" t="s">
        <v>2725</v>
      </c>
      <c r="H1347" s="27" t="s">
        <v>2726</v>
      </c>
      <c r="I1347" s="27"/>
      <c r="J1347" s="27"/>
      <c r="K1347" s="27"/>
    </row>
    <row r="1348" ht="15.75" hidden="1" customHeight="1">
      <c r="A1348" s="28"/>
      <c r="B1348" s="27">
        <f>COUNTIF($H$2:$H$2576,'CARGA COMPLETA'!$A1348)</f>
        <v>0</v>
      </c>
      <c r="C1348" s="28"/>
      <c r="D1348" s="29">
        <v>0.0</v>
      </c>
      <c r="E1348" s="1">
        <f>COUNTIF($H$2:$H$2576,'CARGA COMPLETA'!$A1348)</f>
        <v>0</v>
      </c>
      <c r="G1348" s="27" t="s">
        <v>2727</v>
      </c>
      <c r="H1348" s="27" t="s">
        <v>2728</v>
      </c>
      <c r="I1348" s="27"/>
      <c r="J1348" s="27"/>
      <c r="K1348" s="27"/>
    </row>
    <row r="1349" ht="15.75" hidden="1" customHeight="1">
      <c r="A1349" s="28"/>
      <c r="B1349" s="27">
        <f>COUNTIF($H$2:$H$2576,'CARGA COMPLETA'!$A1349)</f>
        <v>0</v>
      </c>
      <c r="C1349" s="28" t="s">
        <v>5676</v>
      </c>
      <c r="D1349" s="29">
        <v>0.0</v>
      </c>
      <c r="E1349" s="1">
        <f>COUNTIF($H$2:$H$2576,'CARGA COMPLETA'!$A1349)</f>
        <v>0</v>
      </c>
      <c r="G1349" s="27" t="s">
        <v>2729</v>
      </c>
      <c r="H1349" s="27" t="s">
        <v>2730</v>
      </c>
      <c r="I1349" s="27"/>
      <c r="J1349" s="27"/>
      <c r="K1349" s="27"/>
    </row>
    <row r="1350" ht="15.75" customHeight="1">
      <c r="A1350" s="28" t="s">
        <v>894</v>
      </c>
      <c r="B1350" s="27">
        <f>COUNTIF($H$2:$H$2576,'CARGA COMPLETA'!$A1350)</f>
        <v>1</v>
      </c>
      <c r="C1350" s="28" t="s">
        <v>893</v>
      </c>
      <c r="D1350" s="29">
        <v>9332.066254499998</v>
      </c>
      <c r="E1350" s="1">
        <f>COUNTIF($H$2:$H$2576,'CARGA COMPLETA'!$A1350)</f>
        <v>1</v>
      </c>
      <c r="G1350" s="27" t="s">
        <v>2731</v>
      </c>
      <c r="H1350" s="27" t="s">
        <v>2732</v>
      </c>
      <c r="I1350" s="27"/>
      <c r="J1350" s="27"/>
      <c r="K1350" s="27"/>
    </row>
    <row r="1351" ht="15.75" hidden="1" customHeight="1">
      <c r="A1351" s="28"/>
      <c r="B1351" s="27">
        <f>COUNTIF($H$2:$H$2576,'CARGA COMPLETA'!$A1351)</f>
        <v>0</v>
      </c>
      <c r="C1351" s="28"/>
      <c r="D1351" s="29">
        <v>0.0</v>
      </c>
      <c r="E1351" s="1">
        <f>COUNTIF($H$2:$H$2576,'CARGA COMPLETA'!$A1351)</f>
        <v>0</v>
      </c>
      <c r="G1351" s="27" t="s">
        <v>2733</v>
      </c>
      <c r="H1351" s="27" t="s">
        <v>2734</v>
      </c>
      <c r="I1351" s="27"/>
      <c r="J1351" s="27"/>
      <c r="K1351" s="27"/>
    </row>
    <row r="1352" ht="15.75" hidden="1" customHeight="1">
      <c r="A1352" s="28"/>
      <c r="B1352" s="27">
        <f>COUNTIF($H$2:$H$2576,'CARGA COMPLETA'!$A1352)</f>
        <v>0</v>
      </c>
      <c r="C1352" s="28" t="s">
        <v>5677</v>
      </c>
      <c r="D1352" s="29">
        <v>0.0</v>
      </c>
      <c r="E1352" s="1">
        <f>COUNTIF($H$2:$H$2576,'CARGA COMPLETA'!$A1352)</f>
        <v>0</v>
      </c>
      <c r="G1352" s="27" t="s">
        <v>2735</v>
      </c>
      <c r="H1352" s="27" t="s">
        <v>2736</v>
      </c>
      <c r="I1352" s="27"/>
      <c r="J1352" s="27"/>
      <c r="K1352" s="27"/>
    </row>
    <row r="1353" ht="15.75" hidden="1" customHeight="1">
      <c r="A1353" s="28" t="s">
        <v>5678</v>
      </c>
      <c r="B1353" s="27">
        <f>COUNTIF($H$2:$H$2576,'CARGA COMPLETA'!$A1353)</f>
        <v>0</v>
      </c>
      <c r="C1353" s="28" t="s">
        <v>5679</v>
      </c>
      <c r="D1353" s="29">
        <v>1191.4013925</v>
      </c>
      <c r="E1353" s="1">
        <f>COUNTIF($H$2:$H$2576,'CARGA COMPLETA'!$A1353)</f>
        <v>0</v>
      </c>
      <c r="G1353" s="27" t="s">
        <v>2737</v>
      </c>
      <c r="H1353" s="27" t="s">
        <v>2738</v>
      </c>
      <c r="I1353" s="27"/>
      <c r="J1353" s="27"/>
      <c r="K1353" s="27"/>
    </row>
    <row r="1354" ht="15.75" hidden="1" customHeight="1">
      <c r="A1354" s="28" t="s">
        <v>5680</v>
      </c>
      <c r="B1354" s="27">
        <f>COUNTIF($H$2:$H$2576,'CARGA COMPLETA'!$A1354)</f>
        <v>0</v>
      </c>
      <c r="C1354" s="28" t="s">
        <v>5681</v>
      </c>
      <c r="D1354" s="29">
        <v>759.5195107499999</v>
      </c>
      <c r="E1354" s="1">
        <f>COUNTIF($H$2:$H$2576,'CARGA COMPLETA'!$A1354)</f>
        <v>0</v>
      </c>
      <c r="G1354" s="27" t="s">
        <v>2739</v>
      </c>
      <c r="H1354" s="27" t="s">
        <v>2740</v>
      </c>
      <c r="I1354" s="27"/>
      <c r="J1354" s="27"/>
      <c r="K1354" s="27"/>
    </row>
    <row r="1355" ht="15.75" hidden="1" customHeight="1">
      <c r="A1355" s="28" t="s">
        <v>5682</v>
      </c>
      <c r="B1355" s="27">
        <f>COUNTIF($H$2:$H$2576,'CARGA COMPLETA'!$A1355)</f>
        <v>0</v>
      </c>
      <c r="C1355" s="28" t="s">
        <v>5683</v>
      </c>
      <c r="D1355" s="29">
        <v>16818.237488249993</v>
      </c>
      <c r="E1355" s="1">
        <f>COUNTIF($H$2:$H$2576,'CARGA COMPLETA'!$A1355)</f>
        <v>0</v>
      </c>
      <c r="G1355" s="27" t="s">
        <v>2741</v>
      </c>
      <c r="H1355" s="27" t="s">
        <v>2742</v>
      </c>
      <c r="I1355" s="27"/>
      <c r="J1355" s="27"/>
      <c r="K1355" s="27"/>
    </row>
    <row r="1356" ht="15.75" hidden="1" customHeight="1">
      <c r="A1356" s="28" t="s">
        <v>5684</v>
      </c>
      <c r="B1356" s="27">
        <f>COUNTIF($H$2:$H$2576,'CARGA COMPLETA'!$A1356)</f>
        <v>0</v>
      </c>
      <c r="C1356" s="28" t="s">
        <v>5685</v>
      </c>
      <c r="D1356" s="29">
        <v>24223.155164999996</v>
      </c>
      <c r="E1356" s="1">
        <f>COUNTIF($H$2:$H$2576,'CARGA COMPLETA'!$A1356)</f>
        <v>0</v>
      </c>
      <c r="G1356" s="27" t="s">
        <v>2743</v>
      </c>
      <c r="H1356" s="27" t="s">
        <v>2744</v>
      </c>
      <c r="I1356" s="27"/>
      <c r="J1356" s="27"/>
      <c r="K1356" s="27"/>
    </row>
    <row r="1357" ht="15.75" hidden="1" customHeight="1">
      <c r="A1357" s="28" t="s">
        <v>5686</v>
      </c>
      <c r="B1357" s="27">
        <f>COUNTIF($H$2:$H$2576,'CARGA COMPLETA'!$A1357)</f>
        <v>0</v>
      </c>
      <c r="C1357" s="28" t="s">
        <v>5687</v>
      </c>
      <c r="D1357" s="29">
        <v>39768.9084045</v>
      </c>
      <c r="E1357" s="1">
        <f>COUNTIF($H$2:$H$2576,'CARGA COMPLETA'!$A1357)</f>
        <v>0</v>
      </c>
      <c r="G1357" s="27" t="s">
        <v>2745</v>
      </c>
      <c r="H1357" s="27" t="s">
        <v>2746</v>
      </c>
      <c r="I1357" s="27"/>
      <c r="J1357" s="27"/>
      <c r="K1357" s="27"/>
    </row>
    <row r="1358" ht="15.75" hidden="1" customHeight="1">
      <c r="A1358" s="28" t="s">
        <v>5688</v>
      </c>
      <c r="B1358" s="27">
        <f>COUNTIF($H$2:$H$2576,'CARGA COMPLETA'!$A1358)</f>
        <v>0</v>
      </c>
      <c r="C1358" s="28" t="s">
        <v>5689</v>
      </c>
      <c r="D1358" s="29">
        <v>29581.918888499997</v>
      </c>
      <c r="E1358" s="1">
        <f>COUNTIF($H$2:$H$2576,'CARGA COMPLETA'!$A1358)</f>
        <v>0</v>
      </c>
      <c r="G1358" s="27" t="s">
        <v>2747</v>
      </c>
      <c r="H1358" s="27" t="s">
        <v>2748</v>
      </c>
      <c r="I1358" s="27"/>
      <c r="J1358" s="27"/>
      <c r="K1358" s="27"/>
    </row>
    <row r="1359" ht="15.75" hidden="1" customHeight="1">
      <c r="A1359" s="28" t="s">
        <v>5690</v>
      </c>
      <c r="B1359" s="27">
        <f>COUNTIF($H$2:$H$2576,'CARGA COMPLETA'!$A1359)</f>
        <v>0</v>
      </c>
      <c r="C1359" s="28" t="s">
        <v>5691</v>
      </c>
      <c r="D1359" s="29">
        <v>29581.918888499997</v>
      </c>
      <c r="E1359" s="1">
        <f>COUNTIF($H$2:$H$2576,'CARGA COMPLETA'!$A1359)</f>
        <v>0</v>
      </c>
      <c r="G1359" s="27" t="s">
        <v>2749</v>
      </c>
      <c r="H1359" s="27" t="s">
        <v>2750</v>
      </c>
      <c r="I1359" s="27"/>
      <c r="J1359" s="27"/>
      <c r="K1359" s="27"/>
    </row>
    <row r="1360" ht="15.75" hidden="1" customHeight="1">
      <c r="A1360" s="28" t="s">
        <v>5692</v>
      </c>
      <c r="B1360" s="27">
        <f>COUNTIF($H$2:$H$2576,'CARGA COMPLETA'!$A1360)</f>
        <v>0</v>
      </c>
      <c r="C1360" s="28" t="s">
        <v>5693</v>
      </c>
      <c r="D1360" s="29">
        <v>40538.56214925</v>
      </c>
      <c r="E1360" s="1">
        <f>COUNTIF($H$2:$H$2576,'CARGA COMPLETA'!$A1360)</f>
        <v>0</v>
      </c>
      <c r="G1360" s="27" t="s">
        <v>2751</v>
      </c>
      <c r="H1360" s="27" t="s">
        <v>2752</v>
      </c>
      <c r="I1360" s="27"/>
      <c r="J1360" s="27"/>
      <c r="K1360" s="27"/>
    </row>
    <row r="1361" ht="15.75" hidden="1" customHeight="1">
      <c r="A1361" s="28" t="s">
        <v>5694</v>
      </c>
      <c r="B1361" s="27">
        <f>COUNTIF($H$2:$H$2576,'CARGA COMPLETA'!$A1361)</f>
        <v>0</v>
      </c>
      <c r="C1361" s="28" t="s">
        <v>5695</v>
      </c>
      <c r="D1361" s="29">
        <v>40538.56214925</v>
      </c>
      <c r="E1361" s="1">
        <f>COUNTIF($H$2:$H$2576,'CARGA COMPLETA'!$A1361)</f>
        <v>0</v>
      </c>
      <c r="G1361" s="27" t="s">
        <v>2753</v>
      </c>
      <c r="H1361" s="27" t="s">
        <v>2754</v>
      </c>
      <c r="I1361" s="27"/>
      <c r="J1361" s="27"/>
      <c r="K1361" s="27"/>
    </row>
    <row r="1362" ht="15.75" hidden="1" customHeight="1">
      <c r="A1362" s="28" t="s">
        <v>5696</v>
      </c>
      <c r="B1362" s="27">
        <f>COUNTIF($H$2:$H$2576,'CARGA COMPLETA'!$A1362)</f>
        <v>0</v>
      </c>
      <c r="C1362" s="28" t="s">
        <v>5697</v>
      </c>
      <c r="D1362" s="29">
        <v>64520.75074499998</v>
      </c>
      <c r="E1362" s="1">
        <f>COUNTIF($H$2:$H$2576,'CARGA COMPLETA'!$A1362)</f>
        <v>0</v>
      </c>
      <c r="G1362" s="27" t="s">
        <v>2755</v>
      </c>
      <c r="H1362" s="27" t="s">
        <v>2756</v>
      </c>
      <c r="I1362" s="27"/>
      <c r="J1362" s="27"/>
      <c r="K1362" s="27"/>
    </row>
    <row r="1363" ht="15.75" hidden="1" customHeight="1">
      <c r="A1363" s="28" t="s">
        <v>5698</v>
      </c>
      <c r="B1363" s="27">
        <f>COUNTIF($H$2:$H$2576,'CARGA COMPLETA'!$A1363)</f>
        <v>0</v>
      </c>
      <c r="C1363" s="28" t="s">
        <v>5699</v>
      </c>
      <c r="D1363" s="29">
        <v>64520.75074499998</v>
      </c>
      <c r="E1363" s="1">
        <f>COUNTIF($H$2:$H$2576,'CARGA COMPLETA'!$A1363)</f>
        <v>0</v>
      </c>
      <c r="G1363" s="27" t="s">
        <v>2757</v>
      </c>
      <c r="H1363" s="27" t="s">
        <v>2758</v>
      </c>
      <c r="I1363" s="27"/>
      <c r="J1363" s="27"/>
      <c r="K1363" s="27"/>
    </row>
    <row r="1364" ht="15.75" hidden="1" customHeight="1">
      <c r="A1364" s="28" t="s">
        <v>5700</v>
      </c>
      <c r="B1364" s="27">
        <f>COUNTIF($H$2:$H$2576,'CARGA COMPLETA'!$A1364)</f>
        <v>0</v>
      </c>
      <c r="C1364" s="28" t="s">
        <v>5701</v>
      </c>
      <c r="D1364" s="29">
        <v>41306.661618750004</v>
      </c>
      <c r="E1364" s="1">
        <f>COUNTIF($H$2:$H$2576,'CARGA COMPLETA'!$A1364)</f>
        <v>0</v>
      </c>
      <c r="G1364" s="27" t="s">
        <v>2759</v>
      </c>
      <c r="H1364" s="27" t="s">
        <v>2760</v>
      </c>
      <c r="I1364" s="27"/>
      <c r="J1364" s="27"/>
      <c r="K1364" s="27"/>
    </row>
    <row r="1365" ht="14.25" hidden="1" customHeight="1">
      <c r="A1365" s="28" t="s">
        <v>5702</v>
      </c>
      <c r="B1365" s="27">
        <f>COUNTIF($H$2:$H$2576,'CARGA COMPLETA'!$A1365)</f>
        <v>0</v>
      </c>
      <c r="C1365" s="28" t="s">
        <v>5703</v>
      </c>
      <c r="D1365" s="29">
        <v>41306.661618750004</v>
      </c>
      <c r="E1365" s="1">
        <f>COUNTIF($H$2:$H$2576,'CARGA COMPLETA'!$A1365)</f>
        <v>0</v>
      </c>
      <c r="G1365" s="27" t="s">
        <v>2761</v>
      </c>
      <c r="H1365" s="27" t="s">
        <v>2762</v>
      </c>
      <c r="I1365" s="27"/>
      <c r="J1365" s="27"/>
      <c r="K1365" s="27"/>
    </row>
    <row r="1366" ht="15.75" hidden="1" customHeight="1">
      <c r="A1366" s="28" t="s">
        <v>5704</v>
      </c>
      <c r="B1366" s="27">
        <f>COUNTIF($H$2:$H$2576,'CARGA COMPLETA'!$A1366)</f>
        <v>0</v>
      </c>
      <c r="C1366" s="28" t="s">
        <v>5705</v>
      </c>
      <c r="D1366" s="29">
        <v>55979.927388</v>
      </c>
      <c r="E1366" s="1">
        <f>COUNTIF($H$2:$H$2576,'CARGA COMPLETA'!$A1366)</f>
        <v>0</v>
      </c>
      <c r="G1366" s="27" t="s">
        <v>2763</v>
      </c>
      <c r="H1366" s="27" t="s">
        <v>2764</v>
      </c>
      <c r="I1366" s="27"/>
      <c r="J1366" s="28"/>
      <c r="K1366" s="27"/>
    </row>
    <row r="1367" ht="15.75" hidden="1" customHeight="1">
      <c r="A1367" s="28" t="s">
        <v>5706</v>
      </c>
      <c r="B1367" s="27">
        <f>COUNTIF($H$2:$H$2576,'CARGA COMPLETA'!$A1367)</f>
        <v>0</v>
      </c>
      <c r="C1367" s="28" t="s">
        <v>5707</v>
      </c>
      <c r="D1367" s="29">
        <v>55979.927388</v>
      </c>
      <c r="E1367" s="1">
        <f>COUNTIF($H$2:$H$2576,'CARGA COMPLETA'!$A1367)</f>
        <v>0</v>
      </c>
      <c r="G1367" s="27" t="s">
        <v>2765</v>
      </c>
      <c r="H1367" s="27" t="s">
        <v>2766</v>
      </c>
      <c r="I1367" s="27"/>
      <c r="J1367" s="28"/>
      <c r="K1367" s="27"/>
    </row>
    <row r="1368" ht="15.75" hidden="1" customHeight="1">
      <c r="A1368" s="28" t="s">
        <v>5708</v>
      </c>
      <c r="B1368" s="27">
        <f>COUNTIF($H$2:$H$2576,'CARGA COMPLETA'!$A1368)</f>
        <v>0</v>
      </c>
      <c r="C1368" s="28" t="s">
        <v>5709</v>
      </c>
      <c r="D1368" s="29">
        <v>92365.77153375</v>
      </c>
      <c r="E1368" s="1">
        <f>COUNTIF($H$2:$H$2576,'CARGA COMPLETA'!$A1368)</f>
        <v>0</v>
      </c>
      <c r="G1368" s="27" t="s">
        <v>2767</v>
      </c>
      <c r="H1368" s="27" t="s">
        <v>2768</v>
      </c>
      <c r="I1368" s="27"/>
      <c r="J1368" s="27"/>
      <c r="K1368" s="27"/>
    </row>
    <row r="1369" ht="15.75" hidden="1" customHeight="1">
      <c r="A1369" s="28" t="s">
        <v>5710</v>
      </c>
      <c r="B1369" s="27">
        <f>COUNTIF($H$2:$H$2576,'CARGA COMPLETA'!$A1369)</f>
        <v>0</v>
      </c>
      <c r="C1369" s="28" t="s">
        <v>5711</v>
      </c>
      <c r="D1369" s="29">
        <v>92365.77153375</v>
      </c>
      <c r="E1369" s="1">
        <f>COUNTIF($H$2:$H$2576,'CARGA COMPLETA'!$A1369)</f>
        <v>0</v>
      </c>
      <c r="G1369" s="27" t="s">
        <v>2769</v>
      </c>
      <c r="H1369" s="27" t="s">
        <v>2770</v>
      </c>
      <c r="I1369" s="27"/>
      <c r="J1369" s="27"/>
      <c r="K1369" s="27"/>
    </row>
    <row r="1370" ht="15.75" hidden="1" customHeight="1">
      <c r="A1370" s="28" t="s">
        <v>5712</v>
      </c>
      <c r="B1370" s="27">
        <f>COUNTIF($H$2:$H$2576,'CARGA COMPLETA'!$A1370)</f>
        <v>0</v>
      </c>
      <c r="C1370" s="28" t="s">
        <v>5713</v>
      </c>
      <c r="D1370" s="29">
        <v>7499.297223</v>
      </c>
      <c r="E1370" s="1">
        <f>COUNTIF($H$2:$H$2576,'CARGA COMPLETA'!$A1370)</f>
        <v>0</v>
      </c>
      <c r="G1370" s="27" t="s">
        <v>2771</v>
      </c>
      <c r="H1370" s="27" t="s">
        <v>2772</v>
      </c>
      <c r="I1370" s="27"/>
      <c r="J1370" s="27"/>
      <c r="K1370" s="27"/>
    </row>
    <row r="1371" ht="15.75" hidden="1" customHeight="1">
      <c r="A1371" s="28" t="s">
        <v>5714</v>
      </c>
      <c r="B1371" s="27">
        <f>COUNTIF($H$2:$H$2576,'CARGA COMPLETA'!$A1371)</f>
        <v>0</v>
      </c>
      <c r="C1371" s="28" t="s">
        <v>5715</v>
      </c>
      <c r="D1371" s="29">
        <v>11777.022081000001</v>
      </c>
      <c r="E1371" s="1">
        <f>COUNTIF($H$2:$H$2576,'CARGA COMPLETA'!$A1371)</f>
        <v>0</v>
      </c>
      <c r="G1371" s="27" t="s">
        <v>2773</v>
      </c>
      <c r="H1371" s="27" t="s">
        <v>2774</v>
      </c>
      <c r="I1371" s="27"/>
      <c r="J1371" s="27"/>
      <c r="K1371" s="27"/>
    </row>
    <row r="1372" ht="15.75" hidden="1" customHeight="1">
      <c r="A1372" s="28" t="s">
        <v>5716</v>
      </c>
      <c r="B1372" s="27">
        <f>COUNTIF($H$2:$H$2576,'CARGA COMPLETA'!$A1372)</f>
        <v>0</v>
      </c>
      <c r="C1372" s="28" t="s">
        <v>5717</v>
      </c>
      <c r="D1372" s="29">
        <v>18014.40053325</v>
      </c>
      <c r="E1372" s="1">
        <f>COUNTIF($H$2:$H$2576,'CARGA COMPLETA'!$A1372)</f>
        <v>0</v>
      </c>
      <c r="G1372" s="27" t="s">
        <v>2775</v>
      </c>
      <c r="H1372" s="27" t="s">
        <v>2776</v>
      </c>
      <c r="I1372" s="27"/>
      <c r="J1372" s="27"/>
      <c r="K1372" s="27"/>
    </row>
    <row r="1373" ht="15.75" hidden="1" customHeight="1">
      <c r="A1373" s="28" t="s">
        <v>5718</v>
      </c>
      <c r="B1373" s="27">
        <f>COUNTIF($H$2:$H$2576,'CARGA COMPLETA'!$A1373)</f>
        <v>0</v>
      </c>
      <c r="C1373" s="28" t="s">
        <v>5719</v>
      </c>
      <c r="D1373" s="29">
        <v>29261.29795875</v>
      </c>
      <c r="E1373" s="1">
        <f>COUNTIF($H$2:$H$2576,'CARGA COMPLETA'!$A1373)</f>
        <v>0</v>
      </c>
      <c r="G1373" s="27" t="s">
        <v>2777</v>
      </c>
      <c r="H1373" s="27" t="s">
        <v>2778</v>
      </c>
      <c r="I1373" s="27"/>
      <c r="J1373" s="27"/>
      <c r="K1373" s="27"/>
    </row>
    <row r="1374" ht="15.75" hidden="1" customHeight="1">
      <c r="A1374" s="28" t="s">
        <v>5720</v>
      </c>
      <c r="B1374" s="27">
        <f>COUNTIF($H$2:$H$2576,'CARGA COMPLETA'!$A1374)</f>
        <v>0</v>
      </c>
      <c r="C1374" s="28" t="s">
        <v>5721</v>
      </c>
      <c r="D1374" s="29">
        <v>44854.0657785</v>
      </c>
      <c r="E1374" s="1">
        <f>COUNTIF($H$2:$H$2576,'CARGA COMPLETA'!$A1374)</f>
        <v>0</v>
      </c>
      <c r="G1374" s="27" t="s">
        <v>2779</v>
      </c>
      <c r="H1374" s="27" t="s">
        <v>2780</v>
      </c>
      <c r="I1374" s="27"/>
      <c r="J1374" s="27"/>
      <c r="K1374" s="27"/>
    </row>
    <row r="1375" ht="15.75" hidden="1" customHeight="1">
      <c r="A1375" s="28" t="s">
        <v>5722</v>
      </c>
      <c r="B1375" s="27">
        <f>COUNTIF($H$2:$H$2576,'CARGA COMPLETA'!$A1375)</f>
        <v>0</v>
      </c>
      <c r="C1375" s="28" t="s">
        <v>5723</v>
      </c>
      <c r="D1375" s="29">
        <v>7499.297223</v>
      </c>
      <c r="E1375" s="1">
        <f>COUNTIF($H$2:$H$2576,'CARGA COMPLETA'!$A1375)</f>
        <v>0</v>
      </c>
      <c r="G1375" s="27" t="s">
        <v>2781</v>
      </c>
      <c r="H1375" s="27" t="s">
        <v>2782</v>
      </c>
      <c r="I1375" s="27"/>
      <c r="J1375" s="27"/>
      <c r="K1375" s="27"/>
    </row>
    <row r="1376" ht="15.75" hidden="1" customHeight="1">
      <c r="A1376" s="28" t="s">
        <v>5724</v>
      </c>
      <c r="B1376" s="27">
        <f>COUNTIF($H$2:$H$2576,'CARGA COMPLETA'!$A1376)</f>
        <v>0</v>
      </c>
      <c r="C1376" s="28" t="s">
        <v>5725</v>
      </c>
      <c r="D1376" s="29">
        <v>11777.022081000001</v>
      </c>
      <c r="E1376" s="1">
        <f>COUNTIF($H$2:$H$2576,'CARGA COMPLETA'!$A1376)</f>
        <v>0</v>
      </c>
      <c r="G1376" s="27" t="s">
        <v>2783</v>
      </c>
      <c r="H1376" s="27" t="s">
        <v>2784</v>
      </c>
      <c r="I1376" s="27"/>
      <c r="J1376" s="27"/>
      <c r="K1376" s="27"/>
    </row>
    <row r="1377" ht="15.75" hidden="1" customHeight="1">
      <c r="A1377" s="28" t="s">
        <v>5726</v>
      </c>
      <c r="B1377" s="27">
        <f>COUNTIF($H$2:$H$2576,'CARGA COMPLETA'!$A1377)</f>
        <v>0</v>
      </c>
      <c r="C1377" s="28" t="s">
        <v>5727</v>
      </c>
      <c r="D1377" s="29">
        <v>18014.40053325</v>
      </c>
      <c r="E1377" s="1">
        <f>COUNTIF($H$2:$H$2576,'CARGA COMPLETA'!$A1377)</f>
        <v>0</v>
      </c>
      <c r="G1377" s="27" t="s">
        <v>2785</v>
      </c>
      <c r="H1377" s="27" t="s">
        <v>2786</v>
      </c>
      <c r="I1377" s="27"/>
      <c r="J1377" s="27"/>
      <c r="K1377" s="27"/>
    </row>
    <row r="1378" ht="15.75" hidden="1" customHeight="1">
      <c r="A1378" s="28" t="s">
        <v>5728</v>
      </c>
      <c r="B1378" s="27">
        <f>COUNTIF($H$2:$H$2576,'CARGA COMPLETA'!$A1378)</f>
        <v>0</v>
      </c>
      <c r="C1378" s="28" t="s">
        <v>5729</v>
      </c>
      <c r="D1378" s="29">
        <v>29261.29795875</v>
      </c>
      <c r="E1378" s="1">
        <f>COUNTIF($H$2:$H$2576,'CARGA COMPLETA'!$A1378)</f>
        <v>0</v>
      </c>
      <c r="G1378" s="27" t="s">
        <v>2787</v>
      </c>
      <c r="H1378" s="27" t="s">
        <v>2788</v>
      </c>
      <c r="I1378" s="27"/>
      <c r="J1378" s="27"/>
      <c r="K1378" s="27"/>
    </row>
    <row r="1379" ht="15.75" hidden="1" customHeight="1">
      <c r="A1379" s="28" t="s">
        <v>5730</v>
      </c>
      <c r="B1379" s="27">
        <f>COUNTIF($H$2:$H$2576,'CARGA COMPLETA'!$A1379)</f>
        <v>0</v>
      </c>
      <c r="C1379" s="28" t="s">
        <v>5731</v>
      </c>
      <c r="D1379" s="29">
        <v>44854.0657785</v>
      </c>
      <c r="E1379" s="1">
        <f>COUNTIF($H$2:$H$2576,'CARGA COMPLETA'!$A1379)</f>
        <v>0</v>
      </c>
      <c r="G1379" s="27" t="s">
        <v>2789</v>
      </c>
      <c r="H1379" s="27" t="s">
        <v>2790</v>
      </c>
      <c r="I1379" s="27"/>
      <c r="J1379" s="27"/>
      <c r="K1379" s="27"/>
    </row>
    <row r="1380" ht="15.75" hidden="1" customHeight="1">
      <c r="A1380" s="28" t="s">
        <v>5732</v>
      </c>
      <c r="B1380" s="27">
        <f>COUNTIF($H$2:$H$2576,'CARGA COMPLETA'!$A1380)</f>
        <v>0</v>
      </c>
      <c r="C1380" s="28" t="s">
        <v>5733</v>
      </c>
      <c r="D1380" s="29">
        <v>7499.297223</v>
      </c>
      <c r="E1380" s="1">
        <f>COUNTIF($H$2:$H$2576,'CARGA COMPLETA'!$A1380)</f>
        <v>0</v>
      </c>
      <c r="G1380" s="27" t="s">
        <v>2791</v>
      </c>
      <c r="H1380" s="27" t="s">
        <v>2792</v>
      </c>
      <c r="I1380" s="27"/>
      <c r="J1380" s="27"/>
      <c r="K1380" s="27"/>
    </row>
    <row r="1381" ht="15.75" hidden="1" customHeight="1">
      <c r="A1381" s="28" t="s">
        <v>5734</v>
      </c>
      <c r="B1381" s="27">
        <f>COUNTIF($H$2:$H$2576,'CARGA COMPLETA'!$A1381)</f>
        <v>0</v>
      </c>
      <c r="C1381" s="28" t="s">
        <v>5735</v>
      </c>
      <c r="D1381" s="29">
        <v>11777.022081000001</v>
      </c>
      <c r="E1381" s="1">
        <f>COUNTIF($H$2:$H$2576,'CARGA COMPLETA'!$A1381)</f>
        <v>0</v>
      </c>
      <c r="G1381" s="27" t="s">
        <v>2793</v>
      </c>
      <c r="H1381" s="27" t="s">
        <v>2794</v>
      </c>
      <c r="I1381" s="27"/>
      <c r="J1381" s="27"/>
      <c r="K1381" s="27"/>
    </row>
    <row r="1382" ht="15.75" hidden="1" customHeight="1">
      <c r="A1382" s="28" t="s">
        <v>5736</v>
      </c>
      <c r="B1382" s="27">
        <f>COUNTIF($H$2:$H$2576,'CARGA COMPLETA'!$A1382)</f>
        <v>0</v>
      </c>
      <c r="C1382" s="28" t="s">
        <v>5737</v>
      </c>
      <c r="D1382" s="29">
        <v>18014.40053325</v>
      </c>
      <c r="E1382" s="1">
        <f>COUNTIF($H$2:$H$2576,'CARGA COMPLETA'!$A1382)</f>
        <v>0</v>
      </c>
      <c r="G1382" s="27" t="s">
        <v>2795</v>
      </c>
      <c r="H1382" s="27" t="s">
        <v>2796</v>
      </c>
      <c r="I1382" s="27"/>
      <c r="J1382" s="27"/>
      <c r="K1382" s="27"/>
    </row>
    <row r="1383" ht="15.75" hidden="1" customHeight="1">
      <c r="A1383" s="28" t="s">
        <v>5738</v>
      </c>
      <c r="B1383" s="27">
        <f>COUNTIF($H$2:$H$2576,'CARGA COMPLETA'!$A1383)</f>
        <v>0</v>
      </c>
      <c r="C1383" s="28" t="s">
        <v>5739</v>
      </c>
      <c r="D1383" s="29">
        <v>29261.29795875</v>
      </c>
      <c r="E1383" s="1">
        <f>COUNTIF($H$2:$H$2576,'CARGA COMPLETA'!$A1383)</f>
        <v>0</v>
      </c>
      <c r="G1383" s="27" t="s">
        <v>2797</v>
      </c>
      <c r="H1383" s="27" t="s">
        <v>2798</v>
      </c>
      <c r="I1383" s="27"/>
      <c r="J1383" s="27"/>
      <c r="K1383" s="27"/>
    </row>
    <row r="1384" ht="15.75" hidden="1" customHeight="1">
      <c r="A1384" s="28" t="s">
        <v>5740</v>
      </c>
      <c r="B1384" s="27">
        <f>COUNTIF($H$2:$H$2576,'CARGA COMPLETA'!$A1384)</f>
        <v>0</v>
      </c>
      <c r="C1384" s="28" t="s">
        <v>5741</v>
      </c>
      <c r="D1384" s="29">
        <v>44854.0657785</v>
      </c>
      <c r="E1384" s="1">
        <f>COUNTIF($H$2:$H$2576,'CARGA COMPLETA'!$A1384)</f>
        <v>0</v>
      </c>
      <c r="G1384" s="27" t="s">
        <v>2799</v>
      </c>
      <c r="H1384" s="27" t="s">
        <v>2800</v>
      </c>
      <c r="I1384" s="27"/>
      <c r="J1384" s="27"/>
      <c r="K1384" s="27"/>
    </row>
    <row r="1385" ht="15.75" hidden="1" customHeight="1">
      <c r="A1385" s="28" t="s">
        <v>5742</v>
      </c>
      <c r="B1385" s="27">
        <f>COUNTIF($H$2:$H$2576,'CARGA COMPLETA'!$A1385)</f>
        <v>0</v>
      </c>
      <c r="C1385" s="28" t="s">
        <v>5743</v>
      </c>
      <c r="D1385" s="29">
        <v>7499.297223</v>
      </c>
      <c r="E1385" s="1">
        <f>COUNTIF($H$2:$H$2576,'CARGA COMPLETA'!$A1385)</f>
        <v>0</v>
      </c>
      <c r="G1385" s="27" t="s">
        <v>2801</v>
      </c>
      <c r="H1385" s="27" t="s">
        <v>2802</v>
      </c>
      <c r="I1385" s="27"/>
      <c r="J1385" s="27"/>
      <c r="K1385" s="27"/>
    </row>
    <row r="1386" ht="15.75" hidden="1" customHeight="1">
      <c r="A1386" s="28" t="s">
        <v>5744</v>
      </c>
      <c r="B1386" s="27">
        <f>COUNTIF($H$2:$H$2576,'CARGA COMPLETA'!$A1386)</f>
        <v>0</v>
      </c>
      <c r="C1386" s="28" t="s">
        <v>5745</v>
      </c>
      <c r="D1386" s="29">
        <v>11777.022081000001</v>
      </c>
      <c r="E1386" s="1">
        <f>COUNTIF($H$2:$H$2576,'CARGA COMPLETA'!$A1386)</f>
        <v>0</v>
      </c>
      <c r="G1386" s="27" t="s">
        <v>2803</v>
      </c>
      <c r="H1386" s="27" t="s">
        <v>2804</v>
      </c>
      <c r="I1386" s="27"/>
      <c r="J1386" s="27"/>
      <c r="K1386" s="27"/>
    </row>
    <row r="1387" ht="15.75" hidden="1" customHeight="1">
      <c r="A1387" s="28" t="s">
        <v>5746</v>
      </c>
      <c r="B1387" s="27">
        <f>COUNTIF($H$2:$H$2576,'CARGA COMPLETA'!$A1387)</f>
        <v>0</v>
      </c>
      <c r="C1387" s="28" t="s">
        <v>5747</v>
      </c>
      <c r="D1387" s="29">
        <v>18014.40053325</v>
      </c>
      <c r="E1387" s="1">
        <f>COUNTIF($H$2:$H$2576,'CARGA COMPLETA'!$A1387)</f>
        <v>0</v>
      </c>
      <c r="G1387" s="27" t="s">
        <v>2805</v>
      </c>
      <c r="H1387" s="27" t="s">
        <v>2806</v>
      </c>
      <c r="I1387" s="27"/>
      <c r="J1387" s="27"/>
      <c r="K1387" s="27"/>
    </row>
    <row r="1388" ht="15.75" hidden="1" customHeight="1">
      <c r="A1388" s="28" t="s">
        <v>5748</v>
      </c>
      <c r="B1388" s="27">
        <f>COUNTIF($H$2:$H$2576,'CARGA COMPLETA'!$A1388)</f>
        <v>0</v>
      </c>
      <c r="C1388" s="28" t="s">
        <v>5749</v>
      </c>
      <c r="D1388" s="29">
        <v>29261.29795875</v>
      </c>
      <c r="E1388" s="1">
        <f>COUNTIF($H$2:$H$2576,'CARGA COMPLETA'!$A1388)</f>
        <v>0</v>
      </c>
      <c r="G1388" s="27" t="s">
        <v>2807</v>
      </c>
      <c r="H1388" s="27" t="s">
        <v>2808</v>
      </c>
      <c r="I1388" s="27"/>
      <c r="J1388" s="27"/>
      <c r="K1388" s="27"/>
    </row>
    <row r="1389" ht="15.75" hidden="1" customHeight="1">
      <c r="A1389" s="28" t="s">
        <v>5750</v>
      </c>
      <c r="B1389" s="27">
        <f>COUNTIF($H$2:$H$2576,'CARGA COMPLETA'!$A1389)</f>
        <v>0</v>
      </c>
      <c r="C1389" s="28" t="s">
        <v>5751</v>
      </c>
      <c r="D1389" s="29">
        <v>44854.0657785</v>
      </c>
      <c r="E1389" s="1">
        <f>COUNTIF($H$2:$H$2576,'CARGA COMPLETA'!$A1389)</f>
        <v>0</v>
      </c>
      <c r="G1389" s="27" t="s">
        <v>2809</v>
      </c>
      <c r="H1389" s="27" t="s">
        <v>2810</v>
      </c>
      <c r="I1389" s="27"/>
      <c r="J1389" s="27"/>
      <c r="K1389" s="27"/>
    </row>
    <row r="1390" ht="15.75" hidden="1" customHeight="1">
      <c r="A1390" s="28" t="s">
        <v>5752</v>
      </c>
      <c r="B1390" s="27">
        <f>COUNTIF($H$2:$H$2576,'CARGA COMPLETA'!$A1390)</f>
        <v>0</v>
      </c>
      <c r="C1390" s="28" t="s">
        <v>5753</v>
      </c>
      <c r="D1390" s="29">
        <v>7499.297223</v>
      </c>
      <c r="E1390" s="1">
        <f>COUNTIF($H$2:$H$2576,'CARGA COMPLETA'!$A1390)</f>
        <v>0</v>
      </c>
      <c r="G1390" s="27" t="s">
        <v>2811</v>
      </c>
      <c r="H1390" s="27" t="s">
        <v>2812</v>
      </c>
      <c r="I1390" s="27"/>
      <c r="J1390" s="27"/>
      <c r="K1390" s="27"/>
    </row>
    <row r="1391" ht="15.75" hidden="1" customHeight="1">
      <c r="A1391" s="28" t="s">
        <v>5754</v>
      </c>
      <c r="B1391" s="27">
        <f>COUNTIF($H$2:$H$2576,'CARGA COMPLETA'!$A1391)</f>
        <v>0</v>
      </c>
      <c r="C1391" s="28" t="s">
        <v>5755</v>
      </c>
      <c r="D1391" s="29">
        <v>11777.022081000001</v>
      </c>
      <c r="E1391" s="1">
        <f>COUNTIF($H$2:$H$2576,'CARGA COMPLETA'!$A1391)</f>
        <v>0</v>
      </c>
      <c r="G1391" s="27" t="s">
        <v>2813</v>
      </c>
      <c r="H1391" s="27" t="s">
        <v>2814</v>
      </c>
      <c r="I1391" s="27"/>
      <c r="J1391" s="27"/>
      <c r="K1391" s="27"/>
    </row>
    <row r="1392" ht="15.75" hidden="1" customHeight="1">
      <c r="A1392" s="28" t="s">
        <v>5756</v>
      </c>
      <c r="B1392" s="27">
        <f>COUNTIF($H$2:$H$2576,'CARGA COMPLETA'!$A1392)</f>
        <v>0</v>
      </c>
      <c r="C1392" s="28" t="s">
        <v>5757</v>
      </c>
      <c r="D1392" s="29">
        <v>18014.40053325</v>
      </c>
      <c r="E1392" s="1">
        <f>COUNTIF($H$2:$H$2576,'CARGA COMPLETA'!$A1392)</f>
        <v>0</v>
      </c>
      <c r="G1392" s="27" t="s">
        <v>2815</v>
      </c>
      <c r="H1392" s="27" t="s">
        <v>2816</v>
      </c>
      <c r="I1392" s="27"/>
      <c r="J1392" s="27"/>
      <c r="K1392" s="27"/>
    </row>
    <row r="1393" ht="15.75" hidden="1" customHeight="1">
      <c r="A1393" s="28" t="s">
        <v>5758</v>
      </c>
      <c r="B1393" s="27">
        <f>COUNTIF($H$2:$H$2576,'CARGA COMPLETA'!$A1393)</f>
        <v>0</v>
      </c>
      <c r="C1393" s="28" t="s">
        <v>5759</v>
      </c>
      <c r="D1393" s="29">
        <v>29261.29795875</v>
      </c>
      <c r="E1393" s="1">
        <f>COUNTIF($H$2:$H$2576,'CARGA COMPLETA'!$A1393)</f>
        <v>0</v>
      </c>
      <c r="G1393" s="27" t="s">
        <v>2817</v>
      </c>
      <c r="H1393" s="27" t="s">
        <v>2818</v>
      </c>
      <c r="I1393" s="27"/>
      <c r="J1393" s="27"/>
      <c r="K1393" s="27"/>
    </row>
    <row r="1394" ht="15.75" hidden="1" customHeight="1">
      <c r="A1394" s="28" t="s">
        <v>5760</v>
      </c>
      <c r="B1394" s="27">
        <f>COUNTIF($H$2:$H$2576,'CARGA COMPLETA'!$A1394)</f>
        <v>0</v>
      </c>
      <c r="C1394" s="28" t="s">
        <v>5761</v>
      </c>
      <c r="D1394" s="29">
        <v>44854.0657785</v>
      </c>
      <c r="E1394" s="1">
        <f>COUNTIF($H$2:$H$2576,'CARGA COMPLETA'!$A1394)</f>
        <v>0</v>
      </c>
      <c r="G1394" s="27" t="s">
        <v>2819</v>
      </c>
      <c r="H1394" s="27" t="s">
        <v>2820</v>
      </c>
      <c r="I1394" s="27"/>
      <c r="J1394" s="27"/>
      <c r="K1394" s="27"/>
    </row>
    <row r="1395" ht="15.75" hidden="1" customHeight="1">
      <c r="A1395" s="28" t="s">
        <v>5762</v>
      </c>
      <c r="B1395" s="27">
        <f>COUNTIF($H$2:$H$2576,'CARGA COMPLETA'!$A1395)</f>
        <v>0</v>
      </c>
      <c r="C1395" s="28" t="s">
        <v>5763</v>
      </c>
      <c r="D1395" s="29">
        <v>7499.297223</v>
      </c>
      <c r="E1395" s="1">
        <f>COUNTIF($H$2:$H$2576,'CARGA COMPLETA'!$A1395)</f>
        <v>0</v>
      </c>
      <c r="G1395" s="27" t="s">
        <v>2821</v>
      </c>
      <c r="H1395" s="27" t="s">
        <v>2822</v>
      </c>
      <c r="I1395" s="27"/>
      <c r="J1395" s="27"/>
      <c r="K1395" s="27"/>
    </row>
    <row r="1396" ht="15.75" hidden="1" customHeight="1">
      <c r="A1396" s="28" t="s">
        <v>5764</v>
      </c>
      <c r="B1396" s="27">
        <f>COUNTIF($H$2:$H$2576,'CARGA COMPLETA'!$A1396)</f>
        <v>0</v>
      </c>
      <c r="C1396" s="28" t="s">
        <v>5765</v>
      </c>
      <c r="D1396" s="29">
        <v>11777.022081000001</v>
      </c>
      <c r="E1396" s="1">
        <f>COUNTIF($H$2:$H$2576,'CARGA COMPLETA'!$A1396)</f>
        <v>0</v>
      </c>
      <c r="G1396" s="27" t="s">
        <v>2823</v>
      </c>
      <c r="H1396" s="27" t="s">
        <v>2824</v>
      </c>
      <c r="I1396" s="27"/>
      <c r="J1396" s="27"/>
      <c r="K1396" s="27"/>
    </row>
    <row r="1397" ht="15.75" hidden="1" customHeight="1">
      <c r="A1397" s="28" t="s">
        <v>5766</v>
      </c>
      <c r="B1397" s="27">
        <f>COUNTIF($H$2:$H$2576,'CARGA COMPLETA'!$A1397)</f>
        <v>0</v>
      </c>
      <c r="C1397" s="28" t="s">
        <v>5767</v>
      </c>
      <c r="D1397" s="29">
        <v>18014.40053325</v>
      </c>
      <c r="E1397" s="1">
        <f>COUNTIF($H$2:$H$2576,'CARGA COMPLETA'!$A1397)</f>
        <v>0</v>
      </c>
      <c r="G1397" s="27" t="s">
        <v>2825</v>
      </c>
      <c r="H1397" s="27" t="s">
        <v>2826</v>
      </c>
      <c r="I1397" s="27"/>
      <c r="J1397" s="27"/>
      <c r="K1397" s="27"/>
    </row>
    <row r="1398" ht="15.75" hidden="1" customHeight="1">
      <c r="A1398" s="28" t="s">
        <v>5768</v>
      </c>
      <c r="B1398" s="27">
        <f>COUNTIF($H$2:$H$2576,'CARGA COMPLETA'!$A1398)</f>
        <v>0</v>
      </c>
      <c r="C1398" s="28" t="s">
        <v>5769</v>
      </c>
      <c r="D1398" s="29">
        <v>29261.29795875</v>
      </c>
      <c r="E1398" s="1">
        <f>COUNTIF($H$2:$H$2576,'CARGA COMPLETA'!$A1398)</f>
        <v>0</v>
      </c>
      <c r="G1398" s="27" t="s">
        <v>2827</v>
      </c>
      <c r="H1398" s="27" t="s">
        <v>2828</v>
      </c>
      <c r="I1398" s="27"/>
      <c r="J1398" s="27"/>
      <c r="K1398" s="27"/>
    </row>
    <row r="1399" ht="15.75" hidden="1" customHeight="1">
      <c r="A1399" s="28" t="s">
        <v>5770</v>
      </c>
      <c r="B1399" s="27">
        <f>COUNTIF($H$2:$H$2576,'CARGA COMPLETA'!$A1399)</f>
        <v>0</v>
      </c>
      <c r="C1399" s="28" t="s">
        <v>5771</v>
      </c>
      <c r="D1399" s="29">
        <v>44854.0657785</v>
      </c>
      <c r="E1399" s="1">
        <f>COUNTIF($H$2:$H$2576,'CARGA COMPLETA'!$A1399)</f>
        <v>0</v>
      </c>
      <c r="G1399" s="27" t="s">
        <v>2829</v>
      </c>
      <c r="H1399" s="27" t="s">
        <v>2830</v>
      </c>
      <c r="I1399" s="27"/>
      <c r="J1399" s="27"/>
      <c r="K1399" s="27"/>
    </row>
    <row r="1400" ht="15.75" hidden="1" customHeight="1">
      <c r="A1400" s="28"/>
      <c r="B1400" s="27">
        <f>COUNTIF($H$2:$H$2576,'CARGA COMPLETA'!$A1400)</f>
        <v>0</v>
      </c>
      <c r="C1400" s="28"/>
      <c r="D1400" s="29">
        <v>0.0</v>
      </c>
      <c r="E1400" s="1">
        <f>COUNTIF($H$2:$H$2576,'CARGA COMPLETA'!$A1400)</f>
        <v>0</v>
      </c>
      <c r="G1400" s="27" t="s">
        <v>2831</v>
      </c>
      <c r="H1400" s="27" t="s">
        <v>2832</v>
      </c>
      <c r="I1400" s="27"/>
      <c r="J1400" s="27"/>
      <c r="K1400" s="27"/>
    </row>
    <row r="1401" ht="15.75" hidden="1" customHeight="1">
      <c r="A1401" s="28"/>
      <c r="B1401" s="27">
        <f>COUNTIF($H$2:$H$2576,'CARGA COMPLETA'!$A1401)</f>
        <v>0</v>
      </c>
      <c r="C1401" s="28" t="s">
        <v>5772</v>
      </c>
      <c r="D1401" s="29">
        <v>0.0</v>
      </c>
      <c r="E1401" s="1">
        <f>COUNTIF($H$2:$H$2576,'CARGA COMPLETA'!$A1401)</f>
        <v>0</v>
      </c>
      <c r="G1401" s="27" t="s">
        <v>2833</v>
      </c>
      <c r="H1401" s="27" t="s">
        <v>2834</v>
      </c>
      <c r="I1401" s="27"/>
      <c r="J1401" s="27"/>
      <c r="K1401" s="27"/>
    </row>
    <row r="1402" ht="15.75" customHeight="1">
      <c r="A1402" s="28" t="s">
        <v>896</v>
      </c>
      <c r="B1402" s="27">
        <f>COUNTIF($H$2:$H$2576,'CARGA COMPLETA'!$A1402)</f>
        <v>1</v>
      </c>
      <c r="C1402" s="28" t="s">
        <v>895</v>
      </c>
      <c r="D1402" s="29">
        <v>1317.6570577500001</v>
      </c>
      <c r="E1402" s="1">
        <f>COUNTIF($H$2:$H$2576,'CARGA COMPLETA'!$A1402)</f>
        <v>1</v>
      </c>
      <c r="G1402" s="27" t="s">
        <v>2835</v>
      </c>
      <c r="H1402" s="27" t="s">
        <v>2836</v>
      </c>
      <c r="I1402" s="27"/>
      <c r="J1402" s="27"/>
      <c r="K1402" s="27"/>
    </row>
    <row r="1403" ht="15.75" hidden="1" customHeight="1">
      <c r="A1403" s="28"/>
      <c r="B1403" s="27">
        <f>COUNTIF($H$2:$H$2576,'CARGA COMPLETA'!$A1403)</f>
        <v>0</v>
      </c>
      <c r="C1403" s="28"/>
      <c r="D1403" s="29">
        <v>0.0</v>
      </c>
      <c r="E1403" s="1">
        <f>COUNTIF($H$2:$H$2576,'CARGA COMPLETA'!$A1403)</f>
        <v>0</v>
      </c>
      <c r="G1403" s="27" t="s">
        <v>2837</v>
      </c>
      <c r="H1403" s="27" t="s">
        <v>2838</v>
      </c>
      <c r="I1403" s="27"/>
      <c r="J1403" s="27"/>
      <c r="K1403" s="27"/>
    </row>
    <row r="1404" ht="15.75" hidden="1" customHeight="1">
      <c r="A1404" s="28"/>
      <c r="B1404" s="27">
        <f>COUNTIF($H$2:$H$2576,'CARGA COMPLETA'!$A1404)</f>
        <v>0</v>
      </c>
      <c r="C1404" s="28" t="s">
        <v>5773</v>
      </c>
      <c r="D1404" s="29">
        <v>0.0</v>
      </c>
      <c r="E1404" s="1">
        <f>COUNTIF($H$2:$H$2576,'CARGA COMPLETA'!$A1404)</f>
        <v>0</v>
      </c>
      <c r="G1404" s="27" t="s">
        <v>2839</v>
      </c>
      <c r="H1404" s="27" t="s">
        <v>2840</v>
      </c>
      <c r="I1404" s="27"/>
      <c r="J1404" s="27"/>
      <c r="K1404" s="27"/>
    </row>
    <row r="1405" ht="15.75" customHeight="1">
      <c r="A1405" s="28" t="s">
        <v>898</v>
      </c>
      <c r="B1405" s="27">
        <f>COUNTIF($H$2:$H$2576,'CARGA COMPLETA'!$A1405)</f>
        <v>1</v>
      </c>
      <c r="C1405" s="28" t="s">
        <v>897</v>
      </c>
      <c r="D1405" s="29">
        <v>493.71149025</v>
      </c>
      <c r="E1405" s="1">
        <f>COUNTIF($H$2:$H$2576,'CARGA COMPLETA'!$A1405)</f>
        <v>1</v>
      </c>
      <c r="G1405" s="27" t="s">
        <v>2841</v>
      </c>
      <c r="H1405" s="27" t="s">
        <v>2842</v>
      </c>
      <c r="I1405" s="27"/>
      <c r="J1405" s="27"/>
      <c r="K1405" s="27"/>
    </row>
    <row r="1406" ht="15.75" hidden="1" customHeight="1">
      <c r="A1406" s="28"/>
      <c r="B1406" s="27">
        <f>COUNTIF($H$2:$H$2576,'CARGA COMPLETA'!$A1406)</f>
        <v>0</v>
      </c>
      <c r="C1406" s="28"/>
      <c r="D1406" s="29">
        <v>0.0</v>
      </c>
      <c r="E1406" s="1">
        <f>COUNTIF($H$2:$H$2576,'CARGA COMPLETA'!$A1406)</f>
        <v>0</v>
      </c>
      <c r="G1406" s="27" t="s">
        <v>2843</v>
      </c>
      <c r="H1406" s="27" t="s">
        <v>2844</v>
      </c>
      <c r="I1406" s="27"/>
      <c r="J1406" s="27"/>
      <c r="K1406" s="27"/>
    </row>
    <row r="1407" ht="15.75" hidden="1" customHeight="1">
      <c r="A1407" s="28"/>
      <c r="B1407" s="27">
        <f>COUNTIF($H$2:$H$2576,'CARGA COMPLETA'!$A1407)</f>
        <v>0</v>
      </c>
      <c r="C1407" s="28" t="s">
        <v>5774</v>
      </c>
      <c r="D1407" s="29">
        <v>0.0</v>
      </c>
      <c r="E1407" s="1">
        <f>COUNTIF($H$2:$H$2576,'CARGA COMPLETA'!$A1407)</f>
        <v>0</v>
      </c>
      <c r="G1407" s="27" t="s">
        <v>2845</v>
      </c>
      <c r="H1407" s="27" t="s">
        <v>2846</v>
      </c>
      <c r="I1407" s="27"/>
      <c r="J1407" s="27"/>
      <c r="K1407" s="27"/>
    </row>
    <row r="1408" ht="15.75" customHeight="1">
      <c r="A1408" s="28" t="s">
        <v>900</v>
      </c>
      <c r="B1408" s="27">
        <f>COUNTIF($H$2:$H$2576,'CARGA COMPLETA'!$A1408)</f>
        <v>1</v>
      </c>
      <c r="C1408" s="28" t="s">
        <v>899</v>
      </c>
      <c r="D1408" s="29">
        <v>215.30755125000002</v>
      </c>
      <c r="E1408" s="1">
        <f>COUNTIF($H$2:$H$2576,'CARGA COMPLETA'!$A1408)</f>
        <v>1</v>
      </c>
      <c r="G1408" s="27" t="s">
        <v>2847</v>
      </c>
      <c r="H1408" s="27" t="s">
        <v>2848</v>
      </c>
      <c r="I1408" s="27"/>
      <c r="J1408" s="27"/>
      <c r="K1408" s="27"/>
    </row>
    <row r="1409" ht="15.75" customHeight="1">
      <c r="A1409" s="28" t="s">
        <v>902</v>
      </c>
      <c r="B1409" s="27">
        <f>COUNTIF($H$2:$H$2576,'CARGA COMPLETA'!$A1409)</f>
        <v>1</v>
      </c>
      <c r="C1409" s="28" t="s">
        <v>901</v>
      </c>
      <c r="D1409" s="29">
        <v>274.60360125</v>
      </c>
      <c r="E1409" s="1">
        <f>COUNTIF($H$2:$H$2576,'CARGA COMPLETA'!$A1409)</f>
        <v>1</v>
      </c>
      <c r="G1409" s="27" t="s">
        <v>2849</v>
      </c>
      <c r="H1409" s="27" t="s">
        <v>2850</v>
      </c>
      <c r="I1409" s="27"/>
      <c r="J1409" s="27"/>
      <c r="K1409" s="27"/>
    </row>
    <row r="1410" ht="15.75" customHeight="1">
      <c r="A1410" s="28" t="s">
        <v>904</v>
      </c>
      <c r="B1410" s="27">
        <f>COUNTIF($H$2:$H$2576,'CARGA COMPLETA'!$A1410)</f>
        <v>1</v>
      </c>
      <c r="C1410" s="28" t="s">
        <v>903</v>
      </c>
      <c r="D1410" s="29">
        <v>429.03387449999997</v>
      </c>
      <c r="E1410" s="1">
        <f>COUNTIF($H$2:$H$2576,'CARGA COMPLETA'!$A1410)</f>
        <v>1</v>
      </c>
      <c r="G1410" s="27" t="s">
        <v>2851</v>
      </c>
      <c r="H1410" s="27" t="s">
        <v>2852</v>
      </c>
      <c r="I1410" s="27"/>
      <c r="J1410" s="27"/>
      <c r="K1410" s="27"/>
    </row>
    <row r="1411" ht="15.75" customHeight="1">
      <c r="A1411" s="28" t="s">
        <v>906</v>
      </c>
      <c r="B1411" s="27">
        <f>COUNTIF($H$2:$H$2576,'CARGA COMPLETA'!$A1411)</f>
        <v>1</v>
      </c>
      <c r="C1411" s="28" t="s">
        <v>905</v>
      </c>
      <c r="D1411" s="29">
        <v>507.83473124999995</v>
      </c>
      <c r="E1411" s="1">
        <f>COUNTIF($H$2:$H$2576,'CARGA COMPLETA'!$A1411)</f>
        <v>1</v>
      </c>
      <c r="G1411" s="27" t="s">
        <v>2853</v>
      </c>
      <c r="H1411" s="27" t="s">
        <v>2854</v>
      </c>
      <c r="I1411" s="27"/>
      <c r="J1411" s="27"/>
      <c r="K1411" s="27"/>
    </row>
    <row r="1412" ht="15.75" hidden="1" customHeight="1">
      <c r="A1412" s="28"/>
      <c r="B1412" s="27">
        <f>COUNTIF($H$2:$H$2576,'CARGA COMPLETA'!$A1412)</f>
        <v>0</v>
      </c>
      <c r="C1412" s="28"/>
      <c r="D1412" s="29">
        <v>0.0</v>
      </c>
      <c r="E1412" s="1">
        <f>COUNTIF($H$2:$H$2576,'CARGA COMPLETA'!$A1412)</f>
        <v>0</v>
      </c>
      <c r="G1412" s="27" t="s">
        <v>2855</v>
      </c>
      <c r="H1412" s="27" t="s">
        <v>2856</v>
      </c>
      <c r="I1412" s="27"/>
      <c r="J1412" s="27"/>
      <c r="K1412" s="27"/>
    </row>
    <row r="1413" ht="15.75" hidden="1" customHeight="1">
      <c r="A1413" s="28"/>
      <c r="B1413" s="27">
        <f>COUNTIF($H$2:$H$2576,'CARGA COMPLETA'!$A1413)</f>
        <v>0</v>
      </c>
      <c r="C1413" s="28" t="s">
        <v>5775</v>
      </c>
      <c r="D1413" s="29">
        <v>0.0</v>
      </c>
      <c r="E1413" s="1">
        <f>COUNTIF($H$2:$H$2576,'CARGA COMPLETA'!$A1413)</f>
        <v>0</v>
      </c>
      <c r="G1413" s="27" t="s">
        <v>2857</v>
      </c>
      <c r="H1413" s="27" t="s">
        <v>2858</v>
      </c>
      <c r="I1413" s="27"/>
      <c r="J1413" s="27"/>
      <c r="K1413" s="27"/>
    </row>
    <row r="1414" ht="15.75" customHeight="1">
      <c r="A1414" s="28" t="s">
        <v>908</v>
      </c>
      <c r="B1414" s="27">
        <f>COUNTIF($H$2:$H$2576,'CARGA COMPLETA'!$A1414)</f>
        <v>1</v>
      </c>
      <c r="C1414" s="28" t="s">
        <v>907</v>
      </c>
      <c r="D1414" s="29">
        <v>293.20099875</v>
      </c>
      <c r="E1414" s="1">
        <f>COUNTIF($H$2:$H$2576,'CARGA COMPLETA'!$A1414)</f>
        <v>1</v>
      </c>
      <c r="G1414" s="27" t="s">
        <v>2859</v>
      </c>
      <c r="H1414" s="27" t="s">
        <v>2860</v>
      </c>
      <c r="I1414" s="27"/>
      <c r="J1414" s="27"/>
      <c r="K1414" s="27"/>
    </row>
    <row r="1415" ht="15.75" hidden="1" customHeight="1">
      <c r="A1415" s="28"/>
      <c r="B1415" s="27">
        <f>COUNTIF($H$2:$H$2576,'CARGA COMPLETA'!$A1415)</f>
        <v>0</v>
      </c>
      <c r="C1415" s="28"/>
      <c r="D1415" s="29">
        <v>0.0</v>
      </c>
      <c r="E1415" s="1">
        <f>COUNTIF($H$2:$H$2576,'CARGA COMPLETA'!$A1415)</f>
        <v>0</v>
      </c>
      <c r="G1415" s="33" t="s">
        <v>2861</v>
      </c>
      <c r="H1415" s="33" t="s">
        <v>2862</v>
      </c>
      <c r="I1415" s="27"/>
      <c r="J1415" s="27"/>
      <c r="K1415" s="27"/>
    </row>
    <row r="1416" ht="15.75" hidden="1" customHeight="1">
      <c r="A1416" s="28"/>
      <c r="B1416" s="27">
        <f>COUNTIF($H$2:$H$2576,'CARGA COMPLETA'!$A1416)</f>
        <v>0</v>
      </c>
      <c r="C1416" s="28" t="s">
        <v>5776</v>
      </c>
      <c r="D1416" s="29">
        <v>0.0</v>
      </c>
      <c r="E1416" s="1">
        <f>COUNTIF($H$2:$H$2576,'CARGA COMPLETA'!$A1416)</f>
        <v>0</v>
      </c>
      <c r="G1416" s="33" t="s">
        <v>5777</v>
      </c>
      <c r="H1416" s="33" t="s">
        <v>2864</v>
      </c>
      <c r="I1416" s="27"/>
      <c r="J1416" s="27"/>
      <c r="K1416" s="27"/>
    </row>
    <row r="1417" ht="15.75" hidden="1" customHeight="1">
      <c r="A1417" s="28" t="s">
        <v>5778</v>
      </c>
      <c r="B1417" s="27">
        <f>COUNTIF($H$2:$H$2576,'CARGA COMPLETA'!$A1417)</f>
        <v>0</v>
      </c>
      <c r="C1417" s="28" t="s">
        <v>5779</v>
      </c>
      <c r="D1417" s="29">
        <v>1955.8173195</v>
      </c>
      <c r="E1417" s="1">
        <f>COUNTIF($H$2:$H$2576,'CARGA COMPLETA'!$A1417)</f>
        <v>0</v>
      </c>
      <c r="G1417" s="33" t="s">
        <v>5780</v>
      </c>
      <c r="H1417" s="33" t="s">
        <v>2866</v>
      </c>
      <c r="I1417" s="27"/>
      <c r="J1417" s="27"/>
      <c r="K1417" s="27"/>
    </row>
    <row r="1418" ht="15.75" hidden="1" customHeight="1">
      <c r="A1418" s="28" t="s">
        <v>5781</v>
      </c>
      <c r="B1418" s="27">
        <f>COUNTIF($H$2:$H$2576,'CARGA COMPLETA'!$A1418)</f>
        <v>0</v>
      </c>
      <c r="C1418" s="28" t="s">
        <v>5782</v>
      </c>
      <c r="D1418" s="29">
        <v>2205.3279104999997</v>
      </c>
      <c r="E1418" s="1">
        <f>COUNTIF($H$2:$H$2576,'CARGA COMPLETA'!$A1418)</f>
        <v>0</v>
      </c>
      <c r="G1418" s="33" t="s">
        <v>5783</v>
      </c>
      <c r="H1418" s="33" t="s">
        <v>2868</v>
      </c>
      <c r="I1418" s="27"/>
      <c r="J1418" s="27"/>
      <c r="K1418" s="27"/>
    </row>
    <row r="1419" ht="15.75" customHeight="1">
      <c r="A1419" s="28" t="s">
        <v>910</v>
      </c>
      <c r="B1419" s="27">
        <f>COUNTIF($H$2:$H$2576,'CARGA COMPLETA'!$A1419)</f>
        <v>1</v>
      </c>
      <c r="C1419" s="28" t="s">
        <v>909</v>
      </c>
      <c r="D1419" s="29">
        <v>2370.1170239999997</v>
      </c>
      <c r="E1419" s="1">
        <f>COUNTIF($H$2:$H$2576,'CARGA COMPLETA'!$A1419)</f>
        <v>1</v>
      </c>
      <c r="G1419" s="33" t="s">
        <v>5784</v>
      </c>
      <c r="H1419" s="33" t="s">
        <v>2870</v>
      </c>
      <c r="I1419" s="27"/>
      <c r="J1419" s="27"/>
      <c r="K1419" s="27"/>
    </row>
    <row r="1420" ht="15.75" hidden="1" customHeight="1">
      <c r="A1420" s="28"/>
      <c r="B1420" s="27">
        <f>COUNTIF($H$2:$H$2576,'CARGA COMPLETA'!$A1420)</f>
        <v>0</v>
      </c>
      <c r="C1420" s="28"/>
      <c r="D1420" s="29">
        <v>0.0</v>
      </c>
      <c r="E1420" s="1">
        <f>COUNTIF($H$2:$H$2576,'CARGA COMPLETA'!$A1420)</f>
        <v>0</v>
      </c>
      <c r="G1420" s="33" t="s">
        <v>5785</v>
      </c>
      <c r="H1420" s="33" t="s">
        <v>2872</v>
      </c>
      <c r="I1420" s="27"/>
      <c r="J1420" s="27"/>
      <c r="K1420" s="27"/>
    </row>
    <row r="1421" ht="15.75" hidden="1" customHeight="1">
      <c r="A1421" s="28"/>
      <c r="B1421" s="27">
        <f>COUNTIF($H$2:$H$2576,'CARGA COMPLETA'!$A1421)</f>
        <v>0</v>
      </c>
      <c r="C1421" s="28" t="s">
        <v>5786</v>
      </c>
      <c r="D1421" s="29">
        <v>0.0</v>
      </c>
      <c r="E1421" s="1">
        <f>COUNTIF($H$2:$H$2576,'CARGA COMPLETA'!$A1421)</f>
        <v>0</v>
      </c>
      <c r="G1421" s="33" t="s">
        <v>5787</v>
      </c>
      <c r="H1421" s="33" t="s">
        <v>2874</v>
      </c>
      <c r="I1421" s="27"/>
      <c r="J1421" s="27"/>
      <c r="K1421" s="27"/>
    </row>
    <row r="1422" ht="15.75" hidden="1" customHeight="1">
      <c r="A1422" s="28" t="s">
        <v>5788</v>
      </c>
      <c r="B1422" s="27">
        <f>COUNTIF($H$2:$H$2576,'CARGA COMPLETA'!$A1422)</f>
        <v>0</v>
      </c>
      <c r="C1422" s="28" t="s">
        <v>5789</v>
      </c>
      <c r="D1422" s="29">
        <v>168.58046699999997</v>
      </c>
      <c r="E1422" s="1">
        <f>COUNTIF($H$2:$H$2576,'CARGA COMPLETA'!$A1422)</f>
        <v>0</v>
      </c>
      <c r="G1422" s="33" t="s">
        <v>5790</v>
      </c>
      <c r="H1422" s="33" t="s">
        <v>2876</v>
      </c>
      <c r="I1422" s="27"/>
      <c r="J1422" s="27"/>
      <c r="K1422" s="27"/>
    </row>
    <row r="1423" ht="15.75" hidden="1" customHeight="1">
      <c r="A1423" s="28" t="s">
        <v>5791</v>
      </c>
      <c r="B1423" s="27">
        <f>COUNTIF($H$2:$H$2576,'CARGA COMPLETA'!$A1423)</f>
        <v>0</v>
      </c>
      <c r="C1423" s="28" t="s">
        <v>5792</v>
      </c>
      <c r="D1423" s="29">
        <v>208.46155274999998</v>
      </c>
      <c r="E1423" s="1">
        <f>COUNTIF($H$2:$H$2576,'CARGA COMPLETA'!$A1423)</f>
        <v>0</v>
      </c>
      <c r="G1423" s="33" t="s">
        <v>5793</v>
      </c>
      <c r="H1423" s="33" t="s">
        <v>2878</v>
      </c>
      <c r="I1423" s="27"/>
      <c r="J1423" s="27"/>
      <c r="K1423" s="27"/>
    </row>
    <row r="1424" ht="15.75" hidden="1" customHeight="1">
      <c r="A1424" s="28"/>
      <c r="B1424" s="27">
        <f>COUNTIF($H$2:$H$2576,'CARGA COMPLETA'!$A1424)</f>
        <v>0</v>
      </c>
      <c r="C1424" s="28"/>
      <c r="D1424" s="29">
        <v>0.0</v>
      </c>
      <c r="E1424" s="1">
        <f>COUNTIF($H$2:$H$2576,'CARGA COMPLETA'!$A1424)</f>
        <v>0</v>
      </c>
      <c r="G1424" s="33" t="s">
        <v>5794</v>
      </c>
      <c r="H1424" s="33" t="s">
        <v>2880</v>
      </c>
      <c r="I1424" s="27"/>
      <c r="J1424" s="27"/>
      <c r="K1424" s="27"/>
    </row>
    <row r="1425" ht="15.75" hidden="1" customHeight="1">
      <c r="A1425" s="28"/>
      <c r="B1425" s="27">
        <f>COUNTIF($H$2:$H$2576,'CARGA COMPLETA'!$A1425)</f>
        <v>0</v>
      </c>
      <c r="C1425" s="28" t="s">
        <v>5795</v>
      </c>
      <c r="D1425" s="29">
        <v>0.0</v>
      </c>
      <c r="E1425" s="1">
        <f>COUNTIF($H$2:$H$2576,'CARGA COMPLETA'!$A1425)</f>
        <v>0</v>
      </c>
      <c r="G1425" s="33" t="s">
        <v>5796</v>
      </c>
      <c r="H1425" s="33" t="s">
        <v>2882</v>
      </c>
      <c r="I1425" s="27"/>
      <c r="J1425" s="27"/>
      <c r="K1425" s="27"/>
    </row>
    <row r="1426" ht="15.75" customHeight="1">
      <c r="A1426" s="28" t="s">
        <v>912</v>
      </c>
      <c r="B1426" s="27">
        <f>COUNTIF($H$2:$H$2576,'CARGA COMPLETA'!$A1426)</f>
        <v>1</v>
      </c>
      <c r="C1426" s="28" t="s">
        <v>911</v>
      </c>
      <c r="D1426" s="29">
        <v>592.9605</v>
      </c>
      <c r="E1426" s="1">
        <f>COUNTIF($H$2:$H$2576,'CARGA COMPLETA'!$A1426)</f>
        <v>1</v>
      </c>
      <c r="G1426" s="33" t="s">
        <v>5797</v>
      </c>
      <c r="H1426" s="33" t="s">
        <v>2884</v>
      </c>
      <c r="I1426" s="27"/>
      <c r="J1426" s="27"/>
      <c r="K1426" s="27"/>
    </row>
    <row r="1427" ht="15.75" hidden="1" customHeight="1">
      <c r="A1427" s="28" t="s">
        <v>5798</v>
      </c>
      <c r="B1427" s="27">
        <f>COUNTIF($H$2:$H$2576,'CARGA COMPLETA'!$A1427)</f>
        <v>0</v>
      </c>
      <c r="C1427" s="28" t="s">
        <v>5799</v>
      </c>
      <c r="D1427" s="29">
        <v>309.2558535</v>
      </c>
      <c r="E1427" s="1">
        <f>COUNTIF($H$2:$H$2576,'CARGA COMPLETA'!$A1427)</f>
        <v>0</v>
      </c>
      <c r="G1427" s="33" t="s">
        <v>5800</v>
      </c>
      <c r="H1427" s="33" t="s">
        <v>2886</v>
      </c>
      <c r="I1427" s="27"/>
      <c r="J1427" s="27"/>
      <c r="K1427" s="27"/>
    </row>
    <row r="1428" ht="15.75" customHeight="1">
      <c r="A1428" s="28" t="s">
        <v>914</v>
      </c>
      <c r="B1428" s="27">
        <f>COUNTIF($H$2:$H$2576,'CARGA COMPLETA'!$A1428)</f>
        <v>1</v>
      </c>
      <c r="C1428" s="28" t="s">
        <v>913</v>
      </c>
      <c r="D1428" s="29">
        <v>389.22466275</v>
      </c>
      <c r="E1428" s="1">
        <f>COUNTIF($H$2:$H$2576,'CARGA COMPLETA'!$A1428)</f>
        <v>1</v>
      </c>
      <c r="G1428" s="33" t="s">
        <v>5801</v>
      </c>
      <c r="H1428" s="33" t="s">
        <v>2888</v>
      </c>
      <c r="I1428" s="27"/>
      <c r="J1428" s="27"/>
      <c r="K1428" s="27"/>
    </row>
    <row r="1429" ht="15.75" customHeight="1">
      <c r="A1429" s="28" t="s">
        <v>916</v>
      </c>
      <c r="B1429" s="27">
        <f>COUNTIF($H$2:$H$2576,'CARGA COMPLETA'!$A1429)</f>
        <v>1</v>
      </c>
      <c r="C1429" s="28" t="s">
        <v>915</v>
      </c>
      <c r="D1429" s="29">
        <v>176.8998825</v>
      </c>
      <c r="E1429" s="1">
        <f>COUNTIF($H$2:$H$2576,'CARGA COMPLETA'!$A1429)</f>
        <v>1</v>
      </c>
      <c r="G1429" s="35" t="s">
        <v>5802</v>
      </c>
      <c r="H1429" s="35" t="s">
        <v>2890</v>
      </c>
      <c r="I1429" s="27"/>
      <c r="J1429" s="27"/>
      <c r="K1429" s="27"/>
    </row>
    <row r="1430" ht="15.75" hidden="1" customHeight="1">
      <c r="A1430" s="28"/>
      <c r="B1430" s="27">
        <f>COUNTIF($H$2:$H$2576,'CARGA COMPLETA'!$A1430)</f>
        <v>0</v>
      </c>
      <c r="C1430" s="28"/>
      <c r="D1430" s="29">
        <v>0.0</v>
      </c>
      <c r="E1430" s="1">
        <f>COUNTIF($H$2:$H$2576,'CARGA COMPLETA'!$A1430)</f>
        <v>0</v>
      </c>
      <c r="G1430" s="35" t="s">
        <v>5803</v>
      </c>
      <c r="H1430" s="35" t="s">
        <v>2892</v>
      </c>
      <c r="I1430" s="27"/>
      <c r="J1430" s="27"/>
      <c r="K1430" s="27"/>
    </row>
    <row r="1431" ht="15.75" hidden="1" customHeight="1">
      <c r="A1431" s="28"/>
      <c r="B1431" s="27">
        <f>COUNTIF($H$2:$H$2576,'CARGA COMPLETA'!$A1431)</f>
        <v>0</v>
      </c>
      <c r="C1431" s="28" t="s">
        <v>5804</v>
      </c>
      <c r="D1431" s="29">
        <v>0.0</v>
      </c>
      <c r="E1431" s="1">
        <f>COUNTIF($H$2:$H$2576,'CARGA COMPLETA'!$A1431)</f>
        <v>0</v>
      </c>
      <c r="G1431" s="35" t="s">
        <v>5805</v>
      </c>
      <c r="H1431" s="35" t="s">
        <v>2894</v>
      </c>
      <c r="I1431" s="27"/>
      <c r="J1431" s="27"/>
      <c r="K1431" s="27"/>
    </row>
    <row r="1432" ht="15.75" hidden="1" customHeight="1">
      <c r="A1432" s="28" t="s">
        <v>5806</v>
      </c>
      <c r="B1432" s="27">
        <f>COUNTIF($H$2:$H$2576,'CARGA COMPLETA'!$A1432)</f>
        <v>0</v>
      </c>
      <c r="C1432" s="28" t="s">
        <v>5807</v>
      </c>
      <c r="D1432" s="29">
        <v>214.75052775</v>
      </c>
      <c r="E1432" s="1">
        <f>COUNTIF($H$2:$H$2576,'CARGA COMPLETA'!$A1432)</f>
        <v>0</v>
      </c>
      <c r="G1432" s="35" t="s">
        <v>5808</v>
      </c>
      <c r="H1432" s="35" t="s">
        <v>2896</v>
      </c>
      <c r="I1432" s="27"/>
      <c r="J1432" s="27"/>
      <c r="K1432" s="27"/>
    </row>
    <row r="1433" ht="15.75" hidden="1" customHeight="1">
      <c r="A1433" s="28" t="s">
        <v>5809</v>
      </c>
      <c r="B1433" s="27">
        <f>COUNTIF($H$2:$H$2576,'CARGA COMPLETA'!$A1433)</f>
        <v>0</v>
      </c>
      <c r="C1433" s="28" t="s">
        <v>5810</v>
      </c>
      <c r="D1433" s="29">
        <v>260.4893445</v>
      </c>
      <c r="E1433" s="1">
        <f>COUNTIF($H$2:$H$2576,'CARGA COMPLETA'!$A1433)</f>
        <v>0</v>
      </c>
      <c r="G1433" s="35" t="s">
        <v>5811</v>
      </c>
      <c r="H1433" s="35" t="s">
        <v>2898</v>
      </c>
      <c r="I1433" s="27"/>
      <c r="J1433" s="27"/>
      <c r="K1433" s="27"/>
    </row>
    <row r="1434" ht="15.75" hidden="1" customHeight="1">
      <c r="A1434" s="28" t="s">
        <v>5812</v>
      </c>
      <c r="B1434" s="27">
        <f>COUNTIF($H$2:$H$2576,'CARGA COMPLETA'!$A1434)</f>
        <v>0</v>
      </c>
      <c r="C1434" s="28" t="s">
        <v>5813</v>
      </c>
      <c r="D1434" s="29">
        <v>325.60718849999995</v>
      </c>
      <c r="E1434" s="1">
        <f>COUNTIF($H$2:$H$2576,'CARGA COMPLETA'!$A1434)</f>
        <v>0</v>
      </c>
      <c r="G1434" s="35" t="s">
        <v>5814</v>
      </c>
      <c r="H1434" s="35" t="s">
        <v>2900</v>
      </c>
      <c r="I1434" s="27"/>
      <c r="J1434" s="27"/>
      <c r="K1434" s="27"/>
    </row>
    <row r="1435" ht="15.75" hidden="1" customHeight="1">
      <c r="A1435" s="28" t="s">
        <v>5815</v>
      </c>
      <c r="B1435" s="27">
        <f>COUNTIF($H$2:$H$2576,'CARGA COMPLETA'!$A1435)</f>
        <v>0</v>
      </c>
      <c r="C1435" s="28" t="s">
        <v>5816</v>
      </c>
      <c r="D1435" s="29">
        <v>357.04307925</v>
      </c>
      <c r="E1435" s="1">
        <f>COUNTIF($H$2:$H$2576,'CARGA COMPLETA'!$A1435)</f>
        <v>0</v>
      </c>
      <c r="G1435" s="35" t="s">
        <v>5817</v>
      </c>
      <c r="H1435" s="35" t="s">
        <v>2902</v>
      </c>
      <c r="I1435" s="27"/>
      <c r="J1435" s="27"/>
      <c r="K1435" s="27"/>
    </row>
    <row r="1436" ht="15.75" hidden="1" customHeight="1">
      <c r="A1436" s="28"/>
      <c r="B1436" s="27">
        <f>COUNTIF($H$2:$H$2576,'CARGA COMPLETA'!$A1436)</f>
        <v>0</v>
      </c>
      <c r="C1436" s="28"/>
      <c r="D1436" s="29">
        <v>0.0</v>
      </c>
      <c r="E1436" s="1">
        <f>COUNTIF($H$2:$H$2576,'CARGA COMPLETA'!$A1436)</f>
        <v>0</v>
      </c>
      <c r="G1436" s="35" t="s">
        <v>5818</v>
      </c>
      <c r="H1436" s="35" t="s">
        <v>2904</v>
      </c>
      <c r="I1436" s="27"/>
      <c r="J1436" s="27"/>
      <c r="K1436" s="27"/>
    </row>
    <row r="1437" ht="15.75" hidden="1" customHeight="1">
      <c r="A1437" s="28"/>
      <c r="B1437" s="27">
        <f>COUNTIF($H$2:$H$2576,'CARGA COMPLETA'!$A1437)</f>
        <v>0</v>
      </c>
      <c r="C1437" s="28" t="s">
        <v>5819</v>
      </c>
      <c r="D1437" s="29">
        <v>0.0</v>
      </c>
      <c r="E1437" s="1">
        <f>COUNTIF($H$2:$H$2576,'CARGA COMPLETA'!$A1437)</f>
        <v>0</v>
      </c>
      <c r="G1437" s="35" t="s">
        <v>5820</v>
      </c>
      <c r="H1437" s="35" t="s">
        <v>2906</v>
      </c>
      <c r="I1437" s="27"/>
      <c r="J1437" s="27"/>
      <c r="K1437" s="27"/>
    </row>
    <row r="1438" ht="15.75" customHeight="1">
      <c r="A1438" s="28" t="s">
        <v>918</v>
      </c>
      <c r="B1438" s="27">
        <f>COUNTIF($H$2:$H$2576,'CARGA COMPLETA'!$A1438)</f>
        <v>1</v>
      </c>
      <c r="C1438" s="28" t="s">
        <v>917</v>
      </c>
      <c r="D1438" s="29">
        <v>620.82065925</v>
      </c>
      <c r="E1438" s="1">
        <f>COUNTIF($H$2:$H$2576,'CARGA COMPLETA'!$A1438)</f>
        <v>1</v>
      </c>
      <c r="G1438" s="35" t="s">
        <v>5821</v>
      </c>
      <c r="H1438" s="35" t="s">
        <v>2908</v>
      </c>
      <c r="I1438" s="27"/>
      <c r="J1438" s="27"/>
      <c r="K1438" s="27"/>
    </row>
    <row r="1439" ht="15.75" customHeight="1">
      <c r="A1439" s="28" t="s">
        <v>920</v>
      </c>
      <c r="B1439" s="27">
        <f>COUNTIF($H$2:$H$2576,'CARGA COMPLETA'!$A1439)</f>
        <v>1</v>
      </c>
      <c r="C1439" s="28" t="s">
        <v>919</v>
      </c>
      <c r="D1439" s="29">
        <v>653.729967</v>
      </c>
      <c r="E1439" s="1">
        <f>COUNTIF($H$2:$H$2576,'CARGA COMPLETA'!$A1439)</f>
        <v>1</v>
      </c>
      <c r="G1439" s="35" t="s">
        <v>5822</v>
      </c>
      <c r="H1439" s="35" t="s">
        <v>2910</v>
      </c>
      <c r="I1439" s="27"/>
      <c r="J1439" s="27"/>
      <c r="K1439" s="27"/>
    </row>
    <row r="1440" ht="15.75" customHeight="1">
      <c r="A1440" s="28" t="s">
        <v>922</v>
      </c>
      <c r="B1440" s="27">
        <f>COUNTIF($H$2:$H$2576,'CARGA COMPLETA'!$A1440)</f>
        <v>1</v>
      </c>
      <c r="C1440" s="28" t="s">
        <v>921</v>
      </c>
      <c r="D1440" s="29">
        <v>704.21246775</v>
      </c>
      <c r="E1440" s="1">
        <f>COUNTIF($H$2:$H$2576,'CARGA COMPLETA'!$A1440)</f>
        <v>1</v>
      </c>
      <c r="G1440" s="38" t="s">
        <v>2911</v>
      </c>
      <c r="H1440" s="38" t="s">
        <v>2912</v>
      </c>
      <c r="I1440" s="27"/>
      <c r="J1440" s="27"/>
      <c r="K1440" s="27"/>
    </row>
    <row r="1441" ht="15.75" hidden="1" customHeight="1">
      <c r="A1441" s="28"/>
      <c r="B1441" s="27">
        <f>COUNTIF($H$2:$H$2576,'CARGA COMPLETA'!$A1441)</f>
        <v>0</v>
      </c>
      <c r="C1441" s="28"/>
      <c r="D1441" s="29">
        <v>0.0</v>
      </c>
      <c r="E1441" s="1">
        <f>COUNTIF($H$2:$H$2576,'CARGA COMPLETA'!$A1441)</f>
        <v>0</v>
      </c>
      <c r="G1441" s="38" t="s">
        <v>5823</v>
      </c>
      <c r="H1441" s="38" t="s">
        <v>2914</v>
      </c>
      <c r="I1441" s="27"/>
      <c r="J1441" s="27"/>
      <c r="K1441" s="27"/>
    </row>
    <row r="1442" ht="15.75" hidden="1" customHeight="1">
      <c r="A1442" s="28"/>
      <c r="B1442" s="27">
        <f>COUNTIF($H$2:$H$2576,'CARGA COMPLETA'!$A1442)</f>
        <v>0</v>
      </c>
      <c r="C1442" s="28" t="s">
        <v>5824</v>
      </c>
      <c r="D1442" s="29">
        <v>0.0</v>
      </c>
      <c r="E1442" s="1">
        <f>COUNTIF($H$2:$H$2576,'CARGA COMPLETA'!$A1442)</f>
        <v>0</v>
      </c>
      <c r="G1442" s="38" t="s">
        <v>5825</v>
      </c>
      <c r="H1442" s="38" t="s">
        <v>2916</v>
      </c>
      <c r="I1442" s="27"/>
      <c r="J1442" s="27"/>
      <c r="K1442" s="27"/>
    </row>
    <row r="1443" ht="15.75" customHeight="1">
      <c r="A1443" s="28" t="s">
        <v>924</v>
      </c>
      <c r="B1443" s="27">
        <f>COUNTIF($H$2:$H$2576,'CARGA COMPLETA'!$A1443)</f>
        <v>1</v>
      </c>
      <c r="C1443" s="28" t="s">
        <v>923</v>
      </c>
      <c r="D1443" s="29">
        <v>230.83233525000003</v>
      </c>
      <c r="E1443" s="1">
        <f>COUNTIF($H$2:$H$2576,'CARGA COMPLETA'!$A1443)</f>
        <v>1</v>
      </c>
      <c r="G1443" s="38" t="s">
        <v>5826</v>
      </c>
      <c r="H1443" s="38" t="s">
        <v>2918</v>
      </c>
      <c r="I1443" s="27"/>
      <c r="J1443" s="27"/>
      <c r="K1443" s="27"/>
    </row>
    <row r="1444" ht="15.75" customHeight="1">
      <c r="A1444" s="28" t="s">
        <v>926</v>
      </c>
      <c r="B1444" s="27">
        <f>COUNTIF($H$2:$H$2576,'CARGA COMPLETA'!$A1444)</f>
        <v>1</v>
      </c>
      <c r="C1444" s="28" t="s">
        <v>925</v>
      </c>
      <c r="D1444" s="29">
        <v>247.72272525</v>
      </c>
      <c r="E1444" s="1">
        <f>COUNTIF($H$2:$H$2576,'CARGA COMPLETA'!$A1444)</f>
        <v>1</v>
      </c>
      <c r="G1444" s="33" t="s">
        <v>5827</v>
      </c>
      <c r="H1444" s="33" t="s">
        <v>2920</v>
      </c>
      <c r="I1444" s="27"/>
      <c r="J1444" s="27"/>
      <c r="K1444" s="27"/>
    </row>
    <row r="1445" ht="15.75" customHeight="1">
      <c r="A1445" s="28" t="s">
        <v>928</v>
      </c>
      <c r="B1445" s="27">
        <f>COUNTIF($H$2:$H$2576,'CARGA COMPLETA'!$A1445)</f>
        <v>1</v>
      </c>
      <c r="C1445" s="28" t="s">
        <v>927</v>
      </c>
      <c r="D1445" s="29">
        <v>288.56512575</v>
      </c>
      <c r="E1445" s="1">
        <f>COUNTIF($H$2:$H$2576,'CARGA COMPLETA'!$A1445)</f>
        <v>1</v>
      </c>
      <c r="G1445" s="33" t="s">
        <v>5828</v>
      </c>
      <c r="H1445" s="33" t="s">
        <v>2922</v>
      </c>
      <c r="I1445" s="27"/>
      <c r="J1445" s="27"/>
      <c r="K1445" s="27"/>
    </row>
    <row r="1446" ht="15.75" customHeight="1">
      <c r="A1446" s="28" t="s">
        <v>930</v>
      </c>
      <c r="B1446" s="27">
        <f>COUNTIF($H$2:$H$2576,'CARGA COMPLETA'!$A1446)</f>
        <v>1</v>
      </c>
      <c r="C1446" s="28" t="s">
        <v>929</v>
      </c>
      <c r="D1446" s="29">
        <v>339.2273115</v>
      </c>
      <c r="E1446" s="1">
        <f>COUNTIF($H$2:$H$2576,'CARGA COMPLETA'!$A1446)</f>
        <v>1</v>
      </c>
      <c r="G1446" s="27" t="s">
        <v>5829</v>
      </c>
      <c r="H1446" s="27" t="s">
        <v>2924</v>
      </c>
      <c r="I1446" s="27"/>
      <c r="J1446" s="27"/>
      <c r="K1446" s="27"/>
    </row>
    <row r="1447" ht="15.75" hidden="1" customHeight="1">
      <c r="A1447" s="28"/>
      <c r="B1447" s="27">
        <f>COUNTIF($H$2:$H$2576,'CARGA COMPLETA'!$A1447)</f>
        <v>0</v>
      </c>
      <c r="C1447" s="28"/>
      <c r="D1447" s="29">
        <v>0.0</v>
      </c>
      <c r="E1447" s="1">
        <f>COUNTIF($H$2:$H$2576,'CARGA COMPLETA'!$A1447)</f>
        <v>0</v>
      </c>
      <c r="G1447" s="27" t="s">
        <v>5830</v>
      </c>
      <c r="H1447" s="27" t="s">
        <v>2926</v>
      </c>
      <c r="I1447" s="27"/>
      <c r="J1447" s="27"/>
      <c r="K1447" s="27"/>
    </row>
    <row r="1448" ht="15.75" hidden="1" customHeight="1">
      <c r="A1448" s="28"/>
      <c r="B1448" s="27">
        <f>COUNTIF($H$2:$H$2576,'CARGA COMPLETA'!$A1448)</f>
        <v>0</v>
      </c>
      <c r="C1448" s="28" t="s">
        <v>5831</v>
      </c>
      <c r="D1448" s="29">
        <v>0.0</v>
      </c>
      <c r="E1448" s="1">
        <f>COUNTIF($H$2:$H$2576,'CARGA COMPLETA'!$A1448)</f>
        <v>0</v>
      </c>
      <c r="G1448" s="27" t="s">
        <v>2927</v>
      </c>
      <c r="H1448" s="27" t="s">
        <v>2928</v>
      </c>
      <c r="I1448" s="27"/>
      <c r="J1448" s="27"/>
      <c r="K1448" s="27"/>
    </row>
    <row r="1449" ht="15.75" hidden="1" customHeight="1">
      <c r="A1449" s="28" t="s">
        <v>5832</v>
      </c>
      <c r="B1449" s="27">
        <f>COUNTIF($H$2:$H$2576,'CARGA COMPLETA'!$A1449)</f>
        <v>0</v>
      </c>
      <c r="C1449" s="28" t="s">
        <v>5833</v>
      </c>
      <c r="D1449" s="29">
        <v>275.4031995</v>
      </c>
      <c r="E1449" s="1">
        <f>COUNTIF($H$2:$H$2576,'CARGA COMPLETA'!$A1449)</f>
        <v>0</v>
      </c>
      <c r="G1449" s="27" t="s">
        <v>2929</v>
      </c>
      <c r="H1449" s="27" t="s">
        <v>2930</v>
      </c>
      <c r="I1449" s="27"/>
      <c r="J1449" s="27"/>
      <c r="K1449" s="27"/>
    </row>
    <row r="1450" ht="15.75" hidden="1" customHeight="1">
      <c r="A1450" s="28" t="s">
        <v>5834</v>
      </c>
      <c r="B1450" s="27">
        <f>COUNTIF($H$2:$H$2576,'CARGA COMPLETA'!$A1450)</f>
        <v>0</v>
      </c>
      <c r="C1450" s="28" t="s">
        <v>5835</v>
      </c>
      <c r="D1450" s="29">
        <v>332.83950975</v>
      </c>
      <c r="E1450" s="1">
        <f>COUNTIF($H$2:$H$2576,'CARGA COMPLETA'!$A1450)</f>
        <v>0</v>
      </c>
      <c r="G1450" s="27" t="s">
        <v>2931</v>
      </c>
      <c r="H1450" s="27" t="s">
        <v>2932</v>
      </c>
      <c r="I1450" s="27"/>
      <c r="J1450" s="27"/>
      <c r="K1450" s="27"/>
    </row>
    <row r="1451" ht="15.75" hidden="1" customHeight="1">
      <c r="A1451" s="28" t="s">
        <v>5836</v>
      </c>
      <c r="B1451" s="27">
        <f>COUNTIF($H$2:$H$2576,'CARGA COMPLETA'!$A1451)</f>
        <v>0</v>
      </c>
      <c r="C1451" s="28" t="s">
        <v>5837</v>
      </c>
      <c r="D1451" s="29">
        <v>373.09793399999995</v>
      </c>
      <c r="E1451" s="1">
        <f>COUNTIF($H$2:$H$2576,'CARGA COMPLETA'!$A1451)</f>
        <v>0</v>
      </c>
      <c r="G1451" s="27" t="s">
        <v>2933</v>
      </c>
      <c r="H1451" s="27" t="s">
        <v>2934</v>
      </c>
      <c r="I1451" s="27"/>
      <c r="J1451" s="27"/>
      <c r="K1451" s="27"/>
    </row>
    <row r="1452" ht="15.75" hidden="1" customHeight="1">
      <c r="A1452" s="28" t="s">
        <v>5838</v>
      </c>
      <c r="B1452" s="27">
        <f>COUNTIF($H$2:$H$2576,'CARGA COMPLETA'!$A1452)</f>
        <v>0</v>
      </c>
      <c r="C1452" s="28" t="s">
        <v>5839</v>
      </c>
      <c r="D1452" s="29">
        <v>437.892345</v>
      </c>
      <c r="E1452" s="1">
        <f>COUNTIF($H$2:$H$2576,'CARGA COMPLETA'!$A1452)</f>
        <v>0</v>
      </c>
      <c r="G1452" s="27" t="s">
        <v>2935</v>
      </c>
      <c r="H1452" s="27" t="s">
        <v>2936</v>
      </c>
      <c r="I1452" s="27"/>
      <c r="J1452" s="27"/>
      <c r="K1452" s="27"/>
    </row>
    <row r="1453" ht="15.75" hidden="1" customHeight="1">
      <c r="A1453" s="28"/>
      <c r="B1453" s="27">
        <f>COUNTIF($H$2:$H$2576,'CARGA COMPLETA'!$A1453)</f>
        <v>0</v>
      </c>
      <c r="C1453" s="28"/>
      <c r="D1453" s="29">
        <v>0.0</v>
      </c>
      <c r="E1453" s="1">
        <f>COUNTIF($H$2:$H$2576,'CARGA COMPLETA'!$A1453)</f>
        <v>0</v>
      </c>
      <c r="G1453" s="27" t="s">
        <v>2937</v>
      </c>
      <c r="H1453" s="27" t="s">
        <v>2938</v>
      </c>
      <c r="I1453" s="27"/>
      <c r="J1453" s="27"/>
      <c r="K1453" s="27"/>
    </row>
    <row r="1454" ht="15.75" hidden="1" customHeight="1">
      <c r="A1454" s="28"/>
      <c r="B1454" s="27">
        <f>COUNTIF($H$2:$H$2576,'CARGA COMPLETA'!$A1454)</f>
        <v>0</v>
      </c>
      <c r="C1454" s="28" t="s">
        <v>5840</v>
      </c>
      <c r="D1454" s="29">
        <v>0.0</v>
      </c>
      <c r="E1454" s="1">
        <f>COUNTIF($H$2:$H$2576,'CARGA COMPLETA'!$A1454)</f>
        <v>0</v>
      </c>
      <c r="G1454" s="27" t="s">
        <v>2939</v>
      </c>
      <c r="H1454" s="27" t="s">
        <v>2940</v>
      </c>
      <c r="I1454" s="27"/>
      <c r="J1454" s="27"/>
      <c r="K1454" s="27"/>
    </row>
    <row r="1455" ht="15.75" hidden="1" customHeight="1">
      <c r="A1455" s="28" t="s">
        <v>5841</v>
      </c>
      <c r="B1455" s="27">
        <f>COUNTIF($H$2:$H$2576,'CARGA COMPLETA'!$A1455)</f>
        <v>0</v>
      </c>
      <c r="C1455" s="28" t="s">
        <v>5842</v>
      </c>
      <c r="D1455" s="29">
        <v>180.55647224999998</v>
      </c>
      <c r="E1455" s="1">
        <f>COUNTIF($H$2:$H$2576,'CARGA COMPLETA'!$A1455)</f>
        <v>0</v>
      </c>
      <c r="G1455" s="27" t="s">
        <v>2941</v>
      </c>
      <c r="H1455" s="27" t="s">
        <v>2942</v>
      </c>
      <c r="I1455" s="27"/>
      <c r="J1455" s="27"/>
      <c r="K1455" s="27"/>
    </row>
    <row r="1456" ht="15.75" hidden="1" customHeight="1">
      <c r="A1456" s="28" t="s">
        <v>5843</v>
      </c>
      <c r="B1456" s="27">
        <f>COUNTIF($H$2:$H$2576,'CARGA COMPLETA'!$A1456)</f>
        <v>0</v>
      </c>
      <c r="C1456" s="28" t="s">
        <v>5844</v>
      </c>
      <c r="D1456" s="29">
        <v>198.67770449999998</v>
      </c>
      <c r="E1456" s="1">
        <f>COUNTIF($H$2:$H$2576,'CARGA COMPLETA'!$A1456)</f>
        <v>0</v>
      </c>
      <c r="G1456" s="27" t="s">
        <v>2943</v>
      </c>
      <c r="H1456" s="27" t="s">
        <v>2944</v>
      </c>
      <c r="I1456" s="27"/>
      <c r="J1456" s="27"/>
      <c r="K1456" s="27"/>
    </row>
    <row r="1457" ht="15.75" hidden="1" customHeight="1">
      <c r="A1457" s="28" t="s">
        <v>5845</v>
      </c>
      <c r="B1457" s="27">
        <f>COUNTIF($H$2:$H$2576,'CARGA COMPLETA'!$A1457)</f>
        <v>0</v>
      </c>
      <c r="C1457" s="28" t="s">
        <v>5846</v>
      </c>
      <c r="D1457" s="29">
        <v>220.48247924999998</v>
      </c>
      <c r="E1457" s="1">
        <f>COUNTIF($H$2:$H$2576,'CARGA COMPLETA'!$A1457)</f>
        <v>0</v>
      </c>
      <c r="G1457" s="27" t="s">
        <v>2945</v>
      </c>
      <c r="H1457" s="27" t="s">
        <v>2946</v>
      </c>
      <c r="I1457" s="27"/>
      <c r="J1457" s="27"/>
      <c r="K1457" s="27"/>
    </row>
    <row r="1458" ht="15.75" hidden="1" customHeight="1">
      <c r="A1458" s="28" t="s">
        <v>5847</v>
      </c>
      <c r="B1458" s="27">
        <f>COUNTIF($H$2:$H$2576,'CARGA COMPLETA'!$A1458)</f>
        <v>0</v>
      </c>
      <c r="C1458" s="28" t="s">
        <v>5848</v>
      </c>
      <c r="D1458" s="29">
        <v>225.87302924999997</v>
      </c>
      <c r="E1458" s="1">
        <f>COUNTIF($H$2:$H$2576,'CARGA COMPLETA'!$A1458)</f>
        <v>0</v>
      </c>
      <c r="G1458" s="27" t="s">
        <v>2947</v>
      </c>
      <c r="H1458" s="27" t="s">
        <v>2948</v>
      </c>
      <c r="I1458" s="27"/>
      <c r="J1458" s="27"/>
      <c r="K1458" s="27"/>
    </row>
    <row r="1459" ht="15.75" hidden="1" customHeight="1">
      <c r="A1459" s="28"/>
      <c r="B1459" s="27">
        <f>COUNTIF($H$2:$H$2576,'CARGA COMPLETA'!$A1459)</f>
        <v>0</v>
      </c>
      <c r="C1459" s="28"/>
      <c r="D1459" s="29">
        <v>0.0</v>
      </c>
      <c r="E1459" s="1">
        <f>COUNTIF($H$2:$H$2576,'CARGA COMPLETA'!$A1459)</f>
        <v>0</v>
      </c>
      <c r="G1459" s="27" t="s">
        <v>2949</v>
      </c>
      <c r="H1459" s="27" t="s">
        <v>2950</v>
      </c>
      <c r="I1459" s="27"/>
      <c r="J1459" s="27"/>
      <c r="K1459" s="27"/>
    </row>
    <row r="1460" ht="15.75" hidden="1" customHeight="1">
      <c r="A1460" s="28"/>
      <c r="B1460" s="27">
        <f>COUNTIF($H$2:$H$2576,'CARGA COMPLETA'!$A1460)</f>
        <v>0</v>
      </c>
      <c r="C1460" s="28" t="s">
        <v>5849</v>
      </c>
      <c r="D1460" s="29">
        <v>0.0</v>
      </c>
      <c r="E1460" s="1">
        <f>COUNTIF($H$2:$H$2576,'CARGA COMPLETA'!$A1460)</f>
        <v>0</v>
      </c>
      <c r="G1460" s="27" t="s">
        <v>2951</v>
      </c>
      <c r="H1460" s="27" t="s">
        <v>2952</v>
      </c>
      <c r="I1460" s="27"/>
      <c r="J1460" s="27"/>
      <c r="K1460" s="27"/>
    </row>
    <row r="1461" ht="15.75" customHeight="1">
      <c r="A1461" s="28" t="s">
        <v>932</v>
      </c>
      <c r="B1461" s="27">
        <f>COUNTIF($H$2:$H$2576,'CARGA COMPLETA'!$A1461)</f>
        <v>1</v>
      </c>
      <c r="C1461" s="28" t="s">
        <v>931</v>
      </c>
      <c r="D1461" s="29">
        <v>614.2082512499999</v>
      </c>
      <c r="E1461" s="1">
        <f>COUNTIF($H$2:$H$2576,'CARGA COMPLETA'!$A1461)</f>
        <v>1</v>
      </c>
      <c r="G1461" s="27" t="s">
        <v>2953</v>
      </c>
      <c r="H1461" s="27" t="s">
        <v>2954</v>
      </c>
      <c r="I1461" s="27"/>
      <c r="J1461" s="27"/>
      <c r="K1461" s="27"/>
    </row>
    <row r="1462" ht="15.75" customHeight="1">
      <c r="A1462" s="28" t="s">
        <v>934</v>
      </c>
      <c r="B1462" s="27">
        <f>COUNTIF($H$2:$H$2576,'CARGA COMPLETA'!$A1462)</f>
        <v>1</v>
      </c>
      <c r="C1462" s="28" t="s">
        <v>933</v>
      </c>
      <c r="D1462" s="29">
        <v>1037.2316624999999</v>
      </c>
      <c r="E1462" s="1">
        <f>COUNTIF($H$2:$H$2576,'CARGA COMPLETA'!$A1462)</f>
        <v>1</v>
      </c>
      <c r="G1462" s="27" t="s">
        <v>2955</v>
      </c>
      <c r="H1462" s="27" t="s">
        <v>2956</v>
      </c>
      <c r="I1462" s="27"/>
      <c r="J1462" s="27"/>
      <c r="K1462" s="27"/>
    </row>
    <row r="1463" ht="15.75" hidden="1" customHeight="1">
      <c r="A1463" s="28"/>
      <c r="B1463" s="27">
        <f>COUNTIF($H$2:$H$2576,'CARGA COMPLETA'!$A1463)</f>
        <v>0</v>
      </c>
      <c r="C1463" s="28"/>
      <c r="D1463" s="29">
        <v>0.0</v>
      </c>
      <c r="E1463" s="1">
        <f>COUNTIF($H$2:$H$2576,'CARGA COMPLETA'!$A1463)</f>
        <v>0</v>
      </c>
      <c r="G1463" s="27" t="s">
        <v>2957</v>
      </c>
      <c r="H1463" s="27" t="s">
        <v>2958</v>
      </c>
      <c r="I1463" s="27"/>
      <c r="J1463" s="27"/>
      <c r="K1463" s="27"/>
    </row>
    <row r="1464" ht="15.75" hidden="1" customHeight="1">
      <c r="A1464" s="28"/>
      <c r="B1464" s="27">
        <f>COUNTIF($H$2:$H$2576,'CARGA COMPLETA'!$A1464)</f>
        <v>0</v>
      </c>
      <c r="C1464" s="28" t="s">
        <v>5850</v>
      </c>
      <c r="D1464" s="29">
        <v>0.0</v>
      </c>
      <c r="E1464" s="1">
        <f>COUNTIF($H$2:$H$2576,'CARGA COMPLETA'!$A1464)</f>
        <v>0</v>
      </c>
      <c r="G1464" s="27" t="s">
        <v>2959</v>
      </c>
      <c r="H1464" s="27" t="s">
        <v>2960</v>
      </c>
      <c r="I1464" s="27"/>
      <c r="J1464" s="27"/>
      <c r="K1464" s="27"/>
    </row>
    <row r="1465" ht="15.75" hidden="1" customHeight="1">
      <c r="A1465" s="28" t="s">
        <v>5851</v>
      </c>
      <c r="B1465" s="27">
        <f>COUNTIF($H$2:$H$2576,'CARGA COMPLETA'!$A1465)</f>
        <v>0</v>
      </c>
      <c r="C1465" s="28" t="s">
        <v>5852</v>
      </c>
      <c r="D1465" s="29">
        <v>1148.2320712499998</v>
      </c>
      <c r="E1465" s="1">
        <f>COUNTIF($H$2:$H$2576,'CARGA COMPLETA'!$A1465)</f>
        <v>0</v>
      </c>
      <c r="G1465" s="27" t="s">
        <v>2961</v>
      </c>
      <c r="H1465" s="27" t="s">
        <v>2962</v>
      </c>
      <c r="I1465" s="27"/>
      <c r="J1465" s="27"/>
      <c r="K1465" s="27"/>
    </row>
    <row r="1466" ht="15.75" customHeight="1">
      <c r="A1466" s="28" t="s">
        <v>936</v>
      </c>
      <c r="B1466" s="27">
        <f>COUNTIF($H$2:$H$2576,'CARGA COMPLETA'!$A1466)</f>
        <v>1</v>
      </c>
      <c r="C1466" s="28" t="s">
        <v>935</v>
      </c>
      <c r="D1466" s="29">
        <v>1200.547359</v>
      </c>
      <c r="E1466" s="1">
        <f>COUNTIF($H$2:$H$2576,'CARGA COMPLETA'!$A1466)</f>
        <v>1</v>
      </c>
      <c r="G1466" s="27" t="s">
        <v>2963</v>
      </c>
      <c r="H1466" s="27" t="s">
        <v>2964</v>
      </c>
      <c r="I1466" s="27"/>
      <c r="J1466" s="27"/>
      <c r="K1466" s="27"/>
    </row>
    <row r="1467" ht="15.75" customHeight="1">
      <c r="A1467" s="28" t="s">
        <v>938</v>
      </c>
      <c r="B1467" s="27">
        <f>COUNTIF($H$2:$H$2576,'CARGA COMPLETA'!$A1467)</f>
        <v>1</v>
      </c>
      <c r="C1467" s="28" t="s">
        <v>937</v>
      </c>
      <c r="D1467" s="29">
        <v>1117.77546375</v>
      </c>
      <c r="E1467" s="1">
        <f>COUNTIF($H$2:$H$2576,'CARGA COMPLETA'!$A1467)</f>
        <v>1</v>
      </c>
      <c r="G1467" s="27" t="s">
        <v>2965</v>
      </c>
      <c r="H1467" s="27" t="s">
        <v>2966</v>
      </c>
      <c r="I1467" s="27"/>
      <c r="J1467" s="27"/>
      <c r="K1467" s="27"/>
    </row>
    <row r="1468" ht="15.75" hidden="1" customHeight="1">
      <c r="A1468" s="28"/>
      <c r="B1468" s="27">
        <f>COUNTIF($H$2:$H$2576,'CARGA COMPLETA'!$A1468)</f>
        <v>0</v>
      </c>
      <c r="C1468" s="28"/>
      <c r="D1468" s="29">
        <v>0.0</v>
      </c>
      <c r="E1468" s="1">
        <f>COUNTIF($H$2:$H$2576,'CARGA COMPLETA'!$A1468)</f>
        <v>0</v>
      </c>
      <c r="G1468" s="27" t="s">
        <v>2967</v>
      </c>
      <c r="H1468" s="27" t="s">
        <v>2968</v>
      </c>
      <c r="I1468" s="27"/>
      <c r="J1468" s="27"/>
      <c r="K1468" s="27"/>
    </row>
    <row r="1469" ht="15.75" hidden="1" customHeight="1">
      <c r="A1469" s="28"/>
      <c r="B1469" s="27">
        <f>COUNTIF($H$2:$H$2576,'CARGA COMPLETA'!$A1469)</f>
        <v>0</v>
      </c>
      <c r="C1469" s="28" t="s">
        <v>5853</v>
      </c>
      <c r="D1469" s="29">
        <v>0.0</v>
      </c>
      <c r="E1469" s="1">
        <f>COUNTIF($H$2:$H$2576,'CARGA COMPLETA'!$A1469)</f>
        <v>0</v>
      </c>
      <c r="G1469" s="27" t="s">
        <v>2969</v>
      </c>
      <c r="H1469" s="27" t="s">
        <v>2970</v>
      </c>
      <c r="I1469" s="27"/>
      <c r="J1469" s="27"/>
      <c r="K1469" s="27"/>
    </row>
    <row r="1470" ht="15.75" customHeight="1">
      <c r="A1470" s="28" t="s">
        <v>940</v>
      </c>
      <c r="B1470" s="27">
        <f>COUNTIF($H$2:$H$2576,'CARGA COMPLETA'!$A1470)</f>
        <v>1</v>
      </c>
      <c r="C1470" s="28" t="s">
        <v>939</v>
      </c>
      <c r="D1470" s="29">
        <v>1943.8862354999999</v>
      </c>
      <c r="E1470" s="1">
        <f>COUNTIF($H$2:$H$2576,'CARGA COMPLETA'!$A1470)</f>
        <v>1</v>
      </c>
      <c r="G1470" s="27" t="s">
        <v>2971</v>
      </c>
      <c r="H1470" s="27" t="s">
        <v>2972</v>
      </c>
      <c r="I1470" s="27"/>
      <c r="J1470" s="27"/>
      <c r="K1470" s="27"/>
    </row>
    <row r="1471" ht="15.75" hidden="1" customHeight="1">
      <c r="A1471" s="28"/>
      <c r="B1471" s="27">
        <f>COUNTIF($H$2:$H$2576,'CARGA COMPLETA'!$A1471)</f>
        <v>0</v>
      </c>
      <c r="C1471" s="28"/>
      <c r="D1471" s="29">
        <v>0.0</v>
      </c>
      <c r="E1471" s="1">
        <f>COUNTIF($H$2:$H$2576,'CARGA COMPLETA'!$A1471)</f>
        <v>0</v>
      </c>
      <c r="G1471" s="27" t="s">
        <v>2973</v>
      </c>
      <c r="H1471" s="27" t="s">
        <v>2974</v>
      </c>
      <c r="I1471" s="27"/>
      <c r="J1471" s="27"/>
      <c r="K1471" s="27"/>
    </row>
    <row r="1472" ht="15.75" hidden="1" customHeight="1">
      <c r="A1472" s="28"/>
      <c r="B1472" s="27">
        <f>COUNTIF($H$2:$H$2576,'CARGA COMPLETA'!$A1472)</f>
        <v>0</v>
      </c>
      <c r="C1472" s="28" t="s">
        <v>5854</v>
      </c>
      <c r="D1472" s="29">
        <v>0.0</v>
      </c>
      <c r="E1472" s="1">
        <f>COUNTIF($H$2:$H$2576,'CARGA COMPLETA'!$A1472)</f>
        <v>0</v>
      </c>
      <c r="G1472" s="27" t="s">
        <v>2975</v>
      </c>
      <c r="H1472" s="27" t="s">
        <v>2976</v>
      </c>
      <c r="I1472" s="27"/>
      <c r="J1472" s="27"/>
      <c r="K1472" s="27"/>
    </row>
    <row r="1473" ht="15.75" hidden="1" customHeight="1">
      <c r="A1473" s="28" t="s">
        <v>5855</v>
      </c>
      <c r="B1473" s="27">
        <f>COUNTIF($H$2:$H$2576,'CARGA COMPLETA'!$A1473)</f>
        <v>0</v>
      </c>
      <c r="C1473" s="28" t="s">
        <v>5856</v>
      </c>
      <c r="D1473" s="29">
        <v>1576.5472057499996</v>
      </c>
      <c r="E1473" s="1">
        <f>COUNTIF($H$2:$H$2576,'CARGA COMPLETA'!$A1473)</f>
        <v>0</v>
      </c>
      <c r="G1473" s="27" t="s">
        <v>2977</v>
      </c>
      <c r="H1473" s="27" t="s">
        <v>2978</v>
      </c>
      <c r="I1473" s="27"/>
      <c r="J1473" s="27"/>
      <c r="K1473" s="27"/>
    </row>
    <row r="1474" ht="15.75" customHeight="1">
      <c r="A1474" s="28" t="s">
        <v>942</v>
      </c>
      <c r="B1474" s="27">
        <f>COUNTIF($H$2:$H$2576,'CARGA COMPLETA'!$A1474)</f>
        <v>1</v>
      </c>
      <c r="C1474" s="28" t="s">
        <v>941</v>
      </c>
      <c r="D1474" s="29">
        <v>1771.7839425</v>
      </c>
      <c r="E1474" s="1">
        <f>COUNTIF($H$2:$H$2576,'CARGA COMPLETA'!$A1474)</f>
        <v>1</v>
      </c>
      <c r="G1474" s="27" t="s">
        <v>2979</v>
      </c>
      <c r="H1474" s="27" t="s">
        <v>2980</v>
      </c>
      <c r="I1474" s="27"/>
      <c r="J1474" s="27"/>
      <c r="K1474" s="27"/>
    </row>
    <row r="1475" ht="15.75" hidden="1" customHeight="1">
      <c r="A1475" s="28"/>
      <c r="B1475" s="27">
        <f>COUNTIF($H$2:$H$2576,'CARGA COMPLETA'!$A1475)</f>
        <v>0</v>
      </c>
      <c r="C1475" s="28"/>
      <c r="D1475" s="29">
        <v>0.0</v>
      </c>
      <c r="E1475" s="1">
        <f>COUNTIF($H$2:$H$2576,'CARGA COMPLETA'!$A1475)</f>
        <v>0</v>
      </c>
      <c r="G1475" s="27" t="s">
        <v>2981</v>
      </c>
      <c r="H1475" s="27" t="s">
        <v>2982</v>
      </c>
      <c r="I1475" s="27"/>
      <c r="J1475" s="27"/>
      <c r="K1475" s="27"/>
    </row>
    <row r="1476" ht="15.75" hidden="1" customHeight="1">
      <c r="A1476" s="28"/>
      <c r="B1476" s="27">
        <f>COUNTIF($H$2:$H$2576,'CARGA COMPLETA'!$A1476)</f>
        <v>0</v>
      </c>
      <c r="C1476" s="28" t="s">
        <v>5857</v>
      </c>
      <c r="D1476" s="29">
        <v>0.0</v>
      </c>
      <c r="E1476" s="1">
        <f>COUNTIF($H$2:$H$2576,'CARGA COMPLETA'!$A1476)</f>
        <v>0</v>
      </c>
      <c r="G1476" s="27" t="s">
        <v>2983</v>
      </c>
      <c r="H1476" s="27" t="s">
        <v>2984</v>
      </c>
      <c r="I1476" s="27"/>
      <c r="J1476" s="27"/>
      <c r="K1476" s="27"/>
    </row>
    <row r="1477" ht="15.75" hidden="1" customHeight="1">
      <c r="A1477" s="28" t="s">
        <v>5858</v>
      </c>
      <c r="B1477" s="27">
        <f>COUNTIF($H$2:$H$2576,'CARGA COMPLETA'!$A1477)</f>
        <v>0</v>
      </c>
      <c r="C1477" s="28" t="s">
        <v>5859</v>
      </c>
      <c r="D1477" s="29">
        <v>499.0121977499999</v>
      </c>
      <c r="E1477" s="1">
        <f>COUNTIF($H$2:$H$2576,'CARGA COMPLETA'!$A1477)</f>
        <v>0</v>
      </c>
      <c r="G1477" s="27" t="s">
        <v>2985</v>
      </c>
      <c r="H1477" s="27" t="s">
        <v>2986</v>
      </c>
      <c r="I1477" s="27"/>
      <c r="J1477" s="27"/>
      <c r="K1477" s="27"/>
    </row>
    <row r="1478" ht="15.75" hidden="1" customHeight="1">
      <c r="A1478" s="28" t="s">
        <v>5860</v>
      </c>
      <c r="B1478" s="27">
        <f>COUNTIF($H$2:$H$2576,'CARGA COMPLETA'!$A1478)</f>
        <v>0</v>
      </c>
      <c r="C1478" s="28" t="s">
        <v>5861</v>
      </c>
      <c r="D1478" s="29">
        <v>572.47641</v>
      </c>
      <c r="E1478" s="1">
        <f>COUNTIF($H$2:$H$2576,'CARGA COMPLETA'!$A1478)</f>
        <v>0</v>
      </c>
      <c r="G1478" s="27" t="s">
        <v>2987</v>
      </c>
      <c r="H1478" s="27" t="s">
        <v>2988</v>
      </c>
      <c r="I1478" s="27"/>
      <c r="J1478" s="27"/>
      <c r="K1478" s="27"/>
    </row>
    <row r="1479" ht="15.75" hidden="1" customHeight="1">
      <c r="A1479" s="28"/>
      <c r="B1479" s="27">
        <f>COUNTIF($H$2:$H$2576,'CARGA COMPLETA'!$A1479)</f>
        <v>0</v>
      </c>
      <c r="C1479" s="28"/>
      <c r="D1479" s="29">
        <v>0.0</v>
      </c>
      <c r="E1479" s="1">
        <f>COUNTIF($H$2:$H$2576,'CARGA COMPLETA'!$A1479)</f>
        <v>0</v>
      </c>
      <c r="G1479" s="27" t="s">
        <v>2989</v>
      </c>
      <c r="H1479" s="27" t="s">
        <v>2990</v>
      </c>
      <c r="I1479" s="27"/>
      <c r="J1479" s="27"/>
      <c r="K1479" s="27"/>
    </row>
    <row r="1480" ht="15.75" hidden="1" customHeight="1">
      <c r="A1480" s="28"/>
      <c r="B1480" s="27">
        <f>COUNTIF($H$2:$H$2576,'CARGA COMPLETA'!$A1480)</f>
        <v>0</v>
      </c>
      <c r="C1480" s="28" t="s">
        <v>5862</v>
      </c>
      <c r="D1480" s="29">
        <v>0.0</v>
      </c>
      <c r="E1480" s="1">
        <f>COUNTIF($H$2:$H$2576,'CARGA COMPLETA'!$A1480)</f>
        <v>0</v>
      </c>
      <c r="G1480" s="27" t="s">
        <v>2991</v>
      </c>
      <c r="H1480" s="27" t="s">
        <v>2992</v>
      </c>
      <c r="I1480" s="27"/>
      <c r="J1480" s="27"/>
      <c r="K1480" s="27"/>
    </row>
    <row r="1481" ht="15.75" hidden="1" customHeight="1">
      <c r="A1481" s="28" t="s">
        <v>5863</v>
      </c>
      <c r="B1481" s="27">
        <f>COUNTIF($H$2:$H$2576,'CARGA COMPLETA'!$A1481)</f>
        <v>0</v>
      </c>
      <c r="C1481" s="28" t="s">
        <v>5864</v>
      </c>
      <c r="D1481" s="29">
        <v>403.76117925</v>
      </c>
      <c r="E1481" s="1">
        <f>COUNTIF($H$2:$H$2576,'CARGA COMPLETA'!$A1481)</f>
        <v>0</v>
      </c>
      <c r="G1481" s="27" t="s">
        <v>2993</v>
      </c>
      <c r="H1481" s="27" t="s">
        <v>2994</v>
      </c>
      <c r="I1481" s="27"/>
      <c r="J1481" s="27"/>
      <c r="K1481" s="27"/>
    </row>
    <row r="1482" ht="15.75" hidden="1" customHeight="1">
      <c r="A1482" s="28"/>
      <c r="B1482" s="27">
        <f>COUNTIF($H$2:$H$2576,'CARGA COMPLETA'!$A1482)</f>
        <v>0</v>
      </c>
      <c r="C1482" s="28"/>
      <c r="D1482" s="29">
        <v>0.0</v>
      </c>
      <c r="E1482" s="1">
        <f>COUNTIF($H$2:$H$2576,'CARGA COMPLETA'!$A1482)</f>
        <v>0</v>
      </c>
      <c r="G1482" s="27" t="s">
        <v>2995</v>
      </c>
      <c r="H1482" s="27" t="s">
        <v>2996</v>
      </c>
      <c r="I1482" s="27"/>
      <c r="J1482" s="27"/>
      <c r="K1482" s="27"/>
    </row>
    <row r="1483" ht="15.75" hidden="1" customHeight="1">
      <c r="A1483" s="28"/>
      <c r="B1483" s="27">
        <f>COUNTIF($H$2:$H$2576,'CARGA COMPLETA'!$A1483)</f>
        <v>0</v>
      </c>
      <c r="C1483" s="28" t="s">
        <v>5865</v>
      </c>
      <c r="D1483" s="29">
        <v>0.0</v>
      </c>
      <c r="E1483" s="1">
        <f>COUNTIF($H$2:$H$2576,'CARGA COMPLETA'!$A1483)</f>
        <v>0</v>
      </c>
      <c r="G1483" s="27" t="s">
        <v>2997</v>
      </c>
      <c r="H1483" s="27" t="s">
        <v>2998</v>
      </c>
      <c r="I1483" s="27"/>
      <c r="J1483" s="27"/>
      <c r="K1483" s="27"/>
    </row>
    <row r="1484" ht="15.75" hidden="1" customHeight="1">
      <c r="A1484" s="28" t="s">
        <v>5866</v>
      </c>
      <c r="B1484" s="27">
        <f>COUNTIF($H$2:$H$2576,'CARGA COMPLETA'!$A1484)</f>
        <v>0</v>
      </c>
      <c r="C1484" s="28" t="s">
        <v>5867</v>
      </c>
      <c r="D1484" s="29">
        <v>821.20537125</v>
      </c>
      <c r="E1484" s="1">
        <f>COUNTIF($H$2:$H$2576,'CARGA COMPLETA'!$A1484)</f>
        <v>0</v>
      </c>
      <c r="G1484" s="27" t="s">
        <v>2999</v>
      </c>
      <c r="H1484" s="27" t="s">
        <v>3000</v>
      </c>
      <c r="I1484" s="27"/>
      <c r="J1484" s="27"/>
      <c r="K1484" s="27"/>
    </row>
    <row r="1485" ht="15.75" hidden="1" customHeight="1">
      <c r="A1485" s="28" t="s">
        <v>5868</v>
      </c>
      <c r="B1485" s="27">
        <f>COUNTIF($H$2:$H$2576,'CARGA COMPLETA'!$A1485)</f>
        <v>0</v>
      </c>
      <c r="C1485" s="28" t="s">
        <v>5869</v>
      </c>
      <c r="D1485" s="29">
        <v>782.132868</v>
      </c>
      <c r="E1485" s="1">
        <f>COUNTIF($H$2:$H$2576,'CARGA COMPLETA'!$A1485)</f>
        <v>0</v>
      </c>
      <c r="G1485" s="27" t="s">
        <v>3001</v>
      </c>
      <c r="H1485" s="27" t="s">
        <v>3002</v>
      </c>
      <c r="I1485" s="27"/>
      <c r="J1485" s="27"/>
      <c r="K1485" s="27"/>
    </row>
    <row r="1486" ht="15.75" hidden="1" customHeight="1">
      <c r="A1486" s="28"/>
      <c r="B1486" s="27">
        <f>COUNTIF($H$2:$H$2576,'CARGA COMPLETA'!$A1486)</f>
        <v>0</v>
      </c>
      <c r="C1486" s="28"/>
      <c r="D1486" s="29">
        <v>0.0</v>
      </c>
      <c r="E1486" s="1">
        <f>COUNTIF($H$2:$H$2576,'CARGA COMPLETA'!$A1486)</f>
        <v>0</v>
      </c>
      <c r="G1486" s="27" t="s">
        <v>3003</v>
      </c>
      <c r="H1486" s="27" t="s">
        <v>3004</v>
      </c>
      <c r="I1486" s="27"/>
      <c r="J1486" s="27"/>
      <c r="K1486" s="27"/>
    </row>
    <row r="1487" ht="15.75" hidden="1" customHeight="1">
      <c r="A1487" s="28"/>
      <c r="B1487" s="27">
        <f>COUNTIF($H$2:$H$2576,'CARGA COMPLETA'!$A1487)</f>
        <v>0</v>
      </c>
      <c r="C1487" s="28" t="s">
        <v>5870</v>
      </c>
      <c r="D1487" s="29">
        <v>0.0</v>
      </c>
      <c r="E1487" s="1">
        <f>COUNTIF($H$2:$H$2576,'CARGA COMPLETA'!$A1487)</f>
        <v>0</v>
      </c>
      <c r="G1487" s="27" t="s">
        <v>3005</v>
      </c>
      <c r="H1487" s="27" t="s">
        <v>3006</v>
      </c>
      <c r="I1487" s="27"/>
      <c r="J1487" s="27"/>
      <c r="K1487" s="27"/>
    </row>
    <row r="1488" ht="15.75" hidden="1" customHeight="1">
      <c r="A1488" s="28" t="s">
        <v>5871</v>
      </c>
      <c r="B1488" s="27">
        <f>COUNTIF($H$2:$H$2576,'CARGA COMPLETA'!$A1488)</f>
        <v>0</v>
      </c>
      <c r="C1488" s="28" t="s">
        <v>5872</v>
      </c>
      <c r="D1488" s="29">
        <v>1241.551476</v>
      </c>
      <c r="E1488" s="1">
        <f>COUNTIF($H$2:$H$2576,'CARGA COMPLETA'!$A1488)</f>
        <v>0</v>
      </c>
      <c r="G1488" s="27" t="s">
        <v>3007</v>
      </c>
      <c r="H1488" s="27" t="s">
        <v>3008</v>
      </c>
      <c r="I1488" s="27"/>
      <c r="J1488" s="27"/>
      <c r="K1488" s="27"/>
    </row>
    <row r="1489" ht="15.75" hidden="1" customHeight="1">
      <c r="A1489" s="28" t="s">
        <v>5873</v>
      </c>
      <c r="B1489" s="27">
        <f>COUNTIF($H$2:$H$2576,'CARGA COMPLETA'!$A1489)</f>
        <v>0</v>
      </c>
      <c r="C1489" s="28" t="s">
        <v>5874</v>
      </c>
      <c r="D1489" s="29">
        <v>1041.274575</v>
      </c>
      <c r="E1489" s="1">
        <f>COUNTIF($H$2:$H$2576,'CARGA COMPLETA'!$A1489)</f>
        <v>0</v>
      </c>
      <c r="G1489" s="27" t="s">
        <v>3009</v>
      </c>
      <c r="H1489" s="27" t="s">
        <v>3010</v>
      </c>
      <c r="I1489" s="27"/>
      <c r="J1489" s="27"/>
      <c r="K1489" s="27"/>
    </row>
    <row r="1490" ht="15.75" hidden="1" customHeight="1">
      <c r="A1490" s="28" t="s">
        <v>5875</v>
      </c>
      <c r="B1490" s="27">
        <f>COUNTIF($H$2:$H$2576,'CARGA COMPLETA'!$A1490)</f>
        <v>0</v>
      </c>
      <c r="C1490" s="28" t="s">
        <v>5876</v>
      </c>
      <c r="D1490" s="29">
        <v>845.73237375</v>
      </c>
      <c r="E1490" s="1">
        <f>COUNTIF($H$2:$H$2576,'CARGA COMPLETA'!$A1490)</f>
        <v>0</v>
      </c>
      <c r="G1490" s="27" t="s">
        <v>3011</v>
      </c>
      <c r="H1490" s="27" t="s">
        <v>3012</v>
      </c>
      <c r="I1490" s="27"/>
      <c r="J1490" s="27"/>
      <c r="K1490" s="27"/>
    </row>
    <row r="1491" ht="15.75" hidden="1" customHeight="1">
      <c r="A1491" s="28" t="s">
        <v>5877</v>
      </c>
      <c r="B1491" s="27">
        <f>COUNTIF($H$2:$H$2576,'CARGA COMPLETA'!$A1491)</f>
        <v>0</v>
      </c>
      <c r="C1491" s="28" t="s">
        <v>5878</v>
      </c>
      <c r="D1491" s="29">
        <v>698.3906737499999</v>
      </c>
      <c r="E1491" s="1">
        <f>COUNTIF($H$2:$H$2576,'CARGA COMPLETA'!$A1491)</f>
        <v>0</v>
      </c>
      <c r="G1491" s="27" t="s">
        <v>3013</v>
      </c>
      <c r="H1491" s="27" t="s">
        <v>3014</v>
      </c>
      <c r="I1491" s="27"/>
      <c r="J1491" s="27"/>
      <c r="K1491" s="27"/>
    </row>
    <row r="1492" ht="15.75" hidden="1" customHeight="1">
      <c r="A1492" s="28" t="s">
        <v>5879</v>
      </c>
      <c r="B1492" s="27">
        <f>COUNTIF($H$2:$H$2576,'CARGA COMPLETA'!$A1492)</f>
        <v>0</v>
      </c>
      <c r="C1492" s="28" t="s">
        <v>5880</v>
      </c>
      <c r="D1492" s="29">
        <v>623.67765075</v>
      </c>
      <c r="E1492" s="1">
        <f>COUNTIF($H$2:$H$2576,'CARGA COMPLETA'!$A1492)</f>
        <v>0</v>
      </c>
      <c r="G1492" s="27" t="s">
        <v>3015</v>
      </c>
      <c r="H1492" s="27" t="s">
        <v>3016</v>
      </c>
      <c r="I1492" s="27"/>
      <c r="J1492" s="27"/>
      <c r="K1492" s="27"/>
    </row>
    <row r="1493" ht="15.75" hidden="1" customHeight="1">
      <c r="A1493" s="28" t="s">
        <v>5881</v>
      </c>
      <c r="B1493" s="27">
        <f>COUNTIF($H$2:$H$2576,'CARGA COMPLETA'!$A1493)</f>
        <v>0</v>
      </c>
      <c r="C1493" s="28" t="s">
        <v>5882</v>
      </c>
      <c r="D1493" s="29">
        <v>564.65112825</v>
      </c>
      <c r="E1493" s="1">
        <f>COUNTIF($H$2:$H$2576,'CARGA COMPLETA'!$A1493)</f>
        <v>0</v>
      </c>
      <c r="G1493" s="27" t="s">
        <v>3017</v>
      </c>
      <c r="H1493" s="27" t="s">
        <v>3018</v>
      </c>
      <c r="I1493" s="27"/>
      <c r="J1493" s="27"/>
      <c r="K1493" s="27"/>
    </row>
    <row r="1494" ht="15.75" hidden="1" customHeight="1">
      <c r="A1494" s="28" t="s">
        <v>5883</v>
      </c>
      <c r="B1494" s="27">
        <f>COUNTIF($H$2:$H$2576,'CARGA COMPLETA'!$A1494)</f>
        <v>0</v>
      </c>
      <c r="C1494" s="28" t="s">
        <v>5884</v>
      </c>
      <c r="D1494" s="29">
        <v>541.1303617499999</v>
      </c>
      <c r="E1494" s="1">
        <f>COUNTIF($H$2:$H$2576,'CARGA COMPLETA'!$A1494)</f>
        <v>0</v>
      </c>
      <c r="G1494" s="27" t="s">
        <v>3019</v>
      </c>
      <c r="H1494" s="27" t="s">
        <v>3020</v>
      </c>
      <c r="I1494" s="27"/>
      <c r="J1494" s="27"/>
      <c r="K1494" s="27"/>
    </row>
    <row r="1495" ht="15.75" hidden="1" customHeight="1">
      <c r="A1495" s="28" t="s">
        <v>5885</v>
      </c>
      <c r="B1495" s="27">
        <f>COUNTIF($H$2:$H$2576,'CARGA COMPLETA'!$A1495)</f>
        <v>0</v>
      </c>
      <c r="C1495" s="28" t="s">
        <v>5886</v>
      </c>
      <c r="D1495" s="29">
        <v>481.17846149999997</v>
      </c>
      <c r="E1495" s="1">
        <f>COUNTIF($H$2:$H$2576,'CARGA COMPLETA'!$A1495)</f>
        <v>0</v>
      </c>
      <c r="G1495" s="27" t="s">
        <v>3021</v>
      </c>
      <c r="H1495" s="27" t="s">
        <v>3022</v>
      </c>
      <c r="I1495" s="27"/>
      <c r="J1495" s="27"/>
      <c r="K1495" s="27"/>
    </row>
    <row r="1496" ht="15.75" hidden="1" customHeight="1">
      <c r="A1496" s="28" t="s">
        <v>5887</v>
      </c>
      <c r="B1496" s="27">
        <f>COUNTIF($H$2:$H$2576,'CARGA COMPLETA'!$A1496)</f>
        <v>0</v>
      </c>
      <c r="C1496" s="28" t="s">
        <v>5888</v>
      </c>
      <c r="D1496" s="29">
        <v>468.26809425000005</v>
      </c>
      <c r="E1496" s="1">
        <f>COUNTIF($H$2:$H$2576,'CARGA COMPLETA'!$A1496)</f>
        <v>0</v>
      </c>
      <c r="G1496" s="27" t="s">
        <v>3023</v>
      </c>
      <c r="H1496" s="27" t="s">
        <v>3024</v>
      </c>
      <c r="I1496" s="27"/>
      <c r="J1496" s="27"/>
      <c r="K1496" s="27"/>
    </row>
    <row r="1497" ht="15.75" hidden="1" customHeight="1">
      <c r="A1497" s="28"/>
      <c r="B1497" s="27">
        <f>COUNTIF($H$2:$H$2576,'CARGA COMPLETA'!$A1497)</f>
        <v>0</v>
      </c>
      <c r="C1497" s="28"/>
      <c r="D1497" s="29">
        <v>0.0</v>
      </c>
      <c r="E1497" s="1">
        <f>COUNTIF($H$2:$H$2576,'CARGA COMPLETA'!$A1497)</f>
        <v>0</v>
      </c>
      <c r="G1497" s="27" t="s">
        <v>3025</v>
      </c>
      <c r="H1497" s="27" t="s">
        <v>3026</v>
      </c>
      <c r="I1497" s="27"/>
      <c r="J1497" s="27"/>
      <c r="K1497" s="27"/>
    </row>
    <row r="1498" ht="15.75" hidden="1" customHeight="1">
      <c r="A1498" s="28"/>
      <c r="B1498" s="27">
        <f>COUNTIF($H$2:$H$2576,'CARGA COMPLETA'!$A1498)</f>
        <v>0</v>
      </c>
      <c r="C1498" s="28" t="s">
        <v>5889</v>
      </c>
      <c r="D1498" s="29">
        <v>0.0</v>
      </c>
      <c r="E1498" s="1">
        <f>COUNTIF($H$2:$H$2576,'CARGA COMPLETA'!$A1498)</f>
        <v>0</v>
      </c>
      <c r="G1498" s="27" t="s">
        <v>3027</v>
      </c>
      <c r="H1498" s="27" t="s">
        <v>3028</v>
      </c>
      <c r="I1498" s="27"/>
      <c r="J1498" s="27"/>
      <c r="K1498" s="27"/>
    </row>
    <row r="1499" ht="15.75" hidden="1" customHeight="1">
      <c r="A1499" s="28" t="s">
        <v>5890</v>
      </c>
      <c r="B1499" s="27">
        <f>COUNTIF($H$2:$H$2576,'CARGA COMPLETA'!$A1499)</f>
        <v>0</v>
      </c>
      <c r="C1499" s="28" t="s">
        <v>5891</v>
      </c>
      <c r="D1499" s="29">
        <v>3351.520557</v>
      </c>
      <c r="E1499" s="1">
        <f>COUNTIF($H$2:$H$2576,'CARGA COMPLETA'!$A1499)</f>
        <v>0</v>
      </c>
      <c r="G1499" s="27" t="s">
        <v>3029</v>
      </c>
      <c r="H1499" s="27" t="s">
        <v>3030</v>
      </c>
      <c r="I1499" s="27"/>
      <c r="J1499" s="27"/>
      <c r="K1499" s="27"/>
    </row>
    <row r="1500" ht="15.75" hidden="1" customHeight="1">
      <c r="A1500" s="28" t="s">
        <v>5892</v>
      </c>
      <c r="B1500" s="27">
        <f>COUNTIF($H$2:$H$2576,'CARGA COMPLETA'!$A1500)</f>
        <v>0</v>
      </c>
      <c r="C1500" s="28" t="s">
        <v>5893</v>
      </c>
      <c r="D1500" s="29">
        <v>4019.652276749999</v>
      </c>
      <c r="E1500" s="1">
        <f>COUNTIF($H$2:$H$2576,'CARGA COMPLETA'!$A1500)</f>
        <v>0</v>
      </c>
      <c r="G1500" s="27" t="s">
        <v>3031</v>
      </c>
      <c r="H1500" s="27" t="s">
        <v>3032</v>
      </c>
      <c r="I1500" s="27"/>
      <c r="J1500" s="27"/>
      <c r="K1500" s="27"/>
    </row>
    <row r="1501" ht="15.75" hidden="1" customHeight="1">
      <c r="A1501" s="28" t="s">
        <v>5894</v>
      </c>
      <c r="B1501" s="27">
        <f>COUNTIF($H$2:$H$2576,'CARGA COMPLETA'!$A1501)</f>
        <v>0</v>
      </c>
      <c r="C1501" s="28" t="s">
        <v>5895</v>
      </c>
      <c r="D1501" s="29">
        <v>2682.2119005</v>
      </c>
      <c r="E1501" s="1">
        <f>COUNTIF($H$2:$H$2576,'CARGA COMPLETA'!$A1501)</f>
        <v>0</v>
      </c>
      <c r="G1501" s="27" t="s">
        <v>3033</v>
      </c>
      <c r="H1501" s="27" t="s">
        <v>3034</v>
      </c>
      <c r="I1501" s="27"/>
      <c r="J1501" s="27"/>
      <c r="K1501" s="27"/>
    </row>
    <row r="1502" ht="15.75" hidden="1" customHeight="1">
      <c r="A1502" s="28" t="s">
        <v>5896</v>
      </c>
      <c r="B1502" s="27">
        <f>COUNTIF($H$2:$H$2576,'CARGA COMPLETA'!$A1502)</f>
        <v>0</v>
      </c>
      <c r="C1502" s="28" t="s">
        <v>5897</v>
      </c>
      <c r="D1502" s="29">
        <v>3136.35675375</v>
      </c>
      <c r="E1502" s="1">
        <f>COUNTIF($H$2:$H$2576,'CARGA COMPLETA'!$A1502)</f>
        <v>0</v>
      </c>
      <c r="G1502" s="27" t="s">
        <v>3035</v>
      </c>
      <c r="H1502" s="27" t="s">
        <v>3036</v>
      </c>
      <c r="I1502" s="27"/>
      <c r="J1502" s="27"/>
      <c r="K1502" s="27"/>
    </row>
    <row r="1503" ht="15.75" hidden="1" customHeight="1">
      <c r="A1503" s="28" t="s">
        <v>5898</v>
      </c>
      <c r="B1503" s="27">
        <f>COUNTIF($H$2:$H$2576,'CARGA COMPLETA'!$A1503)</f>
        <v>0</v>
      </c>
      <c r="C1503" s="28" t="s">
        <v>5899</v>
      </c>
      <c r="D1503" s="29">
        <v>2222.200332</v>
      </c>
      <c r="E1503" s="1">
        <f>COUNTIF($H$2:$H$2576,'CARGA COMPLETA'!$A1503)</f>
        <v>0</v>
      </c>
      <c r="G1503" s="27" t="s">
        <v>3037</v>
      </c>
      <c r="H1503" s="27" t="s">
        <v>3038</v>
      </c>
      <c r="I1503" s="27"/>
      <c r="J1503" s="27"/>
      <c r="K1503" s="27"/>
    </row>
    <row r="1504" ht="15.75" hidden="1" customHeight="1">
      <c r="A1504" s="28" t="s">
        <v>5900</v>
      </c>
      <c r="B1504" s="27">
        <f>COUNTIF($H$2:$H$2576,'CARGA COMPLETA'!$A1504)</f>
        <v>0</v>
      </c>
      <c r="C1504" s="28" t="s">
        <v>5901</v>
      </c>
      <c r="D1504" s="29">
        <v>2752.1722552499996</v>
      </c>
      <c r="E1504" s="1">
        <f>COUNTIF($H$2:$H$2576,'CARGA COMPLETA'!$A1504)</f>
        <v>0</v>
      </c>
      <c r="G1504" s="27" t="s">
        <v>3039</v>
      </c>
      <c r="H1504" s="27" t="s">
        <v>3040</v>
      </c>
      <c r="I1504" s="27"/>
      <c r="J1504" s="27"/>
      <c r="K1504" s="27"/>
    </row>
    <row r="1505" ht="15.75" hidden="1" customHeight="1">
      <c r="A1505" s="28" t="s">
        <v>5902</v>
      </c>
      <c r="B1505" s="27">
        <f>COUNTIF($H$2:$H$2576,'CARGA COMPLETA'!$A1505)</f>
        <v>0</v>
      </c>
      <c r="C1505" s="28" t="s">
        <v>5903</v>
      </c>
      <c r="D1505" s="29">
        <v>1977.64006275</v>
      </c>
      <c r="E1505" s="1">
        <f>COUNTIF($H$2:$H$2576,'CARGA COMPLETA'!$A1505)</f>
        <v>0</v>
      </c>
      <c r="G1505" s="27" t="s">
        <v>3041</v>
      </c>
      <c r="H1505" s="27" t="s">
        <v>3042</v>
      </c>
      <c r="I1505" s="27"/>
      <c r="J1505" s="27"/>
      <c r="K1505" s="27"/>
    </row>
    <row r="1506" ht="15.75" hidden="1" customHeight="1">
      <c r="A1506" s="28" t="s">
        <v>5904</v>
      </c>
      <c r="B1506" s="27">
        <f>COUNTIF($H$2:$H$2576,'CARGA COMPLETA'!$A1506)</f>
        <v>0</v>
      </c>
      <c r="C1506" s="28" t="s">
        <v>5905</v>
      </c>
      <c r="D1506" s="29">
        <v>2329.19376525</v>
      </c>
      <c r="E1506" s="1">
        <f>COUNTIF($H$2:$H$2576,'CARGA COMPLETA'!$A1506)</f>
        <v>0</v>
      </c>
      <c r="G1506" s="27" t="s">
        <v>3043</v>
      </c>
      <c r="H1506" s="27" t="s">
        <v>3044</v>
      </c>
      <c r="I1506" s="27"/>
      <c r="J1506" s="27"/>
      <c r="K1506" s="27"/>
    </row>
    <row r="1507" ht="15.75" hidden="1" customHeight="1">
      <c r="A1507" s="28" t="s">
        <v>5906</v>
      </c>
      <c r="B1507" s="27">
        <f>COUNTIF($H$2:$H$2576,'CARGA COMPLETA'!$A1507)</f>
        <v>0</v>
      </c>
      <c r="C1507" s="28" t="s">
        <v>5907</v>
      </c>
      <c r="D1507" s="29">
        <v>1520.85384</v>
      </c>
      <c r="E1507" s="1">
        <f>COUNTIF($H$2:$H$2576,'CARGA COMPLETA'!$A1507)</f>
        <v>0</v>
      </c>
      <c r="G1507" s="27" t="s">
        <v>3045</v>
      </c>
      <c r="H1507" s="27" t="s">
        <v>3046</v>
      </c>
      <c r="I1507" s="27"/>
      <c r="J1507" s="27"/>
      <c r="K1507" s="27"/>
    </row>
    <row r="1508" ht="15.75" hidden="1" customHeight="1">
      <c r="A1508" s="28" t="s">
        <v>5908</v>
      </c>
      <c r="B1508" s="27">
        <f>COUNTIF($H$2:$H$2576,'CARGA COMPLETA'!$A1508)</f>
        <v>0</v>
      </c>
      <c r="C1508" s="28" t="s">
        <v>5909</v>
      </c>
      <c r="D1508" s="29">
        <v>1839.1927702500002</v>
      </c>
      <c r="E1508" s="1">
        <f>COUNTIF($H$2:$H$2576,'CARGA COMPLETA'!$A1508)</f>
        <v>0</v>
      </c>
      <c r="G1508" s="27" t="s">
        <v>3047</v>
      </c>
      <c r="H1508" s="27" t="s">
        <v>3048</v>
      </c>
      <c r="I1508" s="27"/>
      <c r="J1508" s="27"/>
      <c r="K1508" s="27"/>
    </row>
    <row r="1509" ht="15.75" hidden="1" customHeight="1">
      <c r="A1509" s="28" t="s">
        <v>5910</v>
      </c>
      <c r="B1509" s="27">
        <f>COUNTIF($H$2:$H$2576,'CARGA COMPLETA'!$A1509)</f>
        <v>0</v>
      </c>
      <c r="C1509" s="28" t="s">
        <v>5911</v>
      </c>
      <c r="D1509" s="29">
        <v>1417.0947367499998</v>
      </c>
      <c r="E1509" s="1">
        <f>COUNTIF($H$2:$H$2576,'CARGA COMPLETA'!$A1509)</f>
        <v>0</v>
      </c>
      <c r="G1509" s="27" t="s">
        <v>3049</v>
      </c>
      <c r="H1509" s="27" t="s">
        <v>3050</v>
      </c>
      <c r="I1509" s="27"/>
      <c r="J1509" s="27"/>
      <c r="K1509" s="27"/>
    </row>
    <row r="1510" ht="15.75" hidden="1" customHeight="1">
      <c r="A1510" s="28" t="s">
        <v>5912</v>
      </c>
      <c r="B1510" s="27">
        <f>COUNTIF($H$2:$H$2576,'CARGA COMPLETA'!$A1510)</f>
        <v>0</v>
      </c>
      <c r="C1510" s="28" t="s">
        <v>5913</v>
      </c>
      <c r="D1510" s="29">
        <v>1695.4537544999998</v>
      </c>
      <c r="E1510" s="1">
        <f>COUNTIF($H$2:$H$2576,'CARGA COMPLETA'!$A1510)</f>
        <v>0</v>
      </c>
      <c r="G1510" s="27" t="s">
        <v>3051</v>
      </c>
      <c r="H1510" s="27" t="s">
        <v>3052</v>
      </c>
      <c r="I1510" s="27"/>
      <c r="J1510" s="27"/>
      <c r="K1510" s="27"/>
    </row>
    <row r="1511" ht="15.75" hidden="1" customHeight="1">
      <c r="A1511" s="28" t="s">
        <v>5914</v>
      </c>
      <c r="B1511" s="27">
        <f>COUNTIF($H$2:$H$2576,'CARGA COMPLETA'!$A1511)</f>
        <v>0</v>
      </c>
      <c r="C1511" s="28" t="s">
        <v>5915</v>
      </c>
      <c r="D1511" s="29">
        <v>1246.01664825</v>
      </c>
      <c r="E1511" s="1">
        <f>COUNTIF($H$2:$H$2576,'CARGA COMPLETA'!$A1511)</f>
        <v>0</v>
      </c>
      <c r="G1511" s="27" t="s">
        <v>3053</v>
      </c>
      <c r="H1511" s="27" t="s">
        <v>3054</v>
      </c>
      <c r="I1511" s="27"/>
      <c r="J1511" s="27"/>
      <c r="K1511" s="27"/>
    </row>
    <row r="1512" ht="15.75" hidden="1" customHeight="1">
      <c r="A1512" s="28" t="s">
        <v>5916</v>
      </c>
      <c r="B1512" s="27">
        <f>COUNTIF($H$2:$H$2576,'CARGA COMPLETA'!$A1512)</f>
        <v>0</v>
      </c>
      <c r="C1512" s="28" t="s">
        <v>5917</v>
      </c>
      <c r="D1512" s="29">
        <v>1466.47217475</v>
      </c>
      <c r="E1512" s="1">
        <f>COUNTIF($H$2:$H$2576,'CARGA COMPLETA'!$A1512)</f>
        <v>0</v>
      </c>
      <c r="G1512" s="27" t="s">
        <v>3055</v>
      </c>
      <c r="H1512" s="27" t="s">
        <v>3056</v>
      </c>
      <c r="I1512" s="27"/>
      <c r="J1512" s="27"/>
      <c r="K1512" s="27"/>
    </row>
    <row r="1513" ht="15.75" hidden="1" customHeight="1">
      <c r="A1513" s="28" t="s">
        <v>5918</v>
      </c>
      <c r="B1513" s="27">
        <f>COUNTIF($H$2:$H$2576,'CARGA COMPLETA'!$A1513)</f>
        <v>0</v>
      </c>
      <c r="C1513" s="28" t="s">
        <v>5919</v>
      </c>
      <c r="D1513" s="29">
        <v>1208.6870895</v>
      </c>
      <c r="E1513" s="1">
        <f>COUNTIF($H$2:$H$2576,'CARGA COMPLETA'!$A1513)</f>
        <v>0</v>
      </c>
      <c r="G1513" s="27" t="s">
        <v>3057</v>
      </c>
      <c r="H1513" s="27" t="s">
        <v>3058</v>
      </c>
      <c r="I1513" s="27"/>
      <c r="J1513" s="27"/>
      <c r="K1513" s="27"/>
    </row>
    <row r="1514" ht="15.75" hidden="1" customHeight="1">
      <c r="A1514" s="28" t="s">
        <v>5920</v>
      </c>
      <c r="B1514" s="27">
        <f>COUNTIF($H$2:$H$2576,'CARGA COMPLETA'!$A1514)</f>
        <v>0</v>
      </c>
      <c r="C1514" s="28" t="s">
        <v>5921</v>
      </c>
      <c r="D1514" s="29">
        <v>1174.8883409999999</v>
      </c>
      <c r="E1514" s="1">
        <f>COUNTIF($H$2:$H$2576,'CARGA COMPLETA'!$A1514)</f>
        <v>0</v>
      </c>
      <c r="G1514" s="27" t="s">
        <v>3059</v>
      </c>
      <c r="H1514" s="27" t="s">
        <v>3060</v>
      </c>
      <c r="I1514" s="27"/>
      <c r="J1514" s="27"/>
      <c r="K1514" s="27"/>
    </row>
    <row r="1515" ht="15.75" hidden="1" customHeight="1">
      <c r="A1515" s="28"/>
      <c r="B1515" s="27">
        <f>COUNTIF($H$2:$H$2576,'CARGA COMPLETA'!$A1515)</f>
        <v>0</v>
      </c>
      <c r="C1515" s="28"/>
      <c r="D1515" s="29">
        <v>0.0</v>
      </c>
      <c r="E1515" s="1">
        <f>COUNTIF($H$2:$H$2576,'CARGA COMPLETA'!$A1515)</f>
        <v>0</v>
      </c>
      <c r="G1515" s="27" t="s">
        <v>3061</v>
      </c>
      <c r="H1515" s="27" t="s">
        <v>3062</v>
      </c>
      <c r="I1515" s="27"/>
      <c r="J1515" s="27"/>
      <c r="K1515" s="27"/>
    </row>
    <row r="1516" ht="15.75" hidden="1" customHeight="1">
      <c r="A1516" s="28"/>
      <c r="B1516" s="27">
        <f>COUNTIF($H$2:$H$2576,'CARGA COMPLETA'!$A1516)</f>
        <v>0</v>
      </c>
      <c r="C1516" s="28" t="s">
        <v>5922</v>
      </c>
      <c r="D1516" s="29">
        <v>0.0</v>
      </c>
      <c r="E1516" s="1">
        <f>COUNTIF($H$2:$H$2576,'CARGA COMPLETA'!$A1516)</f>
        <v>0</v>
      </c>
      <c r="G1516" s="27" t="s">
        <v>3063</v>
      </c>
      <c r="H1516" s="27" t="s">
        <v>3064</v>
      </c>
      <c r="I1516" s="27"/>
      <c r="J1516" s="27"/>
      <c r="K1516" s="27"/>
    </row>
    <row r="1517" ht="15.75" customHeight="1">
      <c r="A1517" s="28" t="s">
        <v>944</v>
      </c>
      <c r="B1517" s="27">
        <f>COUNTIF($H$2:$H$2576,'CARGA COMPLETA'!$A1517)</f>
        <v>1</v>
      </c>
      <c r="C1517" s="28" t="s">
        <v>943</v>
      </c>
      <c r="D1517" s="29">
        <v>5944.563776249999</v>
      </c>
      <c r="E1517" s="1">
        <f>COUNTIF($H$2:$H$2576,'CARGA COMPLETA'!$A1517)</f>
        <v>1</v>
      </c>
      <c r="G1517" s="27" t="s">
        <v>3065</v>
      </c>
      <c r="H1517" s="27" t="s">
        <v>3066</v>
      </c>
      <c r="I1517" s="27"/>
      <c r="J1517" s="27"/>
      <c r="K1517" s="27"/>
    </row>
    <row r="1518" ht="15.75" customHeight="1">
      <c r="A1518" s="28" t="s">
        <v>946</v>
      </c>
      <c r="B1518" s="27">
        <f>COUNTIF($H$2:$H$2576,'CARGA COMPLETA'!$A1518)</f>
        <v>1</v>
      </c>
      <c r="C1518" s="28" t="s">
        <v>945</v>
      </c>
      <c r="D1518" s="29">
        <v>5146.960029749999</v>
      </c>
      <c r="E1518" s="1">
        <f>COUNTIF($H$2:$H$2576,'CARGA COMPLETA'!$A1518)</f>
        <v>1</v>
      </c>
      <c r="G1518" s="27" t="s">
        <v>3067</v>
      </c>
      <c r="H1518" s="27" t="s">
        <v>3068</v>
      </c>
      <c r="I1518" s="27"/>
      <c r="J1518" s="27"/>
      <c r="K1518" s="27"/>
    </row>
    <row r="1519" ht="15.75" customHeight="1">
      <c r="A1519" s="28" t="s">
        <v>948</v>
      </c>
      <c r="B1519" s="27">
        <f>COUNTIF($H$2:$H$2576,'CARGA COMPLETA'!$A1519)</f>
        <v>1</v>
      </c>
      <c r="C1519" s="28" t="s">
        <v>947</v>
      </c>
      <c r="D1519" s="29">
        <v>4881.574268999999</v>
      </c>
      <c r="E1519" s="1">
        <f>COUNTIF($H$2:$H$2576,'CARGA COMPLETA'!$A1519)</f>
        <v>1</v>
      </c>
      <c r="G1519" s="27" t="s">
        <v>3069</v>
      </c>
      <c r="H1519" s="27" t="s">
        <v>3070</v>
      </c>
      <c r="I1519" s="27"/>
      <c r="J1519" s="27"/>
      <c r="K1519" s="27"/>
    </row>
    <row r="1520" ht="15.75" customHeight="1">
      <c r="A1520" s="28" t="s">
        <v>950</v>
      </c>
      <c r="B1520" s="27">
        <f>COUNTIF($H$2:$H$2576,'CARGA COMPLETA'!$A1520)</f>
        <v>1</v>
      </c>
      <c r="C1520" s="28" t="s">
        <v>949</v>
      </c>
      <c r="D1520" s="29">
        <v>4262.33483775</v>
      </c>
      <c r="E1520" s="1">
        <f>COUNTIF($H$2:$H$2576,'CARGA COMPLETA'!$A1520)</f>
        <v>1</v>
      </c>
      <c r="G1520" s="27" t="s">
        <v>3071</v>
      </c>
      <c r="H1520" s="27" t="s">
        <v>3072</v>
      </c>
      <c r="I1520" s="27"/>
      <c r="J1520" s="27"/>
      <c r="K1520" s="27"/>
    </row>
    <row r="1521" ht="15.75" customHeight="1">
      <c r="A1521" s="28" t="s">
        <v>952</v>
      </c>
      <c r="B1521" s="27">
        <f>COUNTIF($H$2:$H$2576,'CARGA COMPLETA'!$A1521)</f>
        <v>1</v>
      </c>
      <c r="C1521" s="28" t="s">
        <v>951</v>
      </c>
      <c r="D1521" s="29">
        <v>4262.33483775</v>
      </c>
      <c r="E1521" s="1">
        <f>COUNTIF($H$2:$H$2576,'CARGA COMPLETA'!$A1521)</f>
        <v>1</v>
      </c>
      <c r="G1521" s="27" t="s">
        <v>3073</v>
      </c>
      <c r="H1521" s="27" t="s">
        <v>3074</v>
      </c>
      <c r="I1521" s="27"/>
      <c r="J1521" s="27"/>
      <c r="K1521" s="27"/>
    </row>
    <row r="1522" ht="15.75" customHeight="1">
      <c r="A1522" s="28" t="s">
        <v>954</v>
      </c>
      <c r="B1522" s="27">
        <f>COUNTIF($H$2:$H$2576,'CARGA COMPLETA'!$A1522)</f>
        <v>1</v>
      </c>
      <c r="C1522" s="28" t="s">
        <v>953</v>
      </c>
      <c r="D1522" s="29">
        <v>4262.33483775</v>
      </c>
      <c r="E1522" s="1">
        <f>COUNTIF($H$2:$H$2576,'CARGA COMPLETA'!$A1522)</f>
        <v>1</v>
      </c>
      <c r="G1522" s="27" t="s">
        <v>3075</v>
      </c>
      <c r="H1522" s="27" t="s">
        <v>3076</v>
      </c>
      <c r="I1522" s="27"/>
      <c r="J1522" s="27"/>
      <c r="K1522" s="27"/>
    </row>
    <row r="1523" ht="15.75" customHeight="1">
      <c r="A1523" s="28" t="s">
        <v>956</v>
      </c>
      <c r="B1523" s="27">
        <f>COUNTIF($H$2:$H$2576,'CARGA COMPLETA'!$A1523)</f>
        <v>1</v>
      </c>
      <c r="C1523" s="28" t="s">
        <v>955</v>
      </c>
      <c r="D1523" s="29">
        <v>4165.81704</v>
      </c>
      <c r="E1523" s="1">
        <f>COUNTIF($H$2:$H$2576,'CARGA COMPLETA'!$A1523)</f>
        <v>1</v>
      </c>
      <c r="G1523" s="27" t="s">
        <v>3077</v>
      </c>
      <c r="H1523" s="27" t="s">
        <v>3078</v>
      </c>
      <c r="I1523" s="27"/>
      <c r="J1523" s="27"/>
      <c r="K1523" s="27"/>
    </row>
    <row r="1524" ht="15.75" customHeight="1">
      <c r="A1524" s="28" t="s">
        <v>958</v>
      </c>
      <c r="B1524" s="27">
        <f>COUNTIF($H$2:$H$2576,'CARGA COMPLETA'!$A1524)</f>
        <v>1</v>
      </c>
      <c r="C1524" s="28" t="s">
        <v>957</v>
      </c>
      <c r="D1524" s="29">
        <v>4165.81704</v>
      </c>
      <c r="E1524" s="1">
        <f>COUNTIF($H$2:$H$2576,'CARGA COMPLETA'!$A1524)</f>
        <v>1</v>
      </c>
      <c r="G1524" s="27" t="s">
        <v>3079</v>
      </c>
      <c r="H1524" s="27" t="s">
        <v>3080</v>
      </c>
      <c r="I1524" s="27"/>
      <c r="J1524" s="27"/>
      <c r="K1524" s="27"/>
    </row>
    <row r="1525" ht="15.75" hidden="1" customHeight="1">
      <c r="A1525" s="28"/>
      <c r="B1525" s="27">
        <f>COUNTIF($H$2:$H$2576,'CARGA COMPLETA'!$A1525)</f>
        <v>0</v>
      </c>
      <c r="C1525" s="28"/>
      <c r="D1525" s="29">
        <v>0.0</v>
      </c>
      <c r="E1525" s="1">
        <f>COUNTIF($H$2:$H$2576,'CARGA COMPLETA'!$A1525)</f>
        <v>0</v>
      </c>
      <c r="G1525" s="27" t="s">
        <v>3081</v>
      </c>
      <c r="H1525" s="27" t="s">
        <v>3082</v>
      </c>
      <c r="I1525" s="27"/>
      <c r="J1525" s="27"/>
      <c r="K1525" s="27"/>
    </row>
    <row r="1526" ht="15.75" hidden="1" customHeight="1">
      <c r="A1526" s="28"/>
      <c r="B1526" s="27">
        <f>COUNTIF($H$2:$H$2576,'CARGA COMPLETA'!$A1526)</f>
        <v>0</v>
      </c>
      <c r="C1526" s="28" t="s">
        <v>5923</v>
      </c>
      <c r="D1526" s="29">
        <v>0.0</v>
      </c>
      <c r="E1526" s="1">
        <f>COUNTIF($H$2:$H$2576,'CARGA COMPLETA'!$A1526)</f>
        <v>0</v>
      </c>
      <c r="G1526" s="27" t="s">
        <v>3083</v>
      </c>
      <c r="H1526" s="27" t="s">
        <v>3084</v>
      </c>
      <c r="I1526" s="27"/>
      <c r="J1526" s="27"/>
      <c r="K1526" s="27"/>
    </row>
    <row r="1527" ht="15.75" hidden="1" customHeight="1">
      <c r="A1527" s="28" t="s">
        <v>5924</v>
      </c>
      <c r="B1527" s="27">
        <f>COUNTIF($H$2:$H$2576,'CARGA COMPLETA'!$A1527)</f>
        <v>0</v>
      </c>
      <c r="C1527" s="28" t="s">
        <v>5925</v>
      </c>
      <c r="D1527" s="29">
        <v>13229.51476275</v>
      </c>
      <c r="E1527" s="1">
        <f>COUNTIF($H$2:$H$2576,'CARGA COMPLETA'!$A1527)</f>
        <v>0</v>
      </c>
      <c r="G1527" s="27" t="s">
        <v>3085</v>
      </c>
      <c r="H1527" s="27" t="s">
        <v>3086</v>
      </c>
      <c r="I1527" s="27"/>
      <c r="J1527" s="27"/>
      <c r="K1527" s="27"/>
    </row>
    <row r="1528" ht="15.75" hidden="1" customHeight="1">
      <c r="A1528" s="28"/>
      <c r="B1528" s="27">
        <f>COUNTIF($H$2:$H$2576,'CARGA COMPLETA'!$A1528)</f>
        <v>0</v>
      </c>
      <c r="C1528" s="28"/>
      <c r="D1528" s="29">
        <v>0.0</v>
      </c>
      <c r="E1528" s="1">
        <f>COUNTIF($H$2:$H$2576,'CARGA COMPLETA'!$A1528)</f>
        <v>0</v>
      </c>
      <c r="G1528" s="27" t="s">
        <v>3087</v>
      </c>
      <c r="H1528" s="27" t="s">
        <v>3088</v>
      </c>
      <c r="I1528" s="27"/>
      <c r="J1528" s="27"/>
      <c r="K1528" s="27"/>
    </row>
    <row r="1529" ht="15.75" hidden="1" customHeight="1">
      <c r="A1529" s="28"/>
      <c r="B1529" s="27">
        <f>COUNTIF($H$2:$H$2576,'CARGA COMPLETA'!$A1529)</f>
        <v>0</v>
      </c>
      <c r="C1529" s="28" t="s">
        <v>5926</v>
      </c>
      <c r="D1529" s="29">
        <v>0.0</v>
      </c>
      <c r="E1529" s="1">
        <f>COUNTIF($H$2:$H$2576,'CARGA COMPLETA'!$A1529)</f>
        <v>0</v>
      </c>
      <c r="G1529" s="27" t="s">
        <v>3089</v>
      </c>
      <c r="H1529" s="27" t="s">
        <v>3090</v>
      </c>
      <c r="I1529" s="27"/>
      <c r="J1529" s="27"/>
      <c r="K1529" s="27"/>
    </row>
    <row r="1530" ht="15.75" hidden="1" customHeight="1">
      <c r="A1530" s="28" t="s">
        <v>5927</v>
      </c>
      <c r="B1530" s="27">
        <f>COUNTIF($H$2:$H$2576,'CARGA COMPLETA'!$A1530)</f>
        <v>0</v>
      </c>
      <c r="C1530" s="28" t="s">
        <v>5928</v>
      </c>
      <c r="D1530" s="29">
        <v>38826.388705499994</v>
      </c>
      <c r="E1530" s="1">
        <f>COUNTIF($H$2:$H$2576,'CARGA COMPLETA'!$A1530)</f>
        <v>0</v>
      </c>
      <c r="G1530" s="27" t="s">
        <v>3091</v>
      </c>
      <c r="H1530" s="27" t="s">
        <v>3092</v>
      </c>
      <c r="I1530" s="27"/>
      <c r="J1530" s="27"/>
      <c r="K1530" s="27"/>
    </row>
    <row r="1531" ht="15.75" hidden="1" customHeight="1">
      <c r="A1531" s="28" t="s">
        <v>5929</v>
      </c>
      <c r="B1531" s="27">
        <f>COUNTIF($H$2:$H$2576,'CARGA COMPLETA'!$A1531)</f>
        <v>0</v>
      </c>
      <c r="C1531" s="28" t="s">
        <v>5930</v>
      </c>
      <c r="D1531" s="29">
        <v>10485.985356</v>
      </c>
      <c r="E1531" s="1">
        <f>COUNTIF($H$2:$H$2576,'CARGA COMPLETA'!$A1531)</f>
        <v>0</v>
      </c>
      <c r="G1531" s="27" t="s">
        <v>3093</v>
      </c>
      <c r="H1531" s="27" t="s">
        <v>3094</v>
      </c>
      <c r="I1531" s="27"/>
      <c r="J1531" s="27"/>
      <c r="K1531" s="27"/>
    </row>
    <row r="1532" ht="15.75" hidden="1" customHeight="1">
      <c r="A1532" s="28" t="s">
        <v>5931</v>
      </c>
      <c r="B1532" s="27">
        <f>COUNTIF($H$2:$H$2576,'CARGA COMPLETA'!$A1532)</f>
        <v>0</v>
      </c>
      <c r="C1532" s="28" t="s">
        <v>5932</v>
      </c>
      <c r="D1532" s="29">
        <v>12490.3176255</v>
      </c>
      <c r="E1532" s="1">
        <f>COUNTIF($H$2:$H$2576,'CARGA COMPLETA'!$A1532)</f>
        <v>0</v>
      </c>
      <c r="G1532" s="27" t="s">
        <v>3095</v>
      </c>
      <c r="H1532" s="27" t="s">
        <v>3096</v>
      </c>
      <c r="I1532" s="27"/>
      <c r="J1532" s="27"/>
      <c r="K1532" s="27"/>
    </row>
    <row r="1533" ht="15.75" hidden="1" customHeight="1">
      <c r="A1533" s="28" t="s">
        <v>5933</v>
      </c>
      <c r="B1533" s="27">
        <f>COUNTIF($H$2:$H$2576,'CARGA COMPLETA'!$A1533)</f>
        <v>0</v>
      </c>
      <c r="C1533" s="28" t="s">
        <v>5934</v>
      </c>
      <c r="D1533" s="29">
        <v>11812.527837</v>
      </c>
      <c r="E1533" s="1">
        <f>COUNTIF($H$2:$H$2576,'CARGA COMPLETA'!$A1533)</f>
        <v>0</v>
      </c>
      <c r="G1533" s="27" t="s">
        <v>3097</v>
      </c>
      <c r="H1533" s="27" t="s">
        <v>3098</v>
      </c>
      <c r="I1533" s="27"/>
      <c r="J1533" s="27"/>
      <c r="K1533" s="27"/>
    </row>
    <row r="1534" ht="15.75" hidden="1" customHeight="1">
      <c r="A1534" s="28" t="s">
        <v>5935</v>
      </c>
      <c r="B1534" s="27">
        <f>COUNTIF($H$2:$H$2576,'CARGA COMPLETA'!$A1534)</f>
        <v>0</v>
      </c>
      <c r="C1534" s="28" t="s">
        <v>5936</v>
      </c>
      <c r="D1534" s="29">
        <v>16266.397900499998</v>
      </c>
      <c r="E1534" s="1">
        <f>COUNTIF($H$2:$H$2576,'CARGA COMPLETA'!$A1534)</f>
        <v>0</v>
      </c>
      <c r="G1534" s="27" t="s">
        <v>3099</v>
      </c>
      <c r="H1534" s="27" t="s">
        <v>3100</v>
      </c>
      <c r="I1534" s="27"/>
      <c r="J1534" s="27"/>
      <c r="K1534" s="27"/>
    </row>
    <row r="1535" ht="15.75" hidden="1" customHeight="1">
      <c r="A1535" s="28" t="s">
        <v>5937</v>
      </c>
      <c r="B1535" s="27">
        <f>COUNTIF($H$2:$H$2576,'CARGA COMPLETA'!$A1535)</f>
        <v>0</v>
      </c>
      <c r="C1535" s="28" t="s">
        <v>5938</v>
      </c>
      <c r="D1535" s="29">
        <v>18299.70437625</v>
      </c>
      <c r="E1535" s="1">
        <f>COUNTIF($H$2:$H$2576,'CARGA COMPLETA'!$A1535)</f>
        <v>0</v>
      </c>
      <c r="G1535" s="27" t="s">
        <v>3101</v>
      </c>
      <c r="H1535" s="27" t="s">
        <v>3102</v>
      </c>
      <c r="I1535" s="27"/>
      <c r="J1535" s="27"/>
      <c r="K1535" s="27"/>
    </row>
    <row r="1536" ht="15.75" hidden="1" customHeight="1">
      <c r="A1536" s="28"/>
      <c r="B1536" s="27">
        <f>COUNTIF($H$2:$H$2576,'CARGA COMPLETA'!$A1536)</f>
        <v>0</v>
      </c>
      <c r="C1536" s="28"/>
      <c r="D1536" s="29">
        <v>0.0</v>
      </c>
      <c r="E1536" s="1">
        <f>COUNTIF($H$2:$H$2576,'CARGA COMPLETA'!$A1536)</f>
        <v>0</v>
      </c>
      <c r="G1536" s="27" t="s">
        <v>3103</v>
      </c>
      <c r="H1536" s="27" t="s">
        <v>3104</v>
      </c>
      <c r="I1536" s="27"/>
      <c r="J1536" s="27"/>
      <c r="K1536" s="27"/>
    </row>
    <row r="1537" ht="15.75" hidden="1" customHeight="1">
      <c r="A1537" s="28"/>
      <c r="B1537" s="27">
        <f>COUNTIF($H$2:$H$2576,'CARGA COMPLETA'!$A1537)</f>
        <v>0</v>
      </c>
      <c r="C1537" s="28" t="s">
        <v>5939</v>
      </c>
      <c r="D1537" s="29">
        <v>0.0</v>
      </c>
      <c r="E1537" s="1">
        <f>COUNTIF($H$2:$H$2576,'CARGA COMPLETA'!$A1537)</f>
        <v>0</v>
      </c>
      <c r="G1537" s="27" t="s">
        <v>3105</v>
      </c>
      <c r="H1537" s="27" t="s">
        <v>3106</v>
      </c>
      <c r="I1537" s="27"/>
      <c r="J1537" s="27"/>
      <c r="K1537" s="27"/>
    </row>
    <row r="1538" ht="15.75" hidden="1" customHeight="1">
      <c r="A1538" s="28" t="s">
        <v>5940</v>
      </c>
      <c r="B1538" s="27">
        <f>COUNTIF($H$2:$H$2576,'CARGA COMPLETA'!$A1538)</f>
        <v>0</v>
      </c>
      <c r="C1538" s="28" t="s">
        <v>5941</v>
      </c>
      <c r="D1538" s="29">
        <v>594.9010979999999</v>
      </c>
      <c r="E1538" s="1">
        <f>COUNTIF($H$2:$H$2576,'CARGA COMPLETA'!$A1538)</f>
        <v>0</v>
      </c>
      <c r="G1538" s="27" t="s">
        <v>3107</v>
      </c>
      <c r="H1538" s="27" t="s">
        <v>3108</v>
      </c>
      <c r="I1538" s="27"/>
      <c r="J1538" s="27"/>
      <c r="K1538" s="27"/>
    </row>
    <row r="1539" ht="15.75" hidden="1" customHeight="1">
      <c r="A1539" s="28" t="s">
        <v>5942</v>
      </c>
      <c r="B1539" s="27">
        <f>COUNTIF($H$2:$H$2576,'CARGA COMPLETA'!$A1539)</f>
        <v>0</v>
      </c>
      <c r="C1539" s="28" t="s">
        <v>5943</v>
      </c>
      <c r="D1539" s="29">
        <v>649.1839365</v>
      </c>
      <c r="E1539" s="1">
        <f>COUNTIF($H$2:$H$2576,'CARGA COMPLETA'!$A1539)</f>
        <v>0</v>
      </c>
      <c r="G1539" s="27" t="s">
        <v>3109</v>
      </c>
      <c r="H1539" s="27" t="s">
        <v>3110</v>
      </c>
      <c r="I1539" s="27"/>
      <c r="J1539" s="27"/>
      <c r="K1539" s="27"/>
    </row>
    <row r="1540" ht="15.75" hidden="1" customHeight="1">
      <c r="A1540" s="28"/>
      <c r="B1540" s="27">
        <f>COUNTIF($H$2:$H$2576,'CARGA COMPLETA'!$A1540)</f>
        <v>0</v>
      </c>
      <c r="C1540" s="28"/>
      <c r="D1540" s="29">
        <v>0.0</v>
      </c>
      <c r="E1540" s="1">
        <f>COUNTIF($H$2:$H$2576,'CARGA COMPLETA'!$A1540)</f>
        <v>0</v>
      </c>
      <c r="G1540" s="27" t="s">
        <v>3111</v>
      </c>
      <c r="H1540" s="27" t="s">
        <v>3112</v>
      </c>
      <c r="I1540" s="27"/>
      <c r="J1540" s="27"/>
      <c r="K1540" s="27"/>
    </row>
    <row r="1541" ht="15.75" hidden="1" customHeight="1">
      <c r="A1541" s="28"/>
      <c r="B1541" s="27">
        <f>COUNTIF($H$2:$H$2576,'CARGA COMPLETA'!$A1541)</f>
        <v>0</v>
      </c>
      <c r="C1541" s="28" t="s">
        <v>5944</v>
      </c>
      <c r="D1541" s="29">
        <v>0.0</v>
      </c>
      <c r="E1541" s="1">
        <f>COUNTIF($H$2:$H$2576,'CARGA COMPLETA'!$A1541)</f>
        <v>0</v>
      </c>
      <c r="G1541" s="27" t="s">
        <v>3113</v>
      </c>
      <c r="H1541" s="27" t="s">
        <v>3114</v>
      </c>
      <c r="I1541" s="27"/>
      <c r="J1541" s="27"/>
      <c r="K1541" s="27"/>
    </row>
    <row r="1542" ht="15.75" customHeight="1">
      <c r="A1542" s="28" t="s">
        <v>960</v>
      </c>
      <c r="B1542" s="27">
        <f>COUNTIF($H$2:$H$2576,'CARGA COMPLETA'!$A1542)</f>
        <v>1</v>
      </c>
      <c r="C1542" s="28" t="s">
        <v>959</v>
      </c>
      <c r="D1542" s="29">
        <v>1924.8486097499997</v>
      </c>
      <c r="E1542" s="1">
        <f>COUNTIF($H$2:$H$2576,'CARGA COMPLETA'!$A1542)</f>
        <v>1</v>
      </c>
      <c r="G1542" s="27" t="s">
        <v>3115</v>
      </c>
      <c r="H1542" s="27" t="s">
        <v>3116</v>
      </c>
      <c r="I1542" s="27"/>
      <c r="J1542" s="27"/>
      <c r="K1542" s="27"/>
    </row>
    <row r="1543" ht="15.75" customHeight="1">
      <c r="A1543" s="28" t="s">
        <v>962</v>
      </c>
      <c r="B1543" s="27">
        <f>COUNTIF($H$2:$H$2576,'CARGA COMPLETA'!$A1543)</f>
        <v>1</v>
      </c>
      <c r="C1543" s="28" t="s">
        <v>961</v>
      </c>
      <c r="D1543" s="29">
        <v>2887.2145169999994</v>
      </c>
      <c r="E1543" s="1">
        <f>COUNTIF($H$2:$H$2576,'CARGA COMPLETA'!$A1543)</f>
        <v>1</v>
      </c>
      <c r="G1543" s="27" t="s">
        <v>3117</v>
      </c>
      <c r="H1543" s="27" t="s">
        <v>3118</v>
      </c>
      <c r="I1543" s="27"/>
      <c r="J1543" s="27"/>
      <c r="K1543" s="27"/>
    </row>
    <row r="1544" ht="15.75" customHeight="1">
      <c r="A1544" s="28" t="s">
        <v>964</v>
      </c>
      <c r="B1544" s="27">
        <f>COUNTIF($H$2:$H$2576,'CARGA COMPLETA'!$A1544)</f>
        <v>1</v>
      </c>
      <c r="C1544" s="28" t="s">
        <v>963</v>
      </c>
      <c r="D1544" s="29">
        <v>3786.2953672499993</v>
      </c>
      <c r="E1544" s="1">
        <f>COUNTIF($H$2:$H$2576,'CARGA COMPLETA'!$A1544)</f>
        <v>1</v>
      </c>
      <c r="G1544" s="27" t="s">
        <v>3119</v>
      </c>
      <c r="H1544" s="27" t="s">
        <v>3120</v>
      </c>
      <c r="I1544" s="27"/>
      <c r="J1544" s="27"/>
      <c r="K1544" s="27"/>
    </row>
    <row r="1545" ht="15.75" hidden="1" customHeight="1">
      <c r="A1545" s="28" t="s">
        <v>5945</v>
      </c>
      <c r="B1545" s="27">
        <f>COUNTIF($H$2:$H$2576,'CARGA COMPLETA'!$A1545)</f>
        <v>0</v>
      </c>
      <c r="C1545" s="28" t="s">
        <v>5946</v>
      </c>
      <c r="D1545" s="29">
        <v>15195.978418499999</v>
      </c>
      <c r="E1545" s="1">
        <f>COUNTIF($H$2:$H$2576,'CARGA COMPLETA'!$A1545)</f>
        <v>0</v>
      </c>
      <c r="G1545" s="27" t="s">
        <v>3121</v>
      </c>
      <c r="H1545" s="27" t="s">
        <v>3122</v>
      </c>
      <c r="I1545" s="27"/>
      <c r="J1545" s="27"/>
      <c r="K1545" s="27"/>
    </row>
    <row r="1546" ht="15.75" hidden="1" customHeight="1">
      <c r="A1546" s="28" t="s">
        <v>5947</v>
      </c>
      <c r="B1546" s="27">
        <f>COUNTIF($H$2:$H$2576,'CARGA COMPLETA'!$A1546)</f>
        <v>0</v>
      </c>
      <c r="C1546" s="28" t="s">
        <v>5948</v>
      </c>
      <c r="D1546" s="29">
        <v>26163.6633225</v>
      </c>
      <c r="E1546" s="1">
        <f>COUNTIF($H$2:$H$2576,'CARGA COMPLETA'!$A1546)</f>
        <v>0</v>
      </c>
      <c r="G1546" s="27" t="s">
        <v>3123</v>
      </c>
      <c r="H1546" s="27" t="s">
        <v>3124</v>
      </c>
      <c r="I1546" s="27"/>
      <c r="J1546" s="27"/>
      <c r="K1546" s="27"/>
    </row>
    <row r="1547" ht="15.75" hidden="1" customHeight="1">
      <c r="A1547" s="28" t="s">
        <v>5949</v>
      </c>
      <c r="B1547" s="27">
        <f>COUNTIF($H$2:$H$2576,'CARGA COMPLETA'!$A1547)</f>
        <v>0</v>
      </c>
      <c r="C1547" s="28" t="s">
        <v>5950</v>
      </c>
      <c r="D1547" s="29">
        <v>40188.5088165</v>
      </c>
      <c r="E1547" s="1">
        <f>COUNTIF($H$2:$H$2576,'CARGA COMPLETA'!$A1547)</f>
        <v>0</v>
      </c>
      <c r="G1547" s="27" t="s">
        <v>3125</v>
      </c>
      <c r="H1547" s="27" t="s">
        <v>3126</v>
      </c>
      <c r="I1547" s="27"/>
      <c r="J1547" s="27"/>
      <c r="K1547" s="27"/>
    </row>
    <row r="1548" ht="15.75" hidden="1" customHeight="1">
      <c r="A1548" s="28"/>
      <c r="B1548" s="27">
        <f>COUNTIF($H$2:$H$2576,'CARGA COMPLETA'!$A1548)</f>
        <v>0</v>
      </c>
      <c r="C1548" s="28"/>
      <c r="D1548" s="29">
        <v>0.0</v>
      </c>
      <c r="E1548" s="1">
        <f>COUNTIF($H$2:$H$2576,'CARGA COMPLETA'!$A1548)</f>
        <v>0</v>
      </c>
      <c r="G1548" s="27" t="s">
        <v>3127</v>
      </c>
      <c r="H1548" s="27" t="s">
        <v>3128</v>
      </c>
      <c r="I1548" s="27"/>
      <c r="J1548" s="27"/>
      <c r="K1548" s="27"/>
    </row>
    <row r="1549" ht="15.75" hidden="1" customHeight="1">
      <c r="A1549" s="28"/>
      <c r="B1549" s="27">
        <f>COUNTIF($H$2:$H$2576,'CARGA COMPLETA'!$A1549)</f>
        <v>0</v>
      </c>
      <c r="C1549" s="28" t="s">
        <v>5951</v>
      </c>
      <c r="D1549" s="29">
        <v>0.0</v>
      </c>
      <c r="E1549" s="1">
        <f>COUNTIF($H$2:$H$2576,'CARGA COMPLETA'!$A1549)</f>
        <v>0</v>
      </c>
      <c r="G1549" s="27" t="s">
        <v>3129</v>
      </c>
      <c r="H1549" s="27" t="s">
        <v>3130</v>
      </c>
      <c r="I1549" s="27"/>
      <c r="J1549" s="27"/>
      <c r="K1549" s="27"/>
    </row>
    <row r="1550" ht="15.75" hidden="1" customHeight="1">
      <c r="A1550" s="28" t="s">
        <v>5952</v>
      </c>
      <c r="B1550" s="27">
        <f>COUNTIF($H$2:$H$2576,'CARGA COMPLETA'!$A1550)</f>
        <v>0</v>
      </c>
      <c r="C1550" s="28" t="s">
        <v>5953</v>
      </c>
      <c r="D1550" s="29">
        <v>1241.07531075</v>
      </c>
      <c r="E1550" s="1">
        <f>COUNTIF($H$2:$H$2576,'CARGA COMPLETA'!$A1550)</f>
        <v>0</v>
      </c>
      <c r="G1550" s="27" t="s">
        <v>3131</v>
      </c>
      <c r="H1550" s="27" t="s">
        <v>3132</v>
      </c>
      <c r="I1550" s="27"/>
      <c r="J1550" s="27"/>
      <c r="K1550" s="27"/>
    </row>
    <row r="1551" ht="15.75" hidden="1" customHeight="1">
      <c r="A1551" s="28" t="s">
        <v>5954</v>
      </c>
      <c r="B1551" s="27">
        <f>COUNTIF($H$2:$H$2576,'CARGA COMPLETA'!$A1551)</f>
        <v>0</v>
      </c>
      <c r="C1551" s="28" t="s">
        <v>5955</v>
      </c>
      <c r="D1551" s="29">
        <v>1273.211973</v>
      </c>
      <c r="E1551" s="1">
        <f>COUNTIF($H$2:$H$2576,'CARGA COMPLETA'!$A1551)</f>
        <v>0</v>
      </c>
      <c r="G1551" s="27" t="s">
        <v>3133</v>
      </c>
      <c r="H1551" s="27" t="s">
        <v>3134</v>
      </c>
      <c r="I1551" s="27"/>
      <c r="J1551" s="27"/>
      <c r="K1551" s="27"/>
    </row>
    <row r="1552" ht="15.75" hidden="1" customHeight="1">
      <c r="A1552" s="28" t="s">
        <v>5956</v>
      </c>
      <c r="B1552" s="27">
        <f>COUNTIF($H$2:$H$2576,'CARGA COMPLETA'!$A1552)</f>
        <v>0</v>
      </c>
      <c r="C1552" s="28" t="s">
        <v>5957</v>
      </c>
      <c r="D1552" s="29">
        <v>1605.7370339999998</v>
      </c>
      <c r="E1552" s="1">
        <f>COUNTIF($H$2:$H$2576,'CARGA COMPLETA'!$A1552)</f>
        <v>0</v>
      </c>
      <c r="G1552" s="27" t="s">
        <v>3135</v>
      </c>
      <c r="H1552" s="27" t="s">
        <v>3136</v>
      </c>
      <c r="I1552" s="27"/>
      <c r="J1552" s="27"/>
      <c r="K1552" s="27"/>
    </row>
    <row r="1553" ht="15.75" hidden="1" customHeight="1">
      <c r="A1553" s="28" t="s">
        <v>5958</v>
      </c>
      <c r="B1553" s="27">
        <f>COUNTIF($H$2:$H$2576,'CARGA COMPLETA'!$A1553)</f>
        <v>0</v>
      </c>
      <c r="C1553" s="28" t="s">
        <v>5959</v>
      </c>
      <c r="D1553" s="29">
        <v>1349.4343499999998</v>
      </c>
      <c r="E1553" s="1">
        <f>COUNTIF($H$2:$H$2576,'CARGA COMPLETA'!$A1553)</f>
        <v>0</v>
      </c>
      <c r="G1553" s="27" t="s">
        <v>3137</v>
      </c>
      <c r="H1553" s="27" t="s">
        <v>3138</v>
      </c>
      <c r="I1553" s="27"/>
      <c r="J1553" s="27"/>
      <c r="K1553" s="27"/>
    </row>
    <row r="1554" ht="15.75" hidden="1" customHeight="1">
      <c r="A1554" s="28" t="s">
        <v>5960</v>
      </c>
      <c r="B1554" s="27">
        <f>COUNTIF($H$2:$H$2576,'CARGA COMPLETA'!$A1554)</f>
        <v>0</v>
      </c>
      <c r="C1554" s="28" t="s">
        <v>5961</v>
      </c>
      <c r="D1554" s="29">
        <v>1380.58274475</v>
      </c>
      <c r="E1554" s="1">
        <f>COUNTIF($H$2:$H$2576,'CARGA COMPLETA'!$A1554)</f>
        <v>0</v>
      </c>
      <c r="G1554" s="27" t="s">
        <v>3139</v>
      </c>
      <c r="H1554" s="27" t="s">
        <v>3140</v>
      </c>
      <c r="I1554" s="27"/>
      <c r="J1554" s="27"/>
      <c r="K1554" s="27"/>
    </row>
    <row r="1555" ht="15.75" hidden="1" customHeight="1">
      <c r="A1555" s="28" t="s">
        <v>5962</v>
      </c>
      <c r="B1555" s="27">
        <f>COUNTIF($H$2:$H$2576,'CARGA COMPLETA'!$A1555)</f>
        <v>0</v>
      </c>
      <c r="C1555" s="28" t="s">
        <v>5963</v>
      </c>
      <c r="D1555" s="29">
        <v>1667.93499675</v>
      </c>
      <c r="E1555" s="1">
        <f>COUNTIF($H$2:$H$2576,'CARGA COMPLETA'!$A1555)</f>
        <v>0</v>
      </c>
      <c r="G1555" s="27" t="s">
        <v>3141</v>
      </c>
      <c r="H1555" s="27" t="s">
        <v>3142</v>
      </c>
      <c r="I1555" s="27"/>
      <c r="J1555" s="27"/>
      <c r="K1555" s="27"/>
    </row>
    <row r="1556" ht="15.75" hidden="1" customHeight="1">
      <c r="A1556" s="28" t="s">
        <v>5964</v>
      </c>
      <c r="B1556" s="27">
        <f>COUNTIF($H$2:$H$2576,'CARGA COMPLETA'!$A1556)</f>
        <v>0</v>
      </c>
      <c r="C1556" s="28" t="s">
        <v>5965</v>
      </c>
      <c r="D1556" s="29">
        <v>914.3271225</v>
      </c>
      <c r="E1556" s="1">
        <f>COUNTIF($H$2:$H$2576,'CARGA COMPLETA'!$A1556)</f>
        <v>0</v>
      </c>
      <c r="G1556" s="27" t="s">
        <v>3143</v>
      </c>
      <c r="H1556" s="27" t="s">
        <v>3144</v>
      </c>
      <c r="I1556" s="27"/>
      <c r="J1556" s="27"/>
      <c r="K1556" s="27"/>
    </row>
    <row r="1557" ht="15.75" hidden="1" customHeight="1">
      <c r="A1557" s="28"/>
      <c r="B1557" s="27">
        <f>COUNTIF($H$2:$H$2576,'CARGA COMPLETA'!$A1557)</f>
        <v>0</v>
      </c>
      <c r="C1557" s="28"/>
      <c r="D1557" s="29">
        <v>0.0</v>
      </c>
      <c r="E1557" s="1">
        <f>COUNTIF($H$2:$H$2576,'CARGA COMPLETA'!$A1557)</f>
        <v>0</v>
      </c>
      <c r="G1557" s="27" t="s">
        <v>3145</v>
      </c>
      <c r="H1557" s="27" t="s">
        <v>3146</v>
      </c>
      <c r="I1557" s="27"/>
      <c r="J1557" s="27"/>
      <c r="K1557" s="27"/>
    </row>
    <row r="1558" ht="15.75" hidden="1" customHeight="1">
      <c r="A1558" s="28"/>
      <c r="B1558" s="27">
        <f>COUNTIF($H$2:$H$2576,'CARGA COMPLETA'!$A1558)</f>
        <v>0</v>
      </c>
      <c r="C1558" s="28" t="s">
        <v>5966</v>
      </c>
      <c r="D1558" s="29">
        <v>0.0</v>
      </c>
      <c r="E1558" s="1">
        <f>COUNTIF($H$2:$H$2576,'CARGA COMPLETA'!$A1558)</f>
        <v>0</v>
      </c>
      <c r="G1558" s="27" t="s">
        <v>3147</v>
      </c>
      <c r="H1558" s="27" t="s">
        <v>3148</v>
      </c>
      <c r="I1558" s="27"/>
      <c r="J1558" s="27"/>
      <c r="K1558" s="27"/>
    </row>
    <row r="1559" ht="15.75" hidden="1" customHeight="1">
      <c r="A1559" s="28" t="s">
        <v>5967</v>
      </c>
      <c r="B1559" s="27">
        <f>COUNTIF($H$2:$H$2576,'CARGA COMPLETA'!$A1559)</f>
        <v>0</v>
      </c>
      <c r="C1559" s="28" t="s">
        <v>5968</v>
      </c>
      <c r="D1559" s="29">
        <v>3638.0372737499997</v>
      </c>
      <c r="E1559" s="1">
        <f>COUNTIF($H$2:$H$2576,'CARGA COMPLETA'!$A1559)</f>
        <v>0</v>
      </c>
      <c r="G1559" s="27" t="s">
        <v>3149</v>
      </c>
      <c r="H1559" s="27" t="s">
        <v>3150</v>
      </c>
      <c r="I1559" s="27"/>
      <c r="J1559" s="27"/>
      <c r="K1559" s="27"/>
    </row>
    <row r="1560" ht="15.75" hidden="1" customHeight="1">
      <c r="A1560" s="28" t="s">
        <v>5969</v>
      </c>
      <c r="B1560" s="27">
        <f>COUNTIF($H$2:$H$2576,'CARGA COMPLETA'!$A1560)</f>
        <v>0</v>
      </c>
      <c r="C1560" s="28" t="s">
        <v>5970</v>
      </c>
      <c r="D1560" s="29">
        <v>5311.13821425</v>
      </c>
      <c r="E1560" s="1">
        <f>COUNTIF($H$2:$H$2576,'CARGA COMPLETA'!$A1560)</f>
        <v>0</v>
      </c>
      <c r="G1560" s="27" t="s">
        <v>5971</v>
      </c>
      <c r="H1560" s="27" t="s">
        <v>3152</v>
      </c>
      <c r="I1560" s="27"/>
      <c r="J1560" s="27"/>
      <c r="K1560" s="27"/>
    </row>
    <row r="1561" ht="15.75" hidden="1" customHeight="1">
      <c r="A1561" s="28" t="s">
        <v>5972</v>
      </c>
      <c r="B1561" s="27">
        <f>COUNTIF($H$2:$H$2576,'CARGA COMPLETA'!$A1561)</f>
        <v>0</v>
      </c>
      <c r="C1561" s="28" t="s">
        <v>5973</v>
      </c>
      <c r="D1561" s="29">
        <v>7522.91681625</v>
      </c>
      <c r="E1561" s="1">
        <f>COUNTIF($H$2:$H$2576,'CARGA COMPLETA'!$A1561)</f>
        <v>0</v>
      </c>
      <c r="G1561" s="27" t="s">
        <v>5974</v>
      </c>
      <c r="H1561" s="27" t="s">
        <v>3154</v>
      </c>
      <c r="I1561" s="27"/>
      <c r="J1561" s="27"/>
      <c r="K1561" s="27"/>
    </row>
    <row r="1562" ht="15.75" hidden="1" customHeight="1">
      <c r="A1562" s="28" t="s">
        <v>5975</v>
      </c>
      <c r="B1562" s="27">
        <f>COUNTIF($H$2:$H$2576,'CARGA COMPLETA'!$A1562)</f>
        <v>0</v>
      </c>
      <c r="C1562" s="28" t="s">
        <v>5976</v>
      </c>
      <c r="D1562" s="29">
        <v>869.9718802499999</v>
      </c>
      <c r="E1562" s="1">
        <f>COUNTIF($H$2:$H$2576,'CARGA COMPLETA'!$A1562)</f>
        <v>0</v>
      </c>
      <c r="G1562" s="27" t="s">
        <v>5977</v>
      </c>
      <c r="H1562" s="27" t="s">
        <v>3156</v>
      </c>
      <c r="I1562" s="27"/>
      <c r="J1562" s="27"/>
      <c r="K1562" s="27"/>
    </row>
    <row r="1563" ht="15.75" hidden="1" customHeight="1">
      <c r="A1563" s="28" t="s">
        <v>5978</v>
      </c>
      <c r="B1563" s="27">
        <f>COUNTIF($H$2:$H$2576,'CARGA COMPLETA'!$A1563)</f>
        <v>0</v>
      </c>
      <c r="C1563" s="28" t="s">
        <v>5979</v>
      </c>
      <c r="D1563" s="29">
        <v>1145.4020325</v>
      </c>
      <c r="E1563" s="1">
        <f>COUNTIF($H$2:$H$2576,'CARGA COMPLETA'!$A1563)</f>
        <v>0</v>
      </c>
      <c r="G1563" s="27" t="s">
        <v>5980</v>
      </c>
      <c r="H1563" s="27" t="s">
        <v>3158</v>
      </c>
      <c r="I1563" s="27"/>
      <c r="J1563" s="27"/>
      <c r="K1563" s="27"/>
    </row>
    <row r="1564" ht="15.75" hidden="1" customHeight="1">
      <c r="A1564" s="28" t="s">
        <v>5981</v>
      </c>
      <c r="B1564" s="27">
        <f>COUNTIF($H$2:$H$2576,'CARGA COMPLETA'!$A1564)</f>
        <v>0</v>
      </c>
      <c r="C1564" s="28" t="s">
        <v>5982</v>
      </c>
      <c r="D1564" s="29">
        <v>5426.78348025</v>
      </c>
      <c r="E1564" s="1">
        <f>COUNTIF($H$2:$H$2576,'CARGA COMPLETA'!$A1564)</f>
        <v>0</v>
      </c>
      <c r="G1564" s="27" t="s">
        <v>5983</v>
      </c>
      <c r="H1564" s="27" t="s">
        <v>3160</v>
      </c>
      <c r="I1564" s="27"/>
      <c r="J1564" s="27"/>
      <c r="K1564" s="27"/>
    </row>
    <row r="1565" ht="15.75" hidden="1" customHeight="1">
      <c r="A1565" s="28" t="s">
        <v>5984</v>
      </c>
      <c r="B1565" s="27">
        <f>COUNTIF($H$2:$H$2576,'CARGA COMPLETA'!$A1565)</f>
        <v>0</v>
      </c>
      <c r="C1565" s="28" t="s">
        <v>5985</v>
      </c>
      <c r="D1565" s="29">
        <v>13294.07558325</v>
      </c>
      <c r="E1565" s="1">
        <f>COUNTIF($H$2:$H$2576,'CARGA COMPLETA'!$A1565)</f>
        <v>0</v>
      </c>
      <c r="G1565" s="27" t="s">
        <v>5986</v>
      </c>
      <c r="H1565" s="27" t="s">
        <v>3162</v>
      </c>
      <c r="I1565" s="27"/>
      <c r="J1565" s="27"/>
      <c r="K1565" s="27"/>
    </row>
    <row r="1566" ht="15.75" hidden="1" customHeight="1">
      <c r="A1566" s="28"/>
      <c r="B1566" s="27">
        <f>COUNTIF($H$2:$H$2576,'CARGA COMPLETA'!$A1566)</f>
        <v>0</v>
      </c>
      <c r="C1566" s="28"/>
      <c r="D1566" s="29">
        <v>0.0</v>
      </c>
      <c r="E1566" s="1">
        <f>COUNTIF($H$2:$H$2576,'CARGA COMPLETA'!$A1566)</f>
        <v>0</v>
      </c>
      <c r="G1566" s="27" t="s">
        <v>5987</v>
      </c>
      <c r="H1566" s="27" t="s">
        <v>3164</v>
      </c>
      <c r="I1566" s="27"/>
      <c r="J1566" s="27"/>
      <c r="K1566" s="27"/>
    </row>
    <row r="1567" ht="15.75" hidden="1" customHeight="1">
      <c r="A1567" s="28"/>
      <c r="B1567" s="27">
        <f>COUNTIF($H$2:$H$2576,'CARGA COMPLETA'!$A1567)</f>
        <v>0</v>
      </c>
      <c r="C1567" s="28" t="s">
        <v>5988</v>
      </c>
      <c r="D1567" s="29">
        <v>0.0</v>
      </c>
      <c r="E1567" s="1">
        <f>COUNTIF($H$2:$H$2576,'CARGA COMPLETA'!$A1567)</f>
        <v>0</v>
      </c>
      <c r="G1567" s="27" t="s">
        <v>5989</v>
      </c>
      <c r="H1567" s="27" t="s">
        <v>3166</v>
      </c>
      <c r="I1567" s="27"/>
      <c r="J1567" s="27"/>
      <c r="K1567" s="27"/>
    </row>
    <row r="1568" ht="15.75" hidden="1" customHeight="1">
      <c r="A1568" s="28" t="s">
        <v>5990</v>
      </c>
      <c r="B1568" s="27">
        <f>COUNTIF($H$2:$H$2576,'CARGA COMPLETA'!$A1568)</f>
        <v>0</v>
      </c>
      <c r="C1568" s="28" t="s">
        <v>5991</v>
      </c>
      <c r="D1568" s="29">
        <v>14148.253152</v>
      </c>
      <c r="E1568" s="1">
        <f>COUNTIF($H$2:$H$2576,'CARGA COMPLETA'!$A1568)</f>
        <v>0</v>
      </c>
      <c r="G1568" s="27" t="s">
        <v>5992</v>
      </c>
      <c r="H1568" s="27" t="s">
        <v>3168</v>
      </c>
      <c r="I1568" s="27"/>
      <c r="J1568" s="27"/>
      <c r="K1568" s="27"/>
    </row>
    <row r="1569" ht="15.75" hidden="1" customHeight="1">
      <c r="A1569" s="28" t="s">
        <v>5993</v>
      </c>
      <c r="B1569" s="27">
        <f>COUNTIF($H$2:$H$2576,'CARGA COMPLETA'!$A1569)</f>
        <v>0</v>
      </c>
      <c r="C1569" s="28" t="s">
        <v>5994</v>
      </c>
      <c r="D1569" s="29">
        <v>9146.685239999999</v>
      </c>
      <c r="E1569" s="1">
        <f>COUNTIF($H$2:$H$2576,'CARGA COMPLETA'!$A1569)</f>
        <v>0</v>
      </c>
      <c r="G1569" s="27" t="s">
        <v>5995</v>
      </c>
      <c r="H1569" s="27" t="s">
        <v>3170</v>
      </c>
      <c r="I1569" s="27"/>
      <c r="J1569" s="27"/>
      <c r="K1569" s="27"/>
    </row>
    <row r="1570" ht="15.75" hidden="1" customHeight="1">
      <c r="A1570" s="28" t="s">
        <v>5996</v>
      </c>
      <c r="B1570" s="27">
        <f>COUNTIF($H$2:$H$2576,'CARGA COMPLETA'!$A1570)</f>
        <v>0</v>
      </c>
      <c r="C1570" s="28" t="s">
        <v>5997</v>
      </c>
      <c r="D1570" s="29">
        <v>10379.548946249997</v>
      </c>
      <c r="E1570" s="1">
        <f>COUNTIF($H$2:$H$2576,'CARGA COMPLETA'!$A1570)</f>
        <v>0</v>
      </c>
      <c r="G1570" s="27" t="s">
        <v>5998</v>
      </c>
      <c r="H1570" s="27" t="s">
        <v>3172</v>
      </c>
      <c r="I1570" s="27"/>
      <c r="J1570" s="27"/>
      <c r="K1570" s="27"/>
    </row>
    <row r="1571" ht="15.75" hidden="1" customHeight="1">
      <c r="A1571" s="28" t="s">
        <v>5999</v>
      </c>
      <c r="B1571" s="27">
        <f>COUNTIF($H$2:$H$2576,'CARGA COMPLETA'!$A1571)</f>
        <v>0</v>
      </c>
      <c r="C1571" s="28" t="s">
        <v>6000</v>
      </c>
      <c r="D1571" s="29">
        <v>4252.317399</v>
      </c>
      <c r="E1571" s="1">
        <f>COUNTIF($H$2:$H$2576,'CARGA COMPLETA'!$A1571)</f>
        <v>0</v>
      </c>
      <c r="G1571" s="27" t="s">
        <v>6001</v>
      </c>
      <c r="H1571" s="27" t="s">
        <v>3174</v>
      </c>
      <c r="I1571" s="27"/>
      <c r="J1571" s="27"/>
      <c r="K1571" s="27"/>
    </row>
    <row r="1572" ht="15.75" hidden="1" customHeight="1">
      <c r="A1572" s="28" t="s">
        <v>6002</v>
      </c>
      <c r="B1572" s="27">
        <f>COUNTIF($H$2:$H$2576,'CARGA COMPLETA'!$A1572)</f>
        <v>0</v>
      </c>
      <c r="C1572" s="28" t="s">
        <v>6003</v>
      </c>
      <c r="D1572" s="29">
        <v>3382.25567625</v>
      </c>
      <c r="E1572" s="1">
        <f>COUNTIF($H$2:$H$2576,'CARGA COMPLETA'!$A1572)</f>
        <v>0</v>
      </c>
      <c r="G1572" s="27" t="s">
        <v>6004</v>
      </c>
      <c r="H1572" s="27" t="s">
        <v>3176</v>
      </c>
      <c r="I1572" s="27"/>
      <c r="J1572" s="27"/>
      <c r="K1572" s="27"/>
    </row>
    <row r="1573" ht="15.75" hidden="1" customHeight="1">
      <c r="A1573" s="28" t="s">
        <v>6005</v>
      </c>
      <c r="B1573" s="27">
        <f>COUNTIF($H$2:$H$2576,'CARGA COMPLETA'!$A1573)</f>
        <v>0</v>
      </c>
      <c r="C1573" s="28" t="s">
        <v>6006</v>
      </c>
      <c r="D1573" s="29">
        <v>130.75677449999998</v>
      </c>
      <c r="E1573" s="1">
        <f>COUNTIF($H$2:$H$2576,'CARGA COMPLETA'!$A1573)</f>
        <v>0</v>
      </c>
      <c r="G1573" s="27" t="s">
        <v>6007</v>
      </c>
      <c r="H1573" s="27" t="s">
        <v>3178</v>
      </c>
      <c r="I1573" s="27"/>
      <c r="J1573" s="27"/>
      <c r="K1573" s="27"/>
    </row>
    <row r="1574" ht="15.75" hidden="1" customHeight="1">
      <c r="A1574" s="28" t="s">
        <v>6008</v>
      </c>
      <c r="B1574" s="27">
        <f>COUNTIF($H$2:$H$2576,'CARGA COMPLETA'!$A1574)</f>
        <v>0</v>
      </c>
      <c r="C1574" s="28" t="s">
        <v>6009</v>
      </c>
      <c r="D1574" s="29">
        <v>259.97724224999996</v>
      </c>
      <c r="E1574" s="1">
        <f>COUNTIF($H$2:$H$2576,'CARGA COMPLETA'!$A1574)</f>
        <v>0</v>
      </c>
      <c r="G1574" s="27" t="s">
        <v>6010</v>
      </c>
      <c r="H1574" s="27" t="s">
        <v>3180</v>
      </c>
      <c r="I1574" s="27"/>
      <c r="J1574" s="27"/>
      <c r="K1574" s="27"/>
    </row>
    <row r="1575" ht="15.75" hidden="1" customHeight="1">
      <c r="A1575" s="28" t="s">
        <v>6011</v>
      </c>
      <c r="B1575" s="27">
        <f>COUNTIF($H$2:$H$2576,'CARGA COMPLETA'!$A1575)</f>
        <v>0</v>
      </c>
      <c r="C1575" s="28" t="s">
        <v>6012</v>
      </c>
      <c r="D1575" s="29">
        <v>238.59472725</v>
      </c>
      <c r="E1575" s="1">
        <f>COUNTIF($H$2:$H$2576,'CARGA COMPLETA'!$A1575)</f>
        <v>0</v>
      </c>
      <c r="G1575" s="27" t="s">
        <v>6013</v>
      </c>
      <c r="H1575" s="27" t="s">
        <v>3182</v>
      </c>
      <c r="I1575" s="27"/>
      <c r="J1575" s="27"/>
      <c r="K1575" s="27"/>
    </row>
    <row r="1576" ht="15.75" hidden="1" customHeight="1">
      <c r="A1576" s="28" t="s">
        <v>6014</v>
      </c>
      <c r="B1576" s="27">
        <f>COUNTIF($H$2:$H$2576,'CARGA COMPLETA'!$A1576)</f>
        <v>0</v>
      </c>
      <c r="C1576" s="28" t="s">
        <v>6015</v>
      </c>
      <c r="D1576" s="29">
        <v>474.24262049999993</v>
      </c>
      <c r="E1576" s="1">
        <f>COUNTIF($H$2:$H$2576,'CARGA COMPLETA'!$A1576)</f>
        <v>0</v>
      </c>
      <c r="G1576" s="27" t="s">
        <v>6016</v>
      </c>
      <c r="H1576" s="27" t="s">
        <v>3184</v>
      </c>
      <c r="I1576" s="27"/>
      <c r="J1576" s="27"/>
      <c r="K1576" s="27"/>
    </row>
    <row r="1577" ht="15.75" hidden="1" customHeight="1">
      <c r="A1577" s="28" t="s">
        <v>6017</v>
      </c>
      <c r="B1577" s="27">
        <f>COUNTIF($H$2:$H$2576,'CARGA COMPLETA'!$A1577)</f>
        <v>0</v>
      </c>
      <c r="C1577" s="28" t="s">
        <v>6018</v>
      </c>
      <c r="D1577" s="29">
        <v>706.7190734999999</v>
      </c>
      <c r="E1577" s="1">
        <f>COUNTIF($H$2:$H$2576,'CARGA COMPLETA'!$A1577)</f>
        <v>0</v>
      </c>
      <c r="G1577" s="27" t="s">
        <v>6019</v>
      </c>
      <c r="H1577" s="27" t="s">
        <v>3186</v>
      </c>
      <c r="I1577" s="27"/>
      <c r="J1577" s="27"/>
      <c r="K1577" s="27"/>
    </row>
    <row r="1578" ht="15.75" hidden="1" customHeight="1">
      <c r="A1578" s="28" t="s">
        <v>6020</v>
      </c>
      <c r="B1578" s="27">
        <f>COUNTIF($H$2:$H$2576,'CARGA COMPLETA'!$A1578)</f>
        <v>0</v>
      </c>
      <c r="C1578" s="28" t="s">
        <v>6021</v>
      </c>
      <c r="D1578" s="29">
        <v>1838.465046</v>
      </c>
      <c r="E1578" s="1">
        <f>COUNTIF($H$2:$H$2576,'CARGA COMPLETA'!$A1578)</f>
        <v>0</v>
      </c>
      <c r="G1578" s="27" t="s">
        <v>6022</v>
      </c>
      <c r="H1578" s="27" t="s">
        <v>3188</v>
      </c>
      <c r="I1578" s="27"/>
      <c r="J1578" s="27"/>
      <c r="K1578" s="27"/>
    </row>
    <row r="1579" ht="15.75" hidden="1" customHeight="1">
      <c r="A1579" s="28"/>
      <c r="B1579" s="27">
        <f>COUNTIF($H$2:$H$2576,'CARGA COMPLETA'!$A1579)</f>
        <v>0</v>
      </c>
      <c r="C1579" s="28"/>
      <c r="D1579" s="29">
        <v>0.0</v>
      </c>
      <c r="E1579" s="1">
        <f>COUNTIF($H$2:$H$2576,'CARGA COMPLETA'!$A1579)</f>
        <v>0</v>
      </c>
      <c r="G1579" s="27" t="s">
        <v>6023</v>
      </c>
      <c r="H1579" s="27" t="s">
        <v>3190</v>
      </c>
      <c r="I1579" s="27"/>
      <c r="J1579" s="27"/>
      <c r="K1579" s="27"/>
    </row>
    <row r="1580" ht="15.75" hidden="1" customHeight="1">
      <c r="A1580" s="28"/>
      <c r="B1580" s="27">
        <f>COUNTIF($H$2:$H$2576,'CARGA COMPLETA'!$A1580)</f>
        <v>0</v>
      </c>
      <c r="C1580" s="28" t="s">
        <v>6024</v>
      </c>
      <c r="D1580" s="29">
        <v>0.0</v>
      </c>
      <c r="E1580" s="1">
        <f>COUNTIF($H$2:$H$2576,'CARGA COMPLETA'!$A1580)</f>
        <v>0</v>
      </c>
      <c r="G1580" s="27" t="s">
        <v>6025</v>
      </c>
      <c r="H1580" s="27" t="s">
        <v>3192</v>
      </c>
      <c r="I1580" s="27"/>
      <c r="J1580" s="27"/>
      <c r="K1580" s="27"/>
    </row>
    <row r="1581" ht="15.75" hidden="1" customHeight="1">
      <c r="A1581" s="28" t="s">
        <v>6026</v>
      </c>
      <c r="B1581" s="27">
        <f>COUNTIF($H$2:$H$2576,'CARGA COMPLETA'!$A1581)</f>
        <v>0</v>
      </c>
      <c r="C1581" s="28" t="s">
        <v>6027</v>
      </c>
      <c r="D1581" s="29">
        <v>2981.6030475</v>
      </c>
      <c r="E1581" s="1">
        <f>COUNTIF($H$2:$H$2576,'CARGA COMPLETA'!$A1581)</f>
        <v>0</v>
      </c>
      <c r="G1581" s="27" t="s">
        <v>6028</v>
      </c>
      <c r="H1581" s="27" t="s">
        <v>3194</v>
      </c>
      <c r="I1581" s="27"/>
      <c r="J1581" s="27"/>
      <c r="K1581" s="27"/>
    </row>
    <row r="1582" ht="15.75" hidden="1" customHeight="1">
      <c r="A1582" s="28"/>
      <c r="B1582" s="27">
        <f>COUNTIF($H$2:$H$2576,'CARGA COMPLETA'!$A1582)</f>
        <v>0</v>
      </c>
      <c r="C1582" s="28"/>
      <c r="D1582" s="29">
        <v>0.0</v>
      </c>
      <c r="E1582" s="1">
        <f>COUNTIF($H$2:$H$2576,'CARGA COMPLETA'!$A1582)</f>
        <v>0</v>
      </c>
      <c r="G1582" s="27" t="s">
        <v>6029</v>
      </c>
      <c r="H1582" s="27" t="s">
        <v>3196</v>
      </c>
      <c r="I1582" s="27"/>
      <c r="J1582" s="27"/>
      <c r="K1582" s="27"/>
    </row>
    <row r="1583" ht="15.75" hidden="1" customHeight="1">
      <c r="A1583" s="28"/>
      <c r="B1583" s="27">
        <f>COUNTIF($H$2:$H$2576,'CARGA COMPLETA'!$A1583)</f>
        <v>0</v>
      </c>
      <c r="C1583" s="28" t="s">
        <v>6030</v>
      </c>
      <c r="D1583" s="29">
        <v>0.0</v>
      </c>
      <c r="E1583" s="1">
        <f>COUNTIF($H$2:$H$2576,'CARGA COMPLETA'!$A1583)</f>
        <v>0</v>
      </c>
      <c r="G1583" s="27" t="s">
        <v>6031</v>
      </c>
      <c r="H1583" s="27" t="s">
        <v>3198</v>
      </c>
      <c r="I1583" s="27"/>
      <c r="J1583" s="27"/>
      <c r="K1583" s="27"/>
    </row>
    <row r="1584" ht="15.75" hidden="1" customHeight="1">
      <c r="A1584" s="28" t="s">
        <v>6032</v>
      </c>
      <c r="B1584" s="27">
        <f>COUNTIF($H$2:$H$2576,'CARGA COMPLETA'!$A1584)</f>
        <v>0</v>
      </c>
      <c r="C1584" s="28" t="s">
        <v>6033</v>
      </c>
      <c r="D1584" s="29">
        <v>2754.400349249999</v>
      </c>
      <c r="E1584" s="1">
        <f>COUNTIF($H$2:$H$2576,'CARGA COMPLETA'!$A1584)</f>
        <v>0</v>
      </c>
      <c r="G1584" s="27" t="s">
        <v>6034</v>
      </c>
      <c r="H1584" s="27" t="s">
        <v>3200</v>
      </c>
      <c r="I1584" s="27"/>
      <c r="J1584" s="27"/>
      <c r="K1584" s="27"/>
    </row>
    <row r="1585" ht="15.75" hidden="1" customHeight="1">
      <c r="A1585" s="28"/>
      <c r="B1585" s="27">
        <f>COUNTIF($H$2:$H$2576,'CARGA COMPLETA'!$A1585)</f>
        <v>0</v>
      </c>
      <c r="C1585" s="28"/>
      <c r="D1585" s="29">
        <v>0.0</v>
      </c>
      <c r="E1585" s="1">
        <f>COUNTIF($H$2:$H$2576,'CARGA COMPLETA'!$A1585)</f>
        <v>0</v>
      </c>
      <c r="G1585" s="27" t="s">
        <v>6035</v>
      </c>
      <c r="H1585" s="27" t="s">
        <v>3202</v>
      </c>
      <c r="I1585" s="27"/>
      <c r="J1585" s="27"/>
      <c r="K1585" s="27"/>
    </row>
    <row r="1586" ht="15.75" hidden="1" customHeight="1">
      <c r="A1586" s="28"/>
      <c r="B1586" s="27">
        <f>COUNTIF($H$2:$H$2576,'CARGA COMPLETA'!$A1586)</f>
        <v>0</v>
      </c>
      <c r="C1586" s="28" t="s">
        <v>6036</v>
      </c>
      <c r="D1586" s="29">
        <v>0.0</v>
      </c>
      <c r="E1586" s="1">
        <f>COUNTIF($H$2:$H$2576,'CARGA COMPLETA'!$A1586)</f>
        <v>0</v>
      </c>
      <c r="G1586" s="27" t="s">
        <v>6037</v>
      </c>
      <c r="H1586" s="27" t="s">
        <v>3204</v>
      </c>
      <c r="I1586" s="27"/>
      <c r="J1586" s="27"/>
      <c r="K1586" s="27"/>
    </row>
    <row r="1587" ht="15.75" customHeight="1">
      <c r="A1587" s="28" t="s">
        <v>966</v>
      </c>
      <c r="B1587" s="27">
        <f>COUNTIF($H$2:$H$2576,'CARGA COMPLETA'!$A1587)</f>
        <v>1</v>
      </c>
      <c r="C1587" s="28" t="s">
        <v>965</v>
      </c>
      <c r="D1587" s="29">
        <v>1099.0433025</v>
      </c>
      <c r="E1587" s="1">
        <f>COUNTIF($H$2:$H$2576,'CARGA COMPLETA'!$A1587)</f>
        <v>1</v>
      </c>
      <c r="G1587" s="27" t="s">
        <v>6038</v>
      </c>
      <c r="H1587" s="27" t="s">
        <v>3206</v>
      </c>
      <c r="I1587" s="27"/>
      <c r="J1587" s="27"/>
      <c r="K1587" s="27"/>
    </row>
    <row r="1588" ht="15.75" customHeight="1">
      <c r="A1588" s="28" t="s">
        <v>968</v>
      </c>
      <c r="B1588" s="27">
        <f>COUNTIF($H$2:$H$2576,'CARGA COMPLETA'!$A1588)</f>
        <v>1</v>
      </c>
      <c r="C1588" s="28" t="s">
        <v>967</v>
      </c>
      <c r="D1588" s="29">
        <v>676.3433242499999</v>
      </c>
      <c r="E1588" s="1">
        <f>COUNTIF($H$2:$H$2576,'CARGA COMPLETA'!$A1588)</f>
        <v>1</v>
      </c>
      <c r="G1588" s="27" t="s">
        <v>6039</v>
      </c>
      <c r="H1588" s="27" t="s">
        <v>3208</v>
      </c>
      <c r="I1588" s="27"/>
      <c r="J1588" s="27"/>
      <c r="K1588" s="27"/>
    </row>
    <row r="1589" ht="15.75" hidden="1" customHeight="1">
      <c r="A1589" s="28"/>
      <c r="B1589" s="27">
        <f>COUNTIF($H$2:$H$2576,'CARGA COMPLETA'!$A1589)</f>
        <v>0</v>
      </c>
      <c r="C1589" s="28"/>
      <c r="D1589" s="29">
        <v>0.0</v>
      </c>
      <c r="E1589" s="1">
        <f>COUNTIF($H$2:$H$2576,'CARGA COMPLETA'!$A1589)</f>
        <v>0</v>
      </c>
      <c r="G1589" s="27" t="s">
        <v>6040</v>
      </c>
      <c r="H1589" s="27" t="s">
        <v>3210</v>
      </c>
      <c r="I1589" s="27"/>
      <c r="J1589" s="27"/>
      <c r="K1589" s="27"/>
    </row>
    <row r="1590" ht="15.75" hidden="1" customHeight="1">
      <c r="A1590" s="28"/>
      <c r="B1590" s="27">
        <f>COUNTIF($H$2:$H$2576,'CARGA COMPLETA'!$A1590)</f>
        <v>0</v>
      </c>
      <c r="C1590" s="28" t="s">
        <v>6041</v>
      </c>
      <c r="D1590" s="29">
        <v>0.0</v>
      </c>
      <c r="E1590" s="1">
        <f>COUNTIF($H$2:$H$2576,'CARGA COMPLETA'!$A1590)</f>
        <v>0</v>
      </c>
      <c r="G1590" s="27" t="s">
        <v>6042</v>
      </c>
      <c r="H1590" s="27" t="s">
        <v>3212</v>
      </c>
      <c r="I1590" s="27"/>
      <c r="J1590" s="27"/>
      <c r="K1590" s="27"/>
    </row>
    <row r="1591" ht="15.75" hidden="1" customHeight="1">
      <c r="A1591" s="28" t="s">
        <v>6043</v>
      </c>
      <c r="B1591" s="27">
        <f>COUNTIF($H$2:$H$2576,'CARGA COMPLETA'!$A1591)</f>
        <v>0</v>
      </c>
      <c r="C1591" s="28" t="s">
        <v>6044</v>
      </c>
      <c r="D1591" s="29">
        <v>3938.9287904999996</v>
      </c>
      <c r="E1591" s="1">
        <f>COUNTIF($H$2:$H$2576,'CARGA COMPLETA'!$A1591)</f>
        <v>0</v>
      </c>
      <c r="G1591" s="27" t="s">
        <v>3213</v>
      </c>
      <c r="H1591" s="27" t="s">
        <v>3214</v>
      </c>
      <c r="I1591" s="27"/>
      <c r="J1591" s="27"/>
      <c r="K1591" s="27"/>
    </row>
    <row r="1592" ht="15.75" hidden="1" customHeight="1">
      <c r="A1592" s="28" t="s">
        <v>6045</v>
      </c>
      <c r="B1592" s="27">
        <f>COUNTIF($H$2:$H$2576,'CARGA COMPLETA'!$A1592)</f>
        <v>0</v>
      </c>
      <c r="C1592" s="28" t="s">
        <v>6046</v>
      </c>
      <c r="D1592" s="29">
        <v>4252.32638325</v>
      </c>
      <c r="E1592" s="1">
        <f>COUNTIF($H$2:$H$2576,'CARGA COMPLETA'!$A1592)</f>
        <v>0</v>
      </c>
      <c r="G1592" s="27" t="s">
        <v>3215</v>
      </c>
      <c r="H1592" s="27" t="s">
        <v>3216</v>
      </c>
      <c r="I1592" s="27"/>
      <c r="J1592" s="27"/>
      <c r="K1592" s="27"/>
    </row>
    <row r="1593" ht="15.75" hidden="1" customHeight="1">
      <c r="A1593" s="28" t="s">
        <v>6047</v>
      </c>
      <c r="B1593" s="27">
        <f>COUNTIF($H$2:$H$2576,'CARGA COMPLETA'!$A1593)</f>
        <v>0</v>
      </c>
      <c r="C1593" s="28" t="s">
        <v>6048</v>
      </c>
      <c r="D1593" s="29">
        <v>5738.96819925</v>
      </c>
      <c r="E1593" s="1">
        <f>COUNTIF($H$2:$H$2576,'CARGA COMPLETA'!$A1593)</f>
        <v>0</v>
      </c>
      <c r="G1593" s="27" t="s">
        <v>3217</v>
      </c>
      <c r="H1593" s="27" t="s">
        <v>3218</v>
      </c>
      <c r="I1593" s="27"/>
      <c r="J1593" s="27"/>
      <c r="K1593" s="27"/>
    </row>
    <row r="1594" ht="15.75" hidden="1" customHeight="1">
      <c r="A1594" s="28" t="s">
        <v>6049</v>
      </c>
      <c r="B1594" s="27">
        <f>COUNTIF($H$2:$H$2576,'CARGA COMPLETA'!$A1594)</f>
        <v>0</v>
      </c>
      <c r="C1594" s="28" t="s">
        <v>6050</v>
      </c>
      <c r="D1594" s="29">
        <v>7970.47621425</v>
      </c>
      <c r="E1594" s="1">
        <f>COUNTIF($H$2:$H$2576,'CARGA COMPLETA'!$A1594)</f>
        <v>0</v>
      </c>
      <c r="G1594" s="27" t="s">
        <v>3219</v>
      </c>
      <c r="H1594" s="27" t="s">
        <v>3220</v>
      </c>
      <c r="I1594" s="27"/>
      <c r="J1594" s="27"/>
      <c r="K1594" s="27"/>
    </row>
    <row r="1595" ht="15.75" hidden="1" customHeight="1">
      <c r="A1595" s="28" t="s">
        <v>6051</v>
      </c>
      <c r="B1595" s="27">
        <f>COUNTIF($H$2:$H$2576,'CARGA COMPLETA'!$A1595)</f>
        <v>0</v>
      </c>
      <c r="C1595" s="28" t="s">
        <v>6052</v>
      </c>
      <c r="D1595" s="29">
        <v>396.96908625</v>
      </c>
      <c r="E1595" s="1">
        <f>COUNTIF($H$2:$H$2576,'CARGA COMPLETA'!$A1595)</f>
        <v>0</v>
      </c>
      <c r="G1595" s="27" t="s">
        <v>3221</v>
      </c>
      <c r="H1595" s="27" t="s">
        <v>3222</v>
      </c>
      <c r="I1595" s="27"/>
      <c r="J1595" s="27"/>
      <c r="K1595" s="27"/>
    </row>
    <row r="1596" ht="15.75" hidden="1" customHeight="1">
      <c r="A1596" s="28" t="s">
        <v>6053</v>
      </c>
      <c r="B1596" s="27">
        <f>COUNTIF($H$2:$H$2576,'CARGA COMPLETA'!$A1596)</f>
        <v>0</v>
      </c>
      <c r="C1596" s="28" t="s">
        <v>6054</v>
      </c>
      <c r="D1596" s="29">
        <v>470.28056625</v>
      </c>
      <c r="E1596" s="1">
        <f>COUNTIF($H$2:$H$2576,'CARGA COMPLETA'!$A1596)</f>
        <v>0</v>
      </c>
      <c r="G1596" s="27" t="s">
        <v>3223</v>
      </c>
      <c r="H1596" s="27" t="s">
        <v>3224</v>
      </c>
      <c r="I1596" s="27"/>
      <c r="J1596" s="27"/>
      <c r="K1596" s="27"/>
    </row>
    <row r="1597" ht="15.75" hidden="1" customHeight="1">
      <c r="A1597" s="28"/>
      <c r="B1597" s="27">
        <f>COUNTIF($H$2:$H$2576,'CARGA COMPLETA'!$A1597)</f>
        <v>0</v>
      </c>
      <c r="C1597" s="28"/>
      <c r="D1597" s="29">
        <v>0.0</v>
      </c>
      <c r="E1597" s="1">
        <f>COUNTIF($H$2:$H$2576,'CARGA COMPLETA'!$A1597)</f>
        <v>0</v>
      </c>
      <c r="G1597" s="27" t="s">
        <v>3225</v>
      </c>
      <c r="H1597" s="27" t="s">
        <v>3226</v>
      </c>
      <c r="I1597" s="27"/>
      <c r="J1597" s="27"/>
      <c r="K1597" s="27"/>
    </row>
    <row r="1598" ht="15.75" hidden="1" customHeight="1">
      <c r="A1598" s="28"/>
      <c r="B1598" s="27">
        <f>COUNTIF($H$2:$H$2576,'CARGA COMPLETA'!$A1598)</f>
        <v>0</v>
      </c>
      <c r="C1598" s="28" t="s">
        <v>6055</v>
      </c>
      <c r="D1598" s="29">
        <v>0.0</v>
      </c>
      <c r="E1598" s="1">
        <f>COUNTIF($H$2:$H$2576,'CARGA COMPLETA'!$A1598)</f>
        <v>0</v>
      </c>
      <c r="G1598" s="27" t="s">
        <v>3227</v>
      </c>
      <c r="H1598" s="27" t="s">
        <v>3228</v>
      </c>
      <c r="I1598" s="27"/>
      <c r="J1598" s="27"/>
      <c r="K1598" s="27"/>
    </row>
    <row r="1599" ht="15.75" hidden="1" customHeight="1">
      <c r="A1599" s="28" t="s">
        <v>6056</v>
      </c>
      <c r="B1599" s="27">
        <f>COUNTIF($H$2:$H$2576,'CARGA COMPLETA'!$A1599)</f>
        <v>0</v>
      </c>
      <c r="C1599" s="28" t="s">
        <v>6057</v>
      </c>
      <c r="D1599" s="29">
        <v>7351.3984995</v>
      </c>
      <c r="E1599" s="1">
        <f>COUNTIF($H$2:$H$2576,'CARGA COMPLETA'!$A1599)</f>
        <v>0</v>
      </c>
      <c r="G1599" s="27" t="s">
        <v>3229</v>
      </c>
      <c r="H1599" s="27" t="s">
        <v>3230</v>
      </c>
      <c r="I1599" s="27"/>
      <c r="J1599" s="27"/>
      <c r="K1599" s="27"/>
    </row>
    <row r="1600" ht="15.75" hidden="1" customHeight="1">
      <c r="A1600" s="28" t="s">
        <v>6058</v>
      </c>
      <c r="B1600" s="27">
        <f>COUNTIF($H$2:$H$2576,'CARGA COMPLETA'!$A1600)</f>
        <v>0</v>
      </c>
      <c r="C1600" s="28" t="s">
        <v>6059</v>
      </c>
      <c r="D1600" s="29">
        <v>921.6043649999999</v>
      </c>
      <c r="E1600" s="1">
        <f>COUNTIF($H$2:$H$2576,'CARGA COMPLETA'!$A1600)</f>
        <v>0</v>
      </c>
      <c r="G1600" s="27" t="s">
        <v>3231</v>
      </c>
      <c r="H1600" s="27" t="s">
        <v>3232</v>
      </c>
      <c r="I1600" s="27"/>
      <c r="J1600" s="27"/>
      <c r="K1600" s="27"/>
    </row>
    <row r="1601" ht="15.75" hidden="1" customHeight="1">
      <c r="A1601" s="28"/>
      <c r="B1601" s="27">
        <f>COUNTIF($H$2:$H$2576,'CARGA COMPLETA'!$A1601)</f>
        <v>0</v>
      </c>
      <c r="C1601" s="28"/>
      <c r="D1601" s="29">
        <v>0.0</v>
      </c>
      <c r="E1601" s="1">
        <f>COUNTIF($H$2:$H$2576,'CARGA COMPLETA'!$A1601)</f>
        <v>0</v>
      </c>
      <c r="G1601" s="27" t="s">
        <v>3233</v>
      </c>
      <c r="H1601" s="27" t="s">
        <v>3234</v>
      </c>
      <c r="I1601" s="27"/>
      <c r="J1601" s="27"/>
      <c r="K1601" s="27"/>
    </row>
    <row r="1602" ht="15.75" hidden="1" customHeight="1">
      <c r="A1602" s="28"/>
      <c r="B1602" s="27">
        <f>COUNTIF($H$2:$H$2576,'CARGA COMPLETA'!$A1602)</f>
        <v>0</v>
      </c>
      <c r="C1602" s="28" t="s">
        <v>6060</v>
      </c>
      <c r="D1602" s="29">
        <v>0.0</v>
      </c>
      <c r="E1602" s="1">
        <f>COUNTIF($H$2:$H$2576,'CARGA COMPLETA'!$A1602)</f>
        <v>0</v>
      </c>
      <c r="G1602" s="27" t="s">
        <v>3235</v>
      </c>
      <c r="H1602" s="27" t="s">
        <v>3236</v>
      </c>
      <c r="I1602" s="27"/>
      <c r="J1602" s="27"/>
      <c r="K1602" s="27"/>
    </row>
    <row r="1603" ht="15.75" hidden="1" customHeight="1">
      <c r="A1603" s="28" t="s">
        <v>6061</v>
      </c>
      <c r="B1603" s="27">
        <f>COUNTIF($H$2:$H$2576,'CARGA COMPLETA'!$A1603)</f>
        <v>0</v>
      </c>
      <c r="C1603" s="28" t="s">
        <v>6062</v>
      </c>
      <c r="D1603" s="29">
        <v>18981.671841</v>
      </c>
      <c r="E1603" s="1">
        <f>COUNTIF($H$2:$H$2576,'CARGA COMPLETA'!$A1603)</f>
        <v>0</v>
      </c>
      <c r="G1603" s="27" t="s">
        <v>3237</v>
      </c>
      <c r="H1603" s="27" t="s">
        <v>3238</v>
      </c>
      <c r="I1603" s="27"/>
      <c r="J1603" s="27"/>
      <c r="K1603" s="27"/>
    </row>
    <row r="1604" ht="15.75" hidden="1" customHeight="1">
      <c r="A1604" s="28" t="s">
        <v>6063</v>
      </c>
      <c r="B1604" s="27">
        <f>COUNTIF($H$2:$H$2576,'CARGA COMPLETA'!$A1604)</f>
        <v>0</v>
      </c>
      <c r="C1604" s="28" t="s">
        <v>6064</v>
      </c>
      <c r="D1604" s="29">
        <v>18981.671841</v>
      </c>
      <c r="E1604" s="1">
        <f>COUNTIF($H$2:$H$2576,'CARGA COMPLETA'!$A1604)</f>
        <v>0</v>
      </c>
      <c r="G1604" s="27" t="s">
        <v>3239</v>
      </c>
      <c r="H1604" s="27" t="s">
        <v>3240</v>
      </c>
      <c r="I1604" s="27"/>
      <c r="J1604" s="27"/>
      <c r="K1604" s="27"/>
    </row>
    <row r="1605" ht="15.75" hidden="1" customHeight="1">
      <c r="A1605" s="28" t="s">
        <v>6065</v>
      </c>
      <c r="B1605" s="27">
        <f>COUNTIF($H$2:$H$2576,'CARGA COMPLETA'!$A1605)</f>
        <v>0</v>
      </c>
      <c r="C1605" s="28" t="s">
        <v>6066</v>
      </c>
      <c r="D1605" s="29">
        <v>18981.671841</v>
      </c>
      <c r="E1605" s="1">
        <f>COUNTIF($H$2:$H$2576,'CARGA COMPLETA'!$A1605)</f>
        <v>0</v>
      </c>
      <c r="G1605" s="27" t="s">
        <v>3241</v>
      </c>
      <c r="H1605" s="27" t="s">
        <v>3242</v>
      </c>
      <c r="I1605" s="27"/>
      <c r="J1605" s="27"/>
      <c r="K1605" s="27"/>
    </row>
    <row r="1606" ht="15.75" hidden="1" customHeight="1">
      <c r="A1606" s="28" t="s">
        <v>6067</v>
      </c>
      <c r="B1606" s="27">
        <f>COUNTIF($H$2:$H$2576,'CARGA COMPLETA'!$A1606)</f>
        <v>0</v>
      </c>
      <c r="C1606" s="28" t="s">
        <v>6068</v>
      </c>
      <c r="D1606" s="29">
        <v>18981.671841</v>
      </c>
      <c r="E1606" s="1">
        <f>COUNTIF($H$2:$H$2576,'CARGA COMPLETA'!$A1606)</f>
        <v>0</v>
      </c>
      <c r="G1606" s="27" t="s">
        <v>3243</v>
      </c>
      <c r="H1606" s="27" t="s">
        <v>3244</v>
      </c>
      <c r="I1606" s="27"/>
      <c r="J1606" s="27"/>
      <c r="K1606" s="27"/>
    </row>
    <row r="1607" ht="15.75" hidden="1" customHeight="1">
      <c r="A1607" s="28" t="s">
        <v>6069</v>
      </c>
      <c r="B1607" s="27">
        <f>COUNTIF($H$2:$H$2576,'CARGA COMPLETA'!$A1607)</f>
        <v>0</v>
      </c>
      <c r="C1607" s="28" t="s">
        <v>6070</v>
      </c>
      <c r="D1607" s="29">
        <v>18981.671841</v>
      </c>
      <c r="E1607" s="1">
        <f>COUNTIF($H$2:$H$2576,'CARGA COMPLETA'!$A1607)</f>
        <v>0</v>
      </c>
      <c r="G1607" s="27" t="s">
        <v>3245</v>
      </c>
      <c r="H1607" s="27" t="s">
        <v>3246</v>
      </c>
      <c r="I1607" s="27"/>
      <c r="J1607" s="27"/>
      <c r="K1607" s="27"/>
    </row>
    <row r="1608" ht="15.75" hidden="1" customHeight="1">
      <c r="A1608" s="28" t="s">
        <v>6071</v>
      </c>
      <c r="B1608" s="27">
        <f>COUNTIF($H$2:$H$2576,'CARGA COMPLETA'!$A1608)</f>
        <v>0</v>
      </c>
      <c r="C1608" s="28" t="s">
        <v>6072</v>
      </c>
      <c r="D1608" s="29">
        <v>18981.671841</v>
      </c>
      <c r="E1608" s="1">
        <f>COUNTIF($H$2:$H$2576,'CARGA COMPLETA'!$A1608)</f>
        <v>0</v>
      </c>
      <c r="G1608" s="27" t="s">
        <v>3247</v>
      </c>
      <c r="H1608" s="27" t="s">
        <v>3248</v>
      </c>
      <c r="I1608" s="27"/>
      <c r="J1608" s="27"/>
      <c r="K1608" s="27"/>
    </row>
    <row r="1609" ht="15.75" hidden="1" customHeight="1">
      <c r="A1609" s="28" t="s">
        <v>6073</v>
      </c>
      <c r="B1609" s="27">
        <f>COUNTIF($H$2:$H$2576,'CARGA COMPLETA'!$A1609)</f>
        <v>0</v>
      </c>
      <c r="C1609" s="28" t="s">
        <v>6074</v>
      </c>
      <c r="D1609" s="29">
        <v>18981.671841</v>
      </c>
      <c r="E1609" s="1">
        <f>COUNTIF($H$2:$H$2576,'CARGA COMPLETA'!$A1609)</f>
        <v>0</v>
      </c>
      <c r="G1609" s="27" t="s">
        <v>3249</v>
      </c>
      <c r="H1609" s="27" t="s">
        <v>3250</v>
      </c>
      <c r="I1609" s="27"/>
      <c r="J1609" s="27"/>
      <c r="K1609" s="27"/>
    </row>
    <row r="1610" ht="15.75" hidden="1" customHeight="1">
      <c r="A1610" s="28" t="s">
        <v>6075</v>
      </c>
      <c r="B1610" s="27">
        <f>COUNTIF($H$2:$H$2576,'CARGA COMPLETA'!$A1610)</f>
        <v>0</v>
      </c>
      <c r="C1610" s="28" t="s">
        <v>6076</v>
      </c>
      <c r="D1610" s="29">
        <v>18981.671841</v>
      </c>
      <c r="E1610" s="1">
        <f>COUNTIF($H$2:$H$2576,'CARGA COMPLETA'!$A1610)</f>
        <v>0</v>
      </c>
      <c r="G1610" s="27" t="s">
        <v>3251</v>
      </c>
      <c r="H1610" s="27" t="s">
        <v>3252</v>
      </c>
      <c r="I1610" s="27"/>
      <c r="J1610" s="27"/>
      <c r="K1610" s="27"/>
    </row>
    <row r="1611" ht="15.75" hidden="1" customHeight="1">
      <c r="A1611" s="28" t="s">
        <v>6077</v>
      </c>
      <c r="B1611" s="27">
        <f>COUNTIF($H$2:$H$2576,'CARGA COMPLETA'!$A1611)</f>
        <v>0</v>
      </c>
      <c r="C1611" s="28" t="s">
        <v>6078</v>
      </c>
      <c r="D1611" s="29">
        <v>18981.671841</v>
      </c>
      <c r="E1611" s="1">
        <f>COUNTIF($H$2:$H$2576,'CARGA COMPLETA'!$A1611)</f>
        <v>0</v>
      </c>
      <c r="G1611" s="27" t="s">
        <v>3253</v>
      </c>
      <c r="H1611" s="27" t="s">
        <v>3254</v>
      </c>
      <c r="I1611" s="27"/>
      <c r="J1611" s="27"/>
      <c r="K1611" s="27"/>
    </row>
    <row r="1612" ht="15.75" hidden="1" customHeight="1">
      <c r="A1612" s="28" t="s">
        <v>6079</v>
      </c>
      <c r="B1612" s="27">
        <f>COUNTIF($H$2:$H$2576,'CARGA COMPLETA'!$A1612)</f>
        <v>0</v>
      </c>
      <c r="C1612" s="28" t="s">
        <v>6080</v>
      </c>
      <c r="D1612" s="29">
        <v>18981.671841</v>
      </c>
      <c r="E1612" s="1">
        <f>COUNTIF($H$2:$H$2576,'CARGA COMPLETA'!$A1612)</f>
        <v>0</v>
      </c>
      <c r="G1612" s="27" t="s">
        <v>3255</v>
      </c>
      <c r="H1612" s="27" t="s">
        <v>3256</v>
      </c>
      <c r="I1612" s="27"/>
      <c r="J1612" s="27"/>
      <c r="K1612" s="27"/>
    </row>
    <row r="1613" ht="15.75" hidden="1" customHeight="1">
      <c r="A1613" s="28" t="s">
        <v>6081</v>
      </c>
      <c r="B1613" s="27">
        <f>COUNTIF($H$2:$H$2576,'CARGA COMPLETA'!$A1613)</f>
        <v>0</v>
      </c>
      <c r="C1613" s="28" t="s">
        <v>6082</v>
      </c>
      <c r="D1613" s="29">
        <v>18981.671841</v>
      </c>
      <c r="E1613" s="1">
        <f>COUNTIF($H$2:$H$2576,'CARGA COMPLETA'!$A1613)</f>
        <v>0</v>
      </c>
      <c r="G1613" s="27" t="s">
        <v>3257</v>
      </c>
      <c r="H1613" s="27" t="s">
        <v>3258</v>
      </c>
      <c r="I1613" s="27"/>
      <c r="J1613" s="27"/>
      <c r="K1613" s="27"/>
    </row>
    <row r="1614" ht="15.75" hidden="1" customHeight="1">
      <c r="A1614" s="28" t="s">
        <v>6083</v>
      </c>
      <c r="B1614" s="27">
        <f>COUNTIF($H$2:$H$2576,'CARGA COMPLETA'!$A1614)</f>
        <v>0</v>
      </c>
      <c r="C1614" s="28" t="s">
        <v>6084</v>
      </c>
      <c r="D1614" s="29">
        <v>18981.671841</v>
      </c>
      <c r="E1614" s="1">
        <f>COUNTIF($H$2:$H$2576,'CARGA COMPLETA'!$A1614)</f>
        <v>0</v>
      </c>
      <c r="G1614" s="27" t="s">
        <v>3259</v>
      </c>
      <c r="H1614" s="27" t="s">
        <v>3260</v>
      </c>
      <c r="I1614" s="27"/>
      <c r="J1614" s="27"/>
      <c r="K1614" s="27"/>
    </row>
    <row r="1615" ht="15.75" hidden="1" customHeight="1">
      <c r="A1615" s="28" t="s">
        <v>6085</v>
      </c>
      <c r="B1615" s="27">
        <f>COUNTIF($H$2:$H$2576,'CARGA COMPLETA'!$A1615)</f>
        <v>0</v>
      </c>
      <c r="C1615" s="28" t="s">
        <v>6086</v>
      </c>
      <c r="D1615" s="29">
        <v>18981.671841</v>
      </c>
      <c r="E1615" s="1">
        <f>COUNTIF($H$2:$H$2576,'CARGA COMPLETA'!$A1615)</f>
        <v>0</v>
      </c>
      <c r="G1615" s="27" t="s">
        <v>3261</v>
      </c>
      <c r="H1615" s="27" t="s">
        <v>3262</v>
      </c>
      <c r="I1615" s="27"/>
      <c r="J1615" s="27"/>
      <c r="K1615" s="27"/>
    </row>
    <row r="1616" ht="15.75" hidden="1" customHeight="1">
      <c r="A1616" s="28" t="s">
        <v>6087</v>
      </c>
      <c r="B1616" s="27">
        <f>COUNTIF($H$2:$H$2576,'CARGA COMPLETA'!$A1616)</f>
        <v>0</v>
      </c>
      <c r="C1616" s="28" t="s">
        <v>6088</v>
      </c>
      <c r="D1616" s="29">
        <v>18981.671841</v>
      </c>
      <c r="E1616" s="1">
        <f>COUNTIF($H$2:$H$2576,'CARGA COMPLETA'!$A1616)</f>
        <v>0</v>
      </c>
      <c r="G1616" s="27" t="s">
        <v>3263</v>
      </c>
      <c r="H1616" s="27" t="s">
        <v>3264</v>
      </c>
      <c r="I1616" s="27"/>
      <c r="J1616" s="27"/>
      <c r="K1616" s="27"/>
    </row>
    <row r="1617" ht="15.75" hidden="1" customHeight="1">
      <c r="A1617" s="28" t="s">
        <v>6089</v>
      </c>
      <c r="B1617" s="27">
        <f>COUNTIF($H$2:$H$2576,'CARGA COMPLETA'!$A1617)</f>
        <v>0</v>
      </c>
      <c r="C1617" s="28" t="s">
        <v>6090</v>
      </c>
      <c r="D1617" s="29">
        <v>18981.671841</v>
      </c>
      <c r="E1617" s="1">
        <f>COUNTIF($H$2:$H$2576,'CARGA COMPLETA'!$A1617)</f>
        <v>0</v>
      </c>
      <c r="G1617" s="27" t="s">
        <v>3265</v>
      </c>
      <c r="H1617" s="27" t="s">
        <v>3266</v>
      </c>
      <c r="I1617" s="27"/>
      <c r="J1617" s="27"/>
      <c r="K1617" s="27"/>
    </row>
    <row r="1618" ht="15.75" hidden="1" customHeight="1">
      <c r="A1618" s="28" t="s">
        <v>6091</v>
      </c>
      <c r="B1618" s="27">
        <f>COUNTIF($H$2:$H$2576,'CARGA COMPLETA'!$A1618)</f>
        <v>0</v>
      </c>
      <c r="C1618" s="28" t="s">
        <v>6092</v>
      </c>
      <c r="D1618" s="29">
        <v>18981.671841</v>
      </c>
      <c r="E1618" s="1">
        <f>COUNTIF($H$2:$H$2576,'CARGA COMPLETA'!$A1618)</f>
        <v>0</v>
      </c>
      <c r="G1618" s="27" t="s">
        <v>3267</v>
      </c>
      <c r="H1618" s="27" t="s">
        <v>3268</v>
      </c>
      <c r="I1618" s="27"/>
      <c r="J1618" s="27"/>
      <c r="K1618" s="27"/>
    </row>
    <row r="1619" ht="15.75" hidden="1" customHeight="1">
      <c r="A1619" s="28" t="s">
        <v>6093</v>
      </c>
      <c r="B1619" s="27">
        <f>COUNTIF($H$2:$H$2576,'CARGA COMPLETA'!$A1619)</f>
        <v>0</v>
      </c>
      <c r="C1619" s="28" t="s">
        <v>6094</v>
      </c>
      <c r="D1619" s="29">
        <v>18981.671841</v>
      </c>
      <c r="E1619" s="1">
        <f>COUNTIF($H$2:$H$2576,'CARGA COMPLETA'!$A1619)</f>
        <v>0</v>
      </c>
      <c r="G1619" s="27" t="s">
        <v>3269</v>
      </c>
      <c r="H1619" s="27" t="s">
        <v>3270</v>
      </c>
      <c r="I1619" s="27"/>
      <c r="J1619" s="27"/>
      <c r="K1619" s="27"/>
    </row>
    <row r="1620" ht="15.75" hidden="1" customHeight="1">
      <c r="A1620" s="28" t="s">
        <v>6095</v>
      </c>
      <c r="B1620" s="27">
        <f>COUNTIF($H$2:$H$2576,'CARGA COMPLETA'!$A1620)</f>
        <v>0</v>
      </c>
      <c r="C1620" s="28" t="s">
        <v>6096</v>
      </c>
      <c r="D1620" s="29">
        <v>18981.671841</v>
      </c>
      <c r="E1620" s="1">
        <f>COUNTIF($H$2:$H$2576,'CARGA COMPLETA'!$A1620)</f>
        <v>0</v>
      </c>
      <c r="G1620" s="27" t="s">
        <v>3271</v>
      </c>
      <c r="H1620" s="27" t="s">
        <v>3272</v>
      </c>
      <c r="I1620" s="27"/>
      <c r="J1620" s="27"/>
      <c r="K1620" s="27"/>
    </row>
    <row r="1621" ht="15.75" hidden="1" customHeight="1">
      <c r="A1621" s="28" t="s">
        <v>6097</v>
      </c>
      <c r="B1621" s="27">
        <f>COUNTIF($H$2:$H$2576,'CARGA COMPLETA'!$A1621)</f>
        <v>0</v>
      </c>
      <c r="C1621" s="28" t="s">
        <v>6098</v>
      </c>
      <c r="D1621" s="29">
        <v>18981.671841</v>
      </c>
      <c r="E1621" s="1">
        <f>COUNTIF($H$2:$H$2576,'CARGA COMPLETA'!$A1621)</f>
        <v>0</v>
      </c>
      <c r="G1621" s="27" t="s">
        <v>3273</v>
      </c>
      <c r="H1621" s="27" t="s">
        <v>3274</v>
      </c>
      <c r="I1621" s="27"/>
      <c r="J1621" s="27"/>
      <c r="K1621" s="27"/>
    </row>
    <row r="1622" ht="15.75" hidden="1" customHeight="1">
      <c r="A1622" s="28" t="s">
        <v>6099</v>
      </c>
      <c r="B1622" s="27">
        <f>COUNTIF($H$2:$H$2576,'CARGA COMPLETA'!$A1622)</f>
        <v>0</v>
      </c>
      <c r="C1622" s="28" t="s">
        <v>6100</v>
      </c>
      <c r="D1622" s="29">
        <v>18981.671841</v>
      </c>
      <c r="E1622" s="1">
        <f>COUNTIF($H$2:$H$2576,'CARGA COMPLETA'!$A1622)</f>
        <v>0</v>
      </c>
      <c r="G1622" s="27" t="s">
        <v>3275</v>
      </c>
      <c r="H1622" s="27" t="s">
        <v>3276</v>
      </c>
      <c r="I1622" s="27"/>
      <c r="J1622" s="27"/>
      <c r="K1622" s="27"/>
    </row>
    <row r="1623" ht="15.75" hidden="1" customHeight="1">
      <c r="A1623" s="28" t="s">
        <v>6101</v>
      </c>
      <c r="B1623" s="27">
        <f>COUNTIF($H$2:$H$2576,'CARGA COMPLETA'!$A1623)</f>
        <v>0</v>
      </c>
      <c r="C1623" s="28" t="s">
        <v>6102</v>
      </c>
      <c r="D1623" s="29">
        <v>18981.671841</v>
      </c>
      <c r="E1623" s="1">
        <f>COUNTIF($H$2:$H$2576,'CARGA COMPLETA'!$A1623)</f>
        <v>0</v>
      </c>
      <c r="G1623" s="27" t="s">
        <v>3277</v>
      </c>
      <c r="H1623" s="27" t="s">
        <v>3278</v>
      </c>
      <c r="I1623" s="27"/>
      <c r="J1623" s="27"/>
      <c r="K1623" s="27"/>
    </row>
    <row r="1624" ht="15.75" hidden="1" customHeight="1">
      <c r="A1624" s="28" t="s">
        <v>6103</v>
      </c>
      <c r="B1624" s="27">
        <f>COUNTIF($H$2:$H$2576,'CARGA COMPLETA'!$A1624)</f>
        <v>0</v>
      </c>
      <c r="C1624" s="28" t="s">
        <v>6104</v>
      </c>
      <c r="D1624" s="29">
        <v>18981.671841</v>
      </c>
      <c r="E1624" s="1">
        <f>COUNTIF($H$2:$H$2576,'CARGA COMPLETA'!$A1624)</f>
        <v>0</v>
      </c>
      <c r="G1624" s="27" t="s">
        <v>3279</v>
      </c>
      <c r="H1624" s="27" t="s">
        <v>3280</v>
      </c>
      <c r="I1624" s="27"/>
      <c r="J1624" s="27"/>
      <c r="K1624" s="27"/>
    </row>
    <row r="1625" ht="15.75" hidden="1" customHeight="1">
      <c r="A1625" s="28" t="s">
        <v>6105</v>
      </c>
      <c r="B1625" s="27">
        <f>COUNTIF($H$2:$H$2576,'CARGA COMPLETA'!$A1625)</f>
        <v>0</v>
      </c>
      <c r="C1625" s="28" t="s">
        <v>6106</v>
      </c>
      <c r="D1625" s="29">
        <v>18981.671841</v>
      </c>
      <c r="E1625" s="1">
        <f>COUNTIF($H$2:$H$2576,'CARGA COMPLETA'!$A1625)</f>
        <v>0</v>
      </c>
      <c r="G1625" s="27" t="s">
        <v>3281</v>
      </c>
      <c r="H1625" s="27" t="s">
        <v>3282</v>
      </c>
      <c r="I1625" s="27"/>
      <c r="J1625" s="27"/>
      <c r="K1625" s="27"/>
    </row>
    <row r="1626" ht="15.75" hidden="1" customHeight="1">
      <c r="A1626" s="28" t="s">
        <v>6107</v>
      </c>
      <c r="B1626" s="27">
        <f>COUNTIF($H$2:$H$2576,'CARGA COMPLETA'!$A1626)</f>
        <v>0</v>
      </c>
      <c r="C1626" s="28" t="s">
        <v>6108</v>
      </c>
      <c r="D1626" s="29">
        <v>18981.671841</v>
      </c>
      <c r="E1626" s="1">
        <f>COUNTIF($H$2:$H$2576,'CARGA COMPLETA'!$A1626)</f>
        <v>0</v>
      </c>
      <c r="G1626" s="27" t="s">
        <v>3283</v>
      </c>
      <c r="H1626" s="27" t="s">
        <v>3284</v>
      </c>
      <c r="I1626" s="27"/>
      <c r="J1626" s="27"/>
      <c r="K1626" s="27"/>
    </row>
    <row r="1627" ht="15.75" hidden="1" customHeight="1">
      <c r="A1627" s="28" t="s">
        <v>6109</v>
      </c>
      <c r="B1627" s="27">
        <f>COUNTIF($H$2:$H$2576,'CARGA COMPLETA'!$A1627)</f>
        <v>0</v>
      </c>
      <c r="C1627" s="28" t="s">
        <v>6110</v>
      </c>
      <c r="D1627" s="29">
        <v>18981.671841</v>
      </c>
      <c r="E1627" s="1">
        <f>COUNTIF($H$2:$H$2576,'CARGA COMPLETA'!$A1627)</f>
        <v>0</v>
      </c>
      <c r="G1627" s="27" t="s">
        <v>3285</v>
      </c>
      <c r="H1627" s="27" t="s">
        <v>3286</v>
      </c>
      <c r="I1627" s="27"/>
      <c r="J1627" s="27"/>
      <c r="K1627" s="27"/>
    </row>
    <row r="1628" ht="15.75" hidden="1" customHeight="1">
      <c r="A1628" s="28" t="s">
        <v>6111</v>
      </c>
      <c r="B1628" s="27">
        <f>COUNTIF($H$2:$H$2576,'CARGA COMPLETA'!$A1628)</f>
        <v>0</v>
      </c>
      <c r="C1628" s="28" t="s">
        <v>6112</v>
      </c>
      <c r="D1628" s="29">
        <v>18981.671841</v>
      </c>
      <c r="E1628" s="1">
        <f>COUNTIF($H$2:$H$2576,'CARGA COMPLETA'!$A1628)</f>
        <v>0</v>
      </c>
      <c r="G1628" s="27" t="s">
        <v>3287</v>
      </c>
      <c r="H1628" s="27" t="s">
        <v>3288</v>
      </c>
      <c r="I1628" s="27"/>
      <c r="J1628" s="27"/>
      <c r="K1628" s="27"/>
    </row>
    <row r="1629" ht="15.75" hidden="1" customHeight="1">
      <c r="A1629" s="28"/>
      <c r="B1629" s="27">
        <f>COUNTIF($H$2:$H$2576,'CARGA COMPLETA'!$A1629)</f>
        <v>0</v>
      </c>
      <c r="C1629" s="28"/>
      <c r="D1629" s="29">
        <v>0.0</v>
      </c>
      <c r="E1629" s="1">
        <f>COUNTIF($H$2:$H$2576,'CARGA COMPLETA'!$A1629)</f>
        <v>0</v>
      </c>
      <c r="G1629" s="27" t="s">
        <v>3289</v>
      </c>
      <c r="H1629" s="27" t="s">
        <v>3290</v>
      </c>
      <c r="I1629" s="27"/>
      <c r="J1629" s="27"/>
      <c r="K1629" s="27"/>
    </row>
    <row r="1630" ht="15.75" hidden="1" customHeight="1">
      <c r="A1630" s="28"/>
      <c r="B1630" s="27">
        <f>COUNTIF($H$2:$H$2576,'CARGA COMPLETA'!$A1630)</f>
        <v>0</v>
      </c>
      <c r="C1630" s="28" t="s">
        <v>6113</v>
      </c>
      <c r="D1630" s="29">
        <v>0.0</v>
      </c>
      <c r="E1630" s="1">
        <f>COUNTIF($H$2:$H$2576,'CARGA COMPLETA'!$A1630)</f>
        <v>0</v>
      </c>
      <c r="G1630" s="27" t="s">
        <v>3291</v>
      </c>
      <c r="H1630" s="27" t="s">
        <v>3292</v>
      </c>
      <c r="I1630" s="27"/>
      <c r="J1630" s="27"/>
      <c r="K1630" s="27"/>
    </row>
    <row r="1631" ht="15.75" customHeight="1">
      <c r="A1631" s="28" t="s">
        <v>970</v>
      </c>
      <c r="B1631" s="27">
        <f>COUNTIF($H$2:$H$2576,'CARGA COMPLETA'!$A1631)</f>
        <v>1</v>
      </c>
      <c r="C1631" s="28" t="s">
        <v>969</v>
      </c>
      <c r="D1631" s="29">
        <v>1382.0022562499998</v>
      </c>
      <c r="E1631" s="1">
        <f>COUNTIF($H$2:$H$2576,'CARGA COMPLETA'!$A1631)</f>
        <v>1</v>
      </c>
      <c r="G1631" s="27" t="s">
        <v>3293</v>
      </c>
      <c r="H1631" s="27" t="s">
        <v>3294</v>
      </c>
      <c r="I1631" s="27"/>
      <c r="J1631" s="27"/>
      <c r="K1631" s="27"/>
    </row>
    <row r="1632" ht="15.75" hidden="1" customHeight="1">
      <c r="A1632" s="28"/>
      <c r="B1632" s="27">
        <f>COUNTIF($H$2:$H$2576,'CARGA COMPLETA'!$A1632)</f>
        <v>0</v>
      </c>
      <c r="C1632" s="28"/>
      <c r="D1632" s="29">
        <v>0.0</v>
      </c>
      <c r="E1632" s="1">
        <f>COUNTIF($H$2:$H$2576,'CARGA COMPLETA'!$A1632)</f>
        <v>0</v>
      </c>
      <c r="G1632" s="27" t="s">
        <v>3295</v>
      </c>
      <c r="H1632" s="27" t="s">
        <v>3296</v>
      </c>
      <c r="I1632" s="27"/>
      <c r="J1632" s="27"/>
      <c r="K1632" s="27"/>
    </row>
    <row r="1633" ht="15.75" hidden="1" customHeight="1">
      <c r="A1633" s="28"/>
      <c r="B1633" s="27">
        <f>COUNTIF($H$2:$H$2576,'CARGA COMPLETA'!$A1633)</f>
        <v>0</v>
      </c>
      <c r="C1633" s="28" t="s">
        <v>6114</v>
      </c>
      <c r="D1633" s="29">
        <v>0.0</v>
      </c>
      <c r="E1633" s="1">
        <f>COUNTIF($H$2:$H$2576,'CARGA COMPLETA'!$A1633)</f>
        <v>0</v>
      </c>
      <c r="G1633" s="27" t="s">
        <v>3297</v>
      </c>
      <c r="H1633" s="27" t="s">
        <v>3298</v>
      </c>
      <c r="I1633" s="27"/>
      <c r="J1633" s="27"/>
      <c r="K1633" s="27"/>
    </row>
    <row r="1634" ht="15.75" hidden="1" customHeight="1">
      <c r="A1634" s="28" t="s">
        <v>6115</v>
      </c>
      <c r="B1634" s="27">
        <f>COUNTIF($H$2:$H$2576,'CARGA COMPLETA'!$A1634)</f>
        <v>0</v>
      </c>
      <c r="C1634" s="28" t="s">
        <v>6116</v>
      </c>
      <c r="D1634" s="29">
        <v>3468.2619014999996</v>
      </c>
      <c r="E1634" s="1">
        <f>COUNTIF($H$2:$H$2576,'CARGA COMPLETA'!$A1634)</f>
        <v>0</v>
      </c>
      <c r="G1634" s="27" t="s">
        <v>3299</v>
      </c>
      <c r="H1634" s="27" t="s">
        <v>3300</v>
      </c>
      <c r="I1634" s="27"/>
      <c r="J1634" s="27"/>
      <c r="K1634" s="27"/>
    </row>
    <row r="1635" ht="15.75" hidden="1" customHeight="1">
      <c r="A1635" s="28" t="s">
        <v>6117</v>
      </c>
      <c r="B1635" s="27">
        <f>COUNTIF($H$2:$H$2576,'CARGA COMPLETA'!$A1635)</f>
        <v>0</v>
      </c>
      <c r="C1635" s="28" t="s">
        <v>6118</v>
      </c>
      <c r="D1635" s="29">
        <v>4531.790463749999</v>
      </c>
      <c r="E1635" s="1">
        <f>COUNTIF($H$2:$H$2576,'CARGA COMPLETA'!$A1635)</f>
        <v>0</v>
      </c>
      <c r="G1635" s="27" t="s">
        <v>3301</v>
      </c>
      <c r="H1635" s="27" t="s">
        <v>3302</v>
      </c>
      <c r="I1635" s="27"/>
      <c r="J1635" s="27"/>
      <c r="K1635" s="27"/>
    </row>
    <row r="1636" ht="15.75" hidden="1" customHeight="1">
      <c r="A1636" s="28" t="s">
        <v>6119</v>
      </c>
      <c r="B1636" s="27">
        <f>COUNTIF($H$2:$H$2576,'CARGA COMPLETA'!$A1636)</f>
        <v>0</v>
      </c>
      <c r="C1636" s="28" t="s">
        <v>6120</v>
      </c>
      <c r="D1636" s="29">
        <v>5524.65789975</v>
      </c>
      <c r="E1636" s="1">
        <f>COUNTIF($H$2:$H$2576,'CARGA COMPLETA'!$A1636)</f>
        <v>0</v>
      </c>
      <c r="G1636" s="27" t="s">
        <v>3303</v>
      </c>
      <c r="H1636" s="27" t="s">
        <v>3304</v>
      </c>
      <c r="I1636" s="27"/>
      <c r="J1636" s="27"/>
      <c r="K1636" s="27"/>
    </row>
    <row r="1637" ht="15.75" hidden="1" customHeight="1">
      <c r="A1637" s="28"/>
      <c r="B1637" s="27">
        <f>COUNTIF($H$2:$H$2576,'CARGA COMPLETA'!$A1637)</f>
        <v>0</v>
      </c>
      <c r="C1637" s="28"/>
      <c r="D1637" s="29">
        <v>0.0</v>
      </c>
      <c r="E1637" s="1">
        <f>COUNTIF($H$2:$H$2576,'CARGA COMPLETA'!$A1637)</f>
        <v>0</v>
      </c>
      <c r="G1637" s="27" t="s">
        <v>3305</v>
      </c>
      <c r="H1637" s="27" t="s">
        <v>3306</v>
      </c>
      <c r="I1637" s="27"/>
      <c r="J1637" s="27"/>
      <c r="K1637" s="27"/>
    </row>
    <row r="1638" ht="15.75" hidden="1" customHeight="1">
      <c r="A1638" s="28"/>
      <c r="B1638" s="27">
        <f>COUNTIF($H$2:$H$2576,'CARGA COMPLETA'!$A1638)</f>
        <v>0</v>
      </c>
      <c r="C1638" s="28" t="s">
        <v>6121</v>
      </c>
      <c r="D1638" s="29">
        <v>0.0</v>
      </c>
      <c r="E1638" s="1">
        <f>COUNTIF($H$2:$H$2576,'CARGA COMPLETA'!$A1638)</f>
        <v>0</v>
      </c>
      <c r="G1638" s="27" t="s">
        <v>3307</v>
      </c>
      <c r="H1638" s="27" t="s">
        <v>3308</v>
      </c>
      <c r="I1638" s="27"/>
      <c r="J1638" s="27"/>
      <c r="K1638" s="27"/>
    </row>
    <row r="1639" ht="15.75" hidden="1" customHeight="1">
      <c r="A1639" s="28" t="s">
        <v>6122</v>
      </c>
      <c r="B1639" s="27">
        <f>COUNTIF($H$2:$H$2576,'CARGA COMPLETA'!$A1639)</f>
        <v>0</v>
      </c>
      <c r="C1639" s="28" t="s">
        <v>6123</v>
      </c>
      <c r="D1639" s="29">
        <v>5848.809639749999</v>
      </c>
      <c r="E1639" s="1">
        <f>COUNTIF($H$2:$H$2576,'CARGA COMPLETA'!$A1639)</f>
        <v>0</v>
      </c>
      <c r="G1639" s="27" t="s">
        <v>3309</v>
      </c>
      <c r="H1639" s="27" t="s">
        <v>3310</v>
      </c>
      <c r="I1639" s="27"/>
      <c r="J1639" s="27"/>
      <c r="K1639" s="27"/>
    </row>
    <row r="1640" ht="15.75" hidden="1" customHeight="1">
      <c r="A1640" s="28"/>
      <c r="B1640" s="27">
        <f>COUNTIF($H$2:$H$2576,'CARGA COMPLETA'!$A1640)</f>
        <v>0</v>
      </c>
      <c r="C1640" s="28"/>
      <c r="D1640" s="29">
        <v>0.0</v>
      </c>
      <c r="E1640" s="1">
        <f>COUNTIF($H$2:$H$2576,'CARGA COMPLETA'!$A1640)</f>
        <v>0</v>
      </c>
      <c r="G1640" s="27" t="s">
        <v>3311</v>
      </c>
      <c r="H1640" s="27" t="s">
        <v>3312</v>
      </c>
      <c r="I1640" s="27"/>
      <c r="J1640" s="27"/>
      <c r="K1640" s="27"/>
    </row>
    <row r="1641" ht="15.75" hidden="1" customHeight="1">
      <c r="A1641" s="28"/>
      <c r="B1641" s="27">
        <f>COUNTIF($H$2:$H$2576,'CARGA COMPLETA'!$A1641)</f>
        <v>0</v>
      </c>
      <c r="C1641" s="28" t="s">
        <v>6124</v>
      </c>
      <c r="D1641" s="29">
        <v>0.0</v>
      </c>
      <c r="E1641" s="1">
        <f>COUNTIF($H$2:$H$2576,'CARGA COMPLETA'!$A1641)</f>
        <v>0</v>
      </c>
      <c r="G1641" s="27" t="s">
        <v>3313</v>
      </c>
      <c r="H1641" s="27" t="s">
        <v>3314</v>
      </c>
      <c r="I1641" s="27"/>
      <c r="J1641" s="27"/>
      <c r="K1641" s="27"/>
    </row>
    <row r="1642" ht="15.75" customHeight="1">
      <c r="A1642" s="28" t="s">
        <v>972</v>
      </c>
      <c r="B1642" s="27">
        <f>COUNTIF($H$2:$H$2576,'CARGA COMPLETA'!$A1642)</f>
        <v>1</v>
      </c>
      <c r="C1642" s="28" t="s">
        <v>971</v>
      </c>
      <c r="D1642" s="29">
        <v>938.8451407499998</v>
      </c>
      <c r="E1642" s="1">
        <f>COUNTIF($H$2:$H$2576,'CARGA COMPLETA'!$A1642)</f>
        <v>1</v>
      </c>
      <c r="G1642" s="27" t="s">
        <v>3315</v>
      </c>
      <c r="H1642" s="27" t="s">
        <v>3316</v>
      </c>
      <c r="I1642" s="27"/>
      <c r="J1642" s="27"/>
      <c r="K1642" s="27"/>
    </row>
    <row r="1643" ht="15.75" customHeight="1">
      <c r="A1643" s="28" t="s">
        <v>974</v>
      </c>
      <c r="B1643" s="27">
        <f>COUNTIF($H$2:$H$2576,'CARGA COMPLETA'!$A1643)</f>
        <v>1</v>
      </c>
      <c r="C1643" s="28" t="s">
        <v>973</v>
      </c>
      <c r="D1643" s="29">
        <v>1055.864997</v>
      </c>
      <c r="E1643" s="1">
        <f>COUNTIF($H$2:$H$2576,'CARGA COMPLETA'!$A1643)</f>
        <v>1</v>
      </c>
      <c r="G1643" s="27" t="s">
        <v>3317</v>
      </c>
      <c r="H1643" s="27" t="s">
        <v>3318</v>
      </c>
      <c r="I1643" s="27"/>
      <c r="J1643" s="27"/>
      <c r="K1643" s="27"/>
    </row>
    <row r="1644" ht="15.75" customHeight="1">
      <c r="A1644" s="28" t="s">
        <v>976</v>
      </c>
      <c r="B1644" s="27">
        <f>COUNTIF($H$2:$H$2576,'CARGA COMPLETA'!$A1644)</f>
        <v>1</v>
      </c>
      <c r="C1644" s="28" t="s">
        <v>975</v>
      </c>
      <c r="D1644" s="29">
        <v>1314.8988929999998</v>
      </c>
      <c r="E1644" s="1">
        <f>COUNTIF($H$2:$H$2576,'CARGA COMPLETA'!$A1644)</f>
        <v>1</v>
      </c>
      <c r="G1644" s="27" t="s">
        <v>3319</v>
      </c>
      <c r="H1644" s="27" t="s">
        <v>3320</v>
      </c>
      <c r="I1644" s="27"/>
      <c r="J1644" s="27"/>
      <c r="K1644" s="27"/>
    </row>
    <row r="1645" ht="15.75" customHeight="1">
      <c r="A1645" s="28" t="s">
        <v>978</v>
      </c>
      <c r="B1645" s="27">
        <f>COUNTIF($H$2:$H$2576,'CARGA COMPLETA'!$A1645)</f>
        <v>1</v>
      </c>
      <c r="C1645" s="28" t="s">
        <v>977</v>
      </c>
      <c r="D1645" s="29">
        <v>1544.9406142499997</v>
      </c>
      <c r="E1645" s="1">
        <f>COUNTIF($H$2:$H$2576,'CARGA COMPLETA'!$A1645)</f>
        <v>1</v>
      </c>
      <c r="G1645" s="27" t="s">
        <v>3321</v>
      </c>
      <c r="H1645" s="27" t="s">
        <v>3322</v>
      </c>
      <c r="I1645" s="27"/>
      <c r="J1645" s="27"/>
      <c r="K1645" s="27"/>
    </row>
    <row r="1646" ht="15.75" customHeight="1">
      <c r="A1646" s="28" t="s">
        <v>980</v>
      </c>
      <c r="B1646" s="27">
        <f>COUNTIF($H$2:$H$2576,'CARGA COMPLETA'!$A1646)</f>
        <v>1</v>
      </c>
      <c r="C1646" s="28" t="s">
        <v>979</v>
      </c>
      <c r="D1646" s="29">
        <v>2371.842</v>
      </c>
      <c r="E1646" s="1">
        <f>COUNTIF($H$2:$H$2576,'CARGA COMPLETA'!$A1646)</f>
        <v>1</v>
      </c>
      <c r="G1646" s="27" t="s">
        <v>6125</v>
      </c>
      <c r="H1646" s="27" t="s">
        <v>3324</v>
      </c>
      <c r="I1646" s="27"/>
      <c r="J1646" s="27"/>
      <c r="K1646" s="27"/>
    </row>
    <row r="1647" ht="15.75" customHeight="1">
      <c r="A1647" s="28" t="s">
        <v>982</v>
      </c>
      <c r="B1647" s="27">
        <f>COUNTIF($H$2:$H$2576,'CARGA COMPLETA'!$A1647)</f>
        <v>1</v>
      </c>
      <c r="C1647" s="28" t="s">
        <v>981</v>
      </c>
      <c r="D1647" s="29">
        <v>3487.2995272499998</v>
      </c>
      <c r="E1647" s="1">
        <f>COUNTIF($H$2:$H$2576,'CARGA COMPLETA'!$A1647)</f>
        <v>1</v>
      </c>
      <c r="G1647" s="27" t="s">
        <v>6126</v>
      </c>
      <c r="H1647" s="27" t="s">
        <v>3326</v>
      </c>
      <c r="I1647" s="27"/>
      <c r="J1647" s="27"/>
      <c r="K1647" s="27"/>
    </row>
    <row r="1648" ht="15.75" customHeight="1">
      <c r="A1648" s="28" t="s">
        <v>984</v>
      </c>
      <c r="B1648" s="27">
        <f>COUNTIF($H$2:$H$2576,'CARGA COMPLETA'!$A1648)</f>
        <v>1</v>
      </c>
      <c r="C1648" s="28" t="s">
        <v>983</v>
      </c>
      <c r="D1648" s="29">
        <v>1419.1521299999997</v>
      </c>
      <c r="E1648" s="1">
        <f>COUNTIF($H$2:$H$2576,'CARGA COMPLETA'!$A1648)</f>
        <v>1</v>
      </c>
      <c r="G1648" s="27" t="s">
        <v>6127</v>
      </c>
      <c r="H1648" s="27" t="s">
        <v>3328</v>
      </c>
      <c r="I1648" s="27"/>
      <c r="J1648" s="27"/>
      <c r="K1648" s="27"/>
    </row>
    <row r="1649" ht="15.75" customHeight="1">
      <c r="A1649" s="28" t="s">
        <v>986</v>
      </c>
      <c r="B1649" s="27">
        <f>COUNTIF($H$2:$H$2576,'CARGA COMPLETA'!$A1649)</f>
        <v>1</v>
      </c>
      <c r="C1649" s="28" t="s">
        <v>985</v>
      </c>
      <c r="D1649" s="29">
        <v>1668.9052957499998</v>
      </c>
      <c r="E1649" s="1">
        <f>COUNTIF($H$2:$H$2576,'CARGA COMPLETA'!$A1649)</f>
        <v>1</v>
      </c>
      <c r="G1649" s="27" t="s">
        <v>6128</v>
      </c>
      <c r="H1649" s="27" t="s">
        <v>3330</v>
      </c>
      <c r="I1649" s="27"/>
      <c r="J1649" s="27"/>
      <c r="K1649" s="27"/>
    </row>
    <row r="1650" ht="15.75" customHeight="1">
      <c r="A1650" s="28" t="s">
        <v>988</v>
      </c>
      <c r="B1650" s="27">
        <f>COUNTIF($H$2:$H$2576,'CARGA COMPLETA'!$A1650)</f>
        <v>1</v>
      </c>
      <c r="C1650" s="28" t="s">
        <v>987</v>
      </c>
      <c r="D1650" s="29">
        <v>2563.206525</v>
      </c>
      <c r="E1650" s="1">
        <f>COUNTIF($H$2:$H$2576,'CARGA COMPLETA'!$A1650)</f>
        <v>1</v>
      </c>
      <c r="G1650" s="27" t="s">
        <v>3331</v>
      </c>
      <c r="H1650" s="27" t="s">
        <v>3332</v>
      </c>
      <c r="I1650" s="27"/>
      <c r="J1650" s="27"/>
      <c r="K1650" s="27"/>
    </row>
    <row r="1651" ht="15.75" hidden="1" customHeight="1">
      <c r="A1651" s="28"/>
      <c r="B1651" s="27">
        <f>COUNTIF($H$2:$H$2576,'CARGA COMPLETA'!$A1651)</f>
        <v>0</v>
      </c>
      <c r="C1651" s="28"/>
      <c r="D1651" s="29">
        <v>0.0</v>
      </c>
      <c r="E1651" s="1">
        <f>COUNTIF($H$2:$H$2576,'CARGA COMPLETA'!$A1651)</f>
        <v>0</v>
      </c>
      <c r="G1651" s="27" t="s">
        <v>3333</v>
      </c>
      <c r="H1651" s="27" t="s">
        <v>3334</v>
      </c>
      <c r="I1651" s="27"/>
      <c r="J1651" s="27"/>
      <c r="K1651" s="27"/>
    </row>
    <row r="1652" ht="15.75" hidden="1" customHeight="1">
      <c r="A1652" s="28"/>
      <c r="B1652" s="27">
        <f>COUNTIF($H$2:$H$2576,'CARGA COMPLETA'!$A1652)</f>
        <v>0</v>
      </c>
      <c r="C1652" s="28" t="s">
        <v>6129</v>
      </c>
      <c r="D1652" s="29">
        <v>0.0</v>
      </c>
      <c r="E1652" s="1">
        <f>COUNTIF($H$2:$H$2576,'CARGA COMPLETA'!$A1652)</f>
        <v>0</v>
      </c>
      <c r="G1652" s="27" t="s">
        <v>3335</v>
      </c>
      <c r="H1652" s="27" t="s">
        <v>3336</v>
      </c>
      <c r="I1652" s="27"/>
      <c r="J1652" s="27"/>
      <c r="K1652" s="27"/>
    </row>
    <row r="1653" ht="15.75" hidden="1" customHeight="1">
      <c r="A1653" s="28" t="s">
        <v>6130</v>
      </c>
      <c r="B1653" s="27">
        <f>COUNTIF($H$2:$H$2576,'CARGA COMPLETA'!$A1653)</f>
        <v>0</v>
      </c>
      <c r="C1653" s="28" t="s">
        <v>6131</v>
      </c>
      <c r="D1653" s="29">
        <v>4316.88720375</v>
      </c>
      <c r="E1653" s="1">
        <f>COUNTIF($H$2:$H$2576,'CARGA COMPLETA'!$A1653)</f>
        <v>0</v>
      </c>
      <c r="G1653" s="27" t="s">
        <v>3337</v>
      </c>
      <c r="H1653" s="27" t="s">
        <v>3338</v>
      </c>
      <c r="I1653" s="27"/>
      <c r="J1653" s="27"/>
      <c r="K1653" s="27"/>
    </row>
    <row r="1654" ht="15.75" hidden="1" customHeight="1">
      <c r="A1654" s="28" t="s">
        <v>6132</v>
      </c>
      <c r="B1654" s="27">
        <f>COUNTIF($H$2:$H$2576,'CARGA COMPLETA'!$A1654)</f>
        <v>0</v>
      </c>
      <c r="C1654" s="28" t="s">
        <v>6133</v>
      </c>
      <c r="D1654" s="29">
        <v>846.3702554999999</v>
      </c>
      <c r="E1654" s="1">
        <f>COUNTIF($H$2:$H$2576,'CARGA COMPLETA'!$A1654)</f>
        <v>0</v>
      </c>
      <c r="G1654" s="27" t="s">
        <v>3339</v>
      </c>
      <c r="H1654" s="27" t="s">
        <v>3340</v>
      </c>
      <c r="I1654" s="27"/>
      <c r="J1654" s="27"/>
      <c r="K1654" s="27"/>
    </row>
    <row r="1655" ht="15.75" hidden="1" customHeight="1">
      <c r="A1655" s="28" t="s">
        <v>6134</v>
      </c>
      <c r="B1655" s="27">
        <f>COUNTIF($H$2:$H$2576,'CARGA COMPLETA'!$A1655)</f>
        <v>0</v>
      </c>
      <c r="C1655" s="28" t="s">
        <v>6135</v>
      </c>
      <c r="D1655" s="29">
        <v>3284.713674</v>
      </c>
      <c r="E1655" s="1">
        <f>COUNTIF($H$2:$H$2576,'CARGA COMPLETA'!$A1655)</f>
        <v>0</v>
      </c>
      <c r="G1655" s="27" t="s">
        <v>3341</v>
      </c>
      <c r="H1655" s="27" t="s">
        <v>3342</v>
      </c>
      <c r="I1655" s="27"/>
      <c r="J1655" s="27"/>
      <c r="K1655" s="27"/>
    </row>
    <row r="1656" ht="15.75" hidden="1" customHeight="1">
      <c r="A1656" s="28"/>
      <c r="B1656" s="27">
        <f>COUNTIF($H$2:$H$2576,'CARGA COMPLETA'!$A1656)</f>
        <v>0</v>
      </c>
      <c r="C1656" s="28"/>
      <c r="D1656" s="29">
        <v>0.0</v>
      </c>
      <c r="E1656" s="1">
        <f>COUNTIF($H$2:$H$2576,'CARGA COMPLETA'!$A1656)</f>
        <v>0</v>
      </c>
      <c r="G1656" s="27" t="s">
        <v>3343</v>
      </c>
      <c r="H1656" s="27" t="s">
        <v>3344</v>
      </c>
      <c r="I1656" s="27"/>
      <c r="J1656" s="27"/>
      <c r="K1656" s="27"/>
    </row>
    <row r="1657" ht="15.75" hidden="1" customHeight="1">
      <c r="A1657" s="28"/>
      <c r="B1657" s="27">
        <f>COUNTIF($H$2:$H$2576,'CARGA COMPLETA'!$A1657)</f>
        <v>0</v>
      </c>
      <c r="C1657" s="28" t="s">
        <v>6136</v>
      </c>
      <c r="D1657" s="29">
        <v>0.0</v>
      </c>
      <c r="E1657" s="1">
        <f>COUNTIF($H$2:$H$2576,'CARGA COMPLETA'!$A1657)</f>
        <v>0</v>
      </c>
      <c r="G1657" s="27" t="s">
        <v>3345</v>
      </c>
      <c r="H1657" s="27" t="s">
        <v>3346</v>
      </c>
      <c r="I1657" s="27"/>
      <c r="J1657" s="27"/>
      <c r="K1657" s="27"/>
    </row>
    <row r="1658" ht="15.75" hidden="1" customHeight="1">
      <c r="A1658" s="28" t="s">
        <v>6137</v>
      </c>
      <c r="B1658" s="27">
        <f>COUNTIF($H$2:$H$2576,'CARGA COMPLETA'!$A1658)</f>
        <v>0</v>
      </c>
      <c r="C1658" s="28" t="s">
        <v>6138</v>
      </c>
      <c r="D1658" s="29">
        <v>1180.5124815</v>
      </c>
      <c r="E1658" s="1">
        <f>COUNTIF($H$2:$H$2576,'CARGA COMPLETA'!$A1658)</f>
        <v>0</v>
      </c>
      <c r="G1658" s="27" t="s">
        <v>3347</v>
      </c>
      <c r="H1658" s="27" t="s">
        <v>3348</v>
      </c>
      <c r="I1658" s="27"/>
      <c r="J1658" s="27"/>
      <c r="K1658" s="27"/>
    </row>
    <row r="1659" ht="15.75" hidden="1" customHeight="1">
      <c r="A1659" s="28" t="s">
        <v>6139</v>
      </c>
      <c r="B1659" s="27">
        <f>COUNTIF($H$2:$H$2576,'CARGA COMPLETA'!$A1659)</f>
        <v>0</v>
      </c>
      <c r="C1659" s="28" t="s">
        <v>6140</v>
      </c>
      <c r="D1659" s="29">
        <v>1801.71047925</v>
      </c>
      <c r="E1659" s="1">
        <f>COUNTIF($H$2:$H$2576,'CARGA COMPLETA'!$A1659)</f>
        <v>0</v>
      </c>
      <c r="G1659" s="27" t="s">
        <v>3349</v>
      </c>
      <c r="H1659" s="27" t="s">
        <v>3350</v>
      </c>
      <c r="I1659" s="27"/>
      <c r="J1659" s="27"/>
      <c r="K1659" s="27"/>
    </row>
    <row r="1660" ht="15.75" hidden="1" customHeight="1">
      <c r="A1660" s="28" t="s">
        <v>6141</v>
      </c>
      <c r="B1660" s="27">
        <f>COUNTIF($H$2:$H$2576,'CARGA COMPLETA'!$A1660)</f>
        <v>0</v>
      </c>
      <c r="C1660" s="28" t="s">
        <v>6142</v>
      </c>
      <c r="D1660" s="29">
        <v>2838.7175354999995</v>
      </c>
      <c r="E1660" s="1">
        <f>COUNTIF($H$2:$H$2576,'CARGA COMPLETA'!$A1660)</f>
        <v>0</v>
      </c>
      <c r="G1660" s="27" t="s">
        <v>3351</v>
      </c>
      <c r="H1660" s="27" t="s">
        <v>3352</v>
      </c>
      <c r="I1660" s="27"/>
      <c r="J1660" s="27"/>
      <c r="K1660" s="27"/>
    </row>
    <row r="1661" ht="15.75" hidden="1" customHeight="1">
      <c r="A1661" s="28" t="s">
        <v>6143</v>
      </c>
      <c r="B1661" s="27">
        <f>COUNTIF($H$2:$H$2576,'CARGA COMPLETA'!$A1661)</f>
        <v>0</v>
      </c>
      <c r="C1661" s="28" t="s">
        <v>6144</v>
      </c>
      <c r="D1661" s="29">
        <v>4762.9282635</v>
      </c>
      <c r="E1661" s="1">
        <f>COUNTIF($H$2:$H$2576,'CARGA COMPLETA'!$A1661)</f>
        <v>0</v>
      </c>
      <c r="G1661" s="27" t="s">
        <v>3353</v>
      </c>
      <c r="H1661" s="27" t="s">
        <v>3354</v>
      </c>
      <c r="I1661" s="27"/>
      <c r="J1661" s="27"/>
      <c r="K1661" s="27"/>
    </row>
    <row r="1662" ht="15.75" hidden="1" customHeight="1">
      <c r="A1662" s="28" t="s">
        <v>6145</v>
      </c>
      <c r="B1662" s="27">
        <f>COUNTIF($H$2:$H$2576,'CARGA COMPLETA'!$A1662)</f>
        <v>0</v>
      </c>
      <c r="C1662" s="28" t="s">
        <v>6146</v>
      </c>
      <c r="D1662" s="29">
        <v>5989.682679749999</v>
      </c>
      <c r="E1662" s="1">
        <f>COUNTIF($H$2:$H$2576,'CARGA COMPLETA'!$A1662)</f>
        <v>0</v>
      </c>
      <c r="G1662" s="27" t="s">
        <v>3355</v>
      </c>
      <c r="H1662" s="27" t="s">
        <v>3356</v>
      </c>
      <c r="I1662" s="27"/>
      <c r="J1662" s="27"/>
      <c r="K1662" s="27"/>
    </row>
    <row r="1663" ht="15.75" hidden="1" customHeight="1">
      <c r="A1663" s="28"/>
      <c r="B1663" s="27">
        <f>COUNTIF($H$2:$H$2576,'CARGA COMPLETA'!$A1663)</f>
        <v>0</v>
      </c>
      <c r="C1663" s="28"/>
      <c r="D1663" s="29">
        <v>0.0</v>
      </c>
      <c r="E1663" s="1">
        <f>COUNTIF($H$2:$H$2576,'CARGA COMPLETA'!$A1663)</f>
        <v>0</v>
      </c>
      <c r="G1663" s="27" t="s">
        <v>3357</v>
      </c>
      <c r="H1663" s="27" t="s">
        <v>3358</v>
      </c>
      <c r="I1663" s="27"/>
      <c r="J1663" s="27"/>
      <c r="K1663" s="27"/>
    </row>
    <row r="1664" ht="15.75" hidden="1" customHeight="1">
      <c r="A1664" s="28"/>
      <c r="B1664" s="27">
        <f>COUNTIF($H$2:$H$2576,'CARGA COMPLETA'!$A1664)</f>
        <v>0</v>
      </c>
      <c r="C1664" s="28" t="s">
        <v>6147</v>
      </c>
      <c r="D1664" s="29">
        <v>0.0</v>
      </c>
      <c r="E1664" s="1">
        <f>COUNTIF($H$2:$H$2576,'CARGA COMPLETA'!$A1664)</f>
        <v>0</v>
      </c>
      <c r="G1664" s="27" t="s">
        <v>3359</v>
      </c>
      <c r="H1664" s="27" t="s">
        <v>3360</v>
      </c>
      <c r="I1664" s="27"/>
      <c r="J1664" s="27"/>
      <c r="K1664" s="27"/>
    </row>
    <row r="1665" ht="15.75" hidden="1" customHeight="1">
      <c r="A1665" s="28" t="s">
        <v>6148</v>
      </c>
      <c r="B1665" s="27">
        <f>COUNTIF($H$2:$H$2576,'CARGA COMPLETA'!$A1665)</f>
        <v>0</v>
      </c>
      <c r="C1665" s="28" t="s">
        <v>6149</v>
      </c>
      <c r="D1665" s="29">
        <v>2533.306941</v>
      </c>
      <c r="E1665" s="1">
        <f>COUNTIF($H$2:$H$2576,'CARGA COMPLETA'!$A1665)</f>
        <v>0</v>
      </c>
      <c r="G1665" s="27" t="s">
        <v>3361</v>
      </c>
      <c r="H1665" s="27" t="s">
        <v>3362</v>
      </c>
      <c r="I1665" s="27"/>
      <c r="J1665" s="27"/>
      <c r="K1665" s="27"/>
    </row>
    <row r="1666" ht="15.75" hidden="1" customHeight="1">
      <c r="A1666" s="28" t="s">
        <v>6150</v>
      </c>
      <c r="B1666" s="27">
        <f>COUNTIF($H$2:$H$2576,'CARGA COMPLETA'!$A1666)</f>
        <v>0</v>
      </c>
      <c r="C1666" s="28" t="s">
        <v>6151</v>
      </c>
      <c r="D1666" s="29">
        <v>4464.8308485</v>
      </c>
      <c r="E1666" s="1">
        <f>COUNTIF($H$2:$H$2576,'CARGA COMPLETA'!$A1666)</f>
        <v>0</v>
      </c>
      <c r="G1666" s="33" t="s">
        <v>3363</v>
      </c>
      <c r="H1666" s="33" t="s">
        <v>3364</v>
      </c>
      <c r="I1666" s="27"/>
      <c r="J1666" s="27"/>
      <c r="K1666" s="27"/>
    </row>
    <row r="1667" ht="15.75" hidden="1" customHeight="1">
      <c r="A1667" s="28"/>
      <c r="B1667" s="27">
        <f>COUNTIF($H$2:$H$2576,'CARGA COMPLETA'!$A1667)</f>
        <v>0</v>
      </c>
      <c r="C1667" s="28"/>
      <c r="D1667" s="29">
        <v>0.0</v>
      </c>
      <c r="E1667" s="1">
        <f>COUNTIF($H$2:$H$2576,'CARGA COMPLETA'!$A1667)</f>
        <v>0</v>
      </c>
      <c r="G1667" s="33" t="s">
        <v>3365</v>
      </c>
      <c r="H1667" s="33" t="s">
        <v>3366</v>
      </c>
      <c r="I1667" s="27"/>
      <c r="J1667" s="27"/>
      <c r="K1667" s="27"/>
    </row>
    <row r="1668" ht="15.75" hidden="1" customHeight="1">
      <c r="A1668" s="28"/>
      <c r="B1668" s="27">
        <f>COUNTIF($H$2:$H$2576,'CARGA COMPLETA'!$A1668)</f>
        <v>0</v>
      </c>
      <c r="C1668" s="28" t="s">
        <v>6152</v>
      </c>
      <c r="D1668" s="29">
        <v>0.0</v>
      </c>
      <c r="E1668" s="1">
        <f>COUNTIF($H$2:$H$2576,'CARGA COMPLETA'!$A1668)</f>
        <v>0</v>
      </c>
      <c r="G1668" s="33" t="s">
        <v>3367</v>
      </c>
      <c r="H1668" s="33" t="s">
        <v>3368</v>
      </c>
      <c r="I1668" s="27"/>
      <c r="J1668" s="27"/>
      <c r="K1668" s="27"/>
    </row>
    <row r="1669" ht="15.75" hidden="1" customHeight="1">
      <c r="A1669" s="28" t="s">
        <v>6153</v>
      </c>
      <c r="B1669" s="27">
        <f>COUNTIF($H$2:$H$2576,'CARGA COMPLETA'!$A1669)</f>
        <v>0</v>
      </c>
      <c r="C1669" s="28" t="s">
        <v>6154</v>
      </c>
      <c r="D1669" s="29">
        <v>1420.4907832499998</v>
      </c>
      <c r="E1669" s="1">
        <f>COUNTIF($H$2:$H$2576,'CARGA COMPLETA'!$A1669)</f>
        <v>0</v>
      </c>
      <c r="G1669" s="33" t="s">
        <v>3369</v>
      </c>
      <c r="H1669" s="33" t="s">
        <v>3370</v>
      </c>
      <c r="I1669" s="27"/>
      <c r="J1669" s="27"/>
      <c r="K1669" s="27"/>
    </row>
    <row r="1670" ht="15.75" hidden="1" customHeight="1">
      <c r="A1670" s="28" t="s">
        <v>6155</v>
      </c>
      <c r="B1670" s="27">
        <f>COUNTIF($H$2:$H$2576,'CARGA COMPLETA'!$A1670)</f>
        <v>0</v>
      </c>
      <c r="C1670" s="28" t="s">
        <v>6156</v>
      </c>
      <c r="D1670" s="29">
        <v>1766.4023767499998</v>
      </c>
      <c r="E1670" s="1">
        <f>COUNTIF($H$2:$H$2576,'CARGA COMPLETA'!$A1670)</f>
        <v>0</v>
      </c>
      <c r="G1670" s="35" t="s">
        <v>3371</v>
      </c>
      <c r="H1670" s="35" t="s">
        <v>3372</v>
      </c>
      <c r="I1670" s="27"/>
      <c r="J1670" s="27"/>
      <c r="K1670" s="27"/>
    </row>
    <row r="1671" ht="15.75" hidden="1" customHeight="1">
      <c r="A1671" s="28" t="s">
        <v>6157</v>
      </c>
      <c r="B1671" s="27">
        <f>COUNTIF($H$2:$H$2576,'CARGA COMPLETA'!$A1671)</f>
        <v>0</v>
      </c>
      <c r="C1671" s="28" t="s">
        <v>6158</v>
      </c>
      <c r="D1671" s="29">
        <v>2147.2447342500004</v>
      </c>
      <c r="E1671" s="1">
        <f>COUNTIF($H$2:$H$2576,'CARGA COMPLETA'!$A1671)</f>
        <v>0</v>
      </c>
      <c r="G1671" s="35" t="s">
        <v>3373</v>
      </c>
      <c r="H1671" s="35" t="s">
        <v>3374</v>
      </c>
      <c r="I1671" s="27"/>
      <c r="J1671" s="27"/>
      <c r="K1671" s="27"/>
    </row>
    <row r="1672" ht="15.75" hidden="1" customHeight="1">
      <c r="A1672" s="28" t="s">
        <v>6159</v>
      </c>
      <c r="B1672" s="27">
        <f>COUNTIF($H$2:$H$2576,'CARGA COMPLETA'!$A1672)</f>
        <v>0</v>
      </c>
      <c r="C1672" s="28" t="s">
        <v>6160</v>
      </c>
      <c r="D1672" s="29">
        <v>3282.1801155</v>
      </c>
      <c r="E1672" s="1">
        <f>COUNTIF($H$2:$H$2576,'CARGA COMPLETA'!$A1672)</f>
        <v>0</v>
      </c>
      <c r="G1672" s="35" t="s">
        <v>3375</v>
      </c>
      <c r="H1672" s="35" t="s">
        <v>3376</v>
      </c>
      <c r="I1672" s="27"/>
      <c r="J1672" s="27"/>
      <c r="K1672" s="27"/>
    </row>
    <row r="1673" ht="15.75" hidden="1" customHeight="1">
      <c r="A1673" s="28" t="s">
        <v>6161</v>
      </c>
      <c r="B1673" s="27">
        <f>COUNTIF($H$2:$H$2576,'CARGA COMPLETA'!$A1673)</f>
        <v>0</v>
      </c>
      <c r="C1673" s="28" t="s">
        <v>6162</v>
      </c>
      <c r="D1673" s="29">
        <v>4326.5812095</v>
      </c>
      <c r="E1673" s="1">
        <f>COUNTIF($H$2:$H$2576,'CARGA COMPLETA'!$A1673)</f>
        <v>0</v>
      </c>
      <c r="G1673" s="35" t="s">
        <v>3377</v>
      </c>
      <c r="H1673" s="35" t="s">
        <v>3378</v>
      </c>
      <c r="I1673" s="27"/>
      <c r="J1673" s="27"/>
      <c r="K1673" s="27"/>
    </row>
    <row r="1674" ht="15.75" hidden="1" customHeight="1">
      <c r="A1674" s="28"/>
      <c r="B1674" s="27">
        <f>COUNTIF($H$2:$H$2576,'CARGA COMPLETA'!$A1674)</f>
        <v>0</v>
      </c>
      <c r="C1674" s="28"/>
      <c r="D1674" s="29">
        <v>0.0</v>
      </c>
      <c r="E1674" s="1">
        <f>COUNTIF($H$2:$H$2576,'CARGA COMPLETA'!$A1674)</f>
        <v>0</v>
      </c>
      <c r="G1674" s="35" t="s">
        <v>3379</v>
      </c>
      <c r="H1674" s="35" t="s">
        <v>3380</v>
      </c>
      <c r="I1674" s="27"/>
      <c r="J1674" s="27"/>
      <c r="K1674" s="27"/>
    </row>
    <row r="1675" ht="15.75" hidden="1" customHeight="1">
      <c r="A1675" s="28"/>
      <c r="B1675" s="27">
        <f>COUNTIF($H$2:$H$2576,'CARGA COMPLETA'!$A1675)</f>
        <v>0</v>
      </c>
      <c r="C1675" s="28" t="s">
        <v>6163</v>
      </c>
      <c r="D1675" s="29">
        <v>0.0</v>
      </c>
      <c r="E1675" s="1">
        <f>COUNTIF($H$2:$H$2576,'CARGA COMPLETA'!$A1675)</f>
        <v>0</v>
      </c>
      <c r="G1675" s="35" t="s">
        <v>3381</v>
      </c>
      <c r="H1675" s="35" t="s">
        <v>3382</v>
      </c>
      <c r="I1675" s="27"/>
      <c r="J1675" s="27"/>
      <c r="K1675" s="27"/>
    </row>
    <row r="1676" ht="15.75" hidden="1" customHeight="1">
      <c r="A1676" s="28" t="s">
        <v>6164</v>
      </c>
      <c r="B1676" s="27">
        <f>COUNTIF($H$2:$H$2576,'CARGA COMPLETA'!$A1676)</f>
        <v>0</v>
      </c>
      <c r="C1676" s="28" t="s">
        <v>6165</v>
      </c>
      <c r="D1676" s="29">
        <v>3862.5626655</v>
      </c>
      <c r="E1676" s="1">
        <f>COUNTIF($H$2:$H$2576,'CARGA COMPLETA'!$A1676)</f>
        <v>0</v>
      </c>
      <c r="G1676" s="35" t="s">
        <v>3383</v>
      </c>
      <c r="H1676" s="35" t="s">
        <v>3384</v>
      </c>
      <c r="I1676" s="27"/>
      <c r="J1676" s="27"/>
      <c r="K1676" s="27"/>
    </row>
    <row r="1677" ht="15.75" hidden="1" customHeight="1">
      <c r="A1677" s="28" t="s">
        <v>6166</v>
      </c>
      <c r="B1677" s="27">
        <f>COUNTIF($H$2:$H$2576,'CARGA COMPLETA'!$A1677)</f>
        <v>0</v>
      </c>
      <c r="C1677" s="28" t="s">
        <v>6167</v>
      </c>
      <c r="D1677" s="29">
        <v>1413.9232964999999</v>
      </c>
      <c r="E1677" s="1">
        <f>COUNTIF($H$2:$H$2576,'CARGA COMPLETA'!$A1677)</f>
        <v>0</v>
      </c>
      <c r="G1677" s="35" t="s">
        <v>3385</v>
      </c>
      <c r="H1677" s="35" t="s">
        <v>3386</v>
      </c>
      <c r="I1677" s="27"/>
      <c r="J1677" s="27"/>
      <c r="K1677" s="27"/>
    </row>
    <row r="1678" ht="15.75" customHeight="1">
      <c r="A1678" s="28" t="s">
        <v>990</v>
      </c>
      <c r="B1678" s="27">
        <f>COUNTIF($H$2:$H$2576,'CARGA COMPLETA'!$A1678)</f>
        <v>1</v>
      </c>
      <c r="C1678" s="28" t="s">
        <v>989</v>
      </c>
      <c r="D1678" s="29">
        <v>4258.363799250001</v>
      </c>
      <c r="E1678" s="1">
        <f>COUNTIF($H$2:$H$2576,'CARGA COMPLETA'!$A1678)</f>
        <v>1</v>
      </c>
      <c r="G1678" s="35" t="s">
        <v>3387</v>
      </c>
      <c r="H1678" s="35" t="s">
        <v>3388</v>
      </c>
      <c r="I1678" s="27"/>
      <c r="J1678" s="27"/>
      <c r="K1678" s="27"/>
    </row>
    <row r="1679" ht="15.75" hidden="1" customHeight="1">
      <c r="A1679" s="28"/>
      <c r="B1679" s="27">
        <f>COUNTIF($H$2:$H$2576,'CARGA COMPLETA'!$A1679)</f>
        <v>0</v>
      </c>
      <c r="C1679" s="28"/>
      <c r="D1679" s="29">
        <v>0.0</v>
      </c>
      <c r="E1679" s="1">
        <f>COUNTIF($H$2:$H$2576,'CARGA COMPLETA'!$A1679)</f>
        <v>0</v>
      </c>
      <c r="G1679" s="35" t="s">
        <v>3389</v>
      </c>
      <c r="H1679" s="35" t="s">
        <v>3390</v>
      </c>
      <c r="I1679" s="27"/>
      <c r="J1679" s="27"/>
      <c r="K1679" s="27"/>
    </row>
    <row r="1680" ht="15.75" hidden="1" customHeight="1">
      <c r="A1680" s="28"/>
      <c r="B1680" s="27">
        <f>COUNTIF($H$2:$H$2576,'CARGA COMPLETA'!$A1680)</f>
        <v>0</v>
      </c>
      <c r="C1680" s="28" t="s">
        <v>6168</v>
      </c>
      <c r="D1680" s="29">
        <v>0.0</v>
      </c>
      <c r="E1680" s="1">
        <f>COUNTIF($H$2:$H$2576,'CARGA COMPLETA'!$A1680)</f>
        <v>0</v>
      </c>
      <c r="G1680" s="33" t="s">
        <v>3391</v>
      </c>
      <c r="H1680" s="33" t="s">
        <v>3392</v>
      </c>
      <c r="I1680" s="27"/>
      <c r="J1680" s="27"/>
      <c r="K1680" s="27"/>
    </row>
    <row r="1681" ht="15.75" customHeight="1">
      <c r="A1681" s="28" t="s">
        <v>992</v>
      </c>
      <c r="B1681" s="27">
        <f>COUNTIF($H$2:$H$2576,'CARGA COMPLETA'!$A1681)</f>
        <v>1</v>
      </c>
      <c r="C1681" s="28" t="s">
        <v>991</v>
      </c>
      <c r="D1681" s="29">
        <v>1104.1104195</v>
      </c>
      <c r="E1681" s="1">
        <f>COUNTIF($H$2:$H$2576,'CARGA COMPLETA'!$A1681)</f>
        <v>1</v>
      </c>
      <c r="G1681" s="33" t="s">
        <v>3393</v>
      </c>
      <c r="H1681" s="33" t="s">
        <v>3394</v>
      </c>
      <c r="I1681" s="27"/>
      <c r="J1681" s="27"/>
      <c r="K1681" s="27"/>
    </row>
    <row r="1682" ht="15.75" hidden="1" customHeight="1">
      <c r="A1682" s="28"/>
      <c r="B1682" s="27">
        <f>COUNTIF($H$2:$H$2576,'CARGA COMPLETA'!$A1682)</f>
        <v>0</v>
      </c>
      <c r="C1682" s="28"/>
      <c r="D1682" s="29">
        <v>0.0</v>
      </c>
      <c r="E1682" s="1">
        <f>COUNTIF($H$2:$H$2576,'CARGA COMPLETA'!$A1682)</f>
        <v>0</v>
      </c>
      <c r="G1682" s="35" t="s">
        <v>3395</v>
      </c>
      <c r="H1682" s="35" t="s">
        <v>3396</v>
      </c>
      <c r="I1682" s="27"/>
      <c r="J1682" s="27"/>
      <c r="K1682" s="27"/>
    </row>
    <row r="1683" ht="15.75" hidden="1" customHeight="1">
      <c r="A1683" s="28"/>
      <c r="B1683" s="27">
        <f>COUNTIF($H$2:$H$2576,'CARGA COMPLETA'!$A1683)</f>
        <v>0</v>
      </c>
      <c r="C1683" s="28" t="s">
        <v>6169</v>
      </c>
      <c r="D1683" s="29">
        <v>0.0</v>
      </c>
      <c r="E1683" s="1">
        <f>COUNTIF($H$2:$H$2576,'CARGA COMPLETA'!$A1683)</f>
        <v>0</v>
      </c>
      <c r="G1683" s="34" t="s">
        <v>3397</v>
      </c>
      <c r="H1683" s="34" t="s">
        <v>3398</v>
      </c>
      <c r="I1683" s="27"/>
      <c r="J1683" s="27"/>
      <c r="K1683" s="27"/>
    </row>
    <row r="1684" ht="15.75" hidden="1" customHeight="1">
      <c r="A1684" s="28" t="s">
        <v>6170</v>
      </c>
      <c r="B1684" s="27">
        <f>COUNTIF($H$2:$H$2576,'CARGA COMPLETA'!$A1684)</f>
        <v>0</v>
      </c>
      <c r="C1684" s="28" t="s">
        <v>6171</v>
      </c>
      <c r="D1684" s="29">
        <v>2060.088525</v>
      </c>
      <c r="E1684" s="1">
        <f>COUNTIF($H$2:$H$2576,'CARGA COMPLETA'!$A1684)</f>
        <v>0</v>
      </c>
      <c r="G1684" s="34" t="s">
        <v>3399</v>
      </c>
      <c r="H1684" s="34" t="s">
        <v>3400</v>
      </c>
      <c r="I1684" s="27"/>
      <c r="J1684" s="27"/>
      <c r="K1684" s="27"/>
    </row>
    <row r="1685" ht="15.75" hidden="1" customHeight="1">
      <c r="A1685" s="28" t="s">
        <v>6172</v>
      </c>
      <c r="B1685" s="27">
        <f>COUNTIF($H$2:$H$2576,'CARGA COMPLETA'!$A1685)</f>
        <v>0</v>
      </c>
      <c r="C1685" s="28" t="s">
        <v>6173</v>
      </c>
      <c r="D1685" s="29">
        <v>2401.490025</v>
      </c>
      <c r="E1685" s="1">
        <f>COUNTIF($H$2:$H$2576,'CARGA COMPLETA'!$A1685)</f>
        <v>0</v>
      </c>
      <c r="G1685" s="34" t="s">
        <v>3401</v>
      </c>
      <c r="H1685" s="34" t="s">
        <v>3402</v>
      </c>
      <c r="I1685" s="27"/>
      <c r="J1685" s="27"/>
      <c r="K1685" s="27"/>
    </row>
    <row r="1686" ht="15.75" hidden="1" customHeight="1">
      <c r="A1686" s="28"/>
      <c r="B1686" s="27">
        <f>COUNTIF($H$2:$H$2576,'CARGA COMPLETA'!$A1686)</f>
        <v>0</v>
      </c>
      <c r="C1686" s="28"/>
      <c r="D1686" s="29">
        <v>0.0</v>
      </c>
      <c r="E1686" s="1">
        <f>COUNTIF($H$2:$H$2576,'CARGA COMPLETA'!$A1686)</f>
        <v>0</v>
      </c>
      <c r="G1686" s="35" t="s">
        <v>3403</v>
      </c>
      <c r="H1686" s="35" t="s">
        <v>3404</v>
      </c>
      <c r="I1686" s="27"/>
      <c r="J1686" s="27"/>
      <c r="K1686" s="27"/>
    </row>
    <row r="1687" ht="15.75" hidden="1" customHeight="1">
      <c r="A1687" s="28"/>
      <c r="B1687" s="27">
        <f>COUNTIF($H$2:$H$2576,'CARGA COMPLETA'!$A1687)</f>
        <v>0</v>
      </c>
      <c r="C1687" s="28" t="s">
        <v>6174</v>
      </c>
      <c r="D1687" s="29">
        <v>0.0</v>
      </c>
      <c r="E1687" s="1">
        <f>COUNTIF($H$2:$H$2576,'CARGA COMPLETA'!$A1687)</f>
        <v>0</v>
      </c>
      <c r="G1687" s="35" t="s">
        <v>3405</v>
      </c>
      <c r="H1687" s="35" t="s">
        <v>3406</v>
      </c>
      <c r="I1687" s="27"/>
      <c r="J1687" s="27"/>
      <c r="K1687" s="27"/>
    </row>
    <row r="1688" ht="15.75" customHeight="1">
      <c r="A1688" s="28" t="s">
        <v>994</v>
      </c>
      <c r="B1688" s="27">
        <f>COUNTIF($H$2:$H$2576,'CARGA COMPLETA'!$A1688)</f>
        <v>1</v>
      </c>
      <c r="C1688" s="28" t="s">
        <v>993</v>
      </c>
      <c r="D1688" s="29">
        <v>1170.5579325</v>
      </c>
      <c r="E1688" s="1">
        <f>COUNTIF($H$2:$H$2576,'CARGA COMPLETA'!$A1688)</f>
        <v>1</v>
      </c>
      <c r="G1688" s="35" t="s">
        <v>3407</v>
      </c>
      <c r="H1688" s="35" t="s">
        <v>3408</v>
      </c>
      <c r="I1688" s="27"/>
      <c r="J1688" s="27"/>
      <c r="K1688" s="27"/>
    </row>
    <row r="1689" ht="15.75" customHeight="1">
      <c r="A1689" s="28" t="s">
        <v>996</v>
      </c>
      <c r="B1689" s="27">
        <f>COUNTIF($H$2:$H$2576,'CARGA COMPLETA'!$A1689)</f>
        <v>1</v>
      </c>
      <c r="C1689" s="28" t="s">
        <v>995</v>
      </c>
      <c r="D1689" s="29">
        <v>1170.5579325</v>
      </c>
      <c r="E1689" s="1">
        <f>COUNTIF($H$2:$H$2576,'CARGA COMPLETA'!$A1689)</f>
        <v>1</v>
      </c>
      <c r="G1689" s="35" t="s">
        <v>3409</v>
      </c>
      <c r="H1689" s="35" t="s">
        <v>3410</v>
      </c>
      <c r="I1689" s="27"/>
      <c r="J1689" s="27"/>
      <c r="K1689" s="27"/>
    </row>
    <row r="1690" ht="15.75" customHeight="1">
      <c r="A1690" s="28" t="s">
        <v>998</v>
      </c>
      <c r="B1690" s="27">
        <f>COUNTIF($H$2:$H$2576,'CARGA COMPLETA'!$A1690)</f>
        <v>1</v>
      </c>
      <c r="C1690" s="28" t="s">
        <v>997</v>
      </c>
      <c r="D1690" s="29">
        <v>1753.1326394999996</v>
      </c>
      <c r="E1690" s="1">
        <f>COUNTIF($H$2:$H$2576,'CARGA COMPLETA'!$A1690)</f>
        <v>1</v>
      </c>
      <c r="G1690" s="33" t="s">
        <v>3411</v>
      </c>
      <c r="H1690" s="33" t="s">
        <v>3412</v>
      </c>
      <c r="I1690" s="27"/>
      <c r="J1690" s="27"/>
      <c r="K1690" s="27"/>
    </row>
    <row r="1691" ht="15.75" customHeight="1">
      <c r="A1691" s="28" t="s">
        <v>1000</v>
      </c>
      <c r="B1691" s="27">
        <f>COUNTIF($H$2:$H$2576,'CARGA COMPLETA'!$A1691)</f>
        <v>1</v>
      </c>
      <c r="C1691" s="28" t="s">
        <v>999</v>
      </c>
      <c r="D1691" s="29">
        <v>1748.838168</v>
      </c>
      <c r="E1691" s="1">
        <f>COUNTIF($H$2:$H$2576,'CARGA COMPLETA'!$A1691)</f>
        <v>1</v>
      </c>
      <c r="G1691" s="33" t="s">
        <v>3413</v>
      </c>
      <c r="H1691" s="33" t="s">
        <v>3414</v>
      </c>
      <c r="I1691" s="27"/>
      <c r="J1691" s="27"/>
      <c r="K1691" s="27"/>
    </row>
    <row r="1692" ht="15.75" customHeight="1">
      <c r="A1692" s="28" t="s">
        <v>1002</v>
      </c>
      <c r="B1692" s="27">
        <f>COUNTIF($H$2:$H$2576,'CARGA COMPLETA'!$A1692)</f>
        <v>1</v>
      </c>
      <c r="C1692" s="28" t="s">
        <v>1001</v>
      </c>
      <c r="D1692" s="29">
        <v>7451.61780825</v>
      </c>
      <c r="E1692" s="1">
        <f>COUNTIF($H$2:$H$2576,'CARGA COMPLETA'!$A1692)</f>
        <v>1</v>
      </c>
      <c r="G1692" s="27" t="s">
        <v>3415</v>
      </c>
      <c r="H1692" s="27" t="s">
        <v>3416</v>
      </c>
      <c r="I1692" s="27"/>
      <c r="J1692" s="27"/>
      <c r="K1692" s="27"/>
    </row>
    <row r="1693" ht="15.75" hidden="1" customHeight="1">
      <c r="A1693" s="28"/>
      <c r="B1693" s="27">
        <f>COUNTIF($H$2:$H$2576,'CARGA COMPLETA'!$A1693)</f>
        <v>0</v>
      </c>
      <c r="C1693" s="28"/>
      <c r="D1693" s="29">
        <v>0.0</v>
      </c>
      <c r="E1693" s="1">
        <f>COUNTIF($H$2:$H$2576,'CARGA COMPLETA'!$A1693)</f>
        <v>0</v>
      </c>
      <c r="G1693" s="27" t="s">
        <v>3417</v>
      </c>
      <c r="H1693" s="27" t="s">
        <v>3418</v>
      </c>
      <c r="I1693" s="27"/>
      <c r="J1693" s="27"/>
      <c r="K1693" s="27"/>
    </row>
    <row r="1694" ht="15.75" hidden="1" customHeight="1">
      <c r="A1694" s="28"/>
      <c r="B1694" s="27">
        <f>COUNTIF($H$2:$H$2576,'CARGA COMPLETA'!$A1694)</f>
        <v>0</v>
      </c>
      <c r="C1694" s="28" t="s">
        <v>6175</v>
      </c>
      <c r="D1694" s="29">
        <v>0.0</v>
      </c>
      <c r="E1694" s="1">
        <f>COUNTIF($H$2:$H$2576,'CARGA COMPLETA'!$A1694)</f>
        <v>0</v>
      </c>
      <c r="G1694" s="33" t="s">
        <v>3419</v>
      </c>
      <c r="H1694" s="33" t="s">
        <v>3420</v>
      </c>
      <c r="I1694" s="27"/>
      <c r="J1694" s="27"/>
      <c r="K1694" s="27"/>
    </row>
    <row r="1695" ht="15.75" hidden="1" customHeight="1">
      <c r="A1695" s="28" t="s">
        <v>6176</v>
      </c>
      <c r="B1695" s="27">
        <f>COUNTIF($H$2:$H$2576,'CARGA COMPLETA'!$A1695)</f>
        <v>0</v>
      </c>
      <c r="C1695" s="28" t="s">
        <v>6177</v>
      </c>
      <c r="D1695" s="29">
        <v>1826.5429462499999</v>
      </c>
      <c r="E1695" s="1">
        <f>COUNTIF($H$2:$H$2576,'CARGA COMPLETA'!$A1695)</f>
        <v>0</v>
      </c>
      <c r="G1695" s="33" t="s">
        <v>3421</v>
      </c>
      <c r="H1695" s="33" t="s">
        <v>3422</v>
      </c>
      <c r="I1695" s="27"/>
      <c r="J1695" s="27"/>
      <c r="K1695" s="27"/>
    </row>
    <row r="1696" ht="15.75" hidden="1" customHeight="1">
      <c r="A1696" s="28" t="s">
        <v>6178</v>
      </c>
      <c r="B1696" s="27">
        <f>COUNTIF($H$2:$H$2576,'CARGA COMPLETA'!$A1696)</f>
        <v>0</v>
      </c>
      <c r="C1696" s="28" t="s">
        <v>6179</v>
      </c>
      <c r="D1696" s="29">
        <v>2642.663232</v>
      </c>
      <c r="E1696" s="1">
        <f>COUNTIF($H$2:$H$2576,'CARGA COMPLETA'!$A1696)</f>
        <v>0</v>
      </c>
      <c r="G1696" s="33" t="s">
        <v>3423</v>
      </c>
      <c r="H1696" s="33" t="s">
        <v>3424</v>
      </c>
      <c r="I1696" s="27"/>
      <c r="J1696" s="27"/>
      <c r="K1696" s="27"/>
    </row>
    <row r="1697" ht="15.75" hidden="1" customHeight="1">
      <c r="A1697" s="28" t="s">
        <v>6180</v>
      </c>
      <c r="B1697" s="27">
        <f>COUNTIF($H$2:$H$2576,'CARGA COMPLETA'!$A1697)</f>
        <v>0</v>
      </c>
      <c r="C1697" s="28" t="s">
        <v>6181</v>
      </c>
      <c r="D1697" s="29">
        <v>2401.91228475</v>
      </c>
      <c r="E1697" s="1">
        <f>COUNTIF($H$2:$H$2576,'CARGA COMPLETA'!$A1697)</f>
        <v>0</v>
      </c>
      <c r="G1697" s="33" t="s">
        <v>3425</v>
      </c>
      <c r="H1697" s="33" t="s">
        <v>3426</v>
      </c>
      <c r="I1697" s="27"/>
      <c r="J1697" s="27"/>
      <c r="K1697" s="27"/>
    </row>
    <row r="1698" ht="15.75" hidden="1" customHeight="1">
      <c r="A1698" s="28" t="s">
        <v>6182</v>
      </c>
      <c r="B1698" s="27">
        <f>COUNTIF($H$2:$H$2576,'CARGA COMPLETA'!$A1698)</f>
        <v>0</v>
      </c>
      <c r="C1698" s="28" t="s">
        <v>6183</v>
      </c>
      <c r="D1698" s="29">
        <v>4252.335367500001</v>
      </c>
      <c r="E1698" s="1">
        <f>COUNTIF($H$2:$H$2576,'CARGA COMPLETA'!$A1698)</f>
        <v>0</v>
      </c>
      <c r="G1698" s="33" t="s">
        <v>3427</v>
      </c>
      <c r="H1698" s="33" t="s">
        <v>3428</v>
      </c>
      <c r="I1698" s="27"/>
      <c r="J1698" s="27"/>
      <c r="K1698" s="27"/>
    </row>
    <row r="1699" ht="15.75" hidden="1" customHeight="1">
      <c r="A1699" s="28" t="s">
        <v>6184</v>
      </c>
      <c r="B1699" s="27">
        <f>COUNTIF($H$2:$H$2576,'CARGA COMPLETA'!$A1699)</f>
        <v>0</v>
      </c>
      <c r="C1699" s="28" t="s">
        <v>6185</v>
      </c>
      <c r="D1699" s="29">
        <v>4881.6820800000005</v>
      </c>
      <c r="E1699" s="1">
        <f>COUNTIF($H$2:$H$2576,'CARGA COMPLETA'!$A1699)</f>
        <v>0</v>
      </c>
      <c r="G1699" s="33" t="s">
        <v>3429</v>
      </c>
      <c r="H1699" s="33" t="s">
        <v>3430</v>
      </c>
      <c r="I1699" s="27"/>
      <c r="J1699" s="27"/>
      <c r="K1699" s="27"/>
    </row>
    <row r="1700" ht="15.75" hidden="1" customHeight="1">
      <c r="A1700" s="28" t="s">
        <v>6186</v>
      </c>
      <c r="B1700" s="27">
        <f>COUNTIF($H$2:$H$2576,'CARGA COMPLETA'!$A1700)</f>
        <v>0</v>
      </c>
      <c r="C1700" s="28" t="s">
        <v>6187</v>
      </c>
      <c r="D1700" s="29">
        <v>4340.327112</v>
      </c>
      <c r="E1700" s="1">
        <f>COUNTIF($H$2:$H$2576,'CARGA COMPLETA'!$A1700)</f>
        <v>0</v>
      </c>
      <c r="G1700" s="33" t="s">
        <v>3431</v>
      </c>
      <c r="H1700" s="33" t="s">
        <v>3432</v>
      </c>
      <c r="I1700" s="27"/>
      <c r="J1700" s="27"/>
      <c r="K1700" s="27"/>
    </row>
    <row r="1701" ht="15.75" hidden="1" customHeight="1">
      <c r="A1701" s="28"/>
      <c r="B1701" s="27">
        <f>COUNTIF($H$2:$H$2576,'CARGA COMPLETA'!$A1701)</f>
        <v>0</v>
      </c>
      <c r="C1701" s="28"/>
      <c r="D1701" s="29">
        <v>0.0</v>
      </c>
      <c r="E1701" s="1">
        <f>COUNTIF($H$2:$H$2576,'CARGA COMPLETA'!$A1701)</f>
        <v>0</v>
      </c>
      <c r="G1701" s="33" t="s">
        <v>3433</v>
      </c>
      <c r="H1701" s="33" t="s">
        <v>3434</v>
      </c>
      <c r="I1701" s="27"/>
      <c r="J1701" s="27"/>
      <c r="K1701" s="27"/>
    </row>
    <row r="1702" ht="15.75" hidden="1" customHeight="1">
      <c r="A1702" s="28"/>
      <c r="B1702" s="27">
        <f>COUNTIF($H$2:$H$2576,'CARGA COMPLETA'!$A1702)</f>
        <v>0</v>
      </c>
      <c r="C1702" s="28" t="s">
        <v>6188</v>
      </c>
      <c r="D1702" s="29">
        <v>0.0</v>
      </c>
      <c r="E1702" s="1">
        <f>COUNTIF($H$2:$H$2576,'CARGA COMPLETA'!$A1702)</f>
        <v>0</v>
      </c>
      <c r="G1702" s="33" t="s">
        <v>3435</v>
      </c>
      <c r="H1702" s="33" t="s">
        <v>3436</v>
      </c>
      <c r="I1702" s="27"/>
      <c r="J1702" s="27"/>
      <c r="K1702" s="27"/>
    </row>
    <row r="1703" ht="15.75" customHeight="1">
      <c r="A1703" s="28" t="s">
        <v>1004</v>
      </c>
      <c r="B1703" s="27">
        <f>COUNTIF($H$2:$H$2576,'CARGA COMPLETA'!$A1703)</f>
        <v>1</v>
      </c>
      <c r="C1703" s="28" t="s">
        <v>1003</v>
      </c>
      <c r="D1703" s="29">
        <v>619.4460690000001</v>
      </c>
      <c r="E1703" s="1">
        <f>COUNTIF($H$2:$H$2576,'CARGA COMPLETA'!$A1703)</f>
        <v>1</v>
      </c>
      <c r="G1703" s="33" t="s">
        <v>3437</v>
      </c>
      <c r="H1703" s="33" t="s">
        <v>3438</v>
      </c>
      <c r="I1703" s="27"/>
      <c r="J1703" s="27"/>
      <c r="K1703" s="27"/>
    </row>
    <row r="1704" ht="15.75" customHeight="1">
      <c r="A1704" s="28" t="s">
        <v>1006</v>
      </c>
      <c r="B1704" s="27">
        <f>COUNTIF($H$2:$H$2576,'CARGA COMPLETA'!$A1704)</f>
        <v>1</v>
      </c>
      <c r="C1704" s="28" t="s">
        <v>1005</v>
      </c>
      <c r="D1704" s="29">
        <v>787.2179535</v>
      </c>
      <c r="E1704" s="1">
        <f>COUNTIF($H$2:$H$2576,'CARGA COMPLETA'!$A1704)</f>
        <v>1</v>
      </c>
      <c r="G1704" s="27" t="s">
        <v>3439</v>
      </c>
      <c r="H1704" s="27" t="s">
        <v>3440</v>
      </c>
      <c r="I1704" s="27"/>
      <c r="J1704" s="27"/>
      <c r="K1704" s="27"/>
    </row>
    <row r="1705" ht="15.75" hidden="1" customHeight="1">
      <c r="A1705" s="28"/>
      <c r="B1705" s="27">
        <f>COUNTIF($H$2:$H$2576,'CARGA COMPLETA'!$A1705)</f>
        <v>0</v>
      </c>
      <c r="C1705" s="28"/>
      <c r="D1705" s="29">
        <v>0.0</v>
      </c>
      <c r="E1705" s="1">
        <f>COUNTIF($H$2:$H$2576,'CARGA COMPLETA'!$A1705)</f>
        <v>0</v>
      </c>
      <c r="G1705" s="27" t="s">
        <v>3441</v>
      </c>
      <c r="H1705" s="27" t="s">
        <v>3442</v>
      </c>
      <c r="I1705" s="27"/>
      <c r="J1705" s="27"/>
      <c r="K1705" s="27"/>
    </row>
    <row r="1706" ht="15.75" hidden="1" customHeight="1">
      <c r="A1706" s="28"/>
      <c r="B1706" s="27">
        <f>COUNTIF($H$2:$H$2576,'CARGA COMPLETA'!$A1706)</f>
        <v>0</v>
      </c>
      <c r="C1706" s="28" t="s">
        <v>6189</v>
      </c>
      <c r="D1706" s="29">
        <v>0.0</v>
      </c>
      <c r="E1706" s="1">
        <f>COUNTIF($H$2:$H$2576,'CARGA COMPLETA'!$A1706)</f>
        <v>0</v>
      </c>
      <c r="G1706" s="27" t="s">
        <v>3443</v>
      </c>
      <c r="H1706" s="27" t="s">
        <v>3444</v>
      </c>
      <c r="I1706" s="27"/>
      <c r="J1706" s="27"/>
      <c r="K1706" s="27"/>
    </row>
    <row r="1707" ht="15.75" hidden="1" customHeight="1">
      <c r="A1707" s="28" t="s">
        <v>6190</v>
      </c>
      <c r="B1707" s="27">
        <f>COUNTIF($H$2:$H$2576,'CARGA COMPLETA'!$A1707)</f>
        <v>0</v>
      </c>
      <c r="C1707" s="28" t="s">
        <v>6191</v>
      </c>
      <c r="D1707" s="29">
        <v>654.2151164999999</v>
      </c>
      <c r="E1707" s="1">
        <f>COUNTIF($H$2:$H$2576,'CARGA COMPLETA'!$A1707)</f>
        <v>0</v>
      </c>
      <c r="G1707" s="27" t="s">
        <v>3445</v>
      </c>
      <c r="H1707" s="27" t="s">
        <v>3446</v>
      </c>
      <c r="I1707" s="27"/>
      <c r="J1707" s="27"/>
      <c r="K1707" s="27"/>
    </row>
    <row r="1708" ht="15.75" hidden="1" customHeight="1">
      <c r="A1708" s="28" t="s">
        <v>6192</v>
      </c>
      <c r="B1708" s="27">
        <f>COUNTIF($H$2:$H$2576,'CARGA COMPLETA'!$A1708)</f>
        <v>0</v>
      </c>
      <c r="C1708" s="28" t="s">
        <v>6193</v>
      </c>
      <c r="D1708" s="29">
        <v>855.0220882499999</v>
      </c>
      <c r="E1708" s="1">
        <f>COUNTIF($H$2:$H$2576,'CARGA COMPLETA'!$A1708)</f>
        <v>0</v>
      </c>
      <c r="G1708" s="27" t="s">
        <v>3447</v>
      </c>
      <c r="H1708" s="27" t="s">
        <v>3448</v>
      </c>
      <c r="I1708" s="27"/>
      <c r="J1708" s="27"/>
      <c r="K1708" s="27"/>
    </row>
    <row r="1709" ht="15.75" hidden="1" customHeight="1">
      <c r="A1709" s="28" t="s">
        <v>6194</v>
      </c>
      <c r="B1709" s="27">
        <f>COUNTIF($H$2:$H$2576,'CARGA COMPLETA'!$A1709)</f>
        <v>0</v>
      </c>
      <c r="C1709" s="28" t="s">
        <v>6195</v>
      </c>
      <c r="D1709" s="29">
        <v>654.11628975</v>
      </c>
      <c r="E1709" s="1">
        <f>COUNTIF($H$2:$H$2576,'CARGA COMPLETA'!$A1709)</f>
        <v>0</v>
      </c>
      <c r="G1709" s="35" t="s">
        <v>3449</v>
      </c>
      <c r="H1709" s="35" t="s">
        <v>3450</v>
      </c>
      <c r="I1709" s="27"/>
      <c r="J1709" s="27"/>
      <c r="K1709" s="27"/>
    </row>
    <row r="1710" ht="15.75" hidden="1" customHeight="1">
      <c r="A1710" s="28" t="s">
        <v>6196</v>
      </c>
      <c r="B1710" s="27">
        <f>COUNTIF($H$2:$H$2576,'CARGA COMPLETA'!$A1710)</f>
        <v>0</v>
      </c>
      <c r="C1710" s="28" t="s">
        <v>6197</v>
      </c>
      <c r="D1710" s="29">
        <v>855.0220882499999</v>
      </c>
      <c r="E1710" s="1">
        <f>COUNTIF($H$2:$H$2576,'CARGA COMPLETA'!$A1710)</f>
        <v>0</v>
      </c>
      <c r="G1710" s="35" t="s">
        <v>3451</v>
      </c>
      <c r="H1710" s="35" t="s">
        <v>3452</v>
      </c>
      <c r="I1710" s="27"/>
      <c r="J1710" s="27"/>
      <c r="K1710" s="27"/>
    </row>
    <row r="1711" ht="15.75" hidden="1" customHeight="1">
      <c r="A1711" s="28" t="s">
        <v>6198</v>
      </c>
      <c r="B1711" s="27">
        <f>COUNTIF($H$2:$H$2576,'CARGA COMPLETA'!$A1711)</f>
        <v>0</v>
      </c>
      <c r="C1711" s="28" t="s">
        <v>6199</v>
      </c>
      <c r="D1711" s="29">
        <v>2262.27907125</v>
      </c>
      <c r="E1711" s="1">
        <f>COUNTIF($H$2:$H$2576,'CARGA COMPLETA'!$A1711)</f>
        <v>0</v>
      </c>
      <c r="G1711" s="35" t="s">
        <v>3453</v>
      </c>
      <c r="H1711" s="35" t="s">
        <v>3454</v>
      </c>
      <c r="I1711" s="27"/>
      <c r="J1711" s="27"/>
      <c r="K1711" s="27"/>
    </row>
    <row r="1712" ht="15.75" hidden="1" customHeight="1">
      <c r="A1712" s="28"/>
      <c r="B1712" s="27">
        <f>COUNTIF($H$2:$H$2576,'CARGA COMPLETA'!$A1712)</f>
        <v>0</v>
      </c>
      <c r="C1712" s="28"/>
      <c r="D1712" s="29">
        <v>0.0</v>
      </c>
      <c r="E1712" s="1">
        <f>COUNTIF($H$2:$H$2576,'CARGA COMPLETA'!$A1712)</f>
        <v>0</v>
      </c>
      <c r="G1712" s="35" t="s">
        <v>3455</v>
      </c>
      <c r="H1712" s="35" t="s">
        <v>3456</v>
      </c>
      <c r="I1712" s="27"/>
      <c r="J1712" s="27"/>
      <c r="K1712" s="27"/>
    </row>
    <row r="1713" ht="15.75" hidden="1" customHeight="1">
      <c r="A1713" s="28"/>
      <c r="B1713" s="27">
        <f>COUNTIF($H$2:$H$2576,'CARGA COMPLETA'!$A1713)</f>
        <v>0</v>
      </c>
      <c r="C1713" s="28" t="s">
        <v>6200</v>
      </c>
      <c r="D1713" s="29">
        <v>0.0</v>
      </c>
      <c r="E1713" s="1">
        <f>COUNTIF($H$2:$H$2576,'CARGA COMPLETA'!$A1713)</f>
        <v>0</v>
      </c>
      <c r="G1713" s="35" t="s">
        <v>3457</v>
      </c>
      <c r="H1713" s="35" t="s">
        <v>3458</v>
      </c>
      <c r="I1713" s="27"/>
      <c r="J1713" s="27"/>
      <c r="K1713" s="27"/>
    </row>
    <row r="1714" ht="15.75" customHeight="1">
      <c r="A1714" s="28" t="s">
        <v>1008</v>
      </c>
      <c r="B1714" s="27">
        <f>COUNTIF($H$2:$H$2576,'CARGA COMPLETA'!$A1714)</f>
        <v>1</v>
      </c>
      <c r="C1714" s="28" t="s">
        <v>1007</v>
      </c>
      <c r="D1714" s="29">
        <v>550.159533</v>
      </c>
      <c r="E1714" s="1">
        <f>COUNTIF($H$2:$H$2576,'CARGA COMPLETA'!$A1714)</f>
        <v>1</v>
      </c>
      <c r="G1714" s="35" t="s">
        <v>3459</v>
      </c>
      <c r="H1714" s="35" t="s">
        <v>3460</v>
      </c>
      <c r="I1714" s="27"/>
      <c r="J1714" s="27"/>
      <c r="K1714" s="27"/>
    </row>
    <row r="1715" ht="15.75" customHeight="1">
      <c r="A1715" s="28" t="s">
        <v>1010</v>
      </c>
      <c r="B1715" s="27">
        <f>COUNTIF($H$2:$H$2576,'CARGA COMPLETA'!$A1715)</f>
        <v>1</v>
      </c>
      <c r="C1715" s="28" t="s">
        <v>1009</v>
      </c>
      <c r="D1715" s="29">
        <v>708.2374117499999</v>
      </c>
      <c r="E1715" s="1">
        <f>COUNTIF($H$2:$H$2576,'CARGA COMPLETA'!$A1715)</f>
        <v>1</v>
      </c>
      <c r="G1715" s="35" t="s">
        <v>3461</v>
      </c>
      <c r="H1715" s="35" t="s">
        <v>3462</v>
      </c>
      <c r="I1715" s="27"/>
      <c r="J1715" s="27"/>
      <c r="K1715" s="27"/>
    </row>
    <row r="1716" ht="15.75" customHeight="1">
      <c r="A1716" s="28" t="s">
        <v>1012</v>
      </c>
      <c r="B1716" s="27">
        <f>COUNTIF($H$2:$H$2576,'CARGA COMPLETA'!$A1716)</f>
        <v>1</v>
      </c>
      <c r="C1716" s="28" t="s">
        <v>1011</v>
      </c>
      <c r="D1716" s="29">
        <v>550.159533</v>
      </c>
      <c r="E1716" s="1">
        <f>COUNTIF($H$2:$H$2576,'CARGA COMPLETA'!$A1716)</f>
        <v>1</v>
      </c>
      <c r="G1716" s="35" t="s">
        <v>3463</v>
      </c>
      <c r="H1716" s="35" t="s">
        <v>3464</v>
      </c>
      <c r="I1716" s="27"/>
      <c r="J1716" s="27"/>
      <c r="K1716" s="27"/>
    </row>
    <row r="1717" ht="15.75" hidden="1" customHeight="1">
      <c r="A1717" s="28"/>
      <c r="B1717" s="27">
        <f>COUNTIF($H$2:$H$2576,'CARGA COMPLETA'!$A1717)</f>
        <v>0</v>
      </c>
      <c r="C1717" s="28"/>
      <c r="D1717" s="29">
        <v>0.0</v>
      </c>
      <c r="E1717" s="1">
        <f>COUNTIF($H$2:$H$2576,'CARGA COMPLETA'!$A1717)</f>
        <v>0</v>
      </c>
      <c r="G1717" s="33" t="s">
        <v>3465</v>
      </c>
      <c r="H1717" s="33" t="s">
        <v>3466</v>
      </c>
      <c r="I1717" s="27"/>
      <c r="J1717" s="27"/>
      <c r="K1717" s="27"/>
    </row>
    <row r="1718" ht="15.75" hidden="1" customHeight="1">
      <c r="A1718" s="28"/>
      <c r="B1718" s="27">
        <f>COUNTIF($H$2:$H$2576,'CARGA COMPLETA'!$A1718)</f>
        <v>0</v>
      </c>
      <c r="C1718" s="28" t="s">
        <v>6201</v>
      </c>
      <c r="D1718" s="29">
        <v>0.0</v>
      </c>
      <c r="E1718" s="1">
        <f>COUNTIF($H$2:$H$2576,'CARGA COMPLETA'!$A1718)</f>
        <v>0</v>
      </c>
      <c r="G1718" s="33" t="s">
        <v>3467</v>
      </c>
      <c r="H1718" s="33" t="s">
        <v>3468</v>
      </c>
      <c r="I1718" s="27"/>
      <c r="J1718" s="27"/>
      <c r="K1718" s="27"/>
    </row>
    <row r="1719" ht="15.75" hidden="1" customHeight="1">
      <c r="A1719" s="28" t="s">
        <v>6202</v>
      </c>
      <c r="B1719" s="27">
        <f>COUNTIF($H$2:$H$2576,'CARGA COMPLETA'!$A1719)</f>
        <v>0</v>
      </c>
      <c r="C1719" s="28" t="s">
        <v>6203</v>
      </c>
      <c r="D1719" s="29">
        <v>26597.6385345</v>
      </c>
      <c r="E1719" s="1">
        <f>COUNTIF($H$2:$H$2576,'CARGA COMPLETA'!$A1719)</f>
        <v>0</v>
      </c>
      <c r="G1719" s="33" t="s">
        <v>3469</v>
      </c>
      <c r="H1719" s="33" t="s">
        <v>3470</v>
      </c>
      <c r="I1719" s="27"/>
      <c r="J1719" s="27"/>
      <c r="K1719" s="27"/>
    </row>
    <row r="1720" ht="15.75" hidden="1" customHeight="1">
      <c r="A1720" s="28" t="s">
        <v>6204</v>
      </c>
      <c r="B1720" s="27">
        <f>COUNTIF($H$2:$H$2576,'CARGA COMPLETA'!$A1720)</f>
        <v>0</v>
      </c>
      <c r="C1720" s="28" t="s">
        <v>6205</v>
      </c>
      <c r="D1720" s="29">
        <v>13446.682053749999</v>
      </c>
      <c r="E1720" s="1">
        <f>COUNTIF($H$2:$H$2576,'CARGA COMPLETA'!$A1720)</f>
        <v>0</v>
      </c>
      <c r="G1720" s="33" t="s">
        <v>3471</v>
      </c>
      <c r="H1720" s="33" t="s">
        <v>3472</v>
      </c>
      <c r="I1720" s="27"/>
      <c r="J1720" s="27"/>
      <c r="K1720" s="27"/>
    </row>
    <row r="1721" ht="15.75" hidden="1" customHeight="1">
      <c r="A1721" s="28" t="s">
        <v>6206</v>
      </c>
      <c r="B1721" s="27">
        <f>COUNTIF($H$2:$H$2576,'CARGA COMPLETA'!$A1721)</f>
        <v>0</v>
      </c>
      <c r="C1721" s="28" t="s">
        <v>6207</v>
      </c>
      <c r="D1721" s="29">
        <v>18618.348771</v>
      </c>
      <c r="E1721" s="1">
        <f>COUNTIF($H$2:$H$2576,'CARGA COMPLETA'!$A1721)</f>
        <v>0</v>
      </c>
      <c r="G1721" s="33" t="s">
        <v>3473</v>
      </c>
      <c r="H1721" s="33" t="s">
        <v>3474</v>
      </c>
      <c r="I1721" s="27"/>
      <c r="J1721" s="27"/>
      <c r="K1721" s="27"/>
    </row>
    <row r="1722" ht="15.75" hidden="1" customHeight="1">
      <c r="A1722" s="28" t="s">
        <v>6208</v>
      </c>
      <c r="B1722" s="27">
        <f>COUNTIF($H$2:$H$2576,'CARGA COMPLETA'!$A1722)</f>
        <v>0</v>
      </c>
      <c r="C1722" s="28" t="s">
        <v>6209</v>
      </c>
      <c r="D1722" s="29">
        <v>23051.29451625</v>
      </c>
      <c r="E1722" s="1">
        <f>COUNTIF($H$2:$H$2576,'CARGA COMPLETA'!$A1722)</f>
        <v>0</v>
      </c>
      <c r="G1722" s="33" t="s">
        <v>3475</v>
      </c>
      <c r="H1722" s="33" t="s">
        <v>3476</v>
      </c>
      <c r="I1722" s="27"/>
      <c r="J1722" s="27"/>
      <c r="K1722" s="27"/>
    </row>
    <row r="1723" ht="15.75" hidden="1" customHeight="1">
      <c r="A1723" s="28" t="s">
        <v>6210</v>
      </c>
      <c r="B1723" s="27">
        <f>COUNTIF($H$2:$H$2576,'CARGA COMPLETA'!$A1723)</f>
        <v>0</v>
      </c>
      <c r="C1723" s="28" t="s">
        <v>6211</v>
      </c>
      <c r="D1723" s="29">
        <v>28370.82402</v>
      </c>
      <c r="E1723" s="1">
        <f>COUNTIF($H$2:$H$2576,'CARGA COMPLETA'!$A1723)</f>
        <v>0</v>
      </c>
      <c r="G1723" s="33" t="s">
        <v>3477</v>
      </c>
      <c r="H1723" s="33" t="s">
        <v>3478</v>
      </c>
      <c r="I1723" s="27"/>
      <c r="J1723" s="27"/>
      <c r="K1723" s="27"/>
    </row>
    <row r="1724" ht="15.75" hidden="1" customHeight="1">
      <c r="A1724" s="28" t="s">
        <v>6212</v>
      </c>
      <c r="B1724" s="27">
        <f>COUNTIF($H$2:$H$2576,'CARGA COMPLETA'!$A1724)</f>
        <v>0</v>
      </c>
      <c r="C1724" s="28" t="s">
        <v>6213</v>
      </c>
      <c r="D1724" s="29">
        <v>20459.73369825</v>
      </c>
      <c r="E1724" s="1">
        <f>COUNTIF($H$2:$H$2576,'CARGA COMPLETA'!$A1724)</f>
        <v>0</v>
      </c>
      <c r="G1724" s="33" t="s">
        <v>3479</v>
      </c>
      <c r="H1724" s="33" t="s">
        <v>3480</v>
      </c>
      <c r="I1724" s="27"/>
      <c r="J1724" s="27"/>
      <c r="K1724" s="27"/>
    </row>
    <row r="1725" ht="15.75" hidden="1" customHeight="1">
      <c r="A1725" s="28" t="s">
        <v>6214</v>
      </c>
      <c r="B1725" s="27">
        <f>COUNTIF($H$2:$H$2576,'CARGA COMPLETA'!$A1725)</f>
        <v>0</v>
      </c>
      <c r="C1725" s="28" t="s">
        <v>6215</v>
      </c>
      <c r="D1725" s="29">
        <v>17595.366129</v>
      </c>
      <c r="E1725" s="1">
        <f>COUNTIF($H$2:$H$2576,'CARGA COMPLETA'!$A1725)</f>
        <v>0</v>
      </c>
      <c r="G1725" s="33" t="s">
        <v>3481</v>
      </c>
      <c r="H1725" s="33" t="s">
        <v>3482</v>
      </c>
      <c r="I1725" s="27"/>
      <c r="J1725" s="27"/>
      <c r="K1725" s="27"/>
    </row>
    <row r="1726" ht="15.75" hidden="1" customHeight="1">
      <c r="A1726" s="28" t="s">
        <v>6216</v>
      </c>
      <c r="B1726" s="27">
        <f>COUNTIF($H$2:$H$2576,'CARGA COMPLETA'!$A1726)</f>
        <v>0</v>
      </c>
      <c r="C1726" s="28" t="s">
        <v>6217</v>
      </c>
      <c r="D1726" s="29">
        <v>16938.842060249997</v>
      </c>
      <c r="E1726" s="1">
        <f>COUNTIF($H$2:$H$2576,'CARGA COMPLETA'!$A1726)</f>
        <v>0</v>
      </c>
      <c r="G1726" s="27" t="s">
        <v>3483</v>
      </c>
      <c r="H1726" s="27" t="s">
        <v>3484</v>
      </c>
      <c r="I1726" s="27"/>
      <c r="J1726" s="27"/>
      <c r="K1726" s="27"/>
    </row>
    <row r="1727" ht="15.75" hidden="1" customHeight="1">
      <c r="A1727" s="28" t="s">
        <v>6218</v>
      </c>
      <c r="B1727" s="27">
        <f>COUNTIF($H$2:$H$2576,'CARGA COMPLETA'!$A1727)</f>
        <v>0</v>
      </c>
      <c r="C1727" s="28" t="s">
        <v>6219</v>
      </c>
      <c r="D1727" s="29">
        <v>15842.5209855</v>
      </c>
      <c r="E1727" s="1">
        <f>COUNTIF($H$2:$H$2576,'CARGA COMPLETA'!$A1727)</f>
        <v>0</v>
      </c>
      <c r="G1727" s="27" t="s">
        <v>3485</v>
      </c>
      <c r="H1727" s="27" t="s">
        <v>3486</v>
      </c>
      <c r="I1727" s="27"/>
      <c r="J1727" s="27"/>
      <c r="K1727" s="27"/>
    </row>
    <row r="1728" ht="15.75" hidden="1" customHeight="1">
      <c r="A1728" s="28" t="s">
        <v>6220</v>
      </c>
      <c r="B1728" s="27">
        <f>COUNTIF($H$2:$H$2576,'CARGA COMPLETA'!$A1728)</f>
        <v>0</v>
      </c>
      <c r="C1728" s="28" t="s">
        <v>6221</v>
      </c>
      <c r="D1728" s="29">
        <v>12412.235508749998</v>
      </c>
      <c r="E1728" s="1">
        <f>COUNTIF($H$2:$H$2576,'CARGA COMPLETA'!$A1728)</f>
        <v>0</v>
      </c>
      <c r="G1728" s="27" t="s">
        <v>3487</v>
      </c>
      <c r="H1728" s="27" t="s">
        <v>3488</v>
      </c>
      <c r="I1728" s="27"/>
      <c r="J1728" s="27"/>
      <c r="K1728" s="27"/>
    </row>
    <row r="1729" ht="15.75" hidden="1" customHeight="1">
      <c r="A1729" s="28" t="s">
        <v>6222</v>
      </c>
      <c r="B1729" s="27">
        <f>COUNTIF($H$2:$H$2576,'CARGA COMPLETA'!$A1729)</f>
        <v>0</v>
      </c>
      <c r="C1729" s="28" t="s">
        <v>6223</v>
      </c>
      <c r="D1729" s="29">
        <v>16094.987394749998</v>
      </c>
      <c r="E1729" s="1">
        <f>COUNTIF($H$2:$H$2576,'CARGA COMPLETA'!$A1729)</f>
        <v>0</v>
      </c>
      <c r="G1729" s="27" t="s">
        <v>3489</v>
      </c>
      <c r="H1729" s="27" t="s">
        <v>3490</v>
      </c>
      <c r="I1729" s="27"/>
      <c r="J1729" s="27"/>
      <c r="K1729" s="27"/>
    </row>
    <row r="1730" ht="15.75" hidden="1" customHeight="1">
      <c r="A1730" s="28" t="s">
        <v>6224</v>
      </c>
      <c r="B1730" s="27">
        <f>COUNTIF($H$2:$H$2576,'CARGA COMPLETA'!$A1730)</f>
        <v>0</v>
      </c>
      <c r="C1730" s="28" t="s">
        <v>6225</v>
      </c>
      <c r="D1730" s="29">
        <v>6190.920895499999</v>
      </c>
      <c r="E1730" s="1">
        <f>COUNTIF($H$2:$H$2576,'CARGA COMPLETA'!$A1730)</f>
        <v>0</v>
      </c>
      <c r="G1730" s="27" t="s">
        <v>3491</v>
      </c>
      <c r="H1730" s="27" t="s">
        <v>3492</v>
      </c>
      <c r="I1730" s="27"/>
      <c r="J1730" s="27"/>
      <c r="K1730" s="27"/>
    </row>
    <row r="1731" ht="15.75" hidden="1" customHeight="1">
      <c r="A1731" s="28" t="s">
        <v>6226</v>
      </c>
      <c r="B1731" s="27">
        <f>COUNTIF($H$2:$H$2576,'CARGA COMPLETA'!$A1731)</f>
        <v>0</v>
      </c>
      <c r="C1731" s="28" t="s">
        <v>6227</v>
      </c>
      <c r="D1731" s="29">
        <v>33249.33465974999</v>
      </c>
      <c r="E1731" s="1">
        <f>COUNTIF($H$2:$H$2576,'CARGA COMPLETA'!$A1731)</f>
        <v>0</v>
      </c>
      <c r="G1731" s="27" t="s">
        <v>3493</v>
      </c>
      <c r="H1731" s="27" t="s">
        <v>3494</v>
      </c>
      <c r="I1731" s="27"/>
      <c r="J1731" s="27"/>
      <c r="K1731" s="27"/>
    </row>
    <row r="1732" ht="15.75" hidden="1" customHeight="1">
      <c r="A1732" s="28" t="s">
        <v>6228</v>
      </c>
      <c r="B1732" s="27">
        <f>COUNTIF($H$2:$H$2576,'CARGA COMPLETA'!$A1732)</f>
        <v>0</v>
      </c>
      <c r="C1732" s="28" t="s">
        <v>6229</v>
      </c>
      <c r="D1732" s="29">
        <v>21940.724421</v>
      </c>
      <c r="E1732" s="1">
        <f>COUNTIF($H$2:$H$2576,'CARGA COMPLETA'!$A1732)</f>
        <v>0</v>
      </c>
      <c r="G1732" s="27" t="s">
        <v>3495</v>
      </c>
      <c r="H1732" s="27" t="s">
        <v>3496</v>
      </c>
      <c r="I1732" s="27"/>
      <c r="J1732" s="27"/>
      <c r="K1732" s="27"/>
    </row>
    <row r="1733" ht="15.75" hidden="1" customHeight="1">
      <c r="A1733" s="28" t="s">
        <v>6230</v>
      </c>
      <c r="B1733" s="27">
        <f>COUNTIF($H$2:$H$2576,'CARGA COMPLETA'!$A1733)</f>
        <v>0</v>
      </c>
      <c r="C1733" s="28" t="s">
        <v>6231</v>
      </c>
      <c r="D1733" s="29">
        <v>26597.6385345</v>
      </c>
      <c r="E1733" s="1">
        <f>COUNTIF($H$2:$H$2576,'CARGA COMPLETA'!$A1733)</f>
        <v>0</v>
      </c>
      <c r="G1733" s="27" t="s">
        <v>3497</v>
      </c>
      <c r="H1733" s="27" t="s">
        <v>3498</v>
      </c>
      <c r="I1733" s="27"/>
      <c r="J1733" s="27"/>
      <c r="K1733" s="27"/>
    </row>
    <row r="1734" ht="15.75" hidden="1" customHeight="1">
      <c r="A1734" s="28" t="s">
        <v>6232</v>
      </c>
      <c r="B1734" s="27">
        <f>COUNTIF($H$2:$H$2576,'CARGA COMPLETA'!$A1734)</f>
        <v>0</v>
      </c>
      <c r="C1734" s="28" t="s">
        <v>6233</v>
      </c>
      <c r="D1734" s="29">
        <v>21618.59413725</v>
      </c>
      <c r="E1734" s="1">
        <f>COUNTIF($H$2:$H$2576,'CARGA COMPLETA'!$A1734)</f>
        <v>0</v>
      </c>
      <c r="G1734" s="27" t="s">
        <v>3499</v>
      </c>
      <c r="H1734" s="27" t="s">
        <v>3500</v>
      </c>
      <c r="I1734" s="27"/>
      <c r="J1734" s="27"/>
      <c r="K1734" s="27"/>
    </row>
    <row r="1735" ht="15.75" hidden="1" customHeight="1">
      <c r="A1735" s="28" t="s">
        <v>6234</v>
      </c>
      <c r="B1735" s="27">
        <f>COUNTIF($H$2:$H$2576,'CARGA COMPLETA'!$A1735)</f>
        <v>0</v>
      </c>
      <c r="C1735" s="28" t="s">
        <v>6235</v>
      </c>
      <c r="D1735" s="29">
        <v>25532.18734275</v>
      </c>
      <c r="E1735" s="1">
        <f>COUNTIF($H$2:$H$2576,'CARGA COMPLETA'!$A1735)</f>
        <v>0</v>
      </c>
      <c r="G1735" s="27" t="s">
        <v>3501</v>
      </c>
      <c r="H1735" s="27" t="s">
        <v>3502</v>
      </c>
      <c r="I1735" s="27"/>
      <c r="J1735" s="27"/>
      <c r="K1735" s="27"/>
    </row>
    <row r="1736" ht="15.75" hidden="1" customHeight="1">
      <c r="A1736" s="28" t="s">
        <v>6236</v>
      </c>
      <c r="B1736" s="27">
        <f>COUNTIF($H$2:$H$2576,'CARGA COMPLETA'!$A1736)</f>
        <v>0</v>
      </c>
      <c r="C1736" s="28" t="s">
        <v>6237</v>
      </c>
      <c r="D1736" s="29">
        <v>1557.7162177499997</v>
      </c>
      <c r="E1736" s="1">
        <f>COUNTIF($H$2:$H$2576,'CARGA COMPLETA'!$A1736)</f>
        <v>0</v>
      </c>
      <c r="G1736" s="27" t="s">
        <v>3503</v>
      </c>
      <c r="H1736" s="27" t="s">
        <v>3504</v>
      </c>
      <c r="I1736" s="27"/>
      <c r="J1736" s="27"/>
      <c r="K1736" s="27"/>
    </row>
    <row r="1737" ht="15.75" hidden="1" customHeight="1">
      <c r="A1737" s="28"/>
      <c r="B1737" s="27">
        <f>COUNTIF($H$2:$H$2576,'CARGA COMPLETA'!$A1737)</f>
        <v>0</v>
      </c>
      <c r="C1737" s="28"/>
      <c r="D1737" s="29">
        <v>0.0</v>
      </c>
      <c r="E1737" s="1">
        <f>COUNTIF($H$2:$H$2576,'CARGA COMPLETA'!$A1737)</f>
        <v>0</v>
      </c>
      <c r="G1737" s="27" t="s">
        <v>3505</v>
      </c>
      <c r="H1737" s="27" t="s">
        <v>3506</v>
      </c>
      <c r="I1737" s="27"/>
      <c r="J1737" s="27"/>
      <c r="K1737" s="27"/>
    </row>
    <row r="1738" ht="15.75" hidden="1" customHeight="1">
      <c r="A1738" s="28"/>
      <c r="B1738" s="27">
        <f>COUNTIF($H$2:$H$2576,'CARGA COMPLETA'!$A1738)</f>
        <v>0</v>
      </c>
      <c r="C1738" s="28" t="s">
        <v>6238</v>
      </c>
      <c r="D1738" s="29">
        <v>0.0</v>
      </c>
      <c r="E1738" s="1">
        <f>COUNTIF($H$2:$H$2576,'CARGA COMPLETA'!$A1738)</f>
        <v>0</v>
      </c>
      <c r="G1738" s="27" t="s">
        <v>3507</v>
      </c>
      <c r="H1738" s="27" t="s">
        <v>3508</v>
      </c>
      <c r="I1738" s="27"/>
      <c r="J1738" s="27"/>
      <c r="K1738" s="27"/>
    </row>
    <row r="1739" ht="15.75" customHeight="1">
      <c r="A1739" s="28" t="s">
        <v>1014</v>
      </c>
      <c r="B1739" s="27">
        <f>COUNTIF($H$2:$H$2576,'CARGA COMPLETA'!$A1739)</f>
        <v>1</v>
      </c>
      <c r="C1739" s="28" t="s">
        <v>1013</v>
      </c>
      <c r="D1739" s="29">
        <v>257.94680174999996</v>
      </c>
      <c r="E1739" s="1">
        <f>COUNTIF($H$2:$H$2576,'CARGA COMPLETA'!$A1739)</f>
        <v>1</v>
      </c>
      <c r="G1739" s="27" t="s">
        <v>3509</v>
      </c>
      <c r="H1739" s="27" t="s">
        <v>3510</v>
      </c>
      <c r="I1739" s="27"/>
      <c r="J1739" s="27"/>
      <c r="K1739" s="27"/>
    </row>
    <row r="1740" ht="15.75" hidden="1" customHeight="1">
      <c r="A1740" s="28"/>
      <c r="B1740" s="27">
        <f>COUNTIF($H$2:$H$2576,'CARGA COMPLETA'!$A1740)</f>
        <v>0</v>
      </c>
      <c r="C1740" s="28"/>
      <c r="D1740" s="29">
        <v>0.0</v>
      </c>
      <c r="E1740" s="1">
        <f>COUNTIF($H$2:$H$2576,'CARGA COMPLETA'!$A1740)</f>
        <v>0</v>
      </c>
      <c r="G1740" s="27" t="s">
        <v>3511</v>
      </c>
      <c r="H1740" s="27" t="s">
        <v>3512</v>
      </c>
      <c r="I1740" s="27"/>
      <c r="J1740" s="27"/>
      <c r="K1740" s="27"/>
    </row>
    <row r="1741" ht="15.75" hidden="1" customHeight="1">
      <c r="A1741" s="28"/>
      <c r="B1741" s="27">
        <f>COUNTIF($H$2:$H$2576,'CARGA COMPLETA'!$A1741)</f>
        <v>0</v>
      </c>
      <c r="C1741" s="28" t="s">
        <v>6239</v>
      </c>
      <c r="D1741" s="29">
        <v>0.0</v>
      </c>
      <c r="E1741" s="1">
        <f>COUNTIF($H$2:$H$2576,'CARGA COMPLETA'!$A1741)</f>
        <v>0</v>
      </c>
      <c r="G1741" s="27" t="s">
        <v>3513</v>
      </c>
      <c r="H1741" s="27" t="s">
        <v>3514</v>
      </c>
      <c r="I1741" s="27"/>
      <c r="J1741" s="27"/>
      <c r="K1741" s="27"/>
    </row>
    <row r="1742" ht="15.75" hidden="1" customHeight="1">
      <c r="A1742" s="28" t="s">
        <v>6240</v>
      </c>
      <c r="B1742" s="27">
        <f>COUNTIF($H$2:$H$2576,'CARGA COMPLETA'!$A1742)</f>
        <v>0</v>
      </c>
      <c r="C1742" s="28" t="s">
        <v>6241</v>
      </c>
      <c r="D1742" s="29">
        <v>2922.792146999999</v>
      </c>
      <c r="E1742" s="1">
        <f>COUNTIF($H$2:$H$2576,'CARGA COMPLETA'!$A1742)</f>
        <v>0</v>
      </c>
      <c r="G1742" s="27" t="s">
        <v>3515</v>
      </c>
      <c r="H1742" s="27" t="s">
        <v>3516</v>
      </c>
      <c r="I1742" s="27"/>
      <c r="J1742" s="27"/>
      <c r="K1742" s="27"/>
    </row>
    <row r="1743" ht="15.75" hidden="1" customHeight="1">
      <c r="A1743" s="28" t="s">
        <v>6242</v>
      </c>
      <c r="B1743" s="27">
        <f>COUNTIF($H$2:$H$2576,'CARGA COMPLETA'!$A1743)</f>
        <v>0</v>
      </c>
      <c r="C1743" s="28" t="s">
        <v>6243</v>
      </c>
      <c r="D1743" s="29">
        <v>2288.9173724999996</v>
      </c>
      <c r="E1743" s="1">
        <f>COUNTIF($H$2:$H$2576,'CARGA COMPLETA'!$A1743)</f>
        <v>0</v>
      </c>
      <c r="G1743" s="27" t="s">
        <v>3517</v>
      </c>
      <c r="H1743" s="27" t="s">
        <v>3518</v>
      </c>
      <c r="I1743" s="27"/>
      <c r="J1743" s="27"/>
      <c r="K1743" s="27"/>
    </row>
    <row r="1744" ht="15.75" hidden="1" customHeight="1">
      <c r="A1744" s="28" t="s">
        <v>6244</v>
      </c>
      <c r="B1744" s="27">
        <f>COUNTIF($H$2:$H$2576,'CARGA COMPLETA'!$A1744)</f>
        <v>0</v>
      </c>
      <c r="C1744" s="28" t="s">
        <v>6245</v>
      </c>
      <c r="D1744" s="29">
        <v>1282.3220024999998</v>
      </c>
      <c r="E1744" s="1">
        <f>COUNTIF($H$2:$H$2576,'CARGA COMPLETA'!$A1744)</f>
        <v>0</v>
      </c>
      <c r="G1744" s="27" t="s">
        <v>3519</v>
      </c>
      <c r="H1744" s="27" t="s">
        <v>3520</v>
      </c>
      <c r="I1744" s="27"/>
      <c r="J1744" s="27"/>
      <c r="K1744" s="27"/>
    </row>
    <row r="1745" ht="15.75" hidden="1" customHeight="1">
      <c r="A1745" s="28" t="s">
        <v>6246</v>
      </c>
      <c r="B1745" s="27">
        <f>COUNTIF($H$2:$H$2576,'CARGA COMPLETA'!$A1745)</f>
        <v>0</v>
      </c>
      <c r="C1745" s="28" t="s">
        <v>6247</v>
      </c>
      <c r="D1745" s="29">
        <v>3030.64806825</v>
      </c>
      <c r="E1745" s="1">
        <f>COUNTIF($H$2:$H$2576,'CARGA COMPLETA'!$A1745)</f>
        <v>0</v>
      </c>
      <c r="G1745" s="27" t="s">
        <v>3521</v>
      </c>
      <c r="H1745" s="27" t="s">
        <v>3522</v>
      </c>
      <c r="I1745" s="27"/>
      <c r="J1745" s="27"/>
      <c r="K1745" s="27"/>
    </row>
    <row r="1746" ht="15.75" hidden="1" customHeight="1">
      <c r="A1746" s="28" t="s">
        <v>6248</v>
      </c>
      <c r="B1746" s="27">
        <f>COUNTIF($H$2:$H$2576,'CARGA COMPLETA'!$A1746)</f>
        <v>0</v>
      </c>
      <c r="C1746" s="28" t="s">
        <v>6249</v>
      </c>
      <c r="D1746" s="29">
        <v>1319.61562425</v>
      </c>
      <c r="E1746" s="1">
        <f>COUNTIF($H$2:$H$2576,'CARGA COMPLETA'!$A1746)</f>
        <v>0</v>
      </c>
      <c r="G1746" s="27" t="s">
        <v>3523</v>
      </c>
      <c r="H1746" s="27" t="s">
        <v>3524</v>
      </c>
      <c r="I1746" s="27"/>
      <c r="J1746" s="27"/>
      <c r="K1746" s="27"/>
    </row>
    <row r="1747" ht="15.75" hidden="1" customHeight="1">
      <c r="A1747" s="28"/>
      <c r="B1747" s="27">
        <f>COUNTIF($H$2:$H$2576,'CARGA COMPLETA'!$A1747)</f>
        <v>0</v>
      </c>
      <c r="C1747" s="28"/>
      <c r="D1747" s="29">
        <v>0.0</v>
      </c>
      <c r="E1747" s="1">
        <f>COUNTIF($H$2:$H$2576,'CARGA COMPLETA'!$A1747)</f>
        <v>0</v>
      </c>
      <c r="G1747" s="27" t="s">
        <v>3525</v>
      </c>
      <c r="H1747" s="27" t="s">
        <v>3526</v>
      </c>
      <c r="I1747" s="27"/>
      <c r="J1747" s="27"/>
      <c r="K1747" s="27"/>
    </row>
    <row r="1748" ht="15.75" hidden="1" customHeight="1">
      <c r="A1748" s="28"/>
      <c r="B1748" s="27">
        <f>COUNTIF($H$2:$H$2576,'CARGA COMPLETA'!$A1748)</f>
        <v>0</v>
      </c>
      <c r="C1748" s="28" t="s">
        <v>6250</v>
      </c>
      <c r="D1748" s="29">
        <v>0.0</v>
      </c>
      <c r="E1748" s="1">
        <f>COUNTIF($H$2:$H$2576,'CARGA COMPLETA'!$A1748)</f>
        <v>0</v>
      </c>
      <c r="G1748" s="27" t="s">
        <v>3527</v>
      </c>
      <c r="H1748" s="27" t="s">
        <v>3528</v>
      </c>
      <c r="I1748" s="27"/>
      <c r="J1748" s="27"/>
      <c r="K1748" s="27"/>
    </row>
    <row r="1749" ht="15.75" hidden="1" customHeight="1">
      <c r="A1749" s="28" t="s">
        <v>6251</v>
      </c>
      <c r="B1749" s="27">
        <f>COUNTIF($H$2:$H$2576,'CARGA COMPLETA'!$A1749)</f>
        <v>0</v>
      </c>
      <c r="C1749" s="28" t="s">
        <v>6252</v>
      </c>
      <c r="D1749" s="29">
        <v>6360.094322999999</v>
      </c>
      <c r="E1749" s="1">
        <f>COUNTIF($H$2:$H$2576,'CARGA COMPLETA'!$A1749)</f>
        <v>0</v>
      </c>
      <c r="G1749" s="27" t="s">
        <v>3529</v>
      </c>
      <c r="H1749" s="27" t="s">
        <v>3530</v>
      </c>
      <c r="I1749" s="27"/>
      <c r="J1749" s="27"/>
      <c r="K1749" s="27"/>
    </row>
    <row r="1750" ht="15.75" hidden="1" customHeight="1">
      <c r="A1750" s="28" t="s">
        <v>6253</v>
      </c>
      <c r="B1750" s="27">
        <f>COUNTIF($H$2:$H$2576,'CARGA COMPLETA'!$A1750)</f>
        <v>0</v>
      </c>
      <c r="C1750" s="28" t="s">
        <v>6254</v>
      </c>
      <c r="D1750" s="29">
        <v>6360.094322999999</v>
      </c>
      <c r="E1750" s="1">
        <f>COUNTIF($H$2:$H$2576,'CARGA COMPLETA'!$A1750)</f>
        <v>0</v>
      </c>
      <c r="G1750" s="27" t="s">
        <v>3531</v>
      </c>
      <c r="H1750" s="27" t="s">
        <v>3532</v>
      </c>
      <c r="I1750" s="27"/>
      <c r="J1750" s="27"/>
      <c r="K1750" s="27"/>
    </row>
    <row r="1751" ht="15.75" hidden="1" customHeight="1">
      <c r="A1751" s="28" t="s">
        <v>6255</v>
      </c>
      <c r="B1751" s="27">
        <f>COUNTIF($H$2:$H$2576,'CARGA COMPLETA'!$A1751)</f>
        <v>0</v>
      </c>
      <c r="C1751" s="28" t="s">
        <v>6256</v>
      </c>
      <c r="D1751" s="29">
        <v>6360.094322999999</v>
      </c>
      <c r="E1751" s="1">
        <f>COUNTIF($H$2:$H$2576,'CARGA COMPLETA'!$A1751)</f>
        <v>0</v>
      </c>
      <c r="G1751" s="27" t="s">
        <v>3533</v>
      </c>
      <c r="H1751" s="27" t="s">
        <v>3534</v>
      </c>
      <c r="I1751" s="27"/>
      <c r="J1751" s="27"/>
      <c r="K1751" s="27"/>
    </row>
    <row r="1752" ht="15.75" hidden="1" customHeight="1">
      <c r="A1752" s="28"/>
      <c r="B1752" s="27">
        <f>COUNTIF($H$2:$H$2576,'CARGA COMPLETA'!$A1752)</f>
        <v>0</v>
      </c>
      <c r="C1752" s="28"/>
      <c r="D1752" s="29">
        <v>0.0</v>
      </c>
      <c r="E1752" s="1">
        <f>COUNTIF($H$2:$H$2576,'CARGA COMPLETA'!$A1752)</f>
        <v>0</v>
      </c>
      <c r="G1752" s="27" t="s">
        <v>3535</v>
      </c>
      <c r="H1752" s="27" t="s">
        <v>3536</v>
      </c>
      <c r="I1752" s="27"/>
      <c r="J1752" s="27"/>
      <c r="K1752" s="27"/>
    </row>
    <row r="1753" ht="15.75" hidden="1" customHeight="1">
      <c r="A1753" s="28"/>
      <c r="B1753" s="27">
        <f>COUNTIF($H$2:$H$2576,'CARGA COMPLETA'!$A1753)</f>
        <v>0</v>
      </c>
      <c r="C1753" s="28" t="s">
        <v>6257</v>
      </c>
      <c r="D1753" s="29">
        <v>0.0</v>
      </c>
      <c r="E1753" s="1">
        <f>COUNTIF($H$2:$H$2576,'CARGA COMPLETA'!$A1753)</f>
        <v>0</v>
      </c>
      <c r="G1753" s="27" t="s">
        <v>3537</v>
      </c>
      <c r="H1753" s="27" t="s">
        <v>3538</v>
      </c>
      <c r="I1753" s="27"/>
      <c r="J1753" s="27"/>
      <c r="K1753" s="27"/>
    </row>
    <row r="1754" ht="15.75" hidden="1" customHeight="1">
      <c r="A1754" s="28" t="s">
        <v>6258</v>
      </c>
      <c r="B1754" s="27">
        <f>COUNTIF($H$2:$H$2576,'CARGA COMPLETA'!$A1754)</f>
        <v>0</v>
      </c>
      <c r="C1754" s="28" t="s">
        <v>6259</v>
      </c>
      <c r="D1754" s="29">
        <v>16779.281780250003</v>
      </c>
      <c r="E1754" s="1">
        <f>COUNTIF($H$2:$H$2576,'CARGA COMPLETA'!$A1754)</f>
        <v>0</v>
      </c>
      <c r="G1754" s="27" t="s">
        <v>3539</v>
      </c>
      <c r="H1754" s="27" t="s">
        <v>3540</v>
      </c>
      <c r="I1754" s="27"/>
      <c r="J1754" s="27"/>
      <c r="K1754" s="27"/>
    </row>
    <row r="1755" ht="15.75" hidden="1" customHeight="1">
      <c r="A1755" s="28" t="s">
        <v>6260</v>
      </c>
      <c r="B1755" s="27">
        <f>COUNTIF($H$2:$H$2576,'CARGA COMPLETA'!$A1755)</f>
        <v>0</v>
      </c>
      <c r="C1755" s="28" t="s">
        <v>6261</v>
      </c>
      <c r="D1755" s="29">
        <v>16779.281780250003</v>
      </c>
      <c r="E1755" s="1">
        <f>COUNTIF($H$2:$H$2576,'CARGA COMPLETA'!$A1755)</f>
        <v>0</v>
      </c>
      <c r="G1755" s="27" t="s">
        <v>3541</v>
      </c>
      <c r="H1755" s="27" t="s">
        <v>3542</v>
      </c>
      <c r="I1755" s="27"/>
      <c r="J1755" s="27"/>
      <c r="K1755" s="27"/>
    </row>
    <row r="1756" ht="15.75" hidden="1" customHeight="1">
      <c r="A1756" s="28" t="s">
        <v>6262</v>
      </c>
      <c r="B1756" s="27">
        <f>COUNTIF($H$2:$H$2576,'CARGA COMPLETA'!$A1756)</f>
        <v>0</v>
      </c>
      <c r="C1756" s="28" t="s">
        <v>6263</v>
      </c>
      <c r="D1756" s="29">
        <v>16779.281780250003</v>
      </c>
      <c r="E1756" s="1">
        <f>COUNTIF($H$2:$H$2576,'CARGA COMPLETA'!$A1756)</f>
        <v>0</v>
      </c>
      <c r="G1756" s="27" t="s">
        <v>3543</v>
      </c>
      <c r="H1756" s="27" t="s">
        <v>3544</v>
      </c>
      <c r="I1756" s="27"/>
      <c r="J1756" s="27"/>
      <c r="K1756" s="27"/>
    </row>
    <row r="1757" ht="15.75" hidden="1" customHeight="1">
      <c r="A1757" s="28" t="s">
        <v>6264</v>
      </c>
      <c r="B1757" s="27">
        <f>COUNTIF($H$2:$H$2576,'CARGA COMPLETA'!$A1757)</f>
        <v>0</v>
      </c>
      <c r="C1757" s="28" t="s">
        <v>6265</v>
      </c>
      <c r="D1757" s="29">
        <v>16779.281780250003</v>
      </c>
      <c r="E1757" s="1">
        <f>COUNTIF($H$2:$H$2576,'CARGA COMPLETA'!$A1757)</f>
        <v>0</v>
      </c>
      <c r="G1757" s="27" t="s">
        <v>3545</v>
      </c>
      <c r="H1757" s="27" t="s">
        <v>3546</v>
      </c>
      <c r="I1757" s="27"/>
      <c r="J1757" s="27"/>
      <c r="K1757" s="27"/>
    </row>
    <row r="1758" ht="15.75" hidden="1" customHeight="1">
      <c r="A1758" s="28"/>
      <c r="B1758" s="27">
        <f>COUNTIF($H$2:$H$2576,'CARGA COMPLETA'!$A1758)</f>
        <v>0</v>
      </c>
      <c r="C1758" s="28"/>
      <c r="D1758" s="29">
        <v>0.0</v>
      </c>
      <c r="E1758" s="1">
        <f>COUNTIF($H$2:$H$2576,'CARGA COMPLETA'!$A1758)</f>
        <v>0</v>
      </c>
      <c r="G1758" s="27" t="s">
        <v>3547</v>
      </c>
      <c r="H1758" s="27" t="s">
        <v>3548</v>
      </c>
      <c r="I1758" s="27"/>
      <c r="J1758" s="27"/>
      <c r="K1758" s="27"/>
    </row>
    <row r="1759" ht="15.75" hidden="1" customHeight="1">
      <c r="A1759" s="28"/>
      <c r="B1759" s="27">
        <f>COUNTIF($H$2:$H$2576,'CARGA COMPLETA'!$A1759)</f>
        <v>0</v>
      </c>
      <c r="C1759" s="28" t="s">
        <v>6266</v>
      </c>
      <c r="D1759" s="29">
        <v>0.0</v>
      </c>
      <c r="E1759" s="1">
        <f>COUNTIF($H$2:$H$2576,'CARGA COMPLETA'!$A1759)</f>
        <v>0</v>
      </c>
      <c r="G1759" s="27" t="s">
        <v>3549</v>
      </c>
      <c r="H1759" s="27" t="s">
        <v>3550</v>
      </c>
      <c r="I1759" s="27"/>
      <c r="J1759" s="27"/>
      <c r="K1759" s="27"/>
    </row>
    <row r="1760" ht="15.75" hidden="1" customHeight="1">
      <c r="A1760" s="28" t="s">
        <v>6267</v>
      </c>
      <c r="B1760" s="27">
        <f>COUNTIF($H$2:$H$2576,'CARGA COMPLETA'!$A1760)</f>
        <v>0</v>
      </c>
      <c r="C1760" s="28" t="s">
        <v>6268</v>
      </c>
      <c r="D1760" s="29">
        <v>1547.4202672499998</v>
      </c>
      <c r="E1760" s="1">
        <f>COUNTIF($H$2:$H$2576,'CARGA COMPLETA'!$A1760)</f>
        <v>0</v>
      </c>
      <c r="G1760" s="27" t="s">
        <v>3551</v>
      </c>
      <c r="H1760" s="27" t="s">
        <v>3552</v>
      </c>
      <c r="I1760" s="27"/>
      <c r="J1760" s="27"/>
      <c r="K1760" s="27"/>
    </row>
    <row r="1761" ht="15.75" hidden="1" customHeight="1">
      <c r="A1761" s="28" t="s">
        <v>6269</v>
      </c>
      <c r="B1761" s="27">
        <f>COUNTIF($H$2:$H$2576,'CARGA COMPLETA'!$A1761)</f>
        <v>0</v>
      </c>
      <c r="C1761" s="28" t="s">
        <v>6270</v>
      </c>
      <c r="D1761" s="29">
        <v>1883.2695007500001</v>
      </c>
      <c r="E1761" s="1">
        <f>COUNTIF($H$2:$H$2576,'CARGA COMPLETA'!$A1761)</f>
        <v>0</v>
      </c>
      <c r="G1761" s="27" t="s">
        <v>3553</v>
      </c>
      <c r="H1761" s="27" t="s">
        <v>3554</v>
      </c>
      <c r="I1761" s="27"/>
      <c r="J1761" s="27"/>
      <c r="K1761" s="27"/>
    </row>
    <row r="1762" ht="15.75" hidden="1" customHeight="1">
      <c r="A1762" s="28" t="s">
        <v>6271</v>
      </c>
      <c r="B1762" s="27">
        <f>COUNTIF($H$2:$H$2576,'CARGA COMPLETA'!$A1762)</f>
        <v>0</v>
      </c>
      <c r="C1762" s="28" t="s">
        <v>6272</v>
      </c>
      <c r="D1762" s="29">
        <v>2206.5317999999997</v>
      </c>
      <c r="E1762" s="1">
        <f>COUNTIF($H$2:$H$2576,'CARGA COMPLETA'!$A1762)</f>
        <v>0</v>
      </c>
      <c r="G1762" s="27" t="s">
        <v>3555</v>
      </c>
      <c r="H1762" s="27" t="s">
        <v>3556</v>
      </c>
      <c r="I1762" s="27"/>
      <c r="J1762" s="27"/>
      <c r="K1762" s="27"/>
    </row>
    <row r="1763" ht="15.75" hidden="1" customHeight="1">
      <c r="A1763" s="28" t="s">
        <v>6273</v>
      </c>
      <c r="B1763" s="27">
        <f>COUNTIF($H$2:$H$2576,'CARGA COMPLETA'!$A1763)</f>
        <v>0</v>
      </c>
      <c r="C1763" s="28" t="s">
        <v>6274</v>
      </c>
      <c r="D1763" s="29">
        <v>1431.97265475</v>
      </c>
      <c r="E1763" s="1">
        <f>COUNTIF($H$2:$H$2576,'CARGA COMPLETA'!$A1763)</f>
        <v>0</v>
      </c>
      <c r="G1763" s="27" t="s">
        <v>3557</v>
      </c>
      <c r="H1763" s="27" t="s">
        <v>3558</v>
      </c>
      <c r="I1763" s="27"/>
      <c r="J1763" s="27"/>
      <c r="K1763" s="27"/>
    </row>
    <row r="1764" ht="15.75" hidden="1" customHeight="1">
      <c r="A1764" s="28" t="s">
        <v>6275</v>
      </c>
      <c r="B1764" s="27">
        <f>COUNTIF($H$2:$H$2576,'CARGA COMPLETA'!$A1764)</f>
        <v>0</v>
      </c>
      <c r="C1764" s="28" t="s">
        <v>6276</v>
      </c>
      <c r="D1764" s="29">
        <v>1718.2917180000002</v>
      </c>
      <c r="E1764" s="1">
        <f>COUNTIF($H$2:$H$2576,'CARGA COMPLETA'!$A1764)</f>
        <v>0</v>
      </c>
      <c r="G1764" s="27" t="s">
        <v>3559</v>
      </c>
      <c r="H1764" s="27" t="s">
        <v>3560</v>
      </c>
      <c r="I1764" s="27"/>
      <c r="J1764" s="27"/>
      <c r="K1764" s="27"/>
    </row>
    <row r="1765" ht="15.75" hidden="1" customHeight="1">
      <c r="A1765" s="28" t="s">
        <v>6277</v>
      </c>
      <c r="B1765" s="27">
        <f>COUNTIF($H$2:$H$2576,'CARGA COMPLETA'!$A1765)</f>
        <v>0</v>
      </c>
      <c r="C1765" s="28" t="s">
        <v>6278</v>
      </c>
      <c r="D1765" s="29">
        <v>2005.0150724999999</v>
      </c>
      <c r="E1765" s="1">
        <f>COUNTIF($H$2:$H$2576,'CARGA COMPLETA'!$A1765)</f>
        <v>0</v>
      </c>
      <c r="G1765" s="27" t="s">
        <v>3561</v>
      </c>
      <c r="H1765" s="27" t="s">
        <v>3562</v>
      </c>
      <c r="I1765" s="27"/>
      <c r="J1765" s="27"/>
      <c r="K1765" s="27"/>
    </row>
    <row r="1766" ht="15.75" hidden="1" customHeight="1">
      <c r="A1766" s="28" t="s">
        <v>6279</v>
      </c>
      <c r="B1766" s="27">
        <f>COUNTIF($H$2:$H$2576,'CARGA COMPLETA'!$A1766)</f>
        <v>0</v>
      </c>
      <c r="C1766" s="28" t="s">
        <v>6280</v>
      </c>
      <c r="D1766" s="29">
        <v>1431.97265475</v>
      </c>
      <c r="E1766" s="1">
        <f>COUNTIF($H$2:$H$2576,'CARGA COMPLETA'!$A1766)</f>
        <v>0</v>
      </c>
      <c r="G1766" s="27" t="s">
        <v>3563</v>
      </c>
      <c r="H1766" s="27" t="s">
        <v>3564</v>
      </c>
      <c r="I1766" s="27"/>
      <c r="J1766" s="27"/>
      <c r="K1766" s="27"/>
    </row>
    <row r="1767" ht="15.75" hidden="1" customHeight="1">
      <c r="A1767" s="28" t="s">
        <v>6281</v>
      </c>
      <c r="B1767" s="27">
        <f>COUNTIF($H$2:$H$2576,'CARGA COMPLETA'!$A1767)</f>
        <v>0</v>
      </c>
      <c r="C1767" s="28" t="s">
        <v>6282</v>
      </c>
      <c r="D1767" s="29">
        <v>1718.2917180000002</v>
      </c>
      <c r="E1767" s="1">
        <f>COUNTIF($H$2:$H$2576,'CARGA COMPLETA'!$A1767)</f>
        <v>0</v>
      </c>
      <c r="G1767" s="27" t="s">
        <v>3565</v>
      </c>
      <c r="H1767" s="27" t="s">
        <v>3566</v>
      </c>
      <c r="I1767" s="27"/>
      <c r="J1767" s="27"/>
      <c r="K1767" s="27"/>
    </row>
    <row r="1768" ht="15.75" hidden="1" customHeight="1">
      <c r="A1768" s="28" t="s">
        <v>6283</v>
      </c>
      <c r="B1768" s="27">
        <f>COUNTIF($H$2:$H$2576,'CARGA COMPLETA'!$A1768)</f>
        <v>0</v>
      </c>
      <c r="C1768" s="28" t="s">
        <v>6284</v>
      </c>
      <c r="D1768" s="29">
        <v>2005.0150724999999</v>
      </c>
      <c r="E1768" s="1">
        <f>COUNTIF($H$2:$H$2576,'CARGA COMPLETA'!$A1768)</f>
        <v>0</v>
      </c>
      <c r="G1768" s="27" t="s">
        <v>3567</v>
      </c>
      <c r="H1768" s="27" t="s">
        <v>3568</v>
      </c>
      <c r="I1768" s="27"/>
      <c r="J1768" s="27"/>
      <c r="K1768" s="27"/>
    </row>
    <row r="1769" ht="15.75" hidden="1" customHeight="1">
      <c r="A1769" s="28" t="s">
        <v>6285</v>
      </c>
      <c r="B1769" s="27">
        <f>COUNTIF($H$2:$H$2576,'CARGA COMPLETA'!$A1769)</f>
        <v>0</v>
      </c>
      <c r="C1769" s="28" t="s">
        <v>6286</v>
      </c>
      <c r="D1769" s="29">
        <v>2148.170112</v>
      </c>
      <c r="E1769" s="1">
        <f>COUNTIF($H$2:$H$2576,'CARGA COMPLETA'!$A1769)</f>
        <v>0</v>
      </c>
      <c r="G1769" s="27" t="s">
        <v>3569</v>
      </c>
      <c r="H1769" s="27" t="s">
        <v>3570</v>
      </c>
      <c r="I1769" s="27"/>
      <c r="J1769" s="27"/>
      <c r="K1769" s="27"/>
    </row>
    <row r="1770" ht="15.75" hidden="1" customHeight="1">
      <c r="A1770" s="28" t="s">
        <v>6287</v>
      </c>
      <c r="B1770" s="27">
        <f>COUNTIF($H$2:$H$2576,'CARGA COMPLETA'!$A1770)</f>
        <v>0</v>
      </c>
      <c r="C1770" s="28" t="s">
        <v>6288</v>
      </c>
      <c r="D1770" s="29">
        <v>2491.9973594999997</v>
      </c>
      <c r="E1770" s="1">
        <f>COUNTIF($H$2:$H$2576,'CARGA COMPLETA'!$A1770)</f>
        <v>0</v>
      </c>
      <c r="G1770" s="27" t="s">
        <v>3571</v>
      </c>
      <c r="H1770" s="27" t="s">
        <v>3572</v>
      </c>
      <c r="I1770" s="27"/>
      <c r="J1770" s="27"/>
      <c r="K1770" s="27"/>
    </row>
    <row r="1771" ht="15.75" hidden="1" customHeight="1">
      <c r="A1771" s="28" t="s">
        <v>6289</v>
      </c>
      <c r="B1771" s="27">
        <f>COUNTIF($H$2:$H$2576,'CARGA COMPLETA'!$A1771)</f>
        <v>0</v>
      </c>
      <c r="C1771" s="28" t="s">
        <v>6290</v>
      </c>
      <c r="D1771" s="29">
        <v>2835.824607</v>
      </c>
      <c r="E1771" s="1">
        <f>COUNTIF($H$2:$H$2576,'CARGA COMPLETA'!$A1771)</f>
        <v>0</v>
      </c>
      <c r="G1771" s="27" t="s">
        <v>3573</v>
      </c>
      <c r="H1771" s="27" t="s">
        <v>3574</v>
      </c>
      <c r="I1771" s="27"/>
      <c r="J1771" s="27"/>
      <c r="K1771" s="27"/>
    </row>
    <row r="1772" ht="15.75" hidden="1" customHeight="1">
      <c r="A1772" s="28" t="s">
        <v>6291</v>
      </c>
      <c r="B1772" s="27">
        <f>COUNTIF($H$2:$H$2576,'CARGA COMPLETA'!$A1772)</f>
        <v>0</v>
      </c>
      <c r="C1772" s="28" t="s">
        <v>6292</v>
      </c>
      <c r="D1772" s="29">
        <v>2005.0150724999999</v>
      </c>
      <c r="E1772" s="1">
        <f>COUNTIF($H$2:$H$2576,'CARGA COMPLETA'!$A1772)</f>
        <v>0</v>
      </c>
      <c r="G1772" s="27" t="s">
        <v>3575</v>
      </c>
      <c r="H1772" s="27" t="s">
        <v>3576</v>
      </c>
      <c r="I1772" s="27"/>
      <c r="J1772" s="27"/>
      <c r="K1772" s="27"/>
    </row>
    <row r="1773" ht="15.75" hidden="1" customHeight="1">
      <c r="A1773" s="28" t="s">
        <v>6293</v>
      </c>
      <c r="B1773" s="27">
        <f>COUNTIF($H$2:$H$2576,'CARGA COMPLETA'!$A1773)</f>
        <v>0</v>
      </c>
      <c r="C1773" s="28" t="s">
        <v>6294</v>
      </c>
      <c r="D1773" s="29">
        <v>2316.0947287499994</v>
      </c>
      <c r="E1773" s="1">
        <f>COUNTIF($H$2:$H$2576,'CARGA COMPLETA'!$A1773)</f>
        <v>0</v>
      </c>
      <c r="G1773" s="27" t="s">
        <v>3577</v>
      </c>
      <c r="H1773" s="27" t="s">
        <v>3578</v>
      </c>
      <c r="I1773" s="27"/>
      <c r="J1773" s="27"/>
      <c r="K1773" s="27"/>
    </row>
    <row r="1774" ht="15.75" hidden="1" customHeight="1">
      <c r="A1774" s="28" t="s">
        <v>6295</v>
      </c>
      <c r="B1774" s="27">
        <f>COUNTIF($H$2:$H$2576,'CARGA COMPLETA'!$A1774)</f>
        <v>0</v>
      </c>
      <c r="C1774" s="28" t="s">
        <v>6296</v>
      </c>
      <c r="D1774" s="29">
        <v>2638.0902487500002</v>
      </c>
      <c r="E1774" s="1">
        <f>COUNTIF($H$2:$H$2576,'CARGA COMPLETA'!$A1774)</f>
        <v>0</v>
      </c>
      <c r="G1774" s="27" t="s">
        <v>3579</v>
      </c>
      <c r="H1774" s="27" t="s">
        <v>3580</v>
      </c>
      <c r="I1774" s="27"/>
      <c r="J1774" s="27"/>
      <c r="K1774" s="27"/>
    </row>
    <row r="1775" ht="15.75" hidden="1" customHeight="1">
      <c r="A1775" s="28" t="s">
        <v>6297</v>
      </c>
      <c r="B1775" s="27">
        <f>COUNTIF($H$2:$H$2576,'CARGA COMPLETA'!$A1775)</f>
        <v>0</v>
      </c>
      <c r="C1775" s="28" t="s">
        <v>6298</v>
      </c>
      <c r="D1775" s="29">
        <v>1976.4721102499996</v>
      </c>
      <c r="E1775" s="1">
        <f>COUNTIF($H$2:$H$2576,'CARGA COMPLETA'!$A1775)</f>
        <v>0</v>
      </c>
      <c r="G1775" s="27" t="s">
        <v>3581</v>
      </c>
      <c r="H1775" s="27" t="s">
        <v>3582</v>
      </c>
      <c r="I1775" s="27"/>
      <c r="J1775" s="27"/>
      <c r="K1775" s="27"/>
    </row>
    <row r="1776" ht="15.75" hidden="1" customHeight="1">
      <c r="A1776" s="28" t="s">
        <v>6299</v>
      </c>
      <c r="B1776" s="27">
        <f>COUNTIF($H$2:$H$2576,'CARGA COMPLETA'!$A1776)</f>
        <v>0</v>
      </c>
      <c r="C1776" s="28" t="s">
        <v>6300</v>
      </c>
      <c r="D1776" s="29">
        <v>2262.78218925</v>
      </c>
      <c r="E1776" s="1">
        <f>COUNTIF($H$2:$H$2576,'CARGA COMPLETA'!$A1776)</f>
        <v>0</v>
      </c>
      <c r="G1776" s="27" t="s">
        <v>3583</v>
      </c>
      <c r="H1776" s="27" t="s">
        <v>3584</v>
      </c>
      <c r="I1776" s="27"/>
      <c r="J1776" s="27"/>
      <c r="K1776" s="27"/>
    </row>
    <row r="1777" ht="15.75" hidden="1" customHeight="1">
      <c r="A1777" s="28" t="s">
        <v>6301</v>
      </c>
      <c r="B1777" s="27">
        <f>COUNTIF($H$2:$H$2576,'CARGA COMPLETA'!$A1777)</f>
        <v>0</v>
      </c>
      <c r="C1777" s="28" t="s">
        <v>6302</v>
      </c>
      <c r="D1777" s="29">
        <v>2577.6442147499997</v>
      </c>
      <c r="E1777" s="1">
        <f>COUNTIF($H$2:$H$2576,'CARGA COMPLETA'!$A1777)</f>
        <v>0</v>
      </c>
      <c r="G1777" s="27" t="s">
        <v>3585</v>
      </c>
      <c r="H1777" s="27" t="s">
        <v>3586</v>
      </c>
      <c r="I1777" s="27"/>
      <c r="J1777" s="27"/>
      <c r="K1777" s="27"/>
    </row>
    <row r="1778" ht="15.75" hidden="1" customHeight="1">
      <c r="A1778" s="28" t="s">
        <v>6303</v>
      </c>
      <c r="B1778" s="27">
        <f>COUNTIF($H$2:$H$2576,'CARGA COMPLETA'!$A1778)</f>
        <v>0</v>
      </c>
      <c r="C1778" s="28" t="s">
        <v>6304</v>
      </c>
      <c r="D1778" s="29">
        <v>4584.339341999999</v>
      </c>
      <c r="E1778" s="1">
        <f>COUNTIF($H$2:$H$2576,'CARGA COMPLETA'!$A1778)</f>
        <v>0</v>
      </c>
      <c r="G1778" s="27" t="s">
        <v>3587</v>
      </c>
      <c r="H1778" s="27" t="s">
        <v>3588</v>
      </c>
      <c r="I1778" s="27"/>
      <c r="J1778" s="27"/>
      <c r="K1778" s="27"/>
    </row>
    <row r="1779" ht="15.75" hidden="1" customHeight="1">
      <c r="A1779" s="28" t="s">
        <v>6305</v>
      </c>
      <c r="B1779" s="27">
        <f>COUNTIF($H$2:$H$2576,'CARGA COMPLETA'!$A1779)</f>
        <v>0</v>
      </c>
      <c r="C1779" s="28" t="s">
        <v>6306</v>
      </c>
      <c r="D1779" s="29">
        <v>5012.5466655</v>
      </c>
      <c r="E1779" s="1">
        <f>COUNTIF($H$2:$H$2576,'CARGA COMPLETA'!$A1779)</f>
        <v>0</v>
      </c>
      <c r="G1779" s="27" t="s">
        <v>3589</v>
      </c>
      <c r="H1779" s="27" t="s">
        <v>3590</v>
      </c>
      <c r="I1779" s="27"/>
      <c r="J1779" s="27"/>
      <c r="K1779" s="27"/>
    </row>
    <row r="1780" ht="15.75" hidden="1" customHeight="1">
      <c r="A1780" s="28" t="s">
        <v>6307</v>
      </c>
      <c r="B1780" s="27">
        <f>COUNTIF($H$2:$H$2576,'CARGA COMPLETA'!$A1780)</f>
        <v>0</v>
      </c>
      <c r="C1780" s="28" t="s">
        <v>6308</v>
      </c>
      <c r="D1780" s="29">
        <v>5411.36650725</v>
      </c>
      <c r="E1780" s="1">
        <f>COUNTIF($H$2:$H$2576,'CARGA COMPLETA'!$A1780)</f>
        <v>0</v>
      </c>
      <c r="G1780" s="27" t="s">
        <v>3591</v>
      </c>
      <c r="H1780" s="27" t="s">
        <v>3592</v>
      </c>
      <c r="I1780" s="27"/>
      <c r="J1780" s="27"/>
      <c r="K1780" s="27"/>
    </row>
    <row r="1781" ht="15.75" hidden="1" customHeight="1">
      <c r="A1781" s="28" t="s">
        <v>6309</v>
      </c>
      <c r="B1781" s="27">
        <f>COUNTIF($H$2:$H$2576,'CARGA COMPLETA'!$A1781)</f>
        <v>0</v>
      </c>
      <c r="C1781" s="28" t="s">
        <v>6310</v>
      </c>
      <c r="D1781" s="29">
        <v>4382.83159875</v>
      </c>
      <c r="E1781" s="1">
        <f>COUNTIF($H$2:$H$2576,'CARGA COMPLETA'!$A1781)</f>
        <v>0</v>
      </c>
      <c r="G1781" s="27" t="s">
        <v>3593</v>
      </c>
      <c r="H1781" s="27" t="s">
        <v>3594</v>
      </c>
      <c r="I1781" s="27"/>
      <c r="J1781" s="27"/>
      <c r="K1781" s="27"/>
    </row>
    <row r="1782" ht="15.75" hidden="1" customHeight="1">
      <c r="A1782" s="28" t="s">
        <v>6311</v>
      </c>
      <c r="B1782" s="27">
        <f>COUNTIF($H$2:$H$2576,'CARGA COMPLETA'!$A1782)</f>
        <v>0</v>
      </c>
      <c r="C1782" s="28" t="s">
        <v>6312</v>
      </c>
      <c r="D1782" s="29">
        <v>4781.651440500001</v>
      </c>
      <c r="E1782" s="1">
        <f>COUNTIF($H$2:$H$2576,'CARGA COMPLETA'!$A1782)</f>
        <v>0</v>
      </c>
      <c r="G1782" s="27" t="s">
        <v>3595</v>
      </c>
      <c r="H1782" s="27" t="s">
        <v>3596</v>
      </c>
      <c r="I1782" s="27"/>
      <c r="J1782" s="27"/>
      <c r="K1782" s="27"/>
    </row>
    <row r="1783" ht="15.75" hidden="1" customHeight="1">
      <c r="A1783" s="28" t="s">
        <v>6313</v>
      </c>
      <c r="B1783" s="27">
        <f>COUNTIF($H$2:$H$2576,'CARGA COMPLETA'!$A1783)</f>
        <v>0</v>
      </c>
      <c r="C1783" s="28" t="s">
        <v>6314</v>
      </c>
      <c r="D1783" s="29">
        <v>5155.279445249999</v>
      </c>
      <c r="E1783" s="1">
        <f>COUNTIF($H$2:$H$2576,'CARGA COMPLETA'!$A1783)</f>
        <v>0</v>
      </c>
      <c r="G1783" s="27" t="s">
        <v>3597</v>
      </c>
      <c r="H1783" s="27" t="s">
        <v>3598</v>
      </c>
      <c r="I1783" s="27"/>
      <c r="J1783" s="27"/>
      <c r="K1783" s="27"/>
    </row>
    <row r="1784" ht="15.75" hidden="1" customHeight="1">
      <c r="A1784" s="28" t="s">
        <v>6315</v>
      </c>
      <c r="B1784" s="27">
        <f>COUNTIF($H$2:$H$2576,'CARGA COMPLETA'!$A1784)</f>
        <v>0</v>
      </c>
      <c r="C1784" s="28" t="s">
        <v>6316</v>
      </c>
      <c r="D1784" s="29">
        <v>5528.91643425</v>
      </c>
      <c r="E1784" s="1">
        <f>COUNTIF($H$2:$H$2576,'CARGA COMPLETA'!$A1784)</f>
        <v>0</v>
      </c>
      <c r="G1784" s="27" t="s">
        <v>3599</v>
      </c>
      <c r="H1784" s="27" t="s">
        <v>3600</v>
      </c>
      <c r="I1784" s="27"/>
      <c r="J1784" s="27"/>
      <c r="K1784" s="27"/>
    </row>
    <row r="1785" ht="15.75" hidden="1" customHeight="1">
      <c r="A1785" s="28" t="s">
        <v>6317</v>
      </c>
      <c r="B1785" s="27">
        <f>COUNTIF($H$2:$H$2576,'CARGA COMPLETA'!$A1785)</f>
        <v>0</v>
      </c>
      <c r="C1785" s="28" t="s">
        <v>6318</v>
      </c>
      <c r="D1785" s="29">
        <v>5873.15695725</v>
      </c>
      <c r="E1785" s="1">
        <f>COUNTIF($H$2:$H$2576,'CARGA COMPLETA'!$A1785)</f>
        <v>0</v>
      </c>
      <c r="G1785" s="27" t="s">
        <v>3601</v>
      </c>
      <c r="H1785" s="27" t="s">
        <v>3602</v>
      </c>
      <c r="I1785" s="27"/>
      <c r="J1785" s="27"/>
      <c r="K1785" s="27"/>
    </row>
    <row r="1786" ht="15.75" hidden="1" customHeight="1">
      <c r="A1786" s="28" t="s">
        <v>6319</v>
      </c>
      <c r="B1786" s="27">
        <f>COUNTIF($H$2:$H$2576,'CARGA COMPLETA'!$A1786)</f>
        <v>0</v>
      </c>
      <c r="C1786" s="28" t="s">
        <v>6320</v>
      </c>
      <c r="D1786" s="29">
        <v>6242.58931725</v>
      </c>
      <c r="E1786" s="1">
        <f>COUNTIF($H$2:$H$2576,'CARGA COMPLETA'!$A1786)</f>
        <v>0</v>
      </c>
      <c r="G1786" s="27" t="s">
        <v>3603</v>
      </c>
      <c r="H1786" s="27" t="s">
        <v>3604</v>
      </c>
      <c r="I1786" s="27"/>
      <c r="J1786" s="27"/>
      <c r="K1786" s="27"/>
    </row>
    <row r="1787" ht="15.75" hidden="1" customHeight="1">
      <c r="A1787" s="28" t="s">
        <v>6321</v>
      </c>
      <c r="B1787" s="27">
        <f>COUNTIF($H$2:$H$2576,'CARGA COMPLETA'!$A1787)</f>
        <v>0</v>
      </c>
      <c r="C1787" s="28" t="s">
        <v>6322</v>
      </c>
      <c r="D1787" s="29">
        <v>801.9611077499999</v>
      </c>
      <c r="E1787" s="1">
        <f>COUNTIF($H$2:$H$2576,'CARGA COMPLETA'!$A1787)</f>
        <v>0</v>
      </c>
      <c r="G1787" s="27" t="s">
        <v>3605</v>
      </c>
      <c r="H1787" s="27" t="s">
        <v>3606</v>
      </c>
      <c r="I1787" s="27"/>
      <c r="J1787" s="27"/>
      <c r="K1787" s="27"/>
    </row>
    <row r="1788" ht="15.75" hidden="1" customHeight="1">
      <c r="A1788" s="28" t="s">
        <v>6323</v>
      </c>
      <c r="B1788" s="27">
        <f>COUNTIF($H$2:$H$2576,'CARGA COMPLETA'!$A1788)</f>
        <v>0</v>
      </c>
      <c r="C1788" s="28" t="s">
        <v>6324</v>
      </c>
      <c r="D1788" s="29">
        <v>1417.5529334999999</v>
      </c>
      <c r="E1788" s="1">
        <f>COUNTIF($H$2:$H$2576,'CARGA COMPLETA'!$A1788)</f>
        <v>0</v>
      </c>
      <c r="G1788" s="27" t="s">
        <v>3607</v>
      </c>
      <c r="H1788" s="27" t="s">
        <v>3608</v>
      </c>
      <c r="I1788" s="27"/>
      <c r="J1788" s="27"/>
      <c r="K1788" s="27"/>
    </row>
    <row r="1789" ht="15.75" hidden="1" customHeight="1">
      <c r="A1789" s="28" t="s">
        <v>6325</v>
      </c>
      <c r="B1789" s="27">
        <f>COUNTIF($H$2:$H$2576,'CARGA COMPLETA'!$A1789)</f>
        <v>0</v>
      </c>
      <c r="C1789" s="28" t="s">
        <v>6326</v>
      </c>
      <c r="D1789" s="29">
        <v>801.9611077499999</v>
      </c>
      <c r="E1789" s="1">
        <f>COUNTIF($H$2:$H$2576,'CARGA COMPLETA'!$A1789)</f>
        <v>0</v>
      </c>
      <c r="G1789" s="27" t="s">
        <v>3609</v>
      </c>
      <c r="H1789" s="27" t="s">
        <v>3610</v>
      </c>
      <c r="I1789" s="27"/>
      <c r="J1789" s="27"/>
      <c r="K1789" s="27"/>
    </row>
    <row r="1790" ht="15.75" hidden="1" customHeight="1">
      <c r="A1790" s="28" t="s">
        <v>6327</v>
      </c>
      <c r="B1790" s="27">
        <f>COUNTIF($H$2:$H$2576,'CARGA COMPLETA'!$A1790)</f>
        <v>0</v>
      </c>
      <c r="C1790" s="28" t="s">
        <v>6328</v>
      </c>
      <c r="D1790" s="29">
        <v>1417.5529334999999</v>
      </c>
      <c r="E1790" s="1">
        <f>COUNTIF($H$2:$H$2576,'CARGA COMPLETA'!$A1790)</f>
        <v>0</v>
      </c>
      <c r="G1790" s="27" t="s">
        <v>3611</v>
      </c>
      <c r="H1790" s="27" t="s">
        <v>3612</v>
      </c>
      <c r="I1790" s="27"/>
      <c r="J1790" s="27"/>
      <c r="K1790" s="27"/>
    </row>
    <row r="1791" ht="15.75" hidden="1" customHeight="1">
      <c r="A1791" s="28"/>
      <c r="B1791" s="27">
        <f>COUNTIF($H$2:$H$2576,'CARGA COMPLETA'!$A1791)</f>
        <v>0</v>
      </c>
      <c r="C1791" s="28"/>
      <c r="D1791" s="29">
        <v>0.0</v>
      </c>
      <c r="E1791" s="1">
        <f>COUNTIF($H$2:$H$2576,'CARGA COMPLETA'!$A1791)</f>
        <v>0</v>
      </c>
      <c r="G1791" s="27" t="s">
        <v>3613</v>
      </c>
      <c r="H1791" s="27" t="s">
        <v>3614</v>
      </c>
      <c r="I1791" s="27"/>
      <c r="J1791" s="27"/>
      <c r="K1791" s="27"/>
    </row>
    <row r="1792" ht="15.75" hidden="1" customHeight="1">
      <c r="A1792" s="28"/>
      <c r="B1792" s="27">
        <f>COUNTIF($H$2:$H$2576,'CARGA COMPLETA'!$A1792)</f>
        <v>0</v>
      </c>
      <c r="C1792" s="28" t="s">
        <v>6329</v>
      </c>
      <c r="D1792" s="29">
        <v>0.0</v>
      </c>
      <c r="E1792" s="1">
        <f>COUNTIF($H$2:$H$2576,'CARGA COMPLETA'!$A1792)</f>
        <v>0</v>
      </c>
      <c r="G1792" s="27" t="s">
        <v>3615</v>
      </c>
      <c r="H1792" s="27" t="s">
        <v>3616</v>
      </c>
      <c r="I1792" s="27"/>
      <c r="J1792" s="27"/>
      <c r="K1792" s="27"/>
    </row>
    <row r="1793" ht="15.75" hidden="1" customHeight="1">
      <c r="A1793" s="28" t="s">
        <v>6330</v>
      </c>
      <c r="B1793" s="27">
        <f>COUNTIF($H$2:$H$2576,'CARGA COMPLETA'!$A1793)</f>
        <v>0</v>
      </c>
      <c r="C1793" s="28" t="s">
        <v>6331</v>
      </c>
      <c r="D1793" s="29">
        <v>1308.7716345</v>
      </c>
      <c r="E1793" s="1">
        <f>COUNTIF($H$2:$H$2576,'CARGA COMPLETA'!$A1793)</f>
        <v>0</v>
      </c>
      <c r="G1793" s="27" t="s">
        <v>3617</v>
      </c>
      <c r="H1793" s="27" t="s">
        <v>3618</v>
      </c>
      <c r="I1793" s="27"/>
      <c r="J1793" s="27"/>
      <c r="K1793" s="27"/>
    </row>
    <row r="1794" ht="15.75" hidden="1" customHeight="1">
      <c r="A1794" s="28" t="s">
        <v>6332</v>
      </c>
      <c r="B1794" s="27">
        <f>COUNTIF($H$2:$H$2576,'CARGA COMPLETA'!$A1794)</f>
        <v>0</v>
      </c>
      <c r="C1794" s="28" t="s">
        <v>6333</v>
      </c>
      <c r="D1794" s="29">
        <v>1826.2195132499996</v>
      </c>
      <c r="E1794" s="1">
        <f>COUNTIF($H$2:$H$2576,'CARGA COMPLETA'!$A1794)</f>
        <v>0</v>
      </c>
      <c r="G1794" s="27" t="s">
        <v>3619</v>
      </c>
      <c r="H1794" s="27" t="s">
        <v>3620</v>
      </c>
      <c r="I1794" s="27"/>
      <c r="J1794" s="27"/>
      <c r="K1794" s="27"/>
    </row>
    <row r="1795" ht="15.75" hidden="1" customHeight="1">
      <c r="A1795" s="28" t="s">
        <v>6334</v>
      </c>
      <c r="B1795" s="27">
        <f>COUNTIF($H$2:$H$2576,'CARGA COMPLETA'!$A1795)</f>
        <v>0</v>
      </c>
      <c r="C1795" s="28" t="s">
        <v>6335</v>
      </c>
      <c r="D1795" s="29">
        <v>2826.5618452500003</v>
      </c>
      <c r="E1795" s="1">
        <f>COUNTIF($H$2:$H$2576,'CARGA COMPLETA'!$A1795)</f>
        <v>0</v>
      </c>
      <c r="G1795" s="27" t="s">
        <v>3621</v>
      </c>
      <c r="H1795" s="27" t="s">
        <v>3622</v>
      </c>
      <c r="I1795" s="27"/>
      <c r="J1795" s="27"/>
      <c r="K1795" s="27"/>
    </row>
    <row r="1796" ht="15.75" hidden="1" customHeight="1">
      <c r="A1796" s="28" t="s">
        <v>6336</v>
      </c>
      <c r="B1796" s="27">
        <f>COUNTIF($H$2:$H$2576,'CARGA COMPLETA'!$A1796)</f>
        <v>0</v>
      </c>
      <c r="C1796" s="28" t="s">
        <v>6337</v>
      </c>
      <c r="D1796" s="29">
        <v>1779.7619565</v>
      </c>
      <c r="E1796" s="1">
        <f>COUNTIF($H$2:$H$2576,'CARGA COMPLETA'!$A1796)</f>
        <v>0</v>
      </c>
      <c r="G1796" s="27" t="s">
        <v>3623</v>
      </c>
      <c r="H1796" s="27" t="s">
        <v>3624</v>
      </c>
      <c r="I1796" s="27"/>
      <c r="J1796" s="27"/>
      <c r="K1796" s="27"/>
    </row>
    <row r="1797" ht="15.75" hidden="1" customHeight="1">
      <c r="A1797" s="28" t="s">
        <v>6338</v>
      </c>
      <c r="B1797" s="27">
        <f>COUNTIF($H$2:$H$2576,'CARGA COMPLETA'!$A1797)</f>
        <v>0</v>
      </c>
      <c r="C1797" s="28" t="s">
        <v>6339</v>
      </c>
      <c r="D1797" s="29">
        <v>2428.2181687499997</v>
      </c>
      <c r="E1797" s="1">
        <f>COUNTIF($H$2:$H$2576,'CARGA COMPLETA'!$A1797)</f>
        <v>0</v>
      </c>
      <c r="G1797" s="27" t="s">
        <v>3625</v>
      </c>
      <c r="H1797" s="27" t="s">
        <v>3626</v>
      </c>
      <c r="I1797" s="27"/>
      <c r="J1797" s="27"/>
      <c r="K1797" s="27"/>
    </row>
    <row r="1798" ht="15.75" hidden="1" customHeight="1">
      <c r="A1798" s="28" t="s">
        <v>6340</v>
      </c>
      <c r="B1798" s="27">
        <f>COUNTIF($H$2:$H$2576,'CARGA COMPLETA'!$A1798)</f>
        <v>0</v>
      </c>
      <c r="C1798" s="28" t="s">
        <v>6341</v>
      </c>
      <c r="D1798" s="29">
        <v>3698.4922920000004</v>
      </c>
      <c r="E1798" s="1">
        <f>COUNTIF($H$2:$H$2576,'CARGA COMPLETA'!$A1798)</f>
        <v>0</v>
      </c>
      <c r="G1798" s="27" t="s">
        <v>3627</v>
      </c>
      <c r="H1798" s="27" t="s">
        <v>3628</v>
      </c>
      <c r="I1798" s="27"/>
      <c r="J1798" s="27"/>
      <c r="K1798" s="27"/>
    </row>
    <row r="1799" ht="15.75" hidden="1" customHeight="1">
      <c r="A1799" s="28"/>
      <c r="B1799" s="27">
        <f>COUNTIF($H$2:$H$2576,'CARGA COMPLETA'!$A1799)</f>
        <v>0</v>
      </c>
      <c r="C1799" s="28"/>
      <c r="D1799" s="29">
        <v>0.0</v>
      </c>
      <c r="E1799" s="1">
        <f>COUNTIF($H$2:$H$2576,'CARGA COMPLETA'!$A1799)</f>
        <v>0</v>
      </c>
      <c r="G1799" s="27" t="s">
        <v>3629</v>
      </c>
      <c r="H1799" s="27" t="s">
        <v>3630</v>
      </c>
      <c r="I1799" s="27"/>
      <c r="J1799" s="27"/>
      <c r="K1799" s="27"/>
    </row>
    <row r="1800" ht="15.75" hidden="1" customHeight="1">
      <c r="A1800" s="28"/>
      <c r="B1800" s="27">
        <f>COUNTIF($H$2:$H$2576,'CARGA COMPLETA'!$A1800)</f>
        <v>0</v>
      </c>
      <c r="C1800" s="28" t="s">
        <v>6342</v>
      </c>
      <c r="D1800" s="29">
        <v>0.0</v>
      </c>
      <c r="E1800" s="1">
        <f>COUNTIF($H$2:$H$2576,'CARGA COMPLETA'!$A1800)</f>
        <v>0</v>
      </c>
      <c r="G1800" s="27" t="s">
        <v>3631</v>
      </c>
      <c r="H1800" s="27" t="s">
        <v>3632</v>
      </c>
      <c r="I1800" s="27"/>
      <c r="J1800" s="27"/>
      <c r="K1800" s="27"/>
    </row>
    <row r="1801" ht="15.75" hidden="1" customHeight="1">
      <c r="A1801" s="28" t="s">
        <v>6343</v>
      </c>
      <c r="B1801" s="27">
        <f>COUNTIF($H$2:$H$2576,'CARGA COMPLETA'!$A1801)</f>
        <v>0</v>
      </c>
      <c r="C1801" s="28" t="s">
        <v>6344</v>
      </c>
      <c r="D1801" s="29">
        <v>2154.818457</v>
      </c>
      <c r="E1801" s="1">
        <f>COUNTIF($H$2:$H$2576,'CARGA COMPLETA'!$A1801)</f>
        <v>0</v>
      </c>
      <c r="G1801" s="27" t="s">
        <v>3633</v>
      </c>
      <c r="H1801" s="27" t="s">
        <v>3634</v>
      </c>
      <c r="I1801" s="27"/>
      <c r="J1801" s="27"/>
      <c r="K1801" s="27"/>
    </row>
    <row r="1802" ht="15.75" hidden="1" customHeight="1">
      <c r="A1802" s="28" t="s">
        <v>6345</v>
      </c>
      <c r="B1802" s="27">
        <f>COUNTIF($H$2:$H$2576,'CARGA COMPLETA'!$A1802)</f>
        <v>0</v>
      </c>
      <c r="C1802" s="28" t="s">
        <v>6346</v>
      </c>
      <c r="D1802" s="29">
        <v>3250.5106342500003</v>
      </c>
      <c r="E1802" s="1">
        <f>COUNTIF($H$2:$H$2576,'CARGA COMPLETA'!$A1802)</f>
        <v>0</v>
      </c>
      <c r="G1802" s="27" t="s">
        <v>3635</v>
      </c>
      <c r="H1802" s="27" t="s">
        <v>3636</v>
      </c>
      <c r="I1802" s="27"/>
      <c r="J1802" s="27"/>
      <c r="K1802" s="27"/>
    </row>
    <row r="1803" ht="15.75" hidden="1" customHeight="1">
      <c r="A1803" s="28" t="s">
        <v>6347</v>
      </c>
      <c r="B1803" s="27">
        <f>COUNTIF($H$2:$H$2576,'CARGA COMPLETA'!$A1803)</f>
        <v>0</v>
      </c>
      <c r="C1803" s="28" t="s">
        <v>6348</v>
      </c>
      <c r="D1803" s="29">
        <v>5056.704254249999</v>
      </c>
      <c r="E1803" s="1">
        <f>COUNTIF($H$2:$H$2576,'CARGA COMPLETA'!$A1803)</f>
        <v>0</v>
      </c>
      <c r="G1803" s="32" t="s">
        <v>3637</v>
      </c>
      <c r="H1803" s="32" t="s">
        <v>3638</v>
      </c>
      <c r="I1803" s="27"/>
      <c r="J1803" s="27"/>
      <c r="K1803" s="27"/>
    </row>
    <row r="1804" ht="15.75" hidden="1" customHeight="1">
      <c r="A1804" s="28"/>
      <c r="B1804" s="27">
        <f>COUNTIF($H$2:$H$2576,'CARGA COMPLETA'!$A1804)</f>
        <v>0</v>
      </c>
      <c r="C1804" s="28"/>
      <c r="D1804" s="29">
        <v>0.0</v>
      </c>
      <c r="E1804" s="1">
        <f>COUNTIF($H$2:$H$2576,'CARGA COMPLETA'!$A1804)</f>
        <v>0</v>
      </c>
      <c r="G1804" s="32" t="s">
        <v>3639</v>
      </c>
      <c r="H1804" s="32" t="s">
        <v>3640</v>
      </c>
      <c r="I1804" s="27"/>
      <c r="J1804" s="27"/>
      <c r="K1804" s="27"/>
    </row>
    <row r="1805" ht="15.75" hidden="1" customHeight="1">
      <c r="A1805" s="28"/>
      <c r="B1805" s="27">
        <f>COUNTIF($H$2:$H$2576,'CARGA COMPLETA'!$A1805)</f>
        <v>0</v>
      </c>
      <c r="C1805" s="28" t="s">
        <v>6349</v>
      </c>
      <c r="D1805" s="29">
        <v>0.0</v>
      </c>
      <c r="E1805" s="1">
        <f>COUNTIF($H$2:$H$2576,'CARGA COMPLETA'!$A1805)</f>
        <v>0</v>
      </c>
      <c r="G1805" s="27" t="s">
        <v>3641</v>
      </c>
      <c r="H1805" s="27" t="s">
        <v>3642</v>
      </c>
      <c r="I1805" s="27"/>
      <c r="J1805" s="27"/>
      <c r="K1805" s="27"/>
    </row>
    <row r="1806" ht="15.75" hidden="1" customHeight="1">
      <c r="A1806" s="28" t="s">
        <v>6350</v>
      </c>
      <c r="B1806" s="27">
        <f>COUNTIF($H$2:$H$2576,'CARGA COMPLETA'!$A1806)</f>
        <v>0</v>
      </c>
      <c r="C1806" s="28" t="s">
        <v>6351</v>
      </c>
      <c r="D1806" s="29">
        <v>2511.3045127499995</v>
      </c>
      <c r="E1806" s="1">
        <f>COUNTIF($H$2:$H$2576,'CARGA COMPLETA'!$A1806)</f>
        <v>0</v>
      </c>
      <c r="G1806" s="27" t="s">
        <v>3643</v>
      </c>
      <c r="H1806" s="27" t="s">
        <v>3644</v>
      </c>
      <c r="I1806" s="27"/>
      <c r="J1806" s="27"/>
      <c r="K1806" s="27"/>
    </row>
    <row r="1807" ht="15.75" hidden="1" customHeight="1">
      <c r="A1807" s="28" t="s">
        <v>6352</v>
      </c>
      <c r="B1807" s="27">
        <f>COUNTIF($H$2:$H$2576,'CARGA COMPLETA'!$A1807)</f>
        <v>0</v>
      </c>
      <c r="C1807" s="28" t="s">
        <v>6353</v>
      </c>
      <c r="D1807" s="29">
        <v>2104.22814525</v>
      </c>
      <c r="E1807" s="1">
        <f>COUNTIF($H$2:$H$2576,'CARGA COMPLETA'!$A1807)</f>
        <v>0</v>
      </c>
      <c r="G1807" s="27" t="s">
        <v>3645</v>
      </c>
      <c r="H1807" s="27" t="s">
        <v>3646</v>
      </c>
      <c r="I1807" s="27"/>
      <c r="J1807" s="27"/>
      <c r="K1807" s="27"/>
    </row>
    <row r="1808" ht="15.75" hidden="1" customHeight="1">
      <c r="A1808" s="28" t="s">
        <v>6354</v>
      </c>
      <c r="B1808" s="27">
        <f>COUNTIF($H$2:$H$2576,'CARGA COMPLETA'!$A1808)</f>
        <v>0</v>
      </c>
      <c r="C1808" s="28" t="s">
        <v>6355</v>
      </c>
      <c r="D1808" s="29">
        <v>3380.8002277500004</v>
      </c>
      <c r="E1808" s="1">
        <f>COUNTIF($H$2:$H$2576,'CARGA COMPLETA'!$A1808)</f>
        <v>0</v>
      </c>
      <c r="G1808" s="27" t="s">
        <v>3647</v>
      </c>
      <c r="H1808" s="27" t="s">
        <v>3648</v>
      </c>
      <c r="I1808" s="27"/>
      <c r="J1808" s="27"/>
      <c r="K1808" s="27"/>
    </row>
    <row r="1809" ht="15.75" hidden="1" customHeight="1">
      <c r="A1809" s="28" t="s">
        <v>6356</v>
      </c>
      <c r="B1809" s="27">
        <f>COUNTIF($H$2:$H$2576,'CARGA COMPLETA'!$A1809)</f>
        <v>0</v>
      </c>
      <c r="C1809" s="28" t="s">
        <v>6357</v>
      </c>
      <c r="D1809" s="29">
        <v>2855.841516</v>
      </c>
      <c r="E1809" s="1">
        <f>COUNTIF($H$2:$H$2576,'CARGA COMPLETA'!$A1809)</f>
        <v>0</v>
      </c>
      <c r="G1809" s="27" t="s">
        <v>3649</v>
      </c>
      <c r="H1809" s="27" t="s">
        <v>3650</v>
      </c>
      <c r="I1809" s="27"/>
      <c r="J1809" s="27"/>
      <c r="K1809" s="27"/>
    </row>
    <row r="1810" ht="15.75" hidden="1" customHeight="1">
      <c r="A1810" s="28" t="s">
        <v>6358</v>
      </c>
      <c r="B1810" s="27">
        <f>COUNTIF($H$2:$H$2576,'CARGA COMPLETA'!$A1810)</f>
        <v>0</v>
      </c>
      <c r="C1810" s="28" t="s">
        <v>6359</v>
      </c>
      <c r="D1810" s="29">
        <v>4223.95412175</v>
      </c>
      <c r="E1810" s="1">
        <f>COUNTIF($H$2:$H$2576,'CARGA COMPLETA'!$A1810)</f>
        <v>0</v>
      </c>
      <c r="G1810" s="27" t="s">
        <v>3651</v>
      </c>
      <c r="H1810" s="27" t="s">
        <v>3652</v>
      </c>
      <c r="I1810" s="27"/>
      <c r="J1810" s="27"/>
      <c r="K1810" s="27"/>
    </row>
    <row r="1811" ht="15.75" hidden="1" customHeight="1">
      <c r="A1811" s="28" t="s">
        <v>6360</v>
      </c>
      <c r="B1811" s="27">
        <f>COUNTIF($H$2:$H$2576,'CARGA COMPLETA'!$A1811)</f>
        <v>0</v>
      </c>
      <c r="C1811" s="28" t="s">
        <v>6361</v>
      </c>
      <c r="D1811" s="29">
        <v>3190.06460025</v>
      </c>
      <c r="E1811" s="1">
        <f>COUNTIF($H$2:$H$2576,'CARGA COMPLETA'!$A1811)</f>
        <v>0</v>
      </c>
      <c r="G1811" s="27" t="s">
        <v>3653</v>
      </c>
      <c r="H1811" s="27" t="s">
        <v>3654</v>
      </c>
      <c r="I1811" s="27"/>
      <c r="J1811" s="27"/>
      <c r="K1811" s="27"/>
    </row>
    <row r="1812" ht="15.75" hidden="1" customHeight="1">
      <c r="A1812" s="28" t="s">
        <v>6362</v>
      </c>
      <c r="B1812" s="27">
        <f>COUNTIF($H$2:$H$2576,'CARGA COMPLETA'!$A1812)</f>
        <v>0</v>
      </c>
      <c r="C1812" s="28" t="s">
        <v>6363</v>
      </c>
      <c r="D1812" s="29">
        <v>4624.63370325</v>
      </c>
      <c r="E1812" s="1">
        <f>COUNTIF($H$2:$H$2576,'CARGA COMPLETA'!$A1812)</f>
        <v>0</v>
      </c>
      <c r="G1812" s="27" t="s">
        <v>3655</v>
      </c>
      <c r="H1812" s="27" t="s">
        <v>3656</v>
      </c>
      <c r="I1812" s="27"/>
      <c r="J1812" s="27"/>
      <c r="K1812" s="27"/>
    </row>
    <row r="1813" ht="15.75" hidden="1" customHeight="1">
      <c r="A1813" s="28"/>
      <c r="B1813" s="27">
        <f>COUNTIF($H$2:$H$2576,'CARGA COMPLETA'!$A1813)</f>
        <v>0</v>
      </c>
      <c r="C1813" s="28"/>
      <c r="D1813" s="29">
        <v>0.0</v>
      </c>
      <c r="E1813" s="1">
        <f>COUNTIF($H$2:$H$2576,'CARGA COMPLETA'!$A1813)</f>
        <v>0</v>
      </c>
      <c r="G1813" s="27" t="s">
        <v>3657</v>
      </c>
      <c r="H1813" s="27" t="s">
        <v>3658</v>
      </c>
      <c r="I1813" s="27"/>
      <c r="J1813" s="27"/>
      <c r="K1813" s="27"/>
    </row>
    <row r="1814" ht="15.75" hidden="1" customHeight="1">
      <c r="A1814" s="28"/>
      <c r="B1814" s="27">
        <f>COUNTIF($H$2:$H$2576,'CARGA COMPLETA'!$A1814)</f>
        <v>0</v>
      </c>
      <c r="C1814" s="28" t="s">
        <v>6364</v>
      </c>
      <c r="D1814" s="29">
        <v>0.0</v>
      </c>
      <c r="E1814" s="1">
        <f>COUNTIF($H$2:$H$2576,'CARGA COMPLETA'!$A1814)</f>
        <v>0</v>
      </c>
      <c r="G1814" s="27" t="s">
        <v>3659</v>
      </c>
      <c r="H1814" s="27" t="s">
        <v>3660</v>
      </c>
      <c r="I1814" s="27"/>
      <c r="J1814" s="27"/>
      <c r="K1814" s="27"/>
    </row>
    <row r="1815" ht="15.75" hidden="1" customHeight="1">
      <c r="A1815" s="28" t="s">
        <v>6365</v>
      </c>
      <c r="B1815" s="27">
        <f>COUNTIF($H$2:$H$2576,'CARGA COMPLETA'!$A1815)</f>
        <v>0</v>
      </c>
      <c r="C1815" s="28" t="s">
        <v>6366</v>
      </c>
      <c r="D1815" s="29">
        <v>9607.5952335</v>
      </c>
      <c r="E1815" s="1">
        <f>COUNTIF($H$2:$H$2576,'CARGA COMPLETA'!$A1815)</f>
        <v>0</v>
      </c>
      <c r="G1815" s="27" t="s">
        <v>3661</v>
      </c>
      <c r="H1815" s="27" t="s">
        <v>3662</v>
      </c>
      <c r="I1815" s="27"/>
      <c r="J1815" s="27"/>
      <c r="K1815" s="27"/>
    </row>
    <row r="1816" ht="15.75" hidden="1" customHeight="1">
      <c r="A1816" s="28" t="s">
        <v>6367</v>
      </c>
      <c r="B1816" s="27">
        <f>COUNTIF($H$2:$H$2576,'CARGA COMPLETA'!$A1816)</f>
        <v>0</v>
      </c>
      <c r="C1816" s="28" t="s">
        <v>6368</v>
      </c>
      <c r="D1816" s="29">
        <v>9607.5952335</v>
      </c>
      <c r="E1816" s="1">
        <f>COUNTIF($H$2:$H$2576,'CARGA COMPLETA'!$A1816)</f>
        <v>0</v>
      </c>
      <c r="G1816" s="27" t="s">
        <v>3663</v>
      </c>
      <c r="H1816" s="27" t="s">
        <v>3664</v>
      </c>
      <c r="I1816" s="27"/>
      <c r="J1816" s="27"/>
      <c r="K1816" s="27"/>
    </row>
    <row r="1817" ht="15.75" hidden="1" customHeight="1">
      <c r="A1817" s="28" t="s">
        <v>6369</v>
      </c>
      <c r="B1817" s="27">
        <f>COUNTIF($H$2:$H$2576,'CARGA COMPLETA'!$A1817)</f>
        <v>0</v>
      </c>
      <c r="C1817" s="28" t="s">
        <v>6370</v>
      </c>
      <c r="D1817" s="29">
        <v>9607.5952335</v>
      </c>
      <c r="E1817" s="1">
        <f>COUNTIF($H$2:$H$2576,'CARGA COMPLETA'!$A1817)</f>
        <v>0</v>
      </c>
      <c r="G1817" s="27" t="s">
        <v>3665</v>
      </c>
      <c r="H1817" s="27" t="s">
        <v>3666</v>
      </c>
      <c r="I1817" s="27"/>
      <c r="J1817" s="27"/>
      <c r="K1817" s="27"/>
    </row>
    <row r="1818" ht="15.75" hidden="1" customHeight="1">
      <c r="A1818" s="28" t="s">
        <v>6371</v>
      </c>
      <c r="B1818" s="27">
        <f>COUNTIF($H$2:$H$2576,'CARGA COMPLETA'!$A1818)</f>
        <v>0</v>
      </c>
      <c r="C1818" s="28" t="s">
        <v>6372</v>
      </c>
      <c r="D1818" s="29">
        <v>9607.5952335</v>
      </c>
      <c r="E1818" s="1">
        <f>COUNTIF($H$2:$H$2576,'CARGA COMPLETA'!$A1818)</f>
        <v>0</v>
      </c>
      <c r="G1818" s="27" t="s">
        <v>3667</v>
      </c>
      <c r="H1818" s="27" t="s">
        <v>3668</v>
      </c>
      <c r="I1818" s="27"/>
      <c r="J1818" s="27"/>
      <c r="K1818" s="27"/>
    </row>
    <row r="1819" ht="15.75" hidden="1" customHeight="1">
      <c r="A1819" s="28" t="s">
        <v>6373</v>
      </c>
      <c r="B1819" s="27">
        <f>COUNTIF($H$2:$H$2576,'CARGA COMPLETA'!$A1819)</f>
        <v>0</v>
      </c>
      <c r="C1819" s="28" t="s">
        <v>6374</v>
      </c>
      <c r="D1819" s="29">
        <v>9607.5952335</v>
      </c>
      <c r="E1819" s="1">
        <f>COUNTIF($H$2:$H$2576,'CARGA COMPLETA'!$A1819)</f>
        <v>0</v>
      </c>
      <c r="G1819" s="27" t="s">
        <v>3669</v>
      </c>
      <c r="H1819" s="27" t="s">
        <v>3670</v>
      </c>
      <c r="I1819" s="27"/>
      <c r="J1819" s="27"/>
      <c r="K1819" s="27"/>
    </row>
    <row r="1820" ht="15.75" hidden="1" customHeight="1">
      <c r="A1820" s="28" t="s">
        <v>6375</v>
      </c>
      <c r="B1820" s="27">
        <f>COUNTIF($H$2:$H$2576,'CARGA COMPLETA'!$A1820)</f>
        <v>0</v>
      </c>
      <c r="C1820" s="28" t="s">
        <v>6376</v>
      </c>
      <c r="D1820" s="29">
        <v>9607.5952335</v>
      </c>
      <c r="E1820" s="1">
        <f>COUNTIF($H$2:$H$2576,'CARGA COMPLETA'!$A1820)</f>
        <v>0</v>
      </c>
      <c r="G1820" s="27" t="s">
        <v>3671</v>
      </c>
      <c r="H1820" s="27" t="s">
        <v>3672</v>
      </c>
      <c r="I1820" s="27"/>
      <c r="J1820" s="27"/>
      <c r="K1820" s="27"/>
    </row>
    <row r="1821" ht="15.75" hidden="1" customHeight="1">
      <c r="A1821" s="28" t="s">
        <v>6377</v>
      </c>
      <c r="B1821" s="27">
        <f>COUNTIF($H$2:$H$2576,'CARGA COMPLETA'!$A1821)</f>
        <v>0</v>
      </c>
      <c r="C1821" s="28" t="s">
        <v>6378</v>
      </c>
      <c r="D1821" s="29">
        <v>9607.5952335</v>
      </c>
      <c r="E1821" s="1">
        <f>COUNTIF($H$2:$H$2576,'CARGA COMPLETA'!$A1821)</f>
        <v>0</v>
      </c>
      <c r="G1821" s="27" t="s">
        <v>3673</v>
      </c>
      <c r="H1821" s="27" t="s">
        <v>3674</v>
      </c>
      <c r="I1821" s="27"/>
      <c r="J1821" s="27"/>
      <c r="K1821" s="27"/>
    </row>
    <row r="1822" ht="15.75" hidden="1" customHeight="1">
      <c r="A1822" s="28" t="s">
        <v>6379</v>
      </c>
      <c r="B1822" s="27">
        <f>COUNTIF($H$2:$H$2576,'CARGA COMPLETA'!$A1822)</f>
        <v>0</v>
      </c>
      <c r="C1822" s="28" t="s">
        <v>6380</v>
      </c>
      <c r="D1822" s="29">
        <v>9607.5952335</v>
      </c>
      <c r="E1822" s="1">
        <f>COUNTIF($H$2:$H$2576,'CARGA COMPLETA'!$A1822)</f>
        <v>0</v>
      </c>
      <c r="G1822" s="27" t="s">
        <v>3675</v>
      </c>
      <c r="H1822" s="27" t="s">
        <v>3676</v>
      </c>
      <c r="I1822" s="27"/>
      <c r="J1822" s="27"/>
      <c r="K1822" s="27"/>
    </row>
    <row r="1823" ht="15.75" hidden="1" customHeight="1">
      <c r="A1823" s="28" t="s">
        <v>6381</v>
      </c>
      <c r="B1823" s="27">
        <f>COUNTIF($H$2:$H$2576,'CARGA COMPLETA'!$A1823)</f>
        <v>0</v>
      </c>
      <c r="C1823" s="28" t="s">
        <v>6382</v>
      </c>
      <c r="D1823" s="29">
        <v>9607.5952335</v>
      </c>
      <c r="E1823" s="1">
        <f>COUNTIF($H$2:$H$2576,'CARGA COMPLETA'!$A1823)</f>
        <v>0</v>
      </c>
      <c r="G1823" s="27" t="s">
        <v>3677</v>
      </c>
      <c r="H1823" s="27" t="s">
        <v>3678</v>
      </c>
      <c r="I1823" s="27"/>
      <c r="J1823" s="27"/>
      <c r="K1823" s="27"/>
    </row>
    <row r="1824" ht="15.75" hidden="1" customHeight="1">
      <c r="A1824" s="28" t="s">
        <v>6383</v>
      </c>
      <c r="B1824" s="27">
        <f>COUNTIF($H$2:$H$2576,'CARGA COMPLETA'!$A1824)</f>
        <v>0</v>
      </c>
      <c r="C1824" s="28" t="s">
        <v>6384</v>
      </c>
      <c r="D1824" s="29">
        <v>9607.5952335</v>
      </c>
      <c r="E1824" s="1">
        <f>COUNTIF($H$2:$H$2576,'CARGA COMPLETA'!$A1824)</f>
        <v>0</v>
      </c>
      <c r="G1824" s="27" t="s">
        <v>3679</v>
      </c>
      <c r="H1824" s="27" t="s">
        <v>3680</v>
      </c>
      <c r="I1824" s="27"/>
      <c r="J1824" s="27"/>
      <c r="K1824" s="27"/>
    </row>
    <row r="1825" ht="15.75" hidden="1" customHeight="1">
      <c r="A1825" s="28" t="s">
        <v>6385</v>
      </c>
      <c r="B1825" s="27">
        <f>COUNTIF($H$2:$H$2576,'CARGA COMPLETA'!$A1825)</f>
        <v>0</v>
      </c>
      <c r="C1825" s="28" t="s">
        <v>6386</v>
      </c>
      <c r="D1825" s="29">
        <v>9607.5952335</v>
      </c>
      <c r="E1825" s="1">
        <f>COUNTIF($H$2:$H$2576,'CARGA COMPLETA'!$A1825)</f>
        <v>0</v>
      </c>
      <c r="G1825" s="27" t="s">
        <v>3681</v>
      </c>
      <c r="H1825" s="27" t="s">
        <v>3682</v>
      </c>
      <c r="I1825" s="27"/>
      <c r="J1825" s="27"/>
      <c r="K1825" s="27"/>
    </row>
    <row r="1826" ht="15.75" hidden="1" customHeight="1">
      <c r="A1826" s="28" t="s">
        <v>6387</v>
      </c>
      <c r="B1826" s="27">
        <f>COUNTIF($H$2:$H$2576,'CARGA COMPLETA'!$A1826)</f>
        <v>0</v>
      </c>
      <c r="C1826" s="28" t="s">
        <v>6388</v>
      </c>
      <c r="D1826" s="29">
        <v>9607.5952335</v>
      </c>
      <c r="E1826" s="1">
        <f>COUNTIF($H$2:$H$2576,'CARGA COMPLETA'!$A1826)</f>
        <v>0</v>
      </c>
      <c r="G1826" s="27" t="s">
        <v>3683</v>
      </c>
      <c r="H1826" s="27" t="s">
        <v>3684</v>
      </c>
      <c r="I1826" s="27"/>
      <c r="J1826" s="27"/>
      <c r="K1826" s="27"/>
    </row>
    <row r="1827" ht="15.75" hidden="1" customHeight="1">
      <c r="A1827" s="28" t="s">
        <v>6389</v>
      </c>
      <c r="B1827" s="27">
        <f>COUNTIF($H$2:$H$2576,'CARGA COMPLETA'!$A1827)</f>
        <v>0</v>
      </c>
      <c r="C1827" s="28" t="s">
        <v>6390</v>
      </c>
      <c r="D1827" s="29">
        <v>12006.174361499998</v>
      </c>
      <c r="E1827" s="1">
        <f>COUNTIF($H$2:$H$2576,'CARGA COMPLETA'!$A1827)</f>
        <v>0</v>
      </c>
      <c r="G1827" s="27" t="s">
        <v>3685</v>
      </c>
      <c r="H1827" s="27" t="s">
        <v>3686</v>
      </c>
      <c r="I1827" s="27"/>
      <c r="J1827" s="27"/>
      <c r="K1827" s="27"/>
    </row>
    <row r="1828" ht="15.75" hidden="1" customHeight="1">
      <c r="A1828" s="28" t="s">
        <v>6391</v>
      </c>
      <c r="B1828" s="27">
        <f>COUNTIF($H$2:$H$2576,'CARGA COMPLETA'!$A1828)</f>
        <v>0</v>
      </c>
      <c r="C1828" s="28" t="s">
        <v>6392</v>
      </c>
      <c r="D1828" s="29">
        <v>12006.174361499998</v>
      </c>
      <c r="E1828" s="1">
        <f>COUNTIF($H$2:$H$2576,'CARGA COMPLETA'!$A1828)</f>
        <v>0</v>
      </c>
      <c r="G1828" s="27" t="s">
        <v>3687</v>
      </c>
      <c r="H1828" s="27" t="s">
        <v>3688</v>
      </c>
      <c r="I1828" s="27"/>
      <c r="J1828" s="27"/>
      <c r="K1828" s="27"/>
    </row>
    <row r="1829" ht="15.75" hidden="1" customHeight="1">
      <c r="A1829" s="28" t="s">
        <v>6393</v>
      </c>
      <c r="B1829" s="27">
        <f>COUNTIF($H$2:$H$2576,'CARGA COMPLETA'!$A1829)</f>
        <v>0</v>
      </c>
      <c r="C1829" s="28" t="s">
        <v>6394</v>
      </c>
      <c r="D1829" s="29">
        <v>12006.174361499998</v>
      </c>
      <c r="E1829" s="1">
        <f>COUNTIF($H$2:$H$2576,'CARGA COMPLETA'!$A1829)</f>
        <v>0</v>
      </c>
      <c r="G1829" s="27" t="s">
        <v>3689</v>
      </c>
      <c r="H1829" s="27" t="s">
        <v>3690</v>
      </c>
      <c r="I1829" s="27"/>
      <c r="J1829" s="27"/>
      <c r="K1829" s="27"/>
    </row>
    <row r="1830" ht="15.75" hidden="1" customHeight="1">
      <c r="A1830" s="28" t="s">
        <v>6395</v>
      </c>
      <c r="B1830" s="27">
        <f>COUNTIF($H$2:$H$2576,'CARGA COMPLETA'!$A1830)</f>
        <v>0</v>
      </c>
      <c r="C1830" s="28" t="s">
        <v>6396</v>
      </c>
      <c r="D1830" s="29">
        <v>12006.174361499998</v>
      </c>
      <c r="E1830" s="1">
        <f>COUNTIF($H$2:$H$2576,'CARGA COMPLETA'!$A1830)</f>
        <v>0</v>
      </c>
      <c r="G1830" s="27" t="s">
        <v>3691</v>
      </c>
      <c r="H1830" s="27" t="s">
        <v>3692</v>
      </c>
      <c r="I1830" s="27"/>
      <c r="J1830" s="27"/>
      <c r="K1830" s="27"/>
    </row>
    <row r="1831" ht="15.75" hidden="1" customHeight="1">
      <c r="A1831" s="28" t="s">
        <v>6397</v>
      </c>
      <c r="B1831" s="27">
        <f>COUNTIF($H$2:$H$2576,'CARGA COMPLETA'!$A1831)</f>
        <v>0</v>
      </c>
      <c r="C1831" s="28" t="s">
        <v>6398</v>
      </c>
      <c r="D1831" s="29">
        <v>12006.174361499998</v>
      </c>
      <c r="E1831" s="1">
        <f>COUNTIF($H$2:$H$2576,'CARGA COMPLETA'!$A1831)</f>
        <v>0</v>
      </c>
      <c r="G1831" s="27" t="s">
        <v>3693</v>
      </c>
      <c r="H1831" s="27" t="s">
        <v>3694</v>
      </c>
      <c r="I1831" s="27"/>
      <c r="J1831" s="27"/>
      <c r="K1831" s="27"/>
    </row>
    <row r="1832" ht="15.75" hidden="1" customHeight="1">
      <c r="A1832" s="28" t="s">
        <v>6399</v>
      </c>
      <c r="B1832" s="27">
        <f>COUNTIF($H$2:$H$2576,'CARGA COMPLETA'!$A1832)</f>
        <v>0</v>
      </c>
      <c r="C1832" s="28" t="s">
        <v>6400</v>
      </c>
      <c r="D1832" s="29">
        <v>12006.174361499998</v>
      </c>
      <c r="E1832" s="1">
        <f>COUNTIF($H$2:$H$2576,'CARGA COMPLETA'!$A1832)</f>
        <v>0</v>
      </c>
      <c r="G1832" s="27" t="s">
        <v>3695</v>
      </c>
      <c r="H1832" s="27" t="s">
        <v>3696</v>
      </c>
      <c r="I1832" s="27"/>
      <c r="J1832" s="27"/>
      <c r="K1832" s="27"/>
    </row>
    <row r="1833" ht="15.75" hidden="1" customHeight="1">
      <c r="A1833" s="28" t="s">
        <v>6401</v>
      </c>
      <c r="B1833" s="27">
        <f>COUNTIF($H$2:$H$2576,'CARGA COMPLETA'!$A1833)</f>
        <v>0</v>
      </c>
      <c r="C1833" s="28" t="s">
        <v>6402</v>
      </c>
      <c r="D1833" s="29">
        <v>12006.174361499998</v>
      </c>
      <c r="E1833" s="1">
        <f>COUNTIF($H$2:$H$2576,'CARGA COMPLETA'!$A1833)</f>
        <v>0</v>
      </c>
      <c r="G1833" s="27" t="s">
        <v>3697</v>
      </c>
      <c r="H1833" s="27" t="s">
        <v>3698</v>
      </c>
      <c r="I1833" s="27"/>
      <c r="J1833" s="27"/>
      <c r="K1833" s="27"/>
    </row>
    <row r="1834" ht="15.75" hidden="1" customHeight="1">
      <c r="A1834" s="28" t="s">
        <v>6403</v>
      </c>
      <c r="B1834" s="27">
        <f>COUNTIF($H$2:$H$2576,'CARGA COMPLETA'!$A1834)</f>
        <v>0</v>
      </c>
      <c r="C1834" s="28" t="s">
        <v>6404</v>
      </c>
      <c r="D1834" s="29">
        <v>12006.174361499998</v>
      </c>
      <c r="E1834" s="1">
        <f>COUNTIF($H$2:$H$2576,'CARGA COMPLETA'!$A1834)</f>
        <v>0</v>
      </c>
      <c r="G1834" s="27" t="s">
        <v>3699</v>
      </c>
      <c r="H1834" s="27" t="s">
        <v>3700</v>
      </c>
      <c r="I1834" s="27"/>
      <c r="J1834" s="27"/>
      <c r="K1834" s="27"/>
    </row>
    <row r="1835" ht="15.75" hidden="1" customHeight="1">
      <c r="A1835" s="28" t="s">
        <v>6405</v>
      </c>
      <c r="B1835" s="27">
        <f>COUNTIF($H$2:$H$2576,'CARGA COMPLETA'!$A1835)</f>
        <v>0</v>
      </c>
      <c r="C1835" s="28" t="s">
        <v>6406</v>
      </c>
      <c r="D1835" s="29">
        <v>12006.174361499998</v>
      </c>
      <c r="E1835" s="1">
        <f>COUNTIF($H$2:$H$2576,'CARGA COMPLETA'!$A1835)</f>
        <v>0</v>
      </c>
      <c r="G1835" s="27" t="s">
        <v>6407</v>
      </c>
      <c r="H1835" s="27" t="s">
        <v>3702</v>
      </c>
      <c r="I1835" s="27"/>
      <c r="J1835" s="27"/>
      <c r="K1835" s="27"/>
    </row>
    <row r="1836" ht="15.75" hidden="1" customHeight="1">
      <c r="A1836" s="28" t="s">
        <v>6408</v>
      </c>
      <c r="B1836" s="27">
        <f>COUNTIF($H$2:$H$2576,'CARGA COMPLETA'!$A1836)</f>
        <v>0</v>
      </c>
      <c r="C1836" s="28" t="s">
        <v>6409</v>
      </c>
      <c r="D1836" s="29">
        <v>12006.174361499998</v>
      </c>
      <c r="E1836" s="1">
        <f>COUNTIF($H$2:$H$2576,'CARGA COMPLETA'!$A1836)</f>
        <v>0</v>
      </c>
      <c r="G1836" s="27" t="s">
        <v>6410</v>
      </c>
      <c r="H1836" s="27" t="s">
        <v>3704</v>
      </c>
      <c r="I1836" s="27"/>
      <c r="J1836" s="27"/>
      <c r="K1836" s="27"/>
    </row>
    <row r="1837" ht="15.75" hidden="1" customHeight="1">
      <c r="A1837" s="28" t="s">
        <v>6411</v>
      </c>
      <c r="B1837" s="27">
        <f>COUNTIF($H$2:$H$2576,'CARGA COMPLETA'!$A1837)</f>
        <v>0</v>
      </c>
      <c r="C1837" s="28" t="s">
        <v>6412</v>
      </c>
      <c r="D1837" s="29">
        <v>12006.174361499998</v>
      </c>
      <c r="E1837" s="1">
        <f>COUNTIF($H$2:$H$2576,'CARGA COMPLETA'!$A1837)</f>
        <v>0</v>
      </c>
      <c r="G1837" s="27" t="s">
        <v>6413</v>
      </c>
      <c r="H1837" s="27" t="s">
        <v>3706</v>
      </c>
      <c r="I1837" s="27"/>
      <c r="J1837" s="27"/>
      <c r="K1837" s="27"/>
    </row>
    <row r="1838" ht="15.75" hidden="1" customHeight="1">
      <c r="A1838" s="28" t="s">
        <v>6414</v>
      </c>
      <c r="B1838" s="27">
        <f>COUNTIF($H$2:$H$2576,'CARGA COMPLETA'!$A1838)</f>
        <v>0</v>
      </c>
      <c r="C1838" s="28" t="s">
        <v>6415</v>
      </c>
      <c r="D1838" s="29">
        <v>12006.174361499998</v>
      </c>
      <c r="E1838" s="1">
        <f>COUNTIF($H$2:$H$2576,'CARGA COMPLETA'!$A1838)</f>
        <v>0</v>
      </c>
      <c r="G1838" s="27" t="s">
        <v>6416</v>
      </c>
      <c r="H1838" s="27" t="s">
        <v>3708</v>
      </c>
      <c r="I1838" s="27"/>
      <c r="J1838" s="27"/>
      <c r="K1838" s="27"/>
    </row>
    <row r="1839" ht="15.75" hidden="1" customHeight="1">
      <c r="A1839" s="28"/>
      <c r="B1839" s="27">
        <f>COUNTIF($H$2:$H$2576,'CARGA COMPLETA'!$A1839)</f>
        <v>0</v>
      </c>
      <c r="C1839" s="28"/>
      <c r="D1839" s="29">
        <v>0.0</v>
      </c>
      <c r="E1839" s="1">
        <f>COUNTIF($H$2:$H$2576,'CARGA COMPLETA'!$A1839)</f>
        <v>0</v>
      </c>
      <c r="G1839" s="27" t="s">
        <v>6417</v>
      </c>
      <c r="H1839" s="27" t="s">
        <v>3710</v>
      </c>
      <c r="I1839" s="27"/>
      <c r="J1839" s="27"/>
      <c r="K1839" s="27"/>
    </row>
    <row r="1840" ht="15.75" hidden="1" customHeight="1">
      <c r="A1840" s="28"/>
      <c r="B1840" s="27">
        <f>COUNTIF($H$2:$H$2576,'CARGA COMPLETA'!$A1840)</f>
        <v>0</v>
      </c>
      <c r="C1840" s="28" t="s">
        <v>6418</v>
      </c>
      <c r="D1840" s="29">
        <v>0.0</v>
      </c>
      <c r="E1840" s="1">
        <f>COUNTIF($H$2:$H$2576,'CARGA COMPLETA'!$A1840)</f>
        <v>0</v>
      </c>
      <c r="G1840" s="27" t="s">
        <v>6419</v>
      </c>
      <c r="H1840" s="27" t="s">
        <v>3712</v>
      </c>
      <c r="I1840" s="27"/>
      <c r="J1840" s="27"/>
      <c r="K1840" s="27"/>
    </row>
    <row r="1841" ht="15.75" hidden="1" customHeight="1">
      <c r="A1841" s="28">
        <v>600.0</v>
      </c>
      <c r="B1841" s="27">
        <f>COUNTIF($H$2:$H$2576,'CARGA COMPLETA'!$A1841)</f>
        <v>0</v>
      </c>
      <c r="C1841" s="28" t="s">
        <v>6420</v>
      </c>
      <c r="D1841" s="29">
        <v>643.5687802499999</v>
      </c>
      <c r="E1841" s="1">
        <f>COUNTIF($H$2:$H$2576,'CARGA COMPLETA'!$A1841)</f>
        <v>0</v>
      </c>
      <c r="G1841" s="27" t="s">
        <v>6421</v>
      </c>
      <c r="H1841" s="27" t="s">
        <v>3714</v>
      </c>
      <c r="I1841" s="27"/>
      <c r="J1841" s="27"/>
      <c r="K1841" s="27"/>
    </row>
    <row r="1842" ht="15.75" hidden="1" customHeight="1">
      <c r="A1842" s="28">
        <v>340.0</v>
      </c>
      <c r="B1842" s="27">
        <f>COUNTIF($H$2:$H$2576,'CARGA COMPLETA'!$A1842)</f>
        <v>0</v>
      </c>
      <c r="C1842" s="28" t="s">
        <v>6422</v>
      </c>
      <c r="D1842" s="29">
        <v>573.06038625</v>
      </c>
      <c r="E1842" s="1">
        <f>COUNTIF($H$2:$H$2576,'CARGA COMPLETA'!$A1842)</f>
        <v>0</v>
      </c>
      <c r="G1842" s="27" t="s">
        <v>6423</v>
      </c>
      <c r="H1842" s="27" t="s">
        <v>3716</v>
      </c>
      <c r="I1842" s="27"/>
      <c r="J1842" s="27"/>
      <c r="K1842" s="27"/>
    </row>
    <row r="1843" ht="15.75" hidden="1" customHeight="1">
      <c r="A1843" s="28">
        <v>460.0</v>
      </c>
      <c r="B1843" s="27">
        <f>COUNTIF($H$2:$H$2576,'CARGA COMPLETA'!$A1843)</f>
        <v>0</v>
      </c>
      <c r="C1843" s="28" t="s">
        <v>6424</v>
      </c>
      <c r="D1843" s="29">
        <v>575.9802675</v>
      </c>
      <c r="E1843" s="1">
        <f>COUNTIF($H$2:$H$2576,'CARGA COMPLETA'!$A1843)</f>
        <v>0</v>
      </c>
      <c r="G1843" s="27" t="s">
        <v>6425</v>
      </c>
      <c r="H1843" s="27" t="s">
        <v>3718</v>
      </c>
      <c r="I1843" s="27"/>
      <c r="J1843" s="27"/>
      <c r="K1843" s="27"/>
    </row>
    <row r="1844" ht="15.75" hidden="1" customHeight="1">
      <c r="A1844" s="28">
        <v>341.0</v>
      </c>
      <c r="B1844" s="27">
        <f>COUNTIF($H$2:$H$2576,'CARGA COMPLETA'!$A1844)</f>
        <v>0</v>
      </c>
      <c r="C1844" s="28" t="s">
        <v>6426</v>
      </c>
      <c r="D1844" s="29">
        <v>673.8726555</v>
      </c>
      <c r="E1844" s="1">
        <f>COUNTIF($H$2:$H$2576,'CARGA COMPLETA'!$A1844)</f>
        <v>0</v>
      </c>
      <c r="G1844" s="27" t="s">
        <v>6427</v>
      </c>
      <c r="H1844" s="27" t="s">
        <v>3720</v>
      </c>
      <c r="I1844" s="27"/>
      <c r="J1844" s="27"/>
      <c r="K1844" s="27"/>
    </row>
    <row r="1845" ht="15.75" hidden="1" customHeight="1">
      <c r="A1845" s="28">
        <v>422.0</v>
      </c>
      <c r="B1845" s="27">
        <f>COUNTIF($H$2:$H$2576,'CARGA COMPLETA'!$A1845)</f>
        <v>0</v>
      </c>
      <c r="C1845" s="28" t="s">
        <v>6428</v>
      </c>
      <c r="D1845" s="29">
        <v>680.0268667499998</v>
      </c>
      <c r="E1845" s="1">
        <f>COUNTIF($H$2:$H$2576,'CARGA COMPLETA'!$A1845)</f>
        <v>0</v>
      </c>
      <c r="G1845" s="27" t="s">
        <v>6429</v>
      </c>
      <c r="H1845" s="27" t="s">
        <v>3722</v>
      </c>
      <c r="I1845" s="27"/>
      <c r="J1845" s="27"/>
      <c r="K1845" s="27"/>
    </row>
    <row r="1846" ht="15.75" hidden="1" customHeight="1">
      <c r="A1846" s="28">
        <v>604.0</v>
      </c>
      <c r="B1846" s="27">
        <f>COUNTIF($H$2:$H$2576,'CARGA COMPLETA'!$A1846)</f>
        <v>0</v>
      </c>
      <c r="C1846" s="28" t="s">
        <v>6430</v>
      </c>
      <c r="D1846" s="29">
        <v>655.6436122499999</v>
      </c>
      <c r="E1846" s="1">
        <f>COUNTIF($H$2:$H$2576,'CARGA COMPLETA'!$A1846)</f>
        <v>0</v>
      </c>
      <c r="G1846" s="27" t="s">
        <v>6431</v>
      </c>
      <c r="H1846" s="27" t="s">
        <v>3724</v>
      </c>
      <c r="I1846" s="27"/>
      <c r="J1846" s="27"/>
      <c r="K1846" s="27"/>
    </row>
    <row r="1847" ht="15.75" hidden="1" customHeight="1">
      <c r="A1847" s="28">
        <v>22453.0</v>
      </c>
      <c r="B1847" s="27">
        <f>COUNTIF($H$2:$H$2576,'CARGA COMPLETA'!$A1847)</f>
        <v>0</v>
      </c>
      <c r="C1847" s="28" t="s">
        <v>6432</v>
      </c>
      <c r="D1847" s="29">
        <v>585.1352182499999</v>
      </c>
      <c r="E1847" s="1">
        <f>COUNTIF($H$2:$H$2576,'CARGA COMPLETA'!$A1847)</f>
        <v>0</v>
      </c>
      <c r="G1847" s="27" t="s">
        <v>6433</v>
      </c>
      <c r="H1847" s="27" t="s">
        <v>3726</v>
      </c>
      <c r="I1847" s="27"/>
      <c r="J1847" s="27"/>
      <c r="K1847" s="27"/>
    </row>
    <row r="1848" ht="15.75" hidden="1" customHeight="1">
      <c r="A1848" s="28">
        <v>398.0</v>
      </c>
      <c r="B1848" s="27">
        <f>COUNTIF($H$2:$H$2576,'CARGA COMPLETA'!$A1848)</f>
        <v>0</v>
      </c>
      <c r="C1848" s="28" t="s">
        <v>6434</v>
      </c>
      <c r="D1848" s="29">
        <v>657.1799189999999</v>
      </c>
      <c r="E1848" s="1">
        <f>COUNTIF($H$2:$H$2576,'CARGA COMPLETA'!$A1848)</f>
        <v>0</v>
      </c>
      <c r="G1848" s="27" t="s">
        <v>6435</v>
      </c>
      <c r="H1848" s="27" t="s">
        <v>3728</v>
      </c>
      <c r="I1848" s="27"/>
      <c r="J1848" s="27"/>
      <c r="K1848" s="27"/>
    </row>
    <row r="1849" ht="15.75" hidden="1" customHeight="1">
      <c r="A1849" s="28">
        <v>21001.0</v>
      </c>
      <c r="B1849" s="27">
        <f>COUNTIF($H$2:$H$2576,'CARGA COMPLETA'!$A1849)</f>
        <v>0</v>
      </c>
      <c r="C1849" s="28" t="s">
        <v>6436</v>
      </c>
      <c r="D1849" s="29">
        <v>658.2849817499999</v>
      </c>
      <c r="E1849" s="1">
        <f>COUNTIF($H$2:$H$2576,'CARGA COMPLETA'!$A1849)</f>
        <v>0</v>
      </c>
      <c r="G1849" s="27" t="s">
        <v>6437</v>
      </c>
      <c r="H1849" s="27" t="s">
        <v>3730</v>
      </c>
      <c r="I1849" s="27"/>
      <c r="J1849" s="27"/>
      <c r="K1849" s="27"/>
    </row>
    <row r="1850" ht="15.75" hidden="1" customHeight="1">
      <c r="A1850" s="28">
        <v>203.0</v>
      </c>
      <c r="B1850" s="27">
        <f>COUNTIF($H$2:$H$2576,'CARGA COMPLETA'!$A1850)</f>
        <v>0</v>
      </c>
      <c r="C1850" s="28" t="s">
        <v>6438</v>
      </c>
      <c r="D1850" s="29">
        <v>567.34640325</v>
      </c>
      <c r="E1850" s="1">
        <f>COUNTIF($H$2:$H$2576,'CARGA COMPLETA'!$A1850)</f>
        <v>0</v>
      </c>
      <c r="G1850" s="27" t="s">
        <v>6439</v>
      </c>
      <c r="H1850" s="27" t="s">
        <v>3732</v>
      </c>
      <c r="I1850" s="27"/>
      <c r="J1850" s="27"/>
      <c r="K1850" s="27"/>
    </row>
    <row r="1851" ht="15.75" hidden="1" customHeight="1">
      <c r="A1851" s="28">
        <v>201.0</v>
      </c>
      <c r="B1851" s="27">
        <f>COUNTIF($H$2:$H$2576,'CARGA COMPLETA'!$A1851)</f>
        <v>0</v>
      </c>
      <c r="C1851" s="28" t="s">
        <v>6440</v>
      </c>
      <c r="D1851" s="29">
        <v>603.921285</v>
      </c>
      <c r="E1851" s="1">
        <f>COUNTIF($H$2:$H$2576,'CARGA COMPLETA'!$A1851)</f>
        <v>0</v>
      </c>
      <c r="G1851" s="27" t="s">
        <v>3733</v>
      </c>
      <c r="H1851" s="27" t="s">
        <v>3734</v>
      </c>
      <c r="I1851" s="27"/>
      <c r="J1851" s="27"/>
      <c r="K1851" s="27"/>
    </row>
    <row r="1852" ht="15.75" hidden="1" customHeight="1">
      <c r="A1852" s="28">
        <v>204.0</v>
      </c>
      <c r="B1852" s="27">
        <f>COUNTIF($H$2:$H$2576,'CARGA COMPLETA'!$A1852)</f>
        <v>0</v>
      </c>
      <c r="C1852" s="28" t="s">
        <v>6441</v>
      </c>
      <c r="D1852" s="29">
        <v>567.34640325</v>
      </c>
      <c r="E1852" s="1">
        <f>COUNTIF($H$2:$H$2576,'CARGA COMPLETA'!$A1852)</f>
        <v>0</v>
      </c>
      <c r="G1852" s="27" t="s">
        <v>3735</v>
      </c>
      <c r="H1852" s="27" t="s">
        <v>3736</v>
      </c>
      <c r="I1852" s="27"/>
      <c r="J1852" s="27"/>
      <c r="K1852" s="27"/>
    </row>
    <row r="1853" ht="15.75" hidden="1" customHeight="1">
      <c r="A1853" s="28">
        <v>210.0</v>
      </c>
      <c r="B1853" s="27">
        <f>COUNTIF($H$2:$H$2576,'CARGA COMPLETA'!$A1853)</f>
        <v>0</v>
      </c>
      <c r="C1853" s="28" t="s">
        <v>6442</v>
      </c>
      <c r="D1853" s="29">
        <v>616.7687625</v>
      </c>
      <c r="E1853" s="1">
        <f>COUNTIF($H$2:$H$2576,'CARGA COMPLETA'!$A1853)</f>
        <v>0</v>
      </c>
      <c r="G1853" s="27" t="s">
        <v>3737</v>
      </c>
      <c r="H1853" s="27" t="s">
        <v>3738</v>
      </c>
      <c r="I1853" s="27"/>
      <c r="J1853" s="27"/>
      <c r="K1853" s="27"/>
    </row>
    <row r="1854" ht="15.75" hidden="1" customHeight="1">
      <c r="A1854" s="28">
        <v>21031.0</v>
      </c>
      <c r="B1854" s="27">
        <f>COUNTIF($H$2:$H$2576,'CARGA COMPLETA'!$A1854)</f>
        <v>0</v>
      </c>
      <c r="C1854" s="28" t="s">
        <v>6443</v>
      </c>
      <c r="D1854" s="29">
        <v>477.28828124999995</v>
      </c>
      <c r="E1854" s="1">
        <f>COUNTIF($H$2:$H$2576,'CARGA COMPLETA'!$A1854)</f>
        <v>0</v>
      </c>
      <c r="G1854" s="27" t="s">
        <v>3739</v>
      </c>
      <c r="H1854" s="27" t="s">
        <v>3740</v>
      </c>
      <c r="I1854" s="27"/>
      <c r="J1854" s="27"/>
      <c r="K1854" s="27"/>
    </row>
    <row r="1855" ht="15.75" hidden="1" customHeight="1">
      <c r="A1855" s="28">
        <v>217.0</v>
      </c>
      <c r="B1855" s="27">
        <f>COUNTIF($H$2:$H$2576,'CARGA COMPLETA'!$A1855)</f>
        <v>0</v>
      </c>
      <c r="C1855" s="28" t="s">
        <v>6444</v>
      </c>
      <c r="D1855" s="29">
        <v>553.07043</v>
      </c>
      <c r="E1855" s="1">
        <f>COUNTIF($H$2:$H$2576,'CARGA COMPLETA'!$A1855)</f>
        <v>0</v>
      </c>
      <c r="G1855" s="27" t="s">
        <v>3741</v>
      </c>
      <c r="H1855" s="27" t="s">
        <v>3742</v>
      </c>
      <c r="I1855" s="27"/>
      <c r="J1855" s="27"/>
      <c r="K1855" s="27"/>
    </row>
    <row r="1856" ht="15.75" hidden="1" customHeight="1">
      <c r="A1856" s="28">
        <v>21005.0</v>
      </c>
      <c r="B1856" s="27">
        <f>COUNTIF($H$2:$H$2576,'CARGA COMPLETA'!$A1856)</f>
        <v>0</v>
      </c>
      <c r="C1856" s="28" t="s">
        <v>6445</v>
      </c>
      <c r="D1856" s="29">
        <v>552.854808</v>
      </c>
      <c r="E1856" s="1">
        <f>COUNTIF($H$2:$H$2576,'CARGA COMPLETA'!$A1856)</f>
        <v>0</v>
      </c>
      <c r="G1856" s="27" t="s">
        <v>3743</v>
      </c>
      <c r="H1856" s="27" t="s">
        <v>3744</v>
      </c>
      <c r="I1856" s="27"/>
      <c r="J1856" s="27"/>
      <c r="K1856" s="27"/>
    </row>
    <row r="1857" ht="15.75" hidden="1" customHeight="1">
      <c r="A1857" s="28">
        <v>21004.0</v>
      </c>
      <c r="B1857" s="27">
        <f>COUNTIF($H$2:$H$2576,'CARGA COMPLETA'!$A1857)</f>
        <v>0</v>
      </c>
      <c r="C1857" s="28" t="s">
        <v>6446</v>
      </c>
      <c r="D1857" s="29">
        <v>605.3497807499999</v>
      </c>
      <c r="E1857" s="1">
        <f>COUNTIF($H$2:$H$2576,'CARGA COMPLETA'!$A1857)</f>
        <v>0</v>
      </c>
      <c r="G1857" s="27" t="s">
        <v>3745</v>
      </c>
      <c r="H1857" s="27" t="s">
        <v>3746</v>
      </c>
      <c r="I1857" s="27"/>
      <c r="J1857" s="27"/>
      <c r="K1857" s="27"/>
    </row>
    <row r="1858" ht="15.75" hidden="1" customHeight="1">
      <c r="A1858" s="28">
        <v>218.0</v>
      </c>
      <c r="B1858" s="27">
        <f>COUNTIF($H$2:$H$2576,'CARGA COMPLETA'!$A1858)</f>
        <v>0</v>
      </c>
      <c r="C1858" s="28" t="s">
        <v>6447</v>
      </c>
      <c r="D1858" s="29">
        <v>529.5676320000001</v>
      </c>
      <c r="E1858" s="1">
        <f>COUNTIF($H$2:$H$2576,'CARGA COMPLETA'!$A1858)</f>
        <v>0</v>
      </c>
      <c r="G1858" s="27" t="s">
        <v>3747</v>
      </c>
      <c r="H1858" s="27" t="s">
        <v>3748</v>
      </c>
      <c r="I1858" s="27"/>
      <c r="J1858" s="27"/>
      <c r="K1858" s="27"/>
    </row>
    <row r="1859" ht="15.75" hidden="1" customHeight="1">
      <c r="A1859" s="28">
        <v>21002.0</v>
      </c>
      <c r="B1859" s="27">
        <f>COUNTIF($H$2:$H$2576,'CARGA COMPLETA'!$A1859)</f>
        <v>0</v>
      </c>
      <c r="C1859" s="28" t="s">
        <v>6448</v>
      </c>
      <c r="D1859" s="29">
        <v>686.181078</v>
      </c>
      <c r="E1859" s="1">
        <f>COUNTIF($H$2:$H$2576,'CARGA COMPLETA'!$A1859)</f>
        <v>0</v>
      </c>
      <c r="G1859" s="27" t="s">
        <v>3749</v>
      </c>
      <c r="H1859" s="27" t="s">
        <v>3750</v>
      </c>
      <c r="I1859" s="27"/>
      <c r="J1859" s="27"/>
      <c r="K1859" s="27"/>
    </row>
    <row r="1860" ht="15.75" hidden="1" customHeight="1">
      <c r="A1860" s="28">
        <v>220.0</v>
      </c>
      <c r="B1860" s="27">
        <f>COUNTIF($H$2:$H$2576,'CARGA COMPLETA'!$A1860)</f>
        <v>0</v>
      </c>
      <c r="C1860" s="28" t="s">
        <v>6449</v>
      </c>
      <c r="D1860" s="29">
        <v>680.2424887499999</v>
      </c>
      <c r="E1860" s="1">
        <f>COUNTIF($H$2:$H$2576,'CARGA COMPLETA'!$A1860)</f>
        <v>0</v>
      </c>
      <c r="G1860" s="27" t="s">
        <v>3751</v>
      </c>
      <c r="H1860" s="27" t="s">
        <v>3752</v>
      </c>
      <c r="I1860" s="27"/>
      <c r="J1860" s="27"/>
      <c r="K1860" s="27"/>
    </row>
    <row r="1861" ht="15.75" hidden="1" customHeight="1">
      <c r="A1861" s="28">
        <v>21006.0</v>
      </c>
      <c r="B1861" s="27">
        <f>COUNTIF($H$2:$H$2576,'CARGA COMPLETA'!$A1861)</f>
        <v>0</v>
      </c>
      <c r="C1861" s="28" t="s">
        <v>6450</v>
      </c>
      <c r="D1861" s="29">
        <v>588.216816</v>
      </c>
      <c r="E1861" s="1">
        <f>COUNTIF($H$2:$H$2576,'CARGA COMPLETA'!$A1861)</f>
        <v>0</v>
      </c>
      <c r="G1861" s="27" t="s">
        <v>3753</v>
      </c>
      <c r="H1861" s="27" t="s">
        <v>3754</v>
      </c>
      <c r="I1861" s="27"/>
      <c r="J1861" s="27"/>
      <c r="K1861" s="27"/>
    </row>
    <row r="1862" ht="15.75" hidden="1" customHeight="1">
      <c r="A1862" s="28">
        <v>225.0</v>
      </c>
      <c r="B1862" s="27">
        <f>COUNTIF($H$2:$H$2576,'CARGA COMPLETA'!$A1862)</f>
        <v>0</v>
      </c>
      <c r="C1862" s="28" t="s">
        <v>6451</v>
      </c>
      <c r="D1862" s="29">
        <v>607.766544</v>
      </c>
      <c r="E1862" s="1">
        <f>COUNTIF($H$2:$H$2576,'CARGA COMPLETA'!$A1862)</f>
        <v>0</v>
      </c>
      <c r="G1862" s="27" t="s">
        <v>6452</v>
      </c>
      <c r="H1862" s="27" t="s">
        <v>3756</v>
      </c>
      <c r="I1862" s="27"/>
      <c r="J1862" s="27"/>
      <c r="K1862" s="27"/>
    </row>
    <row r="1863" ht="15.75" hidden="1" customHeight="1">
      <c r="A1863" s="28">
        <v>21011.0</v>
      </c>
      <c r="B1863" s="27">
        <f>COUNTIF($H$2:$H$2576,'CARGA COMPLETA'!$A1863)</f>
        <v>0</v>
      </c>
      <c r="C1863" s="28" t="s">
        <v>6453</v>
      </c>
      <c r="D1863" s="29">
        <v>601.1721044999999</v>
      </c>
      <c r="E1863" s="1">
        <f>COUNTIF($H$2:$H$2576,'CARGA COMPLETA'!$A1863)</f>
        <v>0</v>
      </c>
      <c r="G1863" s="27" t="s">
        <v>6454</v>
      </c>
      <c r="H1863" s="27" t="s">
        <v>3758</v>
      </c>
      <c r="I1863" s="27"/>
      <c r="J1863" s="27"/>
      <c r="K1863" s="27"/>
    </row>
    <row r="1864" ht="15.75" hidden="1" customHeight="1">
      <c r="A1864" s="28">
        <v>21010.0</v>
      </c>
      <c r="B1864" s="27">
        <f>COUNTIF($H$2:$H$2576,'CARGA COMPLETA'!$A1864)</f>
        <v>0</v>
      </c>
      <c r="C1864" s="28" t="s">
        <v>6455</v>
      </c>
      <c r="D1864" s="29">
        <v>622.4827455000001</v>
      </c>
      <c r="E1864" s="1">
        <f>COUNTIF($H$2:$H$2576,'CARGA COMPLETA'!$A1864)</f>
        <v>0</v>
      </c>
      <c r="G1864" s="27" t="s">
        <v>6456</v>
      </c>
      <c r="H1864" s="27" t="s">
        <v>3760</v>
      </c>
      <c r="I1864" s="27"/>
      <c r="J1864" s="27"/>
      <c r="K1864" s="27"/>
    </row>
    <row r="1865" ht="15.75" hidden="1" customHeight="1">
      <c r="A1865" s="28">
        <v>21012.0</v>
      </c>
      <c r="B1865" s="27">
        <f>COUNTIF($H$2:$H$2576,'CARGA COMPLETA'!$A1865)</f>
        <v>0</v>
      </c>
      <c r="C1865" s="28" t="s">
        <v>6457</v>
      </c>
      <c r="D1865" s="29">
        <v>658.2849817499999</v>
      </c>
      <c r="E1865" s="1">
        <f>COUNTIF($H$2:$H$2576,'CARGA COMPLETA'!$A1865)</f>
        <v>0</v>
      </c>
      <c r="G1865" s="27" t="s">
        <v>6458</v>
      </c>
      <c r="H1865" s="27" t="s">
        <v>3762</v>
      </c>
      <c r="I1865" s="27"/>
      <c r="J1865" s="27"/>
      <c r="K1865" s="27"/>
    </row>
    <row r="1866" ht="15.75" hidden="1" customHeight="1">
      <c r="A1866" s="28">
        <v>280.0</v>
      </c>
      <c r="B1866" s="27">
        <f>COUNTIF($H$2:$H$2576,'CARGA COMPLETA'!$A1866)</f>
        <v>0</v>
      </c>
      <c r="C1866" s="28" t="s">
        <v>6459</v>
      </c>
      <c r="D1866" s="29">
        <v>573.94084275</v>
      </c>
      <c r="E1866" s="1">
        <f>COUNTIF($H$2:$H$2576,'CARGA COMPLETA'!$A1866)</f>
        <v>0</v>
      </c>
      <c r="G1866" s="27" t="s">
        <v>6460</v>
      </c>
      <c r="H1866" s="27" t="s">
        <v>3764</v>
      </c>
      <c r="I1866" s="27"/>
      <c r="J1866" s="27"/>
      <c r="K1866" s="27"/>
    </row>
    <row r="1867" ht="15.75" hidden="1" customHeight="1">
      <c r="A1867" s="28">
        <v>283.0</v>
      </c>
      <c r="B1867" s="27">
        <f>COUNTIF($H$2:$H$2576,'CARGA COMPLETA'!$A1867)</f>
        <v>0</v>
      </c>
      <c r="C1867" s="28" t="s">
        <v>6461</v>
      </c>
      <c r="D1867" s="29">
        <v>624.01905225</v>
      </c>
      <c r="E1867" s="1">
        <f>COUNTIF($H$2:$H$2576,'CARGA COMPLETA'!$A1867)</f>
        <v>0</v>
      </c>
      <c r="G1867" s="27" t="s">
        <v>6462</v>
      </c>
      <c r="H1867" s="27" t="s">
        <v>3766</v>
      </c>
      <c r="I1867" s="27"/>
      <c r="J1867" s="27"/>
      <c r="K1867" s="27"/>
    </row>
    <row r="1868" ht="15.75" hidden="1" customHeight="1">
      <c r="A1868" s="28">
        <v>301.0</v>
      </c>
      <c r="B1868" s="27">
        <f>COUNTIF($H$2:$H$2576,'CARGA COMPLETA'!$A1868)</f>
        <v>0</v>
      </c>
      <c r="C1868" s="28" t="s">
        <v>6463</v>
      </c>
      <c r="D1868" s="29">
        <v>661.7978234999999</v>
      </c>
      <c r="E1868" s="1">
        <f>COUNTIF($H$2:$H$2576,'CARGA COMPLETA'!$A1868)</f>
        <v>0</v>
      </c>
      <c r="G1868" s="27" t="s">
        <v>3767</v>
      </c>
      <c r="H1868" s="27" t="s">
        <v>3768</v>
      </c>
      <c r="I1868" s="27"/>
      <c r="J1868" s="27"/>
      <c r="K1868" s="27"/>
    </row>
    <row r="1869" ht="15.75" hidden="1" customHeight="1">
      <c r="A1869" s="28">
        <v>21020.0</v>
      </c>
      <c r="B1869" s="27">
        <f>COUNTIF($H$2:$H$2576,'CARGA COMPLETA'!$A1869)</f>
        <v>0</v>
      </c>
      <c r="C1869" s="28" t="s">
        <v>6464</v>
      </c>
      <c r="D1869" s="29">
        <v>637.414569</v>
      </c>
      <c r="E1869" s="1">
        <f>COUNTIF($H$2:$H$2576,'CARGA COMPLETA'!$A1869)</f>
        <v>0</v>
      </c>
      <c r="G1869" s="27" t="s">
        <v>3769</v>
      </c>
      <c r="H1869" s="27" t="s">
        <v>3770</v>
      </c>
      <c r="I1869" s="27"/>
      <c r="J1869" s="27"/>
      <c r="K1869" s="27"/>
    </row>
    <row r="1870" ht="15.75" hidden="1" customHeight="1">
      <c r="A1870" s="28">
        <v>235.0</v>
      </c>
      <c r="B1870" s="27">
        <f>COUNTIF($H$2:$H$2576,'CARGA COMPLETA'!$A1870)</f>
        <v>0</v>
      </c>
      <c r="C1870" s="28" t="s">
        <v>6465</v>
      </c>
      <c r="D1870" s="29">
        <v>621.1620607499999</v>
      </c>
      <c r="E1870" s="1">
        <f>COUNTIF($H$2:$H$2576,'CARGA COMPLETA'!$A1870)</f>
        <v>0</v>
      </c>
      <c r="G1870" s="27" t="s">
        <v>6466</v>
      </c>
      <c r="H1870" s="27" t="s">
        <v>3772</v>
      </c>
      <c r="I1870" s="27"/>
      <c r="J1870" s="27"/>
      <c r="K1870" s="27"/>
    </row>
    <row r="1871" ht="15.75" hidden="1" customHeight="1">
      <c r="A1871" s="28">
        <v>431.0</v>
      </c>
      <c r="B1871" s="27">
        <f>COUNTIF($H$2:$H$2576,'CARGA COMPLETA'!$A1871)</f>
        <v>0</v>
      </c>
      <c r="C1871" s="28" t="s">
        <v>6467</v>
      </c>
      <c r="D1871" s="29">
        <v>595.6827277499999</v>
      </c>
      <c r="E1871" s="1">
        <f>COUNTIF($H$2:$H$2576,'CARGA COMPLETA'!$A1871)</f>
        <v>0</v>
      </c>
      <c r="G1871" s="27" t="s">
        <v>6468</v>
      </c>
      <c r="H1871" s="27" t="s">
        <v>3774</v>
      </c>
      <c r="I1871" s="27"/>
      <c r="J1871" s="27"/>
      <c r="K1871" s="27"/>
    </row>
    <row r="1872" ht="15.75" hidden="1" customHeight="1">
      <c r="A1872" s="28">
        <v>233.0</v>
      </c>
      <c r="B1872" s="27">
        <f>COUNTIF($H$2:$H$2576,'CARGA COMPLETA'!$A1872)</f>
        <v>0</v>
      </c>
      <c r="C1872" s="28" t="s">
        <v>6469</v>
      </c>
      <c r="D1872" s="29">
        <v>603.80448975</v>
      </c>
      <c r="E1872" s="1">
        <f>COUNTIF($H$2:$H$2576,'CARGA COMPLETA'!$A1872)</f>
        <v>0</v>
      </c>
      <c r="G1872" s="27" t="s">
        <v>6470</v>
      </c>
      <c r="H1872" s="27" t="s">
        <v>3776</v>
      </c>
      <c r="I1872" s="27"/>
      <c r="J1872" s="27"/>
      <c r="K1872" s="27"/>
    </row>
    <row r="1873" ht="15.75" hidden="1" customHeight="1">
      <c r="A1873" s="28">
        <v>21016.0</v>
      </c>
      <c r="B1873" s="27">
        <f>COUNTIF($H$2:$H$2576,'CARGA COMPLETA'!$A1873)</f>
        <v>0</v>
      </c>
      <c r="C1873" s="28" t="s">
        <v>6471</v>
      </c>
      <c r="D1873" s="29">
        <v>668.16765675</v>
      </c>
      <c r="E1873" s="1">
        <f>COUNTIF($H$2:$H$2576,'CARGA COMPLETA'!$A1873)</f>
        <v>0</v>
      </c>
      <c r="G1873" s="27" t="s">
        <v>6472</v>
      </c>
      <c r="H1873" s="27" t="s">
        <v>3778</v>
      </c>
      <c r="I1873" s="27"/>
      <c r="J1873" s="27"/>
      <c r="K1873" s="27"/>
    </row>
    <row r="1874" ht="15.75" hidden="1" customHeight="1">
      <c r="A1874" s="28">
        <v>244.0</v>
      </c>
      <c r="B1874" s="27">
        <f>COUNTIF($H$2:$H$2576,'CARGA COMPLETA'!$A1874)</f>
        <v>0</v>
      </c>
      <c r="C1874" s="28" t="s">
        <v>6473</v>
      </c>
      <c r="D1874" s="29">
        <v>622.4827455000001</v>
      </c>
      <c r="E1874" s="1">
        <f>COUNTIF($H$2:$H$2576,'CARGA COMPLETA'!$A1874)</f>
        <v>0</v>
      </c>
      <c r="G1874" s="27" t="s">
        <v>6474</v>
      </c>
      <c r="H1874" s="27" t="s">
        <v>3780</v>
      </c>
      <c r="I1874" s="27"/>
      <c r="J1874" s="27"/>
      <c r="K1874" s="27"/>
    </row>
    <row r="1875" ht="15.75" hidden="1" customHeight="1">
      <c r="A1875" s="28">
        <v>249.0</v>
      </c>
      <c r="B1875" s="27">
        <f>COUNTIF($H$2:$H$2576,'CARGA COMPLETA'!$A1875)</f>
        <v>0</v>
      </c>
      <c r="C1875" s="28" t="s">
        <v>6475</v>
      </c>
      <c r="D1875" s="29">
        <v>477.5128875</v>
      </c>
      <c r="E1875" s="1">
        <f>COUNTIF($H$2:$H$2576,'CARGA COMPLETA'!$A1875)</f>
        <v>0</v>
      </c>
      <c r="G1875" s="27" t="s">
        <v>6476</v>
      </c>
      <c r="H1875" s="27" t="s">
        <v>3782</v>
      </c>
      <c r="I1875" s="27"/>
      <c r="J1875" s="27"/>
      <c r="K1875" s="27"/>
    </row>
    <row r="1876" ht="15.75" hidden="1" customHeight="1">
      <c r="A1876" s="28">
        <v>21032.0</v>
      </c>
      <c r="B1876" s="27">
        <f>COUNTIF($H$2:$H$2576,'CARGA COMPLETA'!$A1876)</f>
        <v>0</v>
      </c>
      <c r="C1876" s="28" t="s">
        <v>6477</v>
      </c>
      <c r="D1876" s="29">
        <v>604.2447179999999</v>
      </c>
      <c r="E1876" s="1">
        <f>COUNTIF($H$2:$H$2576,'CARGA COMPLETA'!$A1876)</f>
        <v>0</v>
      </c>
      <c r="G1876" s="27" t="s">
        <v>3783</v>
      </c>
      <c r="H1876" s="27" t="s">
        <v>3784</v>
      </c>
      <c r="I1876" s="27"/>
      <c r="J1876" s="27"/>
      <c r="K1876" s="27"/>
    </row>
    <row r="1877" ht="15.75" hidden="1" customHeight="1">
      <c r="A1877" s="28">
        <v>21009.0</v>
      </c>
      <c r="B1877" s="27">
        <f>COUNTIF($H$2:$H$2576,'CARGA COMPLETA'!$A1877)</f>
        <v>0</v>
      </c>
      <c r="C1877" s="28" t="s">
        <v>6478</v>
      </c>
      <c r="D1877" s="29">
        <v>654.9877619999999</v>
      </c>
      <c r="E1877" s="1">
        <f>COUNTIF($H$2:$H$2576,'CARGA COMPLETA'!$A1877)</f>
        <v>0</v>
      </c>
      <c r="G1877" s="27" t="s">
        <v>3785</v>
      </c>
      <c r="H1877" s="27" t="s">
        <v>3786</v>
      </c>
      <c r="I1877" s="27"/>
      <c r="J1877" s="27"/>
      <c r="K1877" s="27"/>
    </row>
    <row r="1878" ht="15.75" hidden="1" customHeight="1">
      <c r="A1878" s="28">
        <v>250.0</v>
      </c>
      <c r="B1878" s="27">
        <f>COUNTIF($H$2:$H$2576,'CARGA COMPLETA'!$A1878)</f>
        <v>0</v>
      </c>
      <c r="C1878" s="28" t="s">
        <v>6479</v>
      </c>
      <c r="D1878" s="29">
        <v>671.6804985</v>
      </c>
      <c r="E1878" s="1">
        <f>COUNTIF($H$2:$H$2576,'CARGA COMPLETA'!$A1878)</f>
        <v>0</v>
      </c>
      <c r="G1878" s="27" t="s">
        <v>3787</v>
      </c>
      <c r="H1878" s="27" t="s">
        <v>3788</v>
      </c>
      <c r="I1878" s="27"/>
      <c r="J1878" s="27"/>
      <c r="K1878" s="27"/>
    </row>
    <row r="1879" ht="15.75" hidden="1" customHeight="1">
      <c r="A1879" s="28">
        <v>21044.0</v>
      </c>
      <c r="B1879" s="27">
        <f>COUNTIF($H$2:$H$2576,'CARGA COMPLETA'!$A1879)</f>
        <v>0</v>
      </c>
      <c r="C1879" s="28" t="s">
        <v>6480</v>
      </c>
      <c r="D1879" s="29">
        <v>571.13775675</v>
      </c>
      <c r="E1879" s="1">
        <f>COUNTIF($H$2:$H$2576,'CARGA COMPLETA'!$A1879)</f>
        <v>0</v>
      </c>
      <c r="G1879" s="27" t="s">
        <v>3789</v>
      </c>
      <c r="H1879" s="27" t="s">
        <v>3790</v>
      </c>
      <c r="I1879" s="27"/>
      <c r="J1879" s="27"/>
      <c r="K1879" s="27"/>
    </row>
    <row r="1880" ht="15.75" hidden="1" customHeight="1">
      <c r="A1880" s="28">
        <v>399.0</v>
      </c>
      <c r="B1880" s="27">
        <f>COUNTIF($H$2:$H$2576,'CARGA COMPLETA'!$A1880)</f>
        <v>0</v>
      </c>
      <c r="C1880" s="28" t="s">
        <v>6481</v>
      </c>
      <c r="D1880" s="29">
        <v>653.011227</v>
      </c>
      <c r="E1880" s="1">
        <f>COUNTIF($H$2:$H$2576,'CARGA COMPLETA'!$A1880)</f>
        <v>0</v>
      </c>
      <c r="G1880" s="27" t="s">
        <v>6482</v>
      </c>
      <c r="H1880" s="27" t="s">
        <v>3792</v>
      </c>
      <c r="I1880" s="27"/>
      <c r="J1880" s="27"/>
      <c r="K1880" s="27"/>
    </row>
    <row r="1881" ht="15.75" hidden="1" customHeight="1">
      <c r="A1881" s="28">
        <v>315.0</v>
      </c>
      <c r="B1881" s="27">
        <f>COUNTIF($H$2:$H$2576,'CARGA COMPLETA'!$A1881)</f>
        <v>0</v>
      </c>
      <c r="C1881" s="28" t="s">
        <v>6483</v>
      </c>
      <c r="D1881" s="29">
        <v>594.362043</v>
      </c>
      <c r="E1881" s="1">
        <f>COUNTIF($H$2:$H$2576,'CARGA COMPLETA'!$A1881)</f>
        <v>0</v>
      </c>
      <c r="G1881" s="27" t="s">
        <v>6484</v>
      </c>
      <c r="H1881" s="27" t="s">
        <v>3794</v>
      </c>
      <c r="I1881" s="27"/>
      <c r="J1881" s="27"/>
      <c r="K1881" s="27"/>
    </row>
    <row r="1882" ht="15.75" hidden="1" customHeight="1">
      <c r="A1882" s="28">
        <v>607.0</v>
      </c>
      <c r="B1882" s="27">
        <f>COUNTIF($H$2:$H$2576,'CARGA COMPLETA'!$A1882)</f>
        <v>0</v>
      </c>
      <c r="C1882" s="28" t="s">
        <v>6485</v>
      </c>
      <c r="D1882" s="29">
        <v>576.573228</v>
      </c>
      <c r="E1882" s="1">
        <f>COUNTIF($H$2:$H$2576,'CARGA COMPLETA'!$A1882)</f>
        <v>0</v>
      </c>
      <c r="G1882" s="27" t="s">
        <v>6486</v>
      </c>
      <c r="H1882" s="27" t="s">
        <v>3796</v>
      </c>
      <c r="I1882" s="27"/>
      <c r="J1882" s="27"/>
      <c r="K1882" s="27"/>
    </row>
    <row r="1883" ht="15.75" hidden="1" customHeight="1">
      <c r="A1883" s="28">
        <v>345.0</v>
      </c>
      <c r="B1883" s="27">
        <f>COUNTIF($H$2:$H$2576,'CARGA COMPLETA'!$A1883)</f>
        <v>0</v>
      </c>
      <c r="C1883" s="28" t="s">
        <v>6487</v>
      </c>
      <c r="D1883" s="29">
        <v>464.54861475</v>
      </c>
      <c r="E1883" s="1">
        <f>COUNTIF($H$2:$H$2576,'CARGA COMPLETA'!$A1883)</f>
        <v>0</v>
      </c>
      <c r="G1883" s="27" t="s">
        <v>6488</v>
      </c>
      <c r="H1883" s="27" t="s">
        <v>3798</v>
      </c>
      <c r="I1883" s="27"/>
      <c r="J1883" s="27"/>
      <c r="K1883" s="27"/>
    </row>
    <row r="1884" ht="15.75" hidden="1" customHeight="1">
      <c r="A1884" s="28">
        <v>21444.0</v>
      </c>
      <c r="B1884" s="27">
        <f>COUNTIF($H$2:$H$2576,'CARGA COMPLETA'!$A1884)</f>
        <v>0</v>
      </c>
      <c r="C1884" s="28" t="s">
        <v>6489</v>
      </c>
      <c r="D1884" s="29">
        <v>593.70619275</v>
      </c>
      <c r="E1884" s="1">
        <f>COUNTIF($H$2:$H$2576,'CARGA COMPLETA'!$A1884)</f>
        <v>0</v>
      </c>
      <c r="G1884" s="27" t="s">
        <v>6490</v>
      </c>
      <c r="H1884" s="27" t="s">
        <v>3800</v>
      </c>
      <c r="I1884" s="27"/>
      <c r="J1884" s="27"/>
      <c r="K1884" s="27"/>
    </row>
    <row r="1885" ht="15.75" hidden="1" customHeight="1">
      <c r="A1885" s="28">
        <v>430.0</v>
      </c>
      <c r="B1885" s="27">
        <f>COUNTIF($H$2:$H$2576,'CARGA COMPLETA'!$A1885)</f>
        <v>0</v>
      </c>
      <c r="C1885" s="28" t="s">
        <v>6491</v>
      </c>
      <c r="D1885" s="29">
        <v>593.9218147500001</v>
      </c>
      <c r="E1885" s="1">
        <f>COUNTIF($H$2:$H$2576,'CARGA COMPLETA'!$A1885)</f>
        <v>0</v>
      </c>
      <c r="G1885" s="27" t="s">
        <v>6492</v>
      </c>
      <c r="H1885" s="27" t="s">
        <v>3802</v>
      </c>
      <c r="I1885" s="27"/>
      <c r="J1885" s="27"/>
      <c r="K1885" s="27"/>
    </row>
    <row r="1886" ht="15.75" hidden="1" customHeight="1">
      <c r="A1886" s="28">
        <v>346.0</v>
      </c>
      <c r="B1886" s="27">
        <f>COUNTIF($H$2:$H$2576,'CARGA COMPLETA'!$A1886)</f>
        <v>0</v>
      </c>
      <c r="C1886" s="28" t="s">
        <v>6493</v>
      </c>
      <c r="D1886" s="29">
        <v>651.250314</v>
      </c>
      <c r="E1886" s="1">
        <f>COUNTIF($H$2:$H$2576,'CARGA COMPLETA'!$A1886)</f>
        <v>0</v>
      </c>
      <c r="G1886" s="27" t="s">
        <v>6494</v>
      </c>
      <c r="H1886" s="27" t="s">
        <v>3804</v>
      </c>
      <c r="I1886" s="27"/>
      <c r="J1886" s="27"/>
      <c r="K1886" s="27"/>
    </row>
    <row r="1887" ht="15.75" hidden="1" customHeight="1">
      <c r="A1887" s="28">
        <v>602.0</v>
      </c>
      <c r="B1887" s="27">
        <f>COUNTIF($H$2:$H$2576,'CARGA COMPLETA'!$A1887)</f>
        <v>0</v>
      </c>
      <c r="C1887" s="28" t="s">
        <v>6495</v>
      </c>
      <c r="D1887" s="29">
        <v>601.61233275</v>
      </c>
      <c r="E1887" s="1">
        <f>COUNTIF($H$2:$H$2576,'CARGA COMPLETA'!$A1887)</f>
        <v>0</v>
      </c>
      <c r="G1887" s="27" t="s">
        <v>6496</v>
      </c>
      <c r="H1887" s="27" t="s">
        <v>3806</v>
      </c>
      <c r="I1887" s="27"/>
      <c r="J1887" s="27"/>
      <c r="K1887" s="27"/>
    </row>
    <row r="1888" ht="15.75" hidden="1" customHeight="1">
      <c r="A1888" s="28">
        <v>426.0</v>
      </c>
      <c r="B1888" s="27">
        <f>COUNTIF($H$2:$H$2576,'CARGA COMPLETA'!$A1888)</f>
        <v>0</v>
      </c>
      <c r="C1888" s="28" t="s">
        <v>6497</v>
      </c>
      <c r="D1888" s="29">
        <v>633.6771209999999</v>
      </c>
      <c r="E1888" s="1">
        <f>COUNTIF($H$2:$H$2576,'CARGA COMPLETA'!$A1888)</f>
        <v>0</v>
      </c>
      <c r="G1888" s="27" t="s">
        <v>6498</v>
      </c>
      <c r="H1888" s="27" t="s">
        <v>3808</v>
      </c>
      <c r="I1888" s="27"/>
      <c r="J1888" s="27"/>
      <c r="K1888" s="27"/>
    </row>
    <row r="1889" ht="15.75" hidden="1" customHeight="1">
      <c r="A1889" s="28" t="s">
        <v>6499</v>
      </c>
      <c r="B1889" s="27">
        <f>COUNTIF($H$2:$H$2576,'CARGA COMPLETA'!$A1889)</f>
        <v>0</v>
      </c>
      <c r="C1889" s="28" t="s">
        <v>6500</v>
      </c>
      <c r="D1889" s="29">
        <v>36502.109325</v>
      </c>
      <c r="E1889" s="1">
        <f>COUNTIF($H$2:$H$2576,'CARGA COMPLETA'!$A1889)</f>
        <v>0</v>
      </c>
      <c r="G1889" s="27" t="s">
        <v>6501</v>
      </c>
      <c r="H1889" s="27" t="s">
        <v>3810</v>
      </c>
      <c r="I1889" s="27"/>
      <c r="J1889" s="27"/>
      <c r="K1889" s="27"/>
    </row>
    <row r="1890" ht="15.75" hidden="1" customHeight="1">
      <c r="A1890" s="28"/>
      <c r="B1890" s="27">
        <f>COUNTIF($H$2:$H$2576,'CARGA COMPLETA'!$A1890)</f>
        <v>0</v>
      </c>
      <c r="C1890" s="28"/>
      <c r="D1890" s="29">
        <v>0.0</v>
      </c>
      <c r="E1890" s="1">
        <f>COUNTIF($H$2:$H$2576,'CARGA COMPLETA'!$A1890)</f>
        <v>0</v>
      </c>
      <c r="G1890" s="27" t="s">
        <v>6502</v>
      </c>
      <c r="H1890" s="27" t="s">
        <v>3812</v>
      </c>
      <c r="I1890" s="27"/>
      <c r="J1890" s="27"/>
      <c r="K1890" s="27"/>
    </row>
    <row r="1891" ht="15.75" hidden="1" customHeight="1">
      <c r="A1891" s="28"/>
      <c r="B1891" s="27">
        <f>COUNTIF($H$2:$H$2576,'CARGA COMPLETA'!$A1891)</f>
        <v>0</v>
      </c>
      <c r="C1891" s="28" t="s">
        <v>6503</v>
      </c>
      <c r="D1891" s="29">
        <v>0.0</v>
      </c>
      <c r="E1891" s="1">
        <f>COUNTIF($H$2:$H$2576,'CARGA COMPLETA'!$A1891)</f>
        <v>0</v>
      </c>
      <c r="G1891" s="27" t="s">
        <v>6504</v>
      </c>
      <c r="H1891" s="27" t="s">
        <v>3814</v>
      </c>
      <c r="I1891" s="27"/>
      <c r="J1891" s="27"/>
      <c r="K1891" s="27"/>
    </row>
    <row r="1892" ht="15.75" customHeight="1">
      <c r="A1892" s="28" t="s">
        <v>1016</v>
      </c>
      <c r="B1892" s="27">
        <f>COUNTIF($H$2:$H$2576,'CARGA COMPLETA'!$A1892)</f>
        <v>1</v>
      </c>
      <c r="C1892" s="28" t="s">
        <v>1015</v>
      </c>
      <c r="D1892" s="29">
        <v>791.2069604999998</v>
      </c>
      <c r="E1892" s="1">
        <f>COUNTIF($H$2:$H$2576,'CARGA COMPLETA'!$A1892)</f>
        <v>1</v>
      </c>
      <c r="G1892" s="27" t="s">
        <v>6505</v>
      </c>
      <c r="H1892" s="27" t="s">
        <v>3816</v>
      </c>
      <c r="I1892" s="27"/>
      <c r="J1892" s="27"/>
      <c r="K1892" s="27"/>
    </row>
    <row r="1893" ht="15.75" customHeight="1">
      <c r="A1893" s="28" t="s">
        <v>1018</v>
      </c>
      <c r="B1893" s="27">
        <f>COUNTIF($H$2:$H$2576,'CARGA COMPLETA'!$A1893)</f>
        <v>1</v>
      </c>
      <c r="C1893" s="28" t="s">
        <v>1017</v>
      </c>
      <c r="D1893" s="29">
        <v>951.4680119999998</v>
      </c>
      <c r="E1893" s="1">
        <f>COUNTIF($H$2:$H$2576,'CARGA COMPLETA'!$A1893)</f>
        <v>1</v>
      </c>
      <c r="G1893" s="27" t="s">
        <v>6506</v>
      </c>
      <c r="H1893" s="27" t="s">
        <v>3818</v>
      </c>
      <c r="I1893" s="27"/>
      <c r="J1893" s="27"/>
      <c r="K1893" s="27"/>
    </row>
    <row r="1894" ht="15.75" customHeight="1">
      <c r="A1894" s="28" t="s">
        <v>1020</v>
      </c>
      <c r="B1894" s="27">
        <f>COUNTIF($H$2:$H$2576,'CARGA COMPLETA'!$A1894)</f>
        <v>1</v>
      </c>
      <c r="C1894" s="28" t="s">
        <v>1019</v>
      </c>
      <c r="D1894" s="29">
        <v>939.3752115</v>
      </c>
      <c r="E1894" s="1">
        <f>COUNTIF($H$2:$H$2576,'CARGA COMPLETA'!$A1894)</f>
        <v>1</v>
      </c>
      <c r="G1894" s="27" t="s">
        <v>6507</v>
      </c>
      <c r="H1894" s="27" t="s">
        <v>3820</v>
      </c>
      <c r="I1894" s="27"/>
      <c r="J1894" s="27"/>
      <c r="K1894" s="27"/>
    </row>
    <row r="1895" ht="15.75" customHeight="1">
      <c r="A1895" s="28" t="s">
        <v>1022</v>
      </c>
      <c r="B1895" s="27">
        <f>COUNTIF($H$2:$H$2576,'CARGA COMPLETA'!$A1895)</f>
        <v>1</v>
      </c>
      <c r="C1895" s="28" t="s">
        <v>1021</v>
      </c>
      <c r="D1895" s="29">
        <v>854.3482695</v>
      </c>
      <c r="E1895" s="1">
        <f>COUNTIF($H$2:$H$2576,'CARGA COMPLETA'!$A1895)</f>
        <v>1</v>
      </c>
      <c r="G1895" s="27" t="s">
        <v>6508</v>
      </c>
      <c r="H1895" s="27" t="s">
        <v>3822</v>
      </c>
      <c r="I1895" s="27"/>
      <c r="J1895" s="27"/>
      <c r="K1895" s="27"/>
    </row>
    <row r="1896" ht="15.75" hidden="1" customHeight="1">
      <c r="A1896" s="28"/>
      <c r="B1896" s="27">
        <f>COUNTIF($H$2:$H$2576,'CARGA COMPLETA'!$A1896)</f>
        <v>0</v>
      </c>
      <c r="C1896" s="28"/>
      <c r="D1896" s="29">
        <v>0.0</v>
      </c>
      <c r="E1896" s="1">
        <f>COUNTIF($H$2:$H$2576,'CARGA COMPLETA'!$A1896)</f>
        <v>0</v>
      </c>
      <c r="G1896" s="27" t="s">
        <v>6509</v>
      </c>
      <c r="H1896" s="27" t="s">
        <v>3824</v>
      </c>
      <c r="I1896" s="27"/>
      <c r="J1896" s="27"/>
      <c r="K1896" s="27"/>
    </row>
    <row r="1897" ht="15.75" hidden="1" customHeight="1">
      <c r="A1897" s="28"/>
      <c r="B1897" s="27">
        <f>COUNTIF($H$2:$H$2576,'CARGA COMPLETA'!$A1897)</f>
        <v>0</v>
      </c>
      <c r="C1897" s="28" t="s">
        <v>6510</v>
      </c>
      <c r="D1897" s="29">
        <v>0.0</v>
      </c>
      <c r="E1897" s="1">
        <f>COUNTIF($H$2:$H$2576,'CARGA COMPLETA'!$A1897)</f>
        <v>0</v>
      </c>
      <c r="G1897" s="27" t="s">
        <v>6511</v>
      </c>
      <c r="H1897" s="27" t="s">
        <v>3826</v>
      </c>
      <c r="I1897" s="27"/>
      <c r="J1897" s="27"/>
      <c r="K1897" s="27"/>
    </row>
    <row r="1898" ht="15.75" hidden="1" customHeight="1">
      <c r="A1898" s="28" t="s">
        <v>6512</v>
      </c>
      <c r="B1898" s="27">
        <f>COUNTIF($H$2:$H$2576,'CARGA COMPLETA'!$A1898)</f>
        <v>0</v>
      </c>
      <c r="C1898" s="28" t="s">
        <v>6513</v>
      </c>
      <c r="D1898" s="29">
        <v>55836.233293499994</v>
      </c>
      <c r="E1898" s="1">
        <f>COUNTIF($H$2:$H$2576,'CARGA COMPLETA'!$A1898)</f>
        <v>0</v>
      </c>
      <c r="G1898" s="27" t="s">
        <v>6514</v>
      </c>
      <c r="H1898" s="27" t="s">
        <v>3828</v>
      </c>
      <c r="I1898" s="27"/>
      <c r="J1898" s="27"/>
      <c r="K1898" s="27"/>
    </row>
    <row r="1899" ht="15.75" hidden="1" customHeight="1">
      <c r="A1899" s="28" t="s">
        <v>6515</v>
      </c>
      <c r="B1899" s="27">
        <f>COUNTIF($H$2:$H$2576,'CARGA COMPLETA'!$A1899)</f>
        <v>0</v>
      </c>
      <c r="C1899" s="28" t="s">
        <v>6516</v>
      </c>
      <c r="D1899" s="29">
        <v>39788.40422699999</v>
      </c>
      <c r="E1899" s="1">
        <f>COUNTIF($H$2:$H$2576,'CARGA COMPLETA'!$A1899)</f>
        <v>0</v>
      </c>
      <c r="G1899" s="27" t="s">
        <v>6517</v>
      </c>
      <c r="H1899" s="27" t="s">
        <v>3830</v>
      </c>
      <c r="I1899" s="27"/>
      <c r="J1899" s="27"/>
      <c r="K1899" s="27"/>
    </row>
    <row r="1900" ht="15.75" hidden="1" customHeight="1">
      <c r="A1900" s="28" t="s">
        <v>6518</v>
      </c>
      <c r="B1900" s="27">
        <f>COUNTIF($H$2:$H$2576,'CARGA COMPLETA'!$A1900)</f>
        <v>0</v>
      </c>
      <c r="C1900" s="28" t="s">
        <v>6519</v>
      </c>
      <c r="D1900" s="29">
        <v>38445.5643165</v>
      </c>
      <c r="E1900" s="1">
        <f>COUNTIF($H$2:$H$2576,'CARGA COMPLETA'!$A1900)</f>
        <v>0</v>
      </c>
      <c r="G1900" s="27" t="s">
        <v>6520</v>
      </c>
      <c r="H1900" s="27" t="s">
        <v>3832</v>
      </c>
      <c r="I1900" s="27"/>
      <c r="J1900" s="27"/>
      <c r="K1900" s="27"/>
    </row>
    <row r="1901" ht="15.75" hidden="1" customHeight="1">
      <c r="A1901" s="28"/>
      <c r="B1901" s="27">
        <f>COUNTIF($H$2:$H$2576,'CARGA COMPLETA'!$A1901)</f>
        <v>0</v>
      </c>
      <c r="C1901" s="28"/>
      <c r="D1901" s="29">
        <v>0.0</v>
      </c>
      <c r="E1901" s="1">
        <f>COUNTIF($H$2:$H$2576,'CARGA COMPLETA'!$A1901)</f>
        <v>0</v>
      </c>
      <c r="G1901" s="27" t="s">
        <v>6521</v>
      </c>
      <c r="H1901" s="27" t="s">
        <v>3834</v>
      </c>
      <c r="I1901" s="27"/>
      <c r="J1901" s="27"/>
      <c r="K1901" s="27"/>
    </row>
    <row r="1902" ht="15.75" hidden="1" customHeight="1">
      <c r="A1902" s="28"/>
      <c r="B1902" s="27">
        <f>COUNTIF($H$2:$H$2576,'CARGA COMPLETA'!$A1902)</f>
        <v>0</v>
      </c>
      <c r="C1902" s="28" t="s">
        <v>6522</v>
      </c>
      <c r="D1902" s="29">
        <v>0.0</v>
      </c>
      <c r="E1902" s="1">
        <f>COUNTIF($H$2:$H$2576,'CARGA COMPLETA'!$A1902)</f>
        <v>0</v>
      </c>
      <c r="G1902" s="27" t="s">
        <v>6523</v>
      </c>
      <c r="H1902" s="27" t="s">
        <v>3836</v>
      </c>
      <c r="I1902" s="27"/>
      <c r="J1902" s="27"/>
      <c r="K1902" s="27"/>
    </row>
    <row r="1903" ht="15.75" hidden="1" customHeight="1">
      <c r="A1903" s="28" t="s">
        <v>6524</v>
      </c>
      <c r="B1903" s="27">
        <f>COUNTIF($H$2:$H$2576,'CARGA COMPLETA'!$A1903)</f>
        <v>0</v>
      </c>
      <c r="C1903" s="28" t="s">
        <v>6525</v>
      </c>
      <c r="D1903" s="29">
        <v>7590.711966749999</v>
      </c>
      <c r="E1903" s="1">
        <f>COUNTIF($H$2:$H$2576,'CARGA COMPLETA'!$A1903)</f>
        <v>0</v>
      </c>
      <c r="G1903" s="27" t="s">
        <v>6526</v>
      </c>
      <c r="H1903" s="27" t="s">
        <v>3838</v>
      </c>
      <c r="I1903" s="27"/>
      <c r="J1903" s="27"/>
      <c r="K1903" s="27"/>
    </row>
    <row r="1904" ht="15.75" hidden="1" customHeight="1">
      <c r="A1904" s="28" t="s">
        <v>6527</v>
      </c>
      <c r="B1904" s="27">
        <f>COUNTIF($H$2:$H$2576,'CARGA COMPLETA'!$A1904)</f>
        <v>0</v>
      </c>
      <c r="C1904" s="28" t="s">
        <v>6528</v>
      </c>
      <c r="D1904" s="29">
        <v>6323.83389</v>
      </c>
      <c r="E1904" s="1">
        <f>COUNTIF($H$2:$H$2576,'CARGA COMPLETA'!$A1904)</f>
        <v>0</v>
      </c>
      <c r="G1904" s="27" t="s">
        <v>6529</v>
      </c>
      <c r="H1904" s="27" t="s">
        <v>3840</v>
      </c>
      <c r="I1904" s="27"/>
      <c r="J1904" s="27"/>
      <c r="K1904" s="27"/>
    </row>
    <row r="1905" ht="15.75" hidden="1" customHeight="1">
      <c r="A1905" s="28" t="s">
        <v>6530</v>
      </c>
      <c r="B1905" s="27">
        <f>COUNTIF($H$2:$H$2576,'CARGA COMPLETA'!$A1905)</f>
        <v>0</v>
      </c>
      <c r="C1905" s="28" t="s">
        <v>6531</v>
      </c>
      <c r="D1905" s="29">
        <v>9274.728770999998</v>
      </c>
      <c r="E1905" s="1">
        <f>COUNTIF($H$2:$H$2576,'CARGA COMPLETA'!$A1905)</f>
        <v>0</v>
      </c>
      <c r="G1905" s="27" t="s">
        <v>6532</v>
      </c>
      <c r="H1905" s="27" t="s">
        <v>3842</v>
      </c>
      <c r="I1905" s="27"/>
      <c r="J1905" s="27"/>
      <c r="K1905" s="27"/>
    </row>
    <row r="1906" ht="15.75" hidden="1" customHeight="1">
      <c r="A1906" s="28" t="s">
        <v>6533</v>
      </c>
      <c r="B1906" s="27">
        <f>COUNTIF($H$2:$H$2576,'CARGA COMPLETA'!$A1906)</f>
        <v>0</v>
      </c>
      <c r="C1906" s="28" t="s">
        <v>6534</v>
      </c>
      <c r="D1906" s="29">
        <v>7841.147935499999</v>
      </c>
      <c r="E1906" s="1">
        <f>COUNTIF($H$2:$H$2576,'CARGA COMPLETA'!$A1906)</f>
        <v>0</v>
      </c>
      <c r="G1906" s="27" t="s">
        <v>3843</v>
      </c>
      <c r="H1906" s="27" t="s">
        <v>3844</v>
      </c>
      <c r="I1906" s="27"/>
      <c r="J1906" s="27"/>
      <c r="K1906" s="27"/>
    </row>
    <row r="1907" ht="15.75" hidden="1" customHeight="1">
      <c r="A1907" s="28"/>
      <c r="B1907" s="27">
        <f>COUNTIF($H$2:$H$2576,'CARGA COMPLETA'!$A1907)</f>
        <v>0</v>
      </c>
      <c r="C1907" s="28"/>
      <c r="D1907" s="29">
        <v>0.0</v>
      </c>
      <c r="E1907" s="1">
        <f>COUNTIF($H$2:$H$2576,'CARGA COMPLETA'!$A1907)</f>
        <v>0</v>
      </c>
      <c r="G1907" s="27" t="s">
        <v>3845</v>
      </c>
      <c r="H1907" s="27" t="s">
        <v>3846</v>
      </c>
      <c r="I1907" s="27"/>
      <c r="J1907" s="27"/>
      <c r="K1907" s="27"/>
    </row>
    <row r="1908" ht="15.75" hidden="1" customHeight="1">
      <c r="A1908" s="28"/>
      <c r="B1908" s="27">
        <f>COUNTIF($H$2:$H$2576,'CARGA COMPLETA'!$A1908)</f>
        <v>0</v>
      </c>
      <c r="C1908" s="28" t="s">
        <v>6535</v>
      </c>
      <c r="D1908" s="29">
        <v>0.0</v>
      </c>
      <c r="E1908" s="1">
        <f>COUNTIF($H$2:$H$2576,'CARGA COMPLETA'!$A1908)</f>
        <v>0</v>
      </c>
      <c r="G1908" s="27" t="s">
        <v>3847</v>
      </c>
      <c r="H1908" s="27" t="s">
        <v>3848</v>
      </c>
      <c r="I1908" s="27"/>
      <c r="J1908" s="27"/>
      <c r="K1908" s="27"/>
    </row>
    <row r="1909" ht="15.75" hidden="1" customHeight="1">
      <c r="A1909" s="28" t="s">
        <v>6536</v>
      </c>
      <c r="B1909" s="27">
        <f>COUNTIF($H$2:$H$2576,'CARGA COMPLETA'!$A1909)</f>
        <v>0</v>
      </c>
      <c r="C1909" s="28" t="s">
        <v>6537</v>
      </c>
      <c r="D1909" s="29">
        <v>3716.6314927499993</v>
      </c>
      <c r="E1909" s="1">
        <f>COUNTIF($H$2:$H$2576,'CARGA COMPLETA'!$A1909)</f>
        <v>0</v>
      </c>
      <c r="G1909" s="27" t="s">
        <v>3849</v>
      </c>
      <c r="H1909" s="27" t="s">
        <v>3850</v>
      </c>
      <c r="I1909" s="27"/>
      <c r="J1909" s="27"/>
      <c r="K1909" s="27"/>
    </row>
    <row r="1910" ht="15.75" hidden="1" customHeight="1">
      <c r="A1910" s="28"/>
      <c r="B1910" s="27">
        <f>COUNTIF($H$2:$H$2576,'CARGA COMPLETA'!$A1910)</f>
        <v>0</v>
      </c>
      <c r="C1910" s="28"/>
      <c r="D1910" s="29">
        <v>0.0</v>
      </c>
      <c r="E1910" s="1">
        <f>COUNTIF($H$2:$H$2576,'CARGA COMPLETA'!$A1910)</f>
        <v>0</v>
      </c>
      <c r="G1910" s="27" t="s">
        <v>3851</v>
      </c>
      <c r="H1910" s="27" t="s">
        <v>3852</v>
      </c>
      <c r="I1910" s="27"/>
      <c r="J1910" s="27"/>
      <c r="K1910" s="27"/>
    </row>
    <row r="1911" ht="15.75" hidden="1" customHeight="1">
      <c r="A1911" s="28"/>
      <c r="B1911" s="27">
        <f>COUNTIF($H$2:$H$2576,'CARGA COMPLETA'!$A1911)</f>
        <v>0</v>
      </c>
      <c r="C1911" s="28" t="s">
        <v>6538</v>
      </c>
      <c r="D1911" s="29">
        <v>0.0</v>
      </c>
      <c r="E1911" s="1">
        <f>COUNTIF($H$2:$H$2576,'CARGA COMPLETA'!$A1911)</f>
        <v>0</v>
      </c>
      <c r="G1911" s="27" t="s">
        <v>6539</v>
      </c>
      <c r="H1911" s="27" t="s">
        <v>3854</v>
      </c>
      <c r="I1911" s="27"/>
      <c r="J1911" s="27"/>
      <c r="K1911" s="27"/>
    </row>
    <row r="1912" ht="15.75" hidden="1" customHeight="1">
      <c r="A1912" s="28" t="s">
        <v>6540</v>
      </c>
      <c r="B1912" s="27">
        <f>COUNTIF($H$2:$H$2576,'CARGA COMPLETA'!$A1912)</f>
        <v>0</v>
      </c>
      <c r="C1912" s="28" t="s">
        <v>6538</v>
      </c>
      <c r="D1912" s="29">
        <v>1099.9417274999998</v>
      </c>
      <c r="E1912" s="1">
        <f>COUNTIF($H$2:$H$2576,'CARGA COMPLETA'!$A1912)</f>
        <v>0</v>
      </c>
      <c r="G1912" s="27" t="s">
        <v>3855</v>
      </c>
      <c r="H1912" s="27" t="s">
        <v>3856</v>
      </c>
      <c r="I1912" s="27"/>
      <c r="J1912" s="27"/>
      <c r="K1912" s="27"/>
    </row>
    <row r="1913" ht="15.75" hidden="1" customHeight="1">
      <c r="A1913" s="28"/>
      <c r="B1913" s="27">
        <f>COUNTIF($H$2:$H$2576,'CARGA COMPLETA'!$A1913)</f>
        <v>0</v>
      </c>
      <c r="C1913" s="28"/>
      <c r="D1913" s="29">
        <v>0.0</v>
      </c>
      <c r="E1913" s="1">
        <f>COUNTIF($H$2:$H$2576,'CARGA COMPLETA'!$A1913)</f>
        <v>0</v>
      </c>
      <c r="G1913" s="27" t="s">
        <v>3857</v>
      </c>
      <c r="H1913" s="27" t="s">
        <v>3858</v>
      </c>
      <c r="I1913" s="27"/>
      <c r="J1913" s="27"/>
      <c r="K1913" s="27"/>
    </row>
    <row r="1914" ht="15.75" hidden="1" customHeight="1">
      <c r="A1914" s="28"/>
      <c r="B1914" s="27">
        <f>COUNTIF($H$2:$H$2576,'CARGA COMPLETA'!$A1914)</f>
        <v>0</v>
      </c>
      <c r="C1914" s="28" t="s">
        <v>6541</v>
      </c>
      <c r="D1914" s="29">
        <v>0.0</v>
      </c>
      <c r="E1914" s="1">
        <f>COUNTIF($H$2:$H$2576,'CARGA COMPLETA'!$A1914)</f>
        <v>0</v>
      </c>
      <c r="G1914" s="27" t="s">
        <v>3859</v>
      </c>
      <c r="H1914" s="27" t="s">
        <v>3860</v>
      </c>
      <c r="I1914" s="27"/>
      <c r="J1914" s="27"/>
      <c r="K1914" s="27"/>
    </row>
    <row r="1915" ht="15.75" hidden="1" customHeight="1">
      <c r="A1915" s="28" t="s">
        <v>6542</v>
      </c>
      <c r="B1915" s="27">
        <f>COUNTIF($H$2:$H$2576,'CARGA COMPLETA'!$A1915)</f>
        <v>0</v>
      </c>
      <c r="C1915" s="28" t="s">
        <v>6543</v>
      </c>
      <c r="D1915" s="29">
        <v>446.01410699999997</v>
      </c>
      <c r="E1915" s="1">
        <f>COUNTIF($H$2:$H$2576,'CARGA COMPLETA'!$A1915)</f>
        <v>0</v>
      </c>
      <c r="G1915" s="27" t="s">
        <v>3861</v>
      </c>
      <c r="H1915" s="27" t="s">
        <v>3862</v>
      </c>
      <c r="I1915" s="27"/>
      <c r="J1915" s="27"/>
      <c r="K1915" s="27"/>
    </row>
    <row r="1916" ht="15.75" hidden="1" customHeight="1">
      <c r="A1916" s="28" t="s">
        <v>6544</v>
      </c>
      <c r="B1916" s="27">
        <f>COUNTIF($H$2:$H$2576,'CARGA COMPLETA'!$A1916)</f>
        <v>0</v>
      </c>
      <c r="C1916" s="28" t="s">
        <v>6545</v>
      </c>
      <c r="D1916" s="29">
        <v>463.51542599999993</v>
      </c>
      <c r="E1916" s="1">
        <f>COUNTIF($H$2:$H$2576,'CARGA COMPLETA'!$A1916)</f>
        <v>0</v>
      </c>
      <c r="G1916" s="27" t="s">
        <v>3863</v>
      </c>
      <c r="H1916" s="27" t="s">
        <v>3864</v>
      </c>
      <c r="I1916" s="27"/>
      <c r="J1916" s="27"/>
      <c r="K1916" s="27"/>
    </row>
    <row r="1917" ht="15.75" hidden="1" customHeight="1">
      <c r="A1917" s="28" t="s">
        <v>6546</v>
      </c>
      <c r="B1917" s="27">
        <f>COUNTIF($H$2:$H$2576,'CARGA COMPLETA'!$A1917)</f>
        <v>0</v>
      </c>
      <c r="C1917" s="28" t="s">
        <v>6547</v>
      </c>
      <c r="D1917" s="29">
        <v>344.68075124999996</v>
      </c>
      <c r="E1917" s="1">
        <f>COUNTIF($H$2:$H$2576,'CARGA COMPLETA'!$A1917)</f>
        <v>0</v>
      </c>
      <c r="G1917" s="27" t="s">
        <v>3865</v>
      </c>
      <c r="H1917" s="27" t="s">
        <v>3866</v>
      </c>
      <c r="I1917" s="27"/>
      <c r="J1917" s="27"/>
      <c r="K1917" s="27"/>
    </row>
    <row r="1918" ht="15.75" hidden="1" customHeight="1">
      <c r="A1918" s="28" t="s">
        <v>6548</v>
      </c>
      <c r="B1918" s="27">
        <f>COUNTIF($H$2:$H$2576,'CARGA COMPLETA'!$A1918)</f>
        <v>0</v>
      </c>
      <c r="C1918" s="28" t="s">
        <v>6549</v>
      </c>
      <c r="D1918" s="29">
        <v>356.59386675</v>
      </c>
      <c r="E1918" s="1">
        <f>COUNTIF($H$2:$H$2576,'CARGA COMPLETA'!$A1918)</f>
        <v>0</v>
      </c>
      <c r="G1918" s="27" t="s">
        <v>3867</v>
      </c>
      <c r="H1918" s="27" t="s">
        <v>3868</v>
      </c>
      <c r="I1918" s="27"/>
      <c r="J1918" s="27"/>
      <c r="K1918" s="27"/>
    </row>
    <row r="1919" ht="15.75" hidden="1" customHeight="1">
      <c r="A1919" s="28"/>
      <c r="B1919" s="27">
        <f>COUNTIF($H$2:$H$2576,'CARGA COMPLETA'!$A1919)</f>
        <v>0</v>
      </c>
      <c r="C1919" s="28"/>
      <c r="D1919" s="29">
        <v>0.0</v>
      </c>
      <c r="E1919" s="1">
        <f>COUNTIF($H$2:$H$2576,'CARGA COMPLETA'!$A1919)</f>
        <v>0</v>
      </c>
      <c r="G1919" s="27" t="s">
        <v>3869</v>
      </c>
      <c r="H1919" s="27" t="s">
        <v>3870</v>
      </c>
      <c r="I1919" s="27"/>
      <c r="J1919" s="27"/>
      <c r="K1919" s="27"/>
    </row>
    <row r="1920" ht="15.75" hidden="1" customHeight="1">
      <c r="A1920" s="28"/>
      <c r="B1920" s="27">
        <f>COUNTIF($H$2:$H$2576,'CARGA COMPLETA'!$A1920)</f>
        <v>0</v>
      </c>
      <c r="C1920" s="28" t="s">
        <v>6550</v>
      </c>
      <c r="D1920" s="29">
        <v>0.0</v>
      </c>
      <c r="E1920" s="1">
        <f>COUNTIF($H$2:$H$2576,'CARGA COMPLETA'!$A1920)</f>
        <v>0</v>
      </c>
      <c r="G1920" s="27" t="s">
        <v>3871</v>
      </c>
      <c r="H1920" s="27" t="s">
        <v>3872</v>
      </c>
      <c r="I1920" s="27"/>
      <c r="J1920" s="27"/>
      <c r="K1920" s="27"/>
    </row>
    <row r="1921" ht="15.75" hidden="1" customHeight="1">
      <c r="A1921" s="28" t="s">
        <v>6551</v>
      </c>
      <c r="B1921" s="27">
        <f>COUNTIF($H$2:$H$2576,'CARGA COMPLETA'!$A1921)</f>
        <v>0</v>
      </c>
      <c r="C1921" s="28" t="s">
        <v>6552</v>
      </c>
      <c r="D1921" s="29">
        <v>2824.7110897499997</v>
      </c>
      <c r="E1921" s="1">
        <f>COUNTIF($H$2:$H$2576,'CARGA COMPLETA'!$A1921)</f>
        <v>0</v>
      </c>
      <c r="G1921" s="27" t="s">
        <v>3873</v>
      </c>
      <c r="H1921" s="27" t="s">
        <v>3874</v>
      </c>
      <c r="I1921" s="27"/>
      <c r="J1921" s="27"/>
      <c r="K1921" s="27"/>
    </row>
    <row r="1922" ht="15.75" hidden="1" customHeight="1">
      <c r="A1922" s="28" t="s">
        <v>6553</v>
      </c>
      <c r="B1922" s="27">
        <f>COUNTIF($H$2:$H$2576,'CARGA COMPLETA'!$A1922)</f>
        <v>0</v>
      </c>
      <c r="C1922" s="28" t="s">
        <v>6554</v>
      </c>
      <c r="D1922" s="29">
        <v>2824.7110897499997</v>
      </c>
      <c r="E1922" s="1">
        <f>COUNTIF($H$2:$H$2576,'CARGA COMPLETA'!$A1922)</f>
        <v>0</v>
      </c>
      <c r="G1922" s="27" t="s">
        <v>3875</v>
      </c>
      <c r="H1922" s="27" t="s">
        <v>3876</v>
      </c>
      <c r="I1922" s="27"/>
      <c r="J1922" s="27"/>
      <c r="K1922" s="27"/>
    </row>
    <row r="1923" ht="15.75" hidden="1" customHeight="1">
      <c r="A1923" s="28" t="s">
        <v>6555</v>
      </c>
      <c r="B1923" s="27">
        <f>COUNTIF($H$2:$H$2576,'CARGA COMPLETA'!$A1923)</f>
        <v>0</v>
      </c>
      <c r="C1923" s="28" t="s">
        <v>6556</v>
      </c>
      <c r="D1923" s="29">
        <v>2824.7110897499997</v>
      </c>
      <c r="E1923" s="1">
        <f>COUNTIF($H$2:$H$2576,'CARGA COMPLETA'!$A1923)</f>
        <v>0</v>
      </c>
      <c r="G1923" s="27" t="s">
        <v>3877</v>
      </c>
      <c r="H1923" s="27" t="s">
        <v>3878</v>
      </c>
      <c r="I1923" s="27"/>
      <c r="J1923" s="27"/>
      <c r="K1923" s="27"/>
    </row>
    <row r="1924" ht="15.75" hidden="1" customHeight="1">
      <c r="A1924" s="28" t="s">
        <v>6557</v>
      </c>
      <c r="B1924" s="27">
        <f>COUNTIF($H$2:$H$2576,'CARGA COMPLETA'!$A1924)</f>
        <v>0</v>
      </c>
      <c r="C1924" s="28" t="s">
        <v>6558</v>
      </c>
      <c r="D1924" s="29">
        <v>2824.7110897499997</v>
      </c>
      <c r="E1924" s="1">
        <f>COUNTIF($H$2:$H$2576,'CARGA COMPLETA'!$A1924)</f>
        <v>0</v>
      </c>
      <c r="G1924" s="27" t="s">
        <v>3879</v>
      </c>
      <c r="H1924" s="27" t="s">
        <v>3880</v>
      </c>
      <c r="I1924" s="27"/>
      <c r="J1924" s="27"/>
      <c r="K1924" s="27"/>
    </row>
    <row r="1925" ht="15.75" hidden="1" customHeight="1">
      <c r="A1925" s="28"/>
      <c r="B1925" s="27">
        <f>COUNTIF($H$2:$H$2576,'CARGA COMPLETA'!$A1925)</f>
        <v>0</v>
      </c>
      <c r="C1925" s="28"/>
      <c r="D1925" s="29">
        <v>0.0</v>
      </c>
      <c r="E1925" s="1">
        <f>COUNTIF($H$2:$H$2576,'CARGA COMPLETA'!$A1925)</f>
        <v>0</v>
      </c>
      <c r="G1925" s="27" t="s">
        <v>3881</v>
      </c>
      <c r="H1925" s="27" t="s">
        <v>3882</v>
      </c>
      <c r="I1925" s="27"/>
      <c r="J1925" s="27"/>
      <c r="K1925" s="27"/>
    </row>
    <row r="1926" ht="15.75" hidden="1" customHeight="1">
      <c r="A1926" s="28"/>
      <c r="B1926" s="27">
        <f>COUNTIF($H$2:$H$2576,'CARGA COMPLETA'!$A1926)</f>
        <v>0</v>
      </c>
      <c r="C1926" s="28" t="s">
        <v>6559</v>
      </c>
      <c r="D1926" s="29">
        <v>0.0</v>
      </c>
      <c r="E1926" s="1">
        <f>COUNTIF($H$2:$H$2576,'CARGA COMPLETA'!$A1926)</f>
        <v>0</v>
      </c>
      <c r="G1926" s="27" t="s">
        <v>3883</v>
      </c>
      <c r="H1926" s="27" t="s">
        <v>3884</v>
      </c>
      <c r="I1926" s="27"/>
      <c r="J1926" s="27"/>
      <c r="K1926" s="27"/>
    </row>
    <row r="1927" ht="15.75" hidden="1" customHeight="1">
      <c r="A1927" s="28" t="s">
        <v>6560</v>
      </c>
      <c r="B1927" s="27">
        <f>COUNTIF($H$2:$H$2576,'CARGA COMPLETA'!$A1927)</f>
        <v>0</v>
      </c>
      <c r="C1927" s="28" t="s">
        <v>6561</v>
      </c>
      <c r="D1927" s="29">
        <v>66503.83526324999</v>
      </c>
      <c r="E1927" s="1">
        <f>COUNTIF($H$2:$H$2576,'CARGA COMPLETA'!$A1927)</f>
        <v>0</v>
      </c>
      <c r="G1927" s="27" t="s">
        <v>3885</v>
      </c>
      <c r="H1927" s="27" t="s">
        <v>3886</v>
      </c>
      <c r="I1927" s="27"/>
      <c r="J1927" s="27"/>
      <c r="K1927" s="27"/>
    </row>
    <row r="1928" ht="15.75" customHeight="1">
      <c r="A1928" s="28" t="s">
        <v>1024</v>
      </c>
      <c r="B1928" s="27">
        <f>COUNTIF($H$2:$H$2576,'CARGA COMPLETA'!$A1928)</f>
        <v>1</v>
      </c>
      <c r="C1928" s="28" t="s">
        <v>1023</v>
      </c>
      <c r="D1928" s="29">
        <v>73779.5055195</v>
      </c>
      <c r="E1928" s="1">
        <f>COUNTIF($H$2:$H$2576,'CARGA COMPLETA'!$A1928)</f>
        <v>1</v>
      </c>
      <c r="G1928" s="27" t="s">
        <v>3887</v>
      </c>
      <c r="H1928" s="27" t="s">
        <v>3888</v>
      </c>
      <c r="I1928" s="27"/>
      <c r="J1928" s="27"/>
      <c r="K1928" s="27"/>
    </row>
    <row r="1929" ht="15.75" customHeight="1">
      <c r="A1929" s="28" t="s">
        <v>1026</v>
      </c>
      <c r="B1929" s="27">
        <f>COUNTIF($H$2:$H$2576,'CARGA COMPLETA'!$A1929)</f>
        <v>1</v>
      </c>
      <c r="C1929" s="28" t="s">
        <v>1025</v>
      </c>
      <c r="D1929" s="29">
        <v>96160.39530075</v>
      </c>
      <c r="E1929" s="1">
        <f>COUNTIF($H$2:$H$2576,'CARGA COMPLETA'!$A1929)</f>
        <v>1</v>
      </c>
      <c r="G1929" s="27" t="s">
        <v>3889</v>
      </c>
      <c r="H1929" s="27" t="s">
        <v>3890</v>
      </c>
      <c r="I1929" s="27"/>
      <c r="J1929" s="27"/>
      <c r="K1929" s="27"/>
    </row>
    <row r="1930" ht="15.75" customHeight="1">
      <c r="A1930" s="28" t="s">
        <v>1028</v>
      </c>
      <c r="B1930" s="27">
        <f>COUNTIF($H$2:$H$2576,'CARGA COMPLETA'!$A1930)</f>
        <v>1</v>
      </c>
      <c r="C1930" s="28" t="s">
        <v>1027</v>
      </c>
      <c r="D1930" s="29">
        <v>984.601926</v>
      </c>
      <c r="E1930" s="1">
        <f>COUNTIF($H$2:$H$2576,'CARGA COMPLETA'!$A1930)</f>
        <v>1</v>
      </c>
      <c r="G1930" s="27" t="s">
        <v>3891</v>
      </c>
      <c r="H1930" s="27" t="s">
        <v>3892</v>
      </c>
      <c r="I1930" s="27"/>
      <c r="J1930" s="27"/>
      <c r="K1930" s="27"/>
    </row>
    <row r="1931" ht="15.75" customHeight="1">
      <c r="A1931" s="28" t="s">
        <v>1030</v>
      </c>
      <c r="B1931" s="27">
        <f>COUNTIF($H$2:$H$2576,'CARGA COMPLETA'!$A1931)</f>
        <v>1</v>
      </c>
      <c r="C1931" s="28" t="s">
        <v>1029</v>
      </c>
      <c r="D1931" s="29">
        <v>1310.586453</v>
      </c>
      <c r="E1931" s="1">
        <f>COUNTIF($H$2:$H$2576,'CARGA COMPLETA'!$A1931)</f>
        <v>1</v>
      </c>
      <c r="G1931" s="27" t="s">
        <v>3893</v>
      </c>
      <c r="H1931" s="27" t="s">
        <v>3894</v>
      </c>
      <c r="I1931" s="27"/>
      <c r="J1931" s="27"/>
      <c r="K1931" s="27"/>
    </row>
    <row r="1932" ht="15.75" customHeight="1">
      <c r="A1932" s="28" t="s">
        <v>1032</v>
      </c>
      <c r="B1932" s="27">
        <f>COUNTIF($H$2:$H$2576,'CARGA COMPLETA'!$A1932)</f>
        <v>1</v>
      </c>
      <c r="C1932" s="28" t="s">
        <v>1031</v>
      </c>
      <c r="D1932" s="29">
        <v>1843.7298165</v>
      </c>
      <c r="E1932" s="1">
        <f>COUNTIF($H$2:$H$2576,'CARGA COMPLETA'!$A1932)</f>
        <v>1</v>
      </c>
      <c r="G1932" s="27" t="s">
        <v>3895</v>
      </c>
      <c r="H1932" s="27" t="s">
        <v>3896</v>
      </c>
      <c r="I1932" s="27"/>
      <c r="J1932" s="27"/>
      <c r="K1932" s="27"/>
    </row>
    <row r="1933" ht="15.75" customHeight="1">
      <c r="A1933" s="28" t="s">
        <v>1034</v>
      </c>
      <c r="B1933" s="27">
        <f>COUNTIF($H$2:$H$2576,'CARGA COMPLETA'!$A1933)</f>
        <v>1</v>
      </c>
      <c r="C1933" s="28" t="s">
        <v>1033</v>
      </c>
      <c r="D1933" s="29">
        <v>2976.20351325</v>
      </c>
      <c r="E1933" s="1">
        <f>COUNTIF($H$2:$H$2576,'CARGA COMPLETA'!$A1933)</f>
        <v>1</v>
      </c>
      <c r="G1933" s="27" t="s">
        <v>3897</v>
      </c>
      <c r="H1933" s="27" t="s">
        <v>3898</v>
      </c>
      <c r="I1933" s="27"/>
      <c r="J1933" s="27"/>
      <c r="K1933" s="27"/>
    </row>
    <row r="1934" ht="15.75" customHeight="1">
      <c r="A1934" s="28" t="s">
        <v>1036</v>
      </c>
      <c r="B1934" s="27">
        <f>COUNTIF($H$2:$H$2576,'CARGA COMPLETA'!$A1934)</f>
        <v>1</v>
      </c>
      <c r="C1934" s="28" t="s">
        <v>1035</v>
      </c>
      <c r="D1934" s="29">
        <v>5301.43522425</v>
      </c>
      <c r="E1934" s="1">
        <f>COUNTIF($H$2:$H$2576,'CARGA COMPLETA'!$A1934)</f>
        <v>1</v>
      </c>
      <c r="G1934" s="27" t="s">
        <v>3899</v>
      </c>
      <c r="H1934" s="27" t="s">
        <v>3900</v>
      </c>
      <c r="I1934" s="27"/>
      <c r="J1934" s="27"/>
      <c r="K1934" s="27"/>
    </row>
    <row r="1935" ht="15.75" customHeight="1">
      <c r="A1935" s="28" t="s">
        <v>1038</v>
      </c>
      <c r="B1935" s="27">
        <f>COUNTIF($H$2:$H$2576,'CARGA COMPLETA'!$A1935)</f>
        <v>1</v>
      </c>
      <c r="C1935" s="28" t="s">
        <v>1037</v>
      </c>
      <c r="D1935" s="29">
        <v>18786.417135749998</v>
      </c>
      <c r="E1935" s="1">
        <f>COUNTIF($H$2:$H$2576,'CARGA COMPLETA'!$A1935)</f>
        <v>1</v>
      </c>
      <c r="G1935" s="27" t="s">
        <v>3901</v>
      </c>
      <c r="H1935" s="27" t="s">
        <v>3902</v>
      </c>
      <c r="I1935" s="27"/>
      <c r="J1935" s="27"/>
      <c r="K1935" s="27"/>
    </row>
    <row r="1936" ht="15.75" hidden="1" customHeight="1">
      <c r="A1936" s="28" t="s">
        <v>6562</v>
      </c>
      <c r="B1936" s="27">
        <f>COUNTIF($H$2:$H$2576,'CARGA COMPLETA'!$A1936)</f>
        <v>0</v>
      </c>
      <c r="C1936" s="28" t="s">
        <v>6563</v>
      </c>
      <c r="D1936" s="29">
        <v>4779.80966925</v>
      </c>
      <c r="E1936" s="1">
        <f>COUNTIF($H$2:$H$2576,'CARGA COMPLETA'!$A1936)</f>
        <v>0</v>
      </c>
      <c r="G1936" s="27" t="s">
        <v>3903</v>
      </c>
      <c r="H1936" s="27" t="s">
        <v>3904</v>
      </c>
      <c r="I1936" s="27"/>
      <c r="J1936" s="27"/>
      <c r="K1936" s="27"/>
    </row>
    <row r="1937" ht="15.75" hidden="1" customHeight="1">
      <c r="A1937" s="28" t="s">
        <v>6564</v>
      </c>
      <c r="B1937" s="27">
        <f>COUNTIF($H$2:$H$2576,'CARGA COMPLETA'!$A1937)</f>
        <v>0</v>
      </c>
      <c r="C1937" s="28" t="s">
        <v>6565</v>
      </c>
      <c r="D1937" s="29">
        <v>16870.4629335</v>
      </c>
      <c r="E1937" s="1">
        <f>COUNTIF($H$2:$H$2576,'CARGA COMPLETA'!$A1937)</f>
        <v>0</v>
      </c>
      <c r="G1937" s="27" t="s">
        <v>3905</v>
      </c>
      <c r="H1937" s="27" t="s">
        <v>3906</v>
      </c>
      <c r="I1937" s="27"/>
      <c r="J1937" s="27"/>
      <c r="K1937" s="27"/>
    </row>
    <row r="1938" ht="15.75" hidden="1" customHeight="1">
      <c r="A1938" s="28" t="s">
        <v>6566</v>
      </c>
      <c r="B1938" s="27">
        <f>COUNTIF($H$2:$H$2576,'CARGA COMPLETA'!$A1938)</f>
        <v>0</v>
      </c>
      <c r="C1938" s="28" t="s">
        <v>6567</v>
      </c>
      <c r="D1938" s="29">
        <v>1110.0400244999998</v>
      </c>
      <c r="E1938" s="1">
        <f>COUNTIF($H$2:$H$2576,'CARGA COMPLETA'!$A1938)</f>
        <v>0</v>
      </c>
      <c r="G1938" s="27" t="s">
        <v>3907</v>
      </c>
      <c r="H1938" s="27" t="s">
        <v>3908</v>
      </c>
      <c r="I1938" s="27"/>
      <c r="J1938" s="27"/>
      <c r="K1938" s="27"/>
    </row>
    <row r="1939" ht="15.75" hidden="1" customHeight="1">
      <c r="A1939" s="28" t="s">
        <v>6568</v>
      </c>
      <c r="B1939" s="27">
        <f>COUNTIF($H$2:$H$2576,'CARGA COMPLETA'!$A1939)</f>
        <v>0</v>
      </c>
      <c r="C1939" s="28" t="s">
        <v>6569</v>
      </c>
      <c r="D1939" s="29">
        <v>1471.368591</v>
      </c>
      <c r="E1939" s="1">
        <f>COUNTIF($H$2:$H$2576,'CARGA COMPLETA'!$A1939)</f>
        <v>0</v>
      </c>
      <c r="G1939" s="27" t="s">
        <v>3909</v>
      </c>
      <c r="H1939" s="27" t="s">
        <v>3910</v>
      </c>
      <c r="I1939" s="27"/>
      <c r="J1939" s="27"/>
      <c r="K1939" s="27"/>
    </row>
    <row r="1940" ht="15.75" hidden="1" customHeight="1">
      <c r="A1940" s="28" t="s">
        <v>6570</v>
      </c>
      <c r="B1940" s="27">
        <f>COUNTIF($H$2:$H$2576,'CARGA COMPLETA'!$A1940)</f>
        <v>0</v>
      </c>
      <c r="C1940" s="28" t="s">
        <v>6571</v>
      </c>
      <c r="D1940" s="29">
        <v>2168.66318625</v>
      </c>
      <c r="E1940" s="1">
        <f>COUNTIF($H$2:$H$2576,'CARGA COMPLETA'!$A1940)</f>
        <v>0</v>
      </c>
      <c r="G1940" s="27" t="s">
        <v>3911</v>
      </c>
      <c r="H1940" s="27" t="s">
        <v>3912</v>
      </c>
      <c r="I1940" s="27"/>
      <c r="J1940" s="27"/>
      <c r="K1940" s="27"/>
    </row>
    <row r="1941" ht="15.75" hidden="1" customHeight="1">
      <c r="A1941" s="28" t="s">
        <v>6572</v>
      </c>
      <c r="B1941" s="27">
        <f>COUNTIF($H$2:$H$2576,'CARGA COMPLETA'!$A1941)</f>
        <v>0</v>
      </c>
      <c r="C1941" s="28" t="s">
        <v>6573</v>
      </c>
      <c r="D1941" s="29">
        <v>3784.57039125</v>
      </c>
      <c r="E1941" s="1">
        <f>COUNTIF($H$2:$H$2576,'CARGA COMPLETA'!$A1941)</f>
        <v>0</v>
      </c>
      <c r="G1941" s="27" t="s">
        <v>3913</v>
      </c>
      <c r="H1941" s="27" t="s">
        <v>3914</v>
      </c>
      <c r="I1941" s="27"/>
      <c r="J1941" s="27"/>
      <c r="K1941" s="27"/>
    </row>
    <row r="1942" ht="15.75" hidden="1" customHeight="1">
      <c r="A1942" s="28" t="s">
        <v>6574</v>
      </c>
      <c r="B1942" s="27">
        <f>COUNTIF($H$2:$H$2576,'CARGA COMPLETA'!$A1942)</f>
        <v>0</v>
      </c>
      <c r="C1942" s="28" t="s">
        <v>6575</v>
      </c>
      <c r="D1942" s="29">
        <v>6798.094479</v>
      </c>
      <c r="E1942" s="1">
        <f>COUNTIF($H$2:$H$2576,'CARGA COMPLETA'!$A1942)</f>
        <v>0</v>
      </c>
      <c r="G1942" s="27" t="s">
        <v>3915</v>
      </c>
      <c r="H1942" s="27" t="s">
        <v>3916</v>
      </c>
      <c r="I1942" s="27"/>
      <c r="J1942" s="27"/>
      <c r="K1942" s="27"/>
    </row>
    <row r="1943" ht="15.75" hidden="1" customHeight="1">
      <c r="A1943" s="28" t="s">
        <v>6576</v>
      </c>
      <c r="B1943" s="27">
        <f>COUNTIF($H$2:$H$2576,'CARGA COMPLETA'!$A1943)</f>
        <v>0</v>
      </c>
      <c r="C1943" s="28" t="s">
        <v>6577</v>
      </c>
      <c r="D1943" s="29">
        <v>23534.422559999995</v>
      </c>
      <c r="E1943" s="1">
        <f>COUNTIF($H$2:$H$2576,'CARGA COMPLETA'!$A1943)</f>
        <v>0</v>
      </c>
      <c r="G1943" s="27" t="s">
        <v>3917</v>
      </c>
      <c r="H1943" s="27" t="s">
        <v>3918</v>
      </c>
      <c r="I1943" s="27"/>
      <c r="J1943" s="27"/>
      <c r="K1943" s="27"/>
    </row>
    <row r="1944" ht="15.75" hidden="1" customHeight="1">
      <c r="A1944" s="28" t="s">
        <v>6578</v>
      </c>
      <c r="B1944" s="27">
        <f>COUNTIF($H$2:$H$2576,'CARGA COMPLETA'!$A1944)</f>
        <v>0</v>
      </c>
      <c r="C1944" s="28" t="s">
        <v>6579</v>
      </c>
      <c r="D1944" s="29">
        <v>3669.8055817499994</v>
      </c>
      <c r="E1944" s="1">
        <f>COUNTIF($H$2:$H$2576,'CARGA COMPLETA'!$A1944)</f>
        <v>0</v>
      </c>
      <c r="G1944" s="27" t="s">
        <v>3919</v>
      </c>
      <c r="H1944" s="27" t="s">
        <v>3920</v>
      </c>
      <c r="I1944" s="27"/>
      <c r="J1944" s="27"/>
      <c r="K1944" s="27"/>
    </row>
    <row r="1945" ht="15.75" hidden="1" customHeight="1">
      <c r="A1945" s="28"/>
      <c r="B1945" s="27">
        <f>COUNTIF($H$2:$H$2576,'CARGA COMPLETA'!$A1945)</f>
        <v>0</v>
      </c>
      <c r="C1945" s="28"/>
      <c r="D1945" s="29">
        <v>0.0</v>
      </c>
      <c r="E1945" s="1">
        <f>COUNTIF($H$2:$H$2576,'CARGA COMPLETA'!$A1945)</f>
        <v>0</v>
      </c>
      <c r="G1945" s="27" t="s">
        <v>3921</v>
      </c>
      <c r="H1945" s="27" t="s">
        <v>3922</v>
      </c>
      <c r="I1945" s="27"/>
      <c r="J1945" s="27"/>
      <c r="K1945" s="27"/>
    </row>
    <row r="1946" ht="15.75" hidden="1" customHeight="1">
      <c r="A1946" s="28"/>
      <c r="B1946" s="27">
        <f>COUNTIF($H$2:$H$2576,'CARGA COMPLETA'!$A1946)</f>
        <v>0</v>
      </c>
      <c r="C1946" s="28" t="s">
        <v>6580</v>
      </c>
      <c r="D1946" s="29">
        <v>0.0</v>
      </c>
      <c r="E1946" s="1">
        <f>COUNTIF($H$2:$H$2576,'CARGA COMPLETA'!$A1946)</f>
        <v>0</v>
      </c>
      <c r="G1946" s="27" t="s">
        <v>3923</v>
      </c>
      <c r="H1946" s="27" t="s">
        <v>3924</v>
      </c>
      <c r="I1946" s="27"/>
      <c r="J1946" s="27"/>
      <c r="K1946" s="27"/>
    </row>
    <row r="1947" ht="15.75" customHeight="1">
      <c r="A1947" s="28" t="s">
        <v>1040</v>
      </c>
      <c r="B1947" s="27">
        <f>COUNTIF($H$2:$H$2576,'CARGA COMPLETA'!$A1947)</f>
        <v>1</v>
      </c>
      <c r="C1947" s="28" t="s">
        <v>1039</v>
      </c>
      <c r="D1947" s="29">
        <v>857.3400247499999</v>
      </c>
      <c r="E1947" s="1">
        <f>COUNTIF($H$2:$H$2576,'CARGA COMPLETA'!$A1947)</f>
        <v>1</v>
      </c>
      <c r="G1947" s="27" t="s">
        <v>3925</v>
      </c>
      <c r="H1947" s="27" t="s">
        <v>3926</v>
      </c>
      <c r="I1947" s="27"/>
      <c r="J1947" s="27"/>
      <c r="K1947" s="27"/>
    </row>
    <row r="1948" ht="15.75" hidden="1" customHeight="1">
      <c r="A1948" s="28"/>
      <c r="B1948" s="27">
        <f>COUNTIF($H$2:$H$2576,'CARGA COMPLETA'!$A1948)</f>
        <v>0</v>
      </c>
      <c r="C1948" s="28"/>
      <c r="D1948" s="29">
        <v>0.0</v>
      </c>
      <c r="E1948" s="1">
        <f>COUNTIF($H$2:$H$2576,'CARGA COMPLETA'!$A1948)</f>
        <v>0</v>
      </c>
      <c r="G1948" s="27" t="s">
        <v>3927</v>
      </c>
      <c r="H1948" s="27" t="s">
        <v>3928</v>
      </c>
      <c r="I1948" s="27"/>
      <c r="J1948" s="27"/>
      <c r="K1948" s="27"/>
    </row>
    <row r="1949" ht="15.75" hidden="1" customHeight="1">
      <c r="A1949" s="28"/>
      <c r="B1949" s="27">
        <f>COUNTIF($H$2:$H$2576,'CARGA COMPLETA'!$A1949)</f>
        <v>0</v>
      </c>
      <c r="C1949" s="28" t="s">
        <v>6581</v>
      </c>
      <c r="D1949" s="29">
        <v>0.0</v>
      </c>
      <c r="E1949" s="1">
        <f>COUNTIF($H$2:$H$2576,'CARGA COMPLETA'!$A1949)</f>
        <v>0</v>
      </c>
      <c r="G1949" s="27" t="s">
        <v>3929</v>
      </c>
      <c r="H1949" s="27" t="s">
        <v>3930</v>
      </c>
      <c r="I1949" s="27"/>
      <c r="J1949" s="27"/>
      <c r="K1949" s="27"/>
    </row>
    <row r="1950" ht="15.75" customHeight="1">
      <c r="A1950" s="28" t="s">
        <v>1042</v>
      </c>
      <c r="B1950" s="27">
        <f>COUNTIF($H$2:$H$2576,'CARGA COMPLETA'!$A1950)</f>
        <v>1</v>
      </c>
      <c r="C1950" s="28" t="s">
        <v>1041</v>
      </c>
      <c r="D1950" s="29">
        <v>2440.4906542499994</v>
      </c>
      <c r="E1950" s="1">
        <f>COUNTIF($H$2:$H$2576,'CARGA COMPLETA'!$A1950)</f>
        <v>1</v>
      </c>
      <c r="G1950" s="27" t="s">
        <v>3931</v>
      </c>
      <c r="H1950" s="27" t="s">
        <v>3932</v>
      </c>
      <c r="I1950" s="27"/>
      <c r="J1950" s="27"/>
      <c r="K1950" s="27"/>
    </row>
    <row r="1951" ht="15.75" hidden="1" customHeight="1">
      <c r="A1951" s="28"/>
      <c r="B1951" s="27">
        <f>COUNTIF($H$2:$H$2576,'CARGA COMPLETA'!$A1951)</f>
        <v>0</v>
      </c>
      <c r="C1951" s="28"/>
      <c r="D1951" s="29">
        <v>0.0</v>
      </c>
      <c r="E1951" s="1">
        <f>COUNTIF($H$2:$H$2576,'CARGA COMPLETA'!$A1951)</f>
        <v>0</v>
      </c>
      <c r="G1951" s="27" t="s">
        <v>3933</v>
      </c>
      <c r="H1951" s="27" t="s">
        <v>3934</v>
      </c>
      <c r="I1951" s="27"/>
      <c r="J1951" s="27"/>
      <c r="K1951" s="27"/>
    </row>
    <row r="1952" ht="15.75" hidden="1" customHeight="1">
      <c r="A1952" s="28"/>
      <c r="B1952" s="27">
        <f>COUNTIF($H$2:$H$2576,'CARGA COMPLETA'!$A1952)</f>
        <v>0</v>
      </c>
      <c r="C1952" s="28" t="s">
        <v>6582</v>
      </c>
      <c r="D1952" s="29">
        <v>0.0</v>
      </c>
      <c r="E1952" s="1">
        <f>COUNTIF($H$2:$H$2576,'CARGA COMPLETA'!$A1952)</f>
        <v>0</v>
      </c>
      <c r="G1952" s="27" t="s">
        <v>3935</v>
      </c>
      <c r="H1952" s="27" t="s">
        <v>3936</v>
      </c>
      <c r="I1952" s="27"/>
      <c r="J1952" s="27"/>
      <c r="K1952" s="27"/>
    </row>
    <row r="1953" ht="15.75" hidden="1" customHeight="1">
      <c r="A1953" s="28" t="s">
        <v>6583</v>
      </c>
      <c r="B1953" s="27">
        <f>COUNTIF($H$2:$H$2576,'CARGA COMPLETA'!$A1953)</f>
        <v>0</v>
      </c>
      <c r="C1953" s="28" t="s">
        <v>6584</v>
      </c>
      <c r="D1953" s="29">
        <v>3050.979426</v>
      </c>
      <c r="E1953" s="1">
        <f>COUNTIF($H$2:$H$2576,'CARGA COMPLETA'!$A1953)</f>
        <v>0</v>
      </c>
      <c r="G1953" s="27" t="s">
        <v>3937</v>
      </c>
      <c r="H1953" s="27" t="s">
        <v>3938</v>
      </c>
      <c r="I1953" s="27"/>
      <c r="J1953" s="27"/>
      <c r="K1953" s="27"/>
    </row>
    <row r="1954" ht="15.75" hidden="1" customHeight="1">
      <c r="A1954" s="28" t="s">
        <v>6585</v>
      </c>
      <c r="B1954" s="27">
        <f>COUNTIF($H$2:$H$2576,'CARGA COMPLETA'!$A1954)</f>
        <v>0</v>
      </c>
      <c r="C1954" s="28" t="s">
        <v>6586</v>
      </c>
      <c r="D1954" s="29">
        <v>3230.4398197499995</v>
      </c>
      <c r="E1954" s="1">
        <f>COUNTIF($H$2:$H$2576,'CARGA COMPLETA'!$A1954)</f>
        <v>0</v>
      </c>
      <c r="G1954" s="27" t="s">
        <v>3939</v>
      </c>
      <c r="H1954" s="27" t="s">
        <v>3940</v>
      </c>
      <c r="I1954" s="27"/>
      <c r="J1954" s="27"/>
      <c r="K1954" s="27"/>
    </row>
    <row r="1955" ht="15.75" hidden="1" customHeight="1">
      <c r="A1955" s="28" t="s">
        <v>6587</v>
      </c>
      <c r="B1955" s="27">
        <f>COUNTIF($H$2:$H$2576,'CARGA COMPLETA'!$A1955)</f>
        <v>0</v>
      </c>
      <c r="C1955" s="28" t="s">
        <v>6588</v>
      </c>
      <c r="D1955" s="29">
        <v>3679.0952962499996</v>
      </c>
      <c r="E1955" s="1">
        <f>COUNTIF($H$2:$H$2576,'CARGA COMPLETA'!$A1955)</f>
        <v>0</v>
      </c>
      <c r="G1955" s="27" t="s">
        <v>3941</v>
      </c>
      <c r="H1955" s="27" t="s">
        <v>3942</v>
      </c>
      <c r="I1955" s="27"/>
      <c r="J1955" s="27"/>
      <c r="K1955" s="27"/>
    </row>
    <row r="1956" ht="15.75" hidden="1" customHeight="1">
      <c r="A1956" s="28" t="s">
        <v>6589</v>
      </c>
      <c r="B1956" s="27">
        <f>COUNTIF($H$2:$H$2576,'CARGA COMPLETA'!$A1956)</f>
        <v>0</v>
      </c>
      <c r="C1956" s="28" t="s">
        <v>6590</v>
      </c>
      <c r="D1956" s="29">
        <v>4307.2471035</v>
      </c>
      <c r="E1956" s="1">
        <f>COUNTIF($H$2:$H$2576,'CARGA COMPLETA'!$A1956)</f>
        <v>0</v>
      </c>
      <c r="G1956" s="27" t="s">
        <v>3943</v>
      </c>
      <c r="H1956" s="27" t="s">
        <v>3944</v>
      </c>
      <c r="I1956" s="27"/>
      <c r="J1956" s="27"/>
      <c r="K1956" s="27"/>
    </row>
    <row r="1957" ht="15.75" hidden="1" customHeight="1">
      <c r="A1957" s="28" t="s">
        <v>6591</v>
      </c>
      <c r="B1957" s="27">
        <f>COUNTIF($H$2:$H$2576,'CARGA COMPLETA'!$A1957)</f>
        <v>0</v>
      </c>
      <c r="C1957" s="28" t="s">
        <v>6592</v>
      </c>
      <c r="D1957" s="29">
        <v>4666.185859499999</v>
      </c>
      <c r="E1957" s="1">
        <f>COUNTIF($H$2:$H$2576,'CARGA COMPLETA'!$A1957)</f>
        <v>0</v>
      </c>
      <c r="G1957" s="27" t="s">
        <v>3945</v>
      </c>
      <c r="H1957" s="27" t="s">
        <v>3946</v>
      </c>
      <c r="I1957" s="27"/>
      <c r="J1957" s="27"/>
      <c r="K1957" s="27"/>
    </row>
    <row r="1958" ht="15.75" hidden="1" customHeight="1">
      <c r="A1958" s="28"/>
      <c r="B1958" s="27">
        <f>COUNTIF($H$2:$H$2576,'CARGA COMPLETA'!$A1958)</f>
        <v>0</v>
      </c>
      <c r="C1958" s="28"/>
      <c r="D1958" s="29">
        <v>0.0</v>
      </c>
      <c r="E1958" s="1">
        <f>COUNTIF($H$2:$H$2576,'CARGA COMPLETA'!$A1958)</f>
        <v>0</v>
      </c>
      <c r="G1958" s="27" t="s">
        <v>3947</v>
      </c>
      <c r="H1958" s="27" t="s">
        <v>3948</v>
      </c>
      <c r="I1958" s="27"/>
      <c r="J1958" s="27"/>
      <c r="K1958" s="27"/>
    </row>
    <row r="1959" ht="15.75" hidden="1" customHeight="1">
      <c r="A1959" s="28"/>
      <c r="B1959" s="27">
        <f>COUNTIF($H$2:$H$2576,'CARGA COMPLETA'!$A1959)</f>
        <v>0</v>
      </c>
      <c r="C1959" s="28" t="s">
        <v>6593</v>
      </c>
      <c r="D1959" s="29">
        <v>0.0</v>
      </c>
      <c r="E1959" s="1">
        <f>COUNTIF($H$2:$H$2576,'CARGA COMPLETA'!$A1959)</f>
        <v>0</v>
      </c>
      <c r="G1959" s="27" t="s">
        <v>3949</v>
      </c>
      <c r="H1959" s="27" t="s">
        <v>3950</v>
      </c>
      <c r="I1959" s="27"/>
      <c r="J1959" s="27"/>
      <c r="K1959" s="27"/>
    </row>
    <row r="1960" ht="15.75" customHeight="1">
      <c r="A1960" s="28" t="s">
        <v>1044</v>
      </c>
      <c r="B1960" s="27">
        <f>COUNTIF($H$2:$H$2576,'CARGA COMPLETA'!$A1960)</f>
        <v>1</v>
      </c>
      <c r="C1960" s="28" t="s">
        <v>1043</v>
      </c>
      <c r="D1960" s="29">
        <v>865.8840465000001</v>
      </c>
      <c r="E1960" s="1">
        <f>COUNTIF($H$2:$H$2576,'CARGA COMPLETA'!$A1960)</f>
        <v>1</v>
      </c>
      <c r="G1960" s="27" t="s">
        <v>3951</v>
      </c>
      <c r="H1960" s="27" t="s">
        <v>3952</v>
      </c>
      <c r="I1960" s="27"/>
      <c r="J1960" s="27"/>
      <c r="K1960" s="27"/>
    </row>
    <row r="1961" ht="15.75" customHeight="1">
      <c r="A1961" s="28" t="s">
        <v>1046</v>
      </c>
      <c r="B1961" s="27">
        <f>COUNTIF($H$2:$H$2576,'CARGA COMPLETA'!$A1961)</f>
        <v>1</v>
      </c>
      <c r="C1961" s="28" t="s">
        <v>1045</v>
      </c>
      <c r="D1961" s="29">
        <v>849.48779025</v>
      </c>
      <c r="E1961" s="1">
        <f>COUNTIF($H$2:$H$2576,'CARGA COMPLETA'!$A1961)</f>
        <v>1</v>
      </c>
      <c r="G1961" s="27" t="s">
        <v>3953</v>
      </c>
      <c r="H1961" s="27" t="s">
        <v>3954</v>
      </c>
      <c r="I1961" s="27"/>
      <c r="J1961" s="27"/>
      <c r="K1961" s="27"/>
    </row>
    <row r="1962" ht="15.75" customHeight="1">
      <c r="A1962" s="28" t="s">
        <v>1048</v>
      </c>
      <c r="B1962" s="27">
        <f>COUNTIF($H$2:$H$2576,'CARGA COMPLETA'!$A1962)</f>
        <v>1</v>
      </c>
      <c r="C1962" s="28" t="s">
        <v>1047</v>
      </c>
      <c r="D1962" s="29">
        <v>995.4728684999999</v>
      </c>
      <c r="E1962" s="1">
        <f>COUNTIF($H$2:$H$2576,'CARGA COMPLETA'!$A1962)</f>
        <v>1</v>
      </c>
      <c r="G1962" s="27" t="s">
        <v>3955</v>
      </c>
      <c r="H1962" s="27" t="s">
        <v>3956</v>
      </c>
      <c r="I1962" s="27"/>
      <c r="J1962" s="27"/>
      <c r="K1962" s="27"/>
    </row>
    <row r="1963" ht="15.75" customHeight="1">
      <c r="A1963" s="28" t="s">
        <v>1050</v>
      </c>
      <c r="B1963" s="27">
        <f>COUNTIF($H$2:$H$2576,'CARGA COMPLETA'!$A1963)</f>
        <v>1</v>
      </c>
      <c r="C1963" s="28" t="s">
        <v>1049</v>
      </c>
      <c r="D1963" s="29">
        <v>2488.0442895</v>
      </c>
      <c r="E1963" s="1">
        <f>COUNTIF($H$2:$H$2576,'CARGA COMPLETA'!$A1963)</f>
        <v>1</v>
      </c>
      <c r="G1963" s="27" t="s">
        <v>3957</v>
      </c>
      <c r="H1963" s="27" t="s">
        <v>3958</v>
      </c>
      <c r="I1963" s="27"/>
      <c r="J1963" s="27"/>
      <c r="K1963" s="27"/>
    </row>
    <row r="1964" ht="15.75" customHeight="1">
      <c r="A1964" s="28" t="s">
        <v>1052</v>
      </c>
      <c r="B1964" s="27">
        <f>COUNTIF($H$2:$H$2576,'CARGA COMPLETA'!$A1964)</f>
        <v>1</v>
      </c>
      <c r="C1964" s="28" t="s">
        <v>1051</v>
      </c>
      <c r="D1964" s="29">
        <v>3819.2945175</v>
      </c>
      <c r="E1964" s="1">
        <f>COUNTIF($H$2:$H$2576,'CARGA COMPLETA'!$A1964)</f>
        <v>1</v>
      </c>
      <c r="G1964" s="27" t="s">
        <v>3959</v>
      </c>
      <c r="H1964" s="27" t="s">
        <v>3960</v>
      </c>
      <c r="I1964" s="27"/>
      <c r="J1964" s="27"/>
      <c r="K1964" s="27"/>
    </row>
    <row r="1965" ht="15.75" customHeight="1">
      <c r="A1965" s="28" t="s">
        <v>1054</v>
      </c>
      <c r="B1965" s="27">
        <f>COUNTIF($H$2:$H$2576,'CARGA COMPLETA'!$A1965)</f>
        <v>1</v>
      </c>
      <c r="C1965" s="28" t="s">
        <v>1053</v>
      </c>
      <c r="D1965" s="29">
        <v>7464.078963</v>
      </c>
      <c r="E1965" s="1">
        <f>COUNTIF($H$2:$H$2576,'CARGA COMPLETA'!$A1965)</f>
        <v>1</v>
      </c>
      <c r="G1965" s="27" t="s">
        <v>3961</v>
      </c>
      <c r="H1965" s="27" t="s">
        <v>3962</v>
      </c>
      <c r="I1965" s="27"/>
      <c r="J1965" s="27"/>
      <c r="K1965" s="27"/>
    </row>
    <row r="1966" ht="15.75" hidden="1" customHeight="1">
      <c r="A1966" s="28"/>
      <c r="B1966" s="27">
        <f>COUNTIF($H$2:$H$2576,'CARGA COMPLETA'!$A1966)</f>
        <v>0</v>
      </c>
      <c r="C1966" s="28"/>
      <c r="D1966" s="29">
        <v>0.0</v>
      </c>
      <c r="E1966" s="1">
        <f>COUNTIF($H$2:$H$2576,'CARGA COMPLETA'!$A1966)</f>
        <v>0</v>
      </c>
      <c r="G1966" s="27" t="s">
        <v>3963</v>
      </c>
      <c r="H1966" s="27" t="s">
        <v>3964</v>
      </c>
      <c r="I1966" s="27"/>
      <c r="J1966" s="27"/>
      <c r="K1966" s="27"/>
    </row>
    <row r="1967" ht="15.75" hidden="1" customHeight="1">
      <c r="A1967" s="28"/>
      <c r="B1967" s="27">
        <f>COUNTIF($H$2:$H$2576,'CARGA COMPLETA'!$A1967)</f>
        <v>0</v>
      </c>
      <c r="C1967" s="28" t="s">
        <v>6594</v>
      </c>
      <c r="D1967" s="29">
        <v>0.0</v>
      </c>
      <c r="E1967" s="1">
        <f>COUNTIF($H$2:$H$2576,'CARGA COMPLETA'!$A1967)</f>
        <v>0</v>
      </c>
      <c r="G1967" s="27" t="s">
        <v>3965</v>
      </c>
      <c r="H1967" s="27" t="s">
        <v>3966</v>
      </c>
      <c r="I1967" s="27"/>
      <c r="J1967" s="27"/>
      <c r="K1967" s="27"/>
    </row>
    <row r="1968" ht="15.75" customHeight="1">
      <c r="A1968" s="28" t="s">
        <v>1056</v>
      </c>
      <c r="B1968" s="27">
        <f>COUNTIF($H$2:$H$2576,'CARGA COMPLETA'!$A1968)</f>
        <v>1</v>
      </c>
      <c r="C1968" s="28" t="s">
        <v>1055</v>
      </c>
      <c r="D1968" s="29">
        <v>1177.28713575</v>
      </c>
      <c r="E1968" s="1">
        <f>COUNTIF($H$2:$H$2576,'CARGA COMPLETA'!$A1968)</f>
        <v>1</v>
      </c>
      <c r="G1968" s="27" t="s">
        <v>3967</v>
      </c>
      <c r="H1968" s="27" t="s">
        <v>3968</v>
      </c>
      <c r="I1968" s="27"/>
      <c r="J1968" s="27"/>
      <c r="K1968" s="27"/>
    </row>
    <row r="1969" ht="15.75" customHeight="1">
      <c r="A1969" s="28" t="s">
        <v>1058</v>
      </c>
      <c r="B1969" s="27">
        <f>COUNTIF($H$2:$H$2576,'CARGA COMPLETA'!$A1969)</f>
        <v>1</v>
      </c>
      <c r="C1969" s="28" t="s">
        <v>1057</v>
      </c>
      <c r="D1969" s="29">
        <v>1448.4318007499999</v>
      </c>
      <c r="E1969" s="1">
        <f>COUNTIF($H$2:$H$2576,'CARGA COMPLETA'!$A1969)</f>
        <v>1</v>
      </c>
      <c r="G1969" s="27" t="s">
        <v>3969</v>
      </c>
      <c r="H1969" s="27" t="s">
        <v>3970</v>
      </c>
      <c r="I1969" s="27"/>
      <c r="J1969" s="27"/>
      <c r="K1969" s="27"/>
    </row>
    <row r="1970" ht="15.75" customHeight="1">
      <c r="A1970" s="28" t="s">
        <v>1060</v>
      </c>
      <c r="B1970" s="27">
        <f>COUNTIF($H$2:$H$2576,'CARGA COMPLETA'!$A1970)</f>
        <v>1</v>
      </c>
      <c r="C1970" s="28" t="s">
        <v>1059</v>
      </c>
      <c r="D1970" s="29">
        <v>733.28550075</v>
      </c>
      <c r="E1970" s="1">
        <f>COUNTIF($H$2:$H$2576,'CARGA COMPLETA'!$A1970)</f>
        <v>1</v>
      </c>
      <c r="G1970" s="27" t="s">
        <v>3971</v>
      </c>
      <c r="H1970" s="27" t="s">
        <v>3972</v>
      </c>
      <c r="I1970" s="27"/>
      <c r="J1970" s="27"/>
      <c r="K1970" s="27"/>
    </row>
    <row r="1971" ht="15.75" hidden="1" customHeight="1">
      <c r="A1971" s="28"/>
      <c r="B1971" s="27">
        <f>COUNTIF($H$2:$H$2576,'CARGA COMPLETA'!$A1971)</f>
        <v>0</v>
      </c>
      <c r="C1971" s="28"/>
      <c r="D1971" s="29">
        <v>0.0</v>
      </c>
      <c r="E1971" s="1">
        <f>COUNTIF($H$2:$H$2576,'CARGA COMPLETA'!$A1971)</f>
        <v>0</v>
      </c>
      <c r="G1971" s="27" t="s">
        <v>3973</v>
      </c>
      <c r="H1971" s="27" t="s">
        <v>3974</v>
      </c>
      <c r="I1971" s="27"/>
      <c r="J1971" s="27"/>
      <c r="K1971" s="27"/>
    </row>
    <row r="1972" ht="15.75" hidden="1" customHeight="1">
      <c r="A1972" s="28"/>
      <c r="B1972" s="27">
        <f>COUNTIF($H$2:$H$2576,'CARGA COMPLETA'!$A1972)</f>
        <v>0</v>
      </c>
      <c r="C1972" s="28" t="s">
        <v>6595</v>
      </c>
      <c r="D1972" s="29">
        <v>0.0</v>
      </c>
      <c r="E1972" s="1">
        <f>COUNTIF($H$2:$H$2576,'CARGA COMPLETA'!$A1972)</f>
        <v>0</v>
      </c>
      <c r="G1972" s="27" t="s">
        <v>3975</v>
      </c>
      <c r="H1972" s="27" t="s">
        <v>3976</v>
      </c>
      <c r="I1972" s="27"/>
      <c r="J1972" s="27"/>
      <c r="K1972" s="27"/>
    </row>
    <row r="1973" ht="15.75" hidden="1" customHeight="1">
      <c r="A1973" s="28" t="s">
        <v>6596</v>
      </c>
      <c r="B1973" s="27">
        <f>COUNTIF($H$2:$H$2576,'CARGA COMPLETA'!$A1973)</f>
        <v>0</v>
      </c>
      <c r="C1973" s="28" t="s">
        <v>6597</v>
      </c>
      <c r="D1973" s="29">
        <v>4505.978713500001</v>
      </c>
      <c r="E1973" s="1">
        <f>COUNTIF($H$2:$H$2576,'CARGA COMPLETA'!$A1973)</f>
        <v>0</v>
      </c>
      <c r="G1973" s="27" t="s">
        <v>3977</v>
      </c>
      <c r="H1973" s="27" t="s">
        <v>3978</v>
      </c>
      <c r="I1973" s="27"/>
      <c r="J1973" s="27"/>
      <c r="K1973" s="27"/>
    </row>
    <row r="1974" ht="15.75" hidden="1" customHeight="1">
      <c r="A1974" s="28" t="s">
        <v>6598</v>
      </c>
      <c r="B1974" s="27">
        <f>COUNTIF($H$2:$H$2576,'CARGA COMPLETA'!$A1974)</f>
        <v>0</v>
      </c>
      <c r="C1974" s="28" t="s">
        <v>6599</v>
      </c>
      <c r="D1974" s="29">
        <v>4644.7314705</v>
      </c>
      <c r="E1974" s="1">
        <f>COUNTIF($H$2:$H$2576,'CARGA COMPLETA'!$A1974)</f>
        <v>0</v>
      </c>
      <c r="G1974" s="27" t="s">
        <v>3979</v>
      </c>
      <c r="H1974" s="27" t="s">
        <v>3980</v>
      </c>
      <c r="I1974" s="27"/>
      <c r="J1974" s="27"/>
      <c r="K1974" s="27"/>
    </row>
    <row r="1975" ht="15.75" hidden="1" customHeight="1">
      <c r="A1975" s="28" t="s">
        <v>6600</v>
      </c>
      <c r="B1975" s="27">
        <f>COUNTIF($H$2:$H$2576,'CARGA COMPLETA'!$A1975)</f>
        <v>0</v>
      </c>
      <c r="C1975" s="28" t="s">
        <v>6601</v>
      </c>
      <c r="D1975" s="29">
        <v>2397.94124625</v>
      </c>
      <c r="E1975" s="1">
        <f>COUNTIF($H$2:$H$2576,'CARGA COMPLETA'!$A1975)</f>
        <v>0</v>
      </c>
      <c r="G1975" s="27" t="s">
        <v>3981</v>
      </c>
      <c r="H1975" s="27" t="s">
        <v>3982</v>
      </c>
      <c r="I1975" s="27"/>
      <c r="J1975" s="27"/>
      <c r="K1975" s="27"/>
    </row>
    <row r="1976" ht="15.75" hidden="1" customHeight="1">
      <c r="A1976" s="28" t="s">
        <v>6602</v>
      </c>
      <c r="B1976" s="27">
        <f>COUNTIF($H$2:$H$2576,'CARGA COMPLETA'!$A1976)</f>
        <v>0</v>
      </c>
      <c r="C1976" s="28" t="s">
        <v>6603</v>
      </c>
      <c r="D1976" s="29">
        <v>2908.2196935</v>
      </c>
      <c r="E1976" s="1">
        <f>COUNTIF($H$2:$H$2576,'CARGA COMPLETA'!$A1976)</f>
        <v>0</v>
      </c>
      <c r="G1976" s="27" t="s">
        <v>3983</v>
      </c>
      <c r="H1976" s="27" t="s">
        <v>3984</v>
      </c>
      <c r="I1976" s="27"/>
      <c r="J1976" s="27"/>
      <c r="K1976" s="27"/>
    </row>
    <row r="1977" ht="15.75" hidden="1" customHeight="1">
      <c r="A1977" s="28" t="s">
        <v>6604</v>
      </c>
      <c r="B1977" s="27">
        <f>COUNTIF($H$2:$H$2576,'CARGA COMPLETA'!$A1977)</f>
        <v>0</v>
      </c>
      <c r="C1977" s="28" t="s">
        <v>6605</v>
      </c>
      <c r="D1977" s="29">
        <v>2453.1225097499996</v>
      </c>
      <c r="E1977" s="1">
        <f>COUNTIF($H$2:$H$2576,'CARGA COMPLETA'!$A1977)</f>
        <v>0</v>
      </c>
      <c r="G1977" s="27" t="s">
        <v>3985</v>
      </c>
      <c r="H1977" s="27" t="s">
        <v>3986</v>
      </c>
      <c r="I1977" s="27"/>
      <c r="J1977" s="27"/>
      <c r="K1977" s="27"/>
    </row>
    <row r="1978" ht="15.75" hidden="1" customHeight="1">
      <c r="A1978" s="28" t="s">
        <v>6606</v>
      </c>
      <c r="B1978" s="27">
        <f>COUNTIF($H$2:$H$2576,'CARGA COMPLETA'!$A1978)</f>
        <v>0</v>
      </c>
      <c r="C1978" s="28" t="s">
        <v>6607</v>
      </c>
      <c r="D1978" s="29">
        <v>4951.292049</v>
      </c>
      <c r="E1978" s="1">
        <f>COUNTIF($H$2:$H$2576,'CARGA COMPLETA'!$A1978)</f>
        <v>0</v>
      </c>
      <c r="G1978" s="27" t="s">
        <v>3987</v>
      </c>
      <c r="H1978" s="27" t="s">
        <v>3988</v>
      </c>
      <c r="I1978" s="27"/>
      <c r="J1978" s="27"/>
      <c r="K1978" s="27"/>
    </row>
    <row r="1979" ht="15.75" hidden="1" customHeight="1">
      <c r="A1979" s="28" t="s">
        <v>6608</v>
      </c>
      <c r="B1979" s="27">
        <f>COUNTIF($H$2:$H$2576,'CARGA COMPLETA'!$A1979)</f>
        <v>0</v>
      </c>
      <c r="C1979" s="28" t="s">
        <v>6609</v>
      </c>
      <c r="D1979" s="29">
        <v>7537.031072999999</v>
      </c>
      <c r="E1979" s="1">
        <f>COUNTIF($H$2:$H$2576,'CARGA COMPLETA'!$A1979)</f>
        <v>0</v>
      </c>
      <c r="G1979" s="27" t="s">
        <v>3989</v>
      </c>
      <c r="H1979" s="27" t="s">
        <v>3990</v>
      </c>
      <c r="I1979" s="27"/>
      <c r="J1979" s="27"/>
      <c r="K1979" s="27"/>
    </row>
    <row r="1980" ht="15.75" hidden="1" customHeight="1">
      <c r="A1980" s="28" t="s">
        <v>6610</v>
      </c>
      <c r="B1980" s="27">
        <f>COUNTIF($H$2:$H$2576,'CARGA COMPLETA'!$A1980)</f>
        <v>0</v>
      </c>
      <c r="C1980" s="28" t="s">
        <v>6611</v>
      </c>
      <c r="D1980" s="29">
        <v>8918.916534</v>
      </c>
      <c r="E1980" s="1">
        <f>COUNTIF($H$2:$H$2576,'CARGA COMPLETA'!$A1980)</f>
        <v>0</v>
      </c>
      <c r="G1980" s="27" t="s">
        <v>3991</v>
      </c>
      <c r="H1980" s="27" t="s">
        <v>3992</v>
      </c>
      <c r="I1980" s="27"/>
      <c r="J1980" s="27"/>
      <c r="K1980" s="27"/>
    </row>
    <row r="1981" ht="15.75" hidden="1" customHeight="1">
      <c r="A1981" s="28" t="s">
        <v>6612</v>
      </c>
      <c r="B1981" s="27">
        <f>COUNTIF($H$2:$H$2576,'CARGA COMPLETA'!$A1981)</f>
        <v>0</v>
      </c>
      <c r="C1981" s="28" t="s">
        <v>6613</v>
      </c>
      <c r="D1981" s="29">
        <v>2176.9197119999994</v>
      </c>
      <c r="E1981" s="1">
        <f>COUNTIF($H$2:$H$2576,'CARGA COMPLETA'!$A1981)</f>
        <v>0</v>
      </c>
      <c r="G1981" s="27" t="s">
        <v>6614</v>
      </c>
      <c r="H1981" s="27" t="s">
        <v>3994</v>
      </c>
      <c r="I1981" s="27"/>
      <c r="J1981" s="27"/>
      <c r="K1981" s="27"/>
    </row>
    <row r="1982" ht="15.75" hidden="1" customHeight="1">
      <c r="A1982" s="28" t="s">
        <v>6615</v>
      </c>
      <c r="B1982" s="27">
        <f>COUNTIF($H$2:$H$2576,'CARGA COMPLETA'!$A1982)</f>
        <v>0</v>
      </c>
      <c r="C1982" s="28" t="s">
        <v>6616</v>
      </c>
      <c r="D1982" s="29">
        <v>2271.5957384999997</v>
      </c>
      <c r="E1982" s="1">
        <f>COUNTIF($H$2:$H$2576,'CARGA COMPLETA'!$A1982)</f>
        <v>0</v>
      </c>
      <c r="G1982" s="27" t="s">
        <v>3995</v>
      </c>
      <c r="H1982" s="27" t="s">
        <v>3996</v>
      </c>
      <c r="I1982" s="27"/>
      <c r="J1982" s="27"/>
      <c r="K1982" s="27"/>
    </row>
    <row r="1983" ht="15.75" hidden="1" customHeight="1">
      <c r="A1983" s="28" t="s">
        <v>6617</v>
      </c>
      <c r="B1983" s="27">
        <f>COUNTIF($H$2:$H$2576,'CARGA COMPLETA'!$A1983)</f>
        <v>0</v>
      </c>
      <c r="C1983" s="28" t="s">
        <v>6618</v>
      </c>
      <c r="D1983" s="29">
        <v>3787.08598125</v>
      </c>
      <c r="E1983" s="1">
        <f>COUNTIF($H$2:$H$2576,'CARGA COMPLETA'!$A1983)</f>
        <v>0</v>
      </c>
      <c r="G1983" s="27" t="s">
        <v>3997</v>
      </c>
      <c r="H1983" s="27" t="s">
        <v>3998</v>
      </c>
      <c r="I1983" s="27"/>
      <c r="J1983" s="27"/>
      <c r="K1983" s="27"/>
    </row>
    <row r="1984" ht="15.75" hidden="1" customHeight="1">
      <c r="A1984" s="28"/>
      <c r="B1984" s="27">
        <f>COUNTIF($H$2:$H$2576,'CARGA COMPLETA'!$A1984)</f>
        <v>0</v>
      </c>
      <c r="C1984" s="28"/>
      <c r="D1984" s="29">
        <v>0.0</v>
      </c>
      <c r="E1984" s="1">
        <f>COUNTIF($H$2:$H$2576,'CARGA COMPLETA'!$A1984)</f>
        <v>0</v>
      </c>
      <c r="G1984" s="27" t="s">
        <v>3999</v>
      </c>
      <c r="H1984" s="27" t="s">
        <v>4000</v>
      </c>
      <c r="I1984" s="27"/>
      <c r="J1984" s="27"/>
      <c r="K1984" s="27"/>
    </row>
    <row r="1985" ht="15.75" hidden="1" customHeight="1">
      <c r="A1985" s="28"/>
      <c r="B1985" s="27">
        <f>COUNTIF($H$2:$H$2576,'CARGA COMPLETA'!$A1985)</f>
        <v>0</v>
      </c>
      <c r="C1985" s="28" t="s">
        <v>6619</v>
      </c>
      <c r="D1985" s="29">
        <v>0.0</v>
      </c>
      <c r="E1985" s="1">
        <f>COUNTIF($H$2:$H$2576,'CARGA COMPLETA'!$A1985)</f>
        <v>0</v>
      </c>
      <c r="G1985" s="27" t="s">
        <v>4001</v>
      </c>
      <c r="H1985" s="27" t="s">
        <v>4002</v>
      </c>
      <c r="I1985" s="27"/>
      <c r="J1985" s="27"/>
      <c r="K1985" s="27"/>
    </row>
    <row r="1986" ht="15.75" hidden="1" customHeight="1">
      <c r="A1986" s="28" t="s">
        <v>6620</v>
      </c>
      <c r="B1986" s="27">
        <f>COUNTIF($H$2:$H$2576,'CARGA COMPLETA'!$A1986)</f>
        <v>0</v>
      </c>
      <c r="C1986" s="28" t="s">
        <v>6621</v>
      </c>
      <c r="D1986" s="29">
        <v>3935.9999249999996</v>
      </c>
      <c r="E1986" s="1">
        <f>COUNTIF($H$2:$H$2576,'CARGA COMPLETA'!$A1986)</f>
        <v>0</v>
      </c>
      <c r="G1986" s="27" t="s">
        <v>6622</v>
      </c>
      <c r="H1986" s="27" t="s">
        <v>4004</v>
      </c>
      <c r="I1986" s="27"/>
      <c r="J1986" s="27"/>
      <c r="K1986" s="27"/>
    </row>
    <row r="1987" ht="15.75" hidden="1" customHeight="1">
      <c r="A1987" s="28" t="s">
        <v>6623</v>
      </c>
      <c r="B1987" s="27">
        <f>COUNTIF($H$2:$H$2576,'CARGA COMPLETA'!$A1987)</f>
        <v>0</v>
      </c>
      <c r="C1987" s="28" t="s">
        <v>6624</v>
      </c>
      <c r="D1987" s="29">
        <v>3935.9999249999996</v>
      </c>
      <c r="E1987" s="1">
        <f>COUNTIF($H$2:$H$2576,'CARGA COMPLETA'!$A1987)</f>
        <v>0</v>
      </c>
      <c r="G1987" s="27" t="s">
        <v>6625</v>
      </c>
      <c r="H1987" s="27" t="s">
        <v>4006</v>
      </c>
      <c r="I1987" s="27"/>
      <c r="J1987" s="27"/>
      <c r="K1987" s="27"/>
    </row>
    <row r="1988" ht="15.75" hidden="1" customHeight="1">
      <c r="A1988" s="28" t="s">
        <v>6626</v>
      </c>
      <c r="B1988" s="27">
        <f>COUNTIF($H$2:$H$2576,'CARGA COMPLETA'!$A1988)</f>
        <v>0</v>
      </c>
      <c r="C1988" s="28" t="s">
        <v>6627</v>
      </c>
      <c r="D1988" s="29">
        <v>4281.3365265</v>
      </c>
      <c r="E1988" s="1">
        <f>COUNTIF($H$2:$H$2576,'CARGA COMPLETA'!$A1988)</f>
        <v>0</v>
      </c>
      <c r="G1988" s="27" t="s">
        <v>4007</v>
      </c>
      <c r="H1988" s="27" t="s">
        <v>4008</v>
      </c>
      <c r="I1988" s="27"/>
      <c r="J1988" s="27"/>
      <c r="K1988" s="27"/>
    </row>
    <row r="1989" ht="15.75" hidden="1" customHeight="1">
      <c r="A1989" s="28" t="s">
        <v>6628</v>
      </c>
      <c r="B1989" s="27">
        <f>COUNTIF($H$2:$H$2576,'CARGA COMPLETA'!$A1989)</f>
        <v>0</v>
      </c>
      <c r="C1989" s="28" t="s">
        <v>6629</v>
      </c>
      <c r="D1989" s="29">
        <v>4281.3365265</v>
      </c>
      <c r="E1989" s="1">
        <f>COUNTIF($H$2:$H$2576,'CARGA COMPLETA'!$A1989)</f>
        <v>0</v>
      </c>
      <c r="G1989" s="27" t="s">
        <v>4009</v>
      </c>
      <c r="H1989" s="27" t="s">
        <v>4010</v>
      </c>
      <c r="I1989" s="27"/>
      <c r="J1989" s="27"/>
      <c r="K1989" s="27"/>
    </row>
    <row r="1990" ht="15.75" hidden="1" customHeight="1">
      <c r="A1990" s="28"/>
      <c r="B1990" s="27">
        <f>COUNTIF($H$2:$H$2576,'CARGA COMPLETA'!$A1990)</f>
        <v>0</v>
      </c>
      <c r="C1990" s="28"/>
      <c r="D1990" s="29">
        <v>0.0</v>
      </c>
      <c r="E1990" s="1">
        <f>COUNTIF($H$2:$H$2576,'CARGA COMPLETA'!$A1990)</f>
        <v>0</v>
      </c>
      <c r="G1990" s="27" t="s">
        <v>4011</v>
      </c>
      <c r="H1990" s="27" t="s">
        <v>4012</v>
      </c>
      <c r="I1990" s="27"/>
      <c r="J1990" s="27"/>
      <c r="K1990" s="27"/>
    </row>
    <row r="1991" ht="15.75" hidden="1" customHeight="1">
      <c r="A1991" s="28"/>
      <c r="B1991" s="27">
        <f>COUNTIF($H$2:$H$2576,'CARGA COMPLETA'!$A1991)</f>
        <v>0</v>
      </c>
      <c r="C1991" s="28" t="s">
        <v>6630</v>
      </c>
      <c r="D1991" s="29">
        <v>0.0</v>
      </c>
      <c r="E1991" s="1">
        <f>COUNTIF($H$2:$H$2576,'CARGA COMPLETA'!$A1991)</f>
        <v>0</v>
      </c>
      <c r="G1991" s="27" t="s">
        <v>4013</v>
      </c>
      <c r="H1991" s="27" t="s">
        <v>4014</v>
      </c>
      <c r="I1991" s="27"/>
      <c r="J1991" s="27"/>
      <c r="K1991" s="27"/>
    </row>
    <row r="1992" ht="15.75" hidden="1" customHeight="1">
      <c r="A1992" s="28" t="s">
        <v>6631</v>
      </c>
      <c r="B1992" s="27">
        <f>COUNTIF($H$2:$H$2576,'CARGA COMPLETA'!$A1992)</f>
        <v>0</v>
      </c>
      <c r="C1992" s="28" t="s">
        <v>6632</v>
      </c>
      <c r="D1992" s="29">
        <v>10249.87028175</v>
      </c>
      <c r="E1992" s="1">
        <f>COUNTIF($H$2:$H$2576,'CARGA COMPLETA'!$A1992)</f>
        <v>0</v>
      </c>
      <c r="G1992" s="27" t="s">
        <v>4015</v>
      </c>
      <c r="H1992" s="27" t="s">
        <v>4016</v>
      </c>
      <c r="I1992" s="27"/>
      <c r="J1992" s="27"/>
      <c r="K1992" s="27"/>
    </row>
    <row r="1993" ht="15.75" hidden="1" customHeight="1">
      <c r="A1993" s="28" t="s">
        <v>6633</v>
      </c>
      <c r="B1993" s="27">
        <f>COUNTIF($H$2:$H$2576,'CARGA COMPLETA'!$A1993)</f>
        <v>0</v>
      </c>
      <c r="C1993" s="28" t="s">
        <v>6634</v>
      </c>
      <c r="D1993" s="29">
        <v>11897.060645249998</v>
      </c>
      <c r="E1993" s="1">
        <f>COUNTIF($H$2:$H$2576,'CARGA COMPLETA'!$A1993)</f>
        <v>0</v>
      </c>
      <c r="G1993" s="27" t="s">
        <v>4017</v>
      </c>
      <c r="H1993" s="27" t="s">
        <v>4018</v>
      </c>
      <c r="I1993" s="27"/>
      <c r="J1993" s="27"/>
      <c r="K1993" s="27"/>
    </row>
    <row r="1994" ht="15.75" hidden="1" customHeight="1">
      <c r="A1994" s="28" t="s">
        <v>6635</v>
      </c>
      <c r="B1994" s="27">
        <f>COUNTIF($H$2:$H$2576,'CARGA COMPLETA'!$A1994)</f>
        <v>0</v>
      </c>
      <c r="C1994" s="28" t="s">
        <v>6636</v>
      </c>
      <c r="D1994" s="29">
        <v>12184.565629499999</v>
      </c>
      <c r="E1994" s="1">
        <f>COUNTIF($H$2:$H$2576,'CARGA COMPLETA'!$A1994)</f>
        <v>0</v>
      </c>
      <c r="G1994" s="27" t="s">
        <v>4019</v>
      </c>
      <c r="H1994" s="27" t="s">
        <v>4020</v>
      </c>
      <c r="I1994" s="27"/>
      <c r="J1994" s="27"/>
      <c r="K1994" s="27"/>
    </row>
    <row r="1995" ht="15.75" hidden="1" customHeight="1">
      <c r="A1995" s="28" t="s">
        <v>6637</v>
      </c>
      <c r="B1995" s="27">
        <f>COUNTIF($H$2:$H$2576,'CARGA COMPLETA'!$A1995)</f>
        <v>0</v>
      </c>
      <c r="C1995" s="28" t="s">
        <v>6638</v>
      </c>
      <c r="D1995" s="29">
        <v>12121.0649505</v>
      </c>
      <c r="E1995" s="1">
        <f>COUNTIF($H$2:$H$2576,'CARGA COMPLETA'!$A1995)</f>
        <v>0</v>
      </c>
      <c r="G1995" s="27" t="s">
        <v>4021</v>
      </c>
      <c r="H1995" s="27" t="s">
        <v>4022</v>
      </c>
      <c r="I1995" s="27"/>
      <c r="J1995" s="27"/>
      <c r="K1995" s="27"/>
    </row>
    <row r="1996" ht="15.75" hidden="1" customHeight="1">
      <c r="A1996" s="28" t="s">
        <v>6639</v>
      </c>
      <c r="B1996" s="27">
        <f>COUNTIF($H$2:$H$2576,'CARGA COMPLETA'!$A1996)</f>
        <v>0</v>
      </c>
      <c r="C1996" s="28" t="s">
        <v>6640</v>
      </c>
      <c r="D1996" s="29">
        <v>4676.589620999999</v>
      </c>
      <c r="E1996" s="1">
        <f>COUNTIF($H$2:$H$2576,'CARGA COMPLETA'!$A1996)</f>
        <v>0</v>
      </c>
      <c r="G1996" s="27" t="s">
        <v>4023</v>
      </c>
      <c r="H1996" s="27" t="s">
        <v>4024</v>
      </c>
      <c r="I1996" s="27"/>
      <c r="J1996" s="27"/>
      <c r="K1996" s="27"/>
    </row>
    <row r="1997" ht="15.75" hidden="1" customHeight="1">
      <c r="A1997" s="28" t="s">
        <v>6641</v>
      </c>
      <c r="B1997" s="27">
        <f>COUNTIF($H$2:$H$2576,'CARGA COMPLETA'!$A1997)</f>
        <v>0</v>
      </c>
      <c r="C1997" s="28" t="s">
        <v>6642</v>
      </c>
      <c r="D1997" s="29">
        <v>4676.589620999999</v>
      </c>
      <c r="E1997" s="1">
        <f>COUNTIF($H$2:$H$2576,'CARGA COMPLETA'!$A1997)</f>
        <v>0</v>
      </c>
      <c r="G1997" s="27" t="s">
        <v>4025</v>
      </c>
      <c r="H1997" s="27" t="s">
        <v>4026</v>
      </c>
      <c r="I1997" s="27"/>
      <c r="J1997" s="27"/>
      <c r="K1997" s="27"/>
    </row>
    <row r="1998" ht="15.75" hidden="1" customHeight="1">
      <c r="A1998" s="28" t="s">
        <v>6643</v>
      </c>
      <c r="B1998" s="27">
        <f>COUNTIF($H$2:$H$2576,'CARGA COMPLETA'!$A1998)</f>
        <v>0</v>
      </c>
      <c r="C1998" s="28" t="s">
        <v>6644</v>
      </c>
      <c r="D1998" s="29">
        <v>8046.482969249999</v>
      </c>
      <c r="E1998" s="1">
        <f>COUNTIF($H$2:$H$2576,'CARGA COMPLETA'!$A1998)</f>
        <v>0</v>
      </c>
      <c r="G1998" s="27" t="s">
        <v>4027</v>
      </c>
      <c r="H1998" s="27" t="s">
        <v>4028</v>
      </c>
      <c r="I1998" s="27"/>
      <c r="J1998" s="27"/>
      <c r="K1998" s="27"/>
    </row>
    <row r="1999" ht="15.75" hidden="1" customHeight="1">
      <c r="A1999" s="28" t="s">
        <v>6645</v>
      </c>
      <c r="B1999" s="27">
        <f>COUNTIF($H$2:$H$2576,'CARGA COMPLETA'!$A1999)</f>
        <v>0</v>
      </c>
      <c r="C1999" s="28" t="s">
        <v>6646</v>
      </c>
      <c r="D1999" s="29">
        <v>8046.482969249999</v>
      </c>
      <c r="E1999" s="1">
        <f>COUNTIF($H$2:$H$2576,'CARGA COMPLETA'!$A1999)</f>
        <v>0</v>
      </c>
      <c r="G1999" s="27" t="s">
        <v>4029</v>
      </c>
      <c r="H1999" s="27" t="s">
        <v>4030</v>
      </c>
      <c r="I1999" s="27"/>
      <c r="J1999" s="27"/>
      <c r="K1999" s="27"/>
    </row>
    <row r="2000" ht="15.75" hidden="1" customHeight="1">
      <c r="A2000" s="28" t="s">
        <v>6647</v>
      </c>
      <c r="B2000" s="27">
        <f>COUNTIF($H$2:$H$2576,'CARGA COMPLETA'!$A2000)</f>
        <v>0</v>
      </c>
      <c r="C2000" s="28" t="s">
        <v>6648</v>
      </c>
      <c r="D2000" s="29">
        <v>9328.87684575</v>
      </c>
      <c r="E2000" s="1">
        <f>COUNTIF($H$2:$H$2576,'CARGA COMPLETA'!$A2000)</f>
        <v>0</v>
      </c>
      <c r="G2000" s="27" t="s">
        <v>4031</v>
      </c>
      <c r="H2000" s="27" t="s">
        <v>4032</v>
      </c>
      <c r="I2000" s="27"/>
      <c r="J2000" s="27"/>
      <c r="K2000" s="27"/>
    </row>
    <row r="2001" ht="15.75" hidden="1" customHeight="1">
      <c r="A2001" s="28" t="s">
        <v>6649</v>
      </c>
      <c r="B2001" s="27">
        <f>COUNTIF($H$2:$H$2576,'CARGA COMPLETA'!$A2001)</f>
        <v>0</v>
      </c>
      <c r="C2001" s="28" t="s">
        <v>6650</v>
      </c>
      <c r="D2001" s="29">
        <v>11044.02407625</v>
      </c>
      <c r="E2001" s="1">
        <f>COUNTIF($H$2:$H$2576,'CARGA COMPLETA'!$A2001)</f>
        <v>0</v>
      </c>
      <c r="G2001" s="27" t="s">
        <v>4033</v>
      </c>
      <c r="H2001" s="27" t="s">
        <v>4034</v>
      </c>
      <c r="I2001" s="27"/>
      <c r="J2001" s="27"/>
      <c r="K2001" s="27"/>
    </row>
    <row r="2002" ht="15.75" hidden="1" customHeight="1">
      <c r="A2002" s="28" t="s">
        <v>6651</v>
      </c>
      <c r="B2002" s="27">
        <f>COUNTIF($H$2:$H$2576,'CARGA COMPLETA'!$A2002)</f>
        <v>0</v>
      </c>
      <c r="C2002" s="28" t="s">
        <v>6652</v>
      </c>
      <c r="D2002" s="29">
        <v>8465.23886175</v>
      </c>
      <c r="E2002" s="1">
        <f>COUNTIF($H$2:$H$2576,'CARGA COMPLETA'!$A2002)</f>
        <v>0</v>
      </c>
      <c r="G2002" s="27" t="s">
        <v>4035</v>
      </c>
      <c r="H2002" s="27" t="s">
        <v>4036</v>
      </c>
      <c r="I2002" s="27"/>
      <c r="J2002" s="27"/>
      <c r="K2002" s="27"/>
    </row>
    <row r="2003" ht="15.75" hidden="1" customHeight="1">
      <c r="A2003" s="28" t="s">
        <v>6653</v>
      </c>
      <c r="B2003" s="27">
        <f>COUNTIF($H$2:$H$2576,'CARGA COMPLETA'!$A2003)</f>
        <v>0</v>
      </c>
      <c r="C2003" s="28" t="s">
        <v>6654</v>
      </c>
      <c r="D2003" s="29">
        <v>8147.12453775</v>
      </c>
      <c r="E2003" s="1">
        <f>COUNTIF($H$2:$H$2576,'CARGA COMPLETA'!$A2003)</f>
        <v>0</v>
      </c>
      <c r="G2003" s="27" t="s">
        <v>4037</v>
      </c>
      <c r="H2003" s="27" t="s">
        <v>4038</v>
      </c>
      <c r="I2003" s="27"/>
      <c r="J2003" s="27"/>
      <c r="K2003" s="27"/>
    </row>
    <row r="2004" ht="15.75" hidden="1" customHeight="1">
      <c r="A2004" s="28" t="s">
        <v>6655</v>
      </c>
      <c r="B2004" s="27">
        <f>COUNTIF($H$2:$H$2576,'CARGA COMPLETA'!$A2004)</f>
        <v>0</v>
      </c>
      <c r="C2004" s="28" t="s">
        <v>6656</v>
      </c>
      <c r="D2004" s="29">
        <v>7612.355024999999</v>
      </c>
      <c r="E2004" s="1">
        <f>COUNTIF($H$2:$H$2576,'CARGA COMPLETA'!$A2004)</f>
        <v>0</v>
      </c>
      <c r="G2004" s="27" t="s">
        <v>4039</v>
      </c>
      <c r="H2004" s="27" t="s">
        <v>4040</v>
      </c>
      <c r="I2004" s="27"/>
      <c r="J2004" s="27"/>
      <c r="K2004" s="27"/>
    </row>
    <row r="2005" ht="15.75" hidden="1" customHeight="1">
      <c r="A2005" s="28" t="s">
        <v>6657</v>
      </c>
      <c r="B2005" s="27">
        <f>COUNTIF($H$2:$H$2576,'CARGA COMPLETA'!$A2005)</f>
        <v>0</v>
      </c>
      <c r="C2005" s="28" t="s">
        <v>6658</v>
      </c>
      <c r="D2005" s="29">
        <v>11269.088523</v>
      </c>
      <c r="E2005" s="1">
        <f>COUNTIF($H$2:$H$2576,'CARGA COMPLETA'!$A2005)</f>
        <v>0</v>
      </c>
      <c r="G2005" s="27" t="s">
        <v>4041</v>
      </c>
      <c r="H2005" s="27" t="s">
        <v>4042</v>
      </c>
      <c r="I2005" s="27"/>
      <c r="J2005" s="27"/>
      <c r="K2005" s="27"/>
    </row>
    <row r="2006" ht="15.75" hidden="1" customHeight="1">
      <c r="A2006" s="28" t="s">
        <v>6659</v>
      </c>
      <c r="B2006" s="27">
        <f>COUNTIF($H$2:$H$2576,'CARGA COMPLETA'!$A2006)</f>
        <v>0</v>
      </c>
      <c r="C2006" s="28" t="s">
        <v>6660</v>
      </c>
      <c r="D2006" s="29">
        <v>7612.355024999999</v>
      </c>
      <c r="E2006" s="1">
        <f>COUNTIF($H$2:$H$2576,'CARGA COMPLETA'!$A2006)</f>
        <v>0</v>
      </c>
      <c r="G2006" s="27" t="s">
        <v>4043</v>
      </c>
      <c r="H2006" s="27" t="s">
        <v>4044</v>
      </c>
      <c r="I2006" s="27"/>
      <c r="J2006" s="27"/>
      <c r="K2006" s="27"/>
    </row>
    <row r="2007" ht="15.75" hidden="1" customHeight="1">
      <c r="A2007" s="28"/>
      <c r="B2007" s="27">
        <f>COUNTIF($H$2:$H$2576,'CARGA COMPLETA'!$A2007)</f>
        <v>0</v>
      </c>
      <c r="C2007" s="28"/>
      <c r="D2007" s="29">
        <v>0.0</v>
      </c>
      <c r="E2007" s="1">
        <f>COUNTIF($H$2:$H$2576,'CARGA COMPLETA'!$A2007)</f>
        <v>0</v>
      </c>
      <c r="G2007" s="27" t="s">
        <v>4045</v>
      </c>
      <c r="H2007" s="27" t="s">
        <v>4046</v>
      </c>
      <c r="I2007" s="27"/>
      <c r="J2007" s="27"/>
      <c r="K2007" s="27"/>
    </row>
    <row r="2008" ht="15.75" hidden="1" customHeight="1">
      <c r="A2008" s="28"/>
      <c r="B2008" s="27">
        <f>COUNTIF($H$2:$H$2576,'CARGA COMPLETA'!$A2008)</f>
        <v>0</v>
      </c>
      <c r="C2008" s="28" t="s">
        <v>6661</v>
      </c>
      <c r="D2008" s="29">
        <v>0.0</v>
      </c>
      <c r="E2008" s="1">
        <f>COUNTIF($H$2:$H$2576,'CARGA COMPLETA'!$A2008)</f>
        <v>0</v>
      </c>
      <c r="G2008" s="27" t="s">
        <v>4047</v>
      </c>
      <c r="H2008" s="27" t="s">
        <v>4048</v>
      </c>
      <c r="I2008" s="27"/>
      <c r="J2008" s="27"/>
      <c r="K2008" s="27"/>
    </row>
    <row r="2009" ht="15.75" hidden="1" customHeight="1">
      <c r="A2009" s="28" t="s">
        <v>6662</v>
      </c>
      <c r="B2009" s="27">
        <f>COUNTIF($H$2:$H$2576,'CARGA COMPLETA'!$A2009)</f>
        <v>0</v>
      </c>
      <c r="C2009" s="28" t="s">
        <v>6663</v>
      </c>
      <c r="D2009" s="29">
        <v>1561.9388152499998</v>
      </c>
      <c r="E2009" s="1">
        <f>COUNTIF($H$2:$H$2576,'CARGA COMPLETA'!$A2009)</f>
        <v>0</v>
      </c>
      <c r="G2009" s="27" t="s">
        <v>4049</v>
      </c>
      <c r="H2009" s="27" t="s">
        <v>4050</v>
      </c>
      <c r="I2009" s="27"/>
      <c r="J2009" s="27"/>
      <c r="K2009" s="27"/>
    </row>
    <row r="2010" ht="15.75" hidden="1" customHeight="1">
      <c r="A2010" s="28"/>
      <c r="B2010" s="27">
        <f>COUNTIF($H$2:$H$2576,'CARGA COMPLETA'!$A2010)</f>
        <v>0</v>
      </c>
      <c r="C2010" s="28"/>
      <c r="D2010" s="29">
        <v>0.0</v>
      </c>
      <c r="E2010" s="1">
        <f>COUNTIF($H$2:$H$2576,'CARGA COMPLETA'!$A2010)</f>
        <v>0</v>
      </c>
      <c r="G2010" s="27" t="s">
        <v>4051</v>
      </c>
      <c r="H2010" s="27" t="s">
        <v>4052</v>
      </c>
      <c r="I2010" s="27"/>
      <c r="J2010" s="27"/>
      <c r="K2010" s="27"/>
    </row>
    <row r="2011" ht="15.75" hidden="1" customHeight="1">
      <c r="A2011" s="28"/>
      <c r="B2011" s="27">
        <f>COUNTIF($H$2:$H$2576,'CARGA COMPLETA'!$A2011)</f>
        <v>0</v>
      </c>
      <c r="C2011" s="28" t="s">
        <v>6664</v>
      </c>
      <c r="D2011" s="29">
        <v>0.0</v>
      </c>
      <c r="E2011" s="1">
        <f>COUNTIF($H$2:$H$2576,'CARGA COMPLETA'!$A2011)</f>
        <v>0</v>
      </c>
      <c r="G2011" s="27" t="s">
        <v>4053</v>
      </c>
      <c r="H2011" s="27" t="s">
        <v>4054</v>
      </c>
      <c r="I2011" s="27"/>
      <c r="J2011" s="27"/>
      <c r="K2011" s="27"/>
    </row>
    <row r="2012" ht="15.75" hidden="1" customHeight="1">
      <c r="A2012" s="28" t="s">
        <v>6665</v>
      </c>
      <c r="B2012" s="27">
        <f>COUNTIF($H$2:$H$2576,'CARGA COMPLETA'!$A2012)</f>
        <v>0</v>
      </c>
      <c r="C2012" s="28" t="s">
        <v>6666</v>
      </c>
      <c r="D2012" s="29">
        <v>2342.8228724999994</v>
      </c>
      <c r="E2012" s="1">
        <f>COUNTIF($H$2:$H$2576,'CARGA COMPLETA'!$A2012)</f>
        <v>0</v>
      </c>
      <c r="G2012" s="27" t="s">
        <v>4055</v>
      </c>
      <c r="H2012" s="27" t="s">
        <v>4056</v>
      </c>
      <c r="I2012" s="27"/>
      <c r="J2012" s="27"/>
      <c r="K2012" s="27"/>
    </row>
    <row r="2013" ht="15.75" hidden="1" customHeight="1">
      <c r="A2013" s="28" t="s">
        <v>6667</v>
      </c>
      <c r="B2013" s="27">
        <f>COUNTIF($H$2:$H$2576,'CARGA COMPLETA'!$A2013)</f>
        <v>0</v>
      </c>
      <c r="C2013" s="28" t="s">
        <v>6668</v>
      </c>
      <c r="D2013" s="29">
        <v>2619.4299614999995</v>
      </c>
      <c r="E2013" s="1">
        <f>COUNTIF($H$2:$H$2576,'CARGA COMPLETA'!$A2013)</f>
        <v>0</v>
      </c>
      <c r="G2013" s="27" t="s">
        <v>4057</v>
      </c>
      <c r="H2013" s="27" t="s">
        <v>4058</v>
      </c>
      <c r="I2013" s="27"/>
      <c r="J2013" s="27"/>
      <c r="K2013" s="27"/>
    </row>
    <row r="2014" ht="15.75" hidden="1" customHeight="1">
      <c r="A2014" s="28" t="s">
        <v>6669</v>
      </c>
      <c r="B2014" s="27">
        <f>COUNTIF($H$2:$H$2576,'CARGA COMPLETA'!$A2014)</f>
        <v>0</v>
      </c>
      <c r="C2014" s="28" t="s">
        <v>6670</v>
      </c>
      <c r="D2014" s="29">
        <v>5270.85283725</v>
      </c>
      <c r="E2014" s="1">
        <f>COUNTIF($H$2:$H$2576,'CARGA COMPLETA'!$A2014)</f>
        <v>0</v>
      </c>
      <c r="G2014" s="27" t="s">
        <v>4059</v>
      </c>
      <c r="H2014" s="27" t="s">
        <v>4060</v>
      </c>
      <c r="I2014" s="27"/>
      <c r="J2014" s="27"/>
      <c r="K2014" s="27"/>
    </row>
    <row r="2015" ht="15.75" hidden="1" customHeight="1">
      <c r="A2015" s="28" t="s">
        <v>6671</v>
      </c>
      <c r="B2015" s="27">
        <f>COUNTIF($H$2:$H$2576,'CARGA COMPLETA'!$A2015)</f>
        <v>0</v>
      </c>
      <c r="C2015" s="28" t="s">
        <v>6672</v>
      </c>
      <c r="D2015" s="29">
        <v>5421.2581665</v>
      </c>
      <c r="E2015" s="1">
        <f>COUNTIF($H$2:$H$2576,'CARGA COMPLETA'!$A2015)</f>
        <v>0</v>
      </c>
      <c r="G2015" s="27" t="s">
        <v>4061</v>
      </c>
      <c r="H2015" s="27" t="s">
        <v>4062</v>
      </c>
      <c r="I2015" s="27"/>
      <c r="J2015" s="27"/>
      <c r="K2015" s="27"/>
    </row>
    <row r="2016" ht="15.75" hidden="1" customHeight="1">
      <c r="A2016" s="28" t="s">
        <v>6673</v>
      </c>
      <c r="B2016" s="27">
        <f>COUNTIF($H$2:$H$2576,'CARGA COMPLETA'!$A2016)</f>
        <v>0</v>
      </c>
      <c r="C2016" s="28" t="s">
        <v>6674</v>
      </c>
      <c r="D2016" s="29">
        <v>17451.079074</v>
      </c>
      <c r="E2016" s="1">
        <f>COUNTIF($H$2:$H$2576,'CARGA COMPLETA'!$A2016)</f>
        <v>0</v>
      </c>
      <c r="G2016" s="27" t="s">
        <v>4063</v>
      </c>
      <c r="H2016" s="27" t="s">
        <v>4064</v>
      </c>
      <c r="I2016" s="27"/>
      <c r="J2016" s="27"/>
      <c r="K2016" s="27"/>
    </row>
    <row r="2017" ht="15.75" hidden="1" customHeight="1">
      <c r="A2017" s="28" t="s">
        <v>6675</v>
      </c>
      <c r="B2017" s="27">
        <f>COUNTIF($H$2:$H$2576,'CARGA COMPLETA'!$A2017)</f>
        <v>0</v>
      </c>
      <c r="C2017" s="28" t="s">
        <v>6676</v>
      </c>
      <c r="D2017" s="29">
        <v>5768.733019499999</v>
      </c>
      <c r="E2017" s="1">
        <f>COUNTIF($H$2:$H$2576,'CARGA COMPLETA'!$A2017)</f>
        <v>0</v>
      </c>
      <c r="G2017" s="27" t="s">
        <v>4065</v>
      </c>
      <c r="H2017" s="27" t="s">
        <v>4066</v>
      </c>
      <c r="I2017" s="27"/>
      <c r="J2017" s="27"/>
      <c r="K2017" s="27"/>
    </row>
    <row r="2018" ht="15.75" hidden="1" customHeight="1">
      <c r="A2018" s="28" t="s">
        <v>6677</v>
      </c>
      <c r="B2018" s="27">
        <f>COUNTIF($H$2:$H$2576,'CARGA COMPLETA'!$A2018)</f>
        <v>0</v>
      </c>
      <c r="C2018" s="28" t="s">
        <v>6678</v>
      </c>
      <c r="D2018" s="29">
        <v>6384.190081499999</v>
      </c>
      <c r="E2018" s="1">
        <f>COUNTIF($H$2:$H$2576,'CARGA COMPLETA'!$A2018)</f>
        <v>0</v>
      </c>
      <c r="G2018" s="27" t="s">
        <v>4067</v>
      </c>
      <c r="H2018" s="27" t="s">
        <v>4068</v>
      </c>
      <c r="I2018" s="27"/>
      <c r="J2018" s="27"/>
      <c r="K2018" s="27"/>
    </row>
    <row r="2019" ht="15.75" hidden="1" customHeight="1">
      <c r="A2019" s="28" t="s">
        <v>6679</v>
      </c>
      <c r="B2019" s="27">
        <f>COUNTIF($H$2:$H$2576,'CARGA COMPLETA'!$A2019)</f>
        <v>0</v>
      </c>
      <c r="C2019" s="28" t="s">
        <v>6680</v>
      </c>
      <c r="D2019" s="29">
        <v>9205.954337250001</v>
      </c>
      <c r="E2019" s="1">
        <f>COUNTIF($H$2:$H$2576,'CARGA COMPLETA'!$A2019)</f>
        <v>0</v>
      </c>
      <c r="G2019" s="27" t="s">
        <v>4069</v>
      </c>
      <c r="H2019" s="27" t="s">
        <v>4070</v>
      </c>
      <c r="I2019" s="27"/>
      <c r="J2019" s="27"/>
      <c r="K2019" s="27"/>
    </row>
    <row r="2020" ht="15.75" hidden="1" customHeight="1">
      <c r="A2020" s="28" t="s">
        <v>6681</v>
      </c>
      <c r="B2020" s="27">
        <f>COUNTIF($H$2:$H$2576,'CARGA COMPLETA'!$A2020)</f>
        <v>0</v>
      </c>
      <c r="C2020" s="28" t="s">
        <v>6682</v>
      </c>
      <c r="D2020" s="29">
        <v>19944.073685249998</v>
      </c>
      <c r="E2020" s="1">
        <f>COUNTIF($H$2:$H$2576,'CARGA COMPLETA'!$A2020)</f>
        <v>0</v>
      </c>
      <c r="G2020" s="27" t="s">
        <v>4071</v>
      </c>
      <c r="H2020" s="27" t="s">
        <v>4072</v>
      </c>
      <c r="I2020" s="27"/>
      <c r="J2020" s="27"/>
      <c r="K2020" s="27"/>
    </row>
    <row r="2021" ht="15.75" hidden="1" customHeight="1">
      <c r="A2021" s="28" t="s">
        <v>6683</v>
      </c>
      <c r="B2021" s="27">
        <f>COUNTIF($H$2:$H$2576,'CARGA COMPLETA'!$A2021)</f>
        <v>0</v>
      </c>
      <c r="C2021" s="28" t="s">
        <v>6684</v>
      </c>
      <c r="D2021" s="29">
        <v>10861.6168485</v>
      </c>
      <c r="E2021" s="1">
        <f>COUNTIF($H$2:$H$2576,'CARGA COMPLETA'!$A2021)</f>
        <v>0</v>
      </c>
      <c r="G2021" s="27" t="s">
        <v>4073</v>
      </c>
      <c r="H2021" s="27" t="s">
        <v>4074</v>
      </c>
      <c r="I2021" s="27"/>
      <c r="J2021" s="27"/>
      <c r="K2021" s="27"/>
    </row>
    <row r="2022" ht="15.75" hidden="1" customHeight="1">
      <c r="A2022" s="28" t="s">
        <v>6685</v>
      </c>
      <c r="B2022" s="27">
        <f>COUNTIF($H$2:$H$2576,'CARGA COMPLETA'!$A2022)</f>
        <v>0</v>
      </c>
      <c r="C2022" s="28" t="s">
        <v>6686</v>
      </c>
      <c r="D2022" s="29">
        <v>7619.362739999999</v>
      </c>
      <c r="E2022" s="1">
        <f>COUNTIF($H$2:$H$2576,'CARGA COMPLETA'!$A2022)</f>
        <v>0</v>
      </c>
      <c r="G2022" s="27" t="s">
        <v>4075</v>
      </c>
      <c r="H2022" s="27" t="s">
        <v>4076</v>
      </c>
      <c r="I2022" s="27"/>
      <c r="J2022" s="27"/>
      <c r="K2022" s="27"/>
    </row>
    <row r="2023" ht="15.75" hidden="1" customHeight="1">
      <c r="A2023" s="28" t="s">
        <v>6687</v>
      </c>
      <c r="B2023" s="27">
        <f>COUNTIF($H$2:$H$2576,'CARGA COMPLETA'!$A2023)</f>
        <v>0</v>
      </c>
      <c r="C2023" s="28" t="s">
        <v>6688</v>
      </c>
      <c r="D2023" s="29">
        <v>5364.801139499999</v>
      </c>
      <c r="E2023" s="1">
        <f>COUNTIF($H$2:$H$2576,'CARGA COMPLETA'!$A2023)</f>
        <v>0</v>
      </c>
      <c r="G2023" s="27" t="s">
        <v>4077</v>
      </c>
      <c r="H2023" s="27" t="s">
        <v>4078</v>
      </c>
      <c r="I2023" s="27"/>
      <c r="J2023" s="27"/>
      <c r="K2023" s="27"/>
    </row>
    <row r="2024" ht="15.75" hidden="1" customHeight="1">
      <c r="A2024" s="28"/>
      <c r="B2024" s="27">
        <f>COUNTIF($H$2:$H$2576,'CARGA COMPLETA'!$A2024)</f>
        <v>0</v>
      </c>
      <c r="C2024" s="28"/>
      <c r="D2024" s="29">
        <v>0.0</v>
      </c>
      <c r="E2024" s="1">
        <f>COUNTIF($H$2:$H$2576,'CARGA COMPLETA'!$A2024)</f>
        <v>0</v>
      </c>
      <c r="G2024" s="27" t="s">
        <v>4079</v>
      </c>
      <c r="H2024" s="27" t="s">
        <v>4080</v>
      </c>
      <c r="I2024" s="27"/>
      <c r="J2024" s="27"/>
      <c r="K2024" s="27"/>
    </row>
    <row r="2025" ht="15.75" hidden="1" customHeight="1">
      <c r="A2025" s="28"/>
      <c r="B2025" s="27">
        <f>COUNTIF($H$2:$H$2576,'CARGA COMPLETA'!$A2025)</f>
        <v>0</v>
      </c>
      <c r="C2025" s="28" t="s">
        <v>6689</v>
      </c>
      <c r="D2025" s="29">
        <v>0.0</v>
      </c>
      <c r="E2025" s="1">
        <f>COUNTIF($H$2:$H$2576,'CARGA COMPLETA'!$A2025)</f>
        <v>0</v>
      </c>
      <c r="G2025" s="27" t="s">
        <v>4081</v>
      </c>
      <c r="H2025" s="27" t="s">
        <v>4082</v>
      </c>
      <c r="I2025" s="27"/>
      <c r="J2025" s="27"/>
      <c r="K2025" s="27"/>
    </row>
    <row r="2026" ht="15.75" customHeight="1">
      <c r="A2026" s="28" t="s">
        <v>1062</v>
      </c>
      <c r="B2026" s="27">
        <f>COUNTIF($H$2:$H$2576,'CARGA COMPLETA'!$A2026)</f>
        <v>1</v>
      </c>
      <c r="C2026" s="28" t="s">
        <v>1061</v>
      </c>
      <c r="D2026" s="29">
        <v>1110.0939299999998</v>
      </c>
      <c r="E2026" s="1">
        <f>COUNTIF($H$2:$H$2576,'CARGA COMPLETA'!$A2026)</f>
        <v>1</v>
      </c>
      <c r="G2026" s="27" t="s">
        <v>4083</v>
      </c>
      <c r="H2026" s="27" t="s">
        <v>4084</v>
      </c>
      <c r="I2026" s="27"/>
      <c r="J2026" s="27"/>
      <c r="K2026" s="27"/>
    </row>
    <row r="2027" ht="15.75" hidden="1" customHeight="1">
      <c r="A2027" s="28" t="s">
        <v>6690</v>
      </c>
      <c r="B2027" s="27">
        <f>COUNTIF($H$2:$H$2576,'CARGA COMPLETA'!$A2027)</f>
        <v>0</v>
      </c>
      <c r="C2027" s="28" t="s">
        <v>6691</v>
      </c>
      <c r="D2027" s="29">
        <v>1006.775055</v>
      </c>
      <c r="E2027" s="1">
        <f>COUNTIF($H$2:$H$2576,'CARGA COMPLETA'!$A2027)</f>
        <v>0</v>
      </c>
      <c r="G2027" s="27" t="s">
        <v>4085</v>
      </c>
      <c r="H2027" s="27" t="s">
        <v>4086</v>
      </c>
      <c r="I2027" s="27"/>
      <c r="J2027" s="27"/>
      <c r="K2027" s="27"/>
    </row>
    <row r="2028" ht="15.75" hidden="1" customHeight="1">
      <c r="A2028" s="28"/>
      <c r="B2028" s="27">
        <f>COUNTIF($H$2:$H$2576,'CARGA COMPLETA'!$A2028)</f>
        <v>0</v>
      </c>
      <c r="C2028" s="28"/>
      <c r="D2028" s="29">
        <v>0.0</v>
      </c>
      <c r="E2028" s="1">
        <f>COUNTIF($H$2:$H$2576,'CARGA COMPLETA'!$A2028)</f>
        <v>0</v>
      </c>
      <c r="G2028" s="27"/>
      <c r="H2028" s="27"/>
      <c r="I2028" s="27"/>
      <c r="J2028" s="27"/>
      <c r="K2028" s="27"/>
    </row>
    <row r="2029" ht="15.75" hidden="1" customHeight="1">
      <c r="A2029" s="28"/>
      <c r="B2029" s="27">
        <f>COUNTIF($H$2:$H$2576,'CARGA COMPLETA'!$A2029)</f>
        <v>0</v>
      </c>
      <c r="C2029" s="28" t="s">
        <v>6692</v>
      </c>
      <c r="D2029" s="29">
        <v>0.0</v>
      </c>
      <c r="E2029" s="1">
        <f>COUNTIF($H$2:$H$2576,'CARGA COMPLETA'!$A2029)</f>
        <v>0</v>
      </c>
      <c r="G2029" s="27"/>
      <c r="H2029" s="27"/>
      <c r="I2029" s="27"/>
      <c r="J2029" s="27"/>
      <c r="K2029" s="27"/>
    </row>
    <row r="2030" ht="15.75" hidden="1" customHeight="1">
      <c r="A2030" s="28" t="s">
        <v>6693</v>
      </c>
      <c r="B2030" s="27">
        <f>COUNTIF($H$2:$H$2576,'CARGA COMPLETA'!$A2030)</f>
        <v>0</v>
      </c>
      <c r="C2030" s="28" t="s">
        <v>6694</v>
      </c>
      <c r="D2030" s="29">
        <v>829.5068182499999</v>
      </c>
      <c r="E2030" s="1">
        <f>COUNTIF($H$2:$H$2576,'CARGA COMPLETA'!$A2030)</f>
        <v>0</v>
      </c>
      <c r="G2030" s="27"/>
      <c r="H2030" s="27"/>
      <c r="I2030" s="27"/>
      <c r="J2030" s="27"/>
      <c r="K2030" s="27"/>
    </row>
    <row r="2031" ht="15.75" hidden="1" customHeight="1">
      <c r="A2031" s="28" t="s">
        <v>6695</v>
      </c>
      <c r="B2031" s="27">
        <f>COUNTIF($H$2:$H$2576,'CARGA COMPLETA'!$A2031)</f>
        <v>0</v>
      </c>
      <c r="C2031" s="28" t="s">
        <v>6696</v>
      </c>
      <c r="D2031" s="29">
        <v>1446.1048799999996</v>
      </c>
      <c r="E2031" s="1">
        <f>COUNTIF($H$2:$H$2576,'CARGA COMPLETA'!$A2031)</f>
        <v>0</v>
      </c>
      <c r="G2031" s="27"/>
      <c r="H2031" s="27"/>
      <c r="I2031" s="27"/>
      <c r="J2031" s="27"/>
      <c r="K2031" s="27"/>
    </row>
    <row r="2032" ht="15.75" hidden="1" customHeight="1">
      <c r="A2032" s="28"/>
      <c r="B2032" s="27">
        <f>COUNTIF($H$2:$H$2576,'CARGA COMPLETA'!$A2032)</f>
        <v>0</v>
      </c>
      <c r="C2032" s="28"/>
      <c r="D2032" s="29">
        <v>0.0</v>
      </c>
      <c r="E2032" s="1">
        <f>COUNTIF($H$2:$H$2576,'CARGA COMPLETA'!$A2032)</f>
        <v>0</v>
      </c>
      <c r="G2032" s="27"/>
      <c r="H2032" s="27"/>
      <c r="I2032" s="27"/>
      <c r="J2032" s="27"/>
      <c r="K2032" s="27"/>
    </row>
    <row r="2033" ht="15.75" hidden="1" customHeight="1">
      <c r="A2033" s="28"/>
      <c r="B2033" s="27">
        <f>COUNTIF($H$2:$H$2576,'CARGA COMPLETA'!$A2033)</f>
        <v>0</v>
      </c>
      <c r="C2033" s="28" t="s">
        <v>6697</v>
      </c>
      <c r="D2033" s="29">
        <v>0.0</v>
      </c>
      <c r="E2033" s="1">
        <f>COUNTIF($H$2:$H$2576,'CARGA COMPLETA'!$A2033)</f>
        <v>0</v>
      </c>
      <c r="G2033" s="27"/>
      <c r="H2033" s="27"/>
      <c r="I2033" s="27"/>
      <c r="J2033" s="27"/>
      <c r="K2033" s="27"/>
    </row>
    <row r="2034" ht="15.75" hidden="1" customHeight="1">
      <c r="A2034" s="28" t="s">
        <v>6698</v>
      </c>
      <c r="B2034" s="27">
        <f>COUNTIF($H$2:$H$2576,'CARGA COMPLETA'!$A2034)</f>
        <v>0</v>
      </c>
      <c r="C2034" s="28" t="s">
        <v>6699</v>
      </c>
      <c r="D2034" s="29">
        <v>11843.4875625</v>
      </c>
      <c r="E2034" s="1">
        <f>COUNTIF($H$2:$H$2576,'CARGA COMPLETA'!$A2034)</f>
        <v>0</v>
      </c>
      <c r="G2034" s="27"/>
      <c r="H2034" s="27"/>
      <c r="I2034" s="27"/>
      <c r="J2034" s="27"/>
      <c r="K2034" s="27"/>
    </row>
    <row r="2035" ht="15.75" hidden="1" customHeight="1">
      <c r="A2035" s="28" t="s">
        <v>6700</v>
      </c>
      <c r="B2035" s="27">
        <f>COUNTIF($H$2:$H$2576,'CARGA COMPLETA'!$A2035)</f>
        <v>0</v>
      </c>
      <c r="C2035" s="28" t="s">
        <v>6701</v>
      </c>
      <c r="D2035" s="29">
        <v>15826.77159525</v>
      </c>
      <c r="E2035" s="1">
        <f>COUNTIF($H$2:$H$2576,'CARGA COMPLETA'!$A2035)</f>
        <v>0</v>
      </c>
      <c r="G2035" s="27"/>
      <c r="H2035" s="27"/>
      <c r="I2035" s="27"/>
      <c r="J2035" s="27"/>
      <c r="K2035" s="27"/>
    </row>
    <row r="2036" ht="15.75" hidden="1" customHeight="1">
      <c r="A2036" s="28" t="s">
        <v>6702</v>
      </c>
      <c r="B2036" s="27">
        <f>COUNTIF($H$2:$H$2576,'CARGA COMPLETA'!$A2036)</f>
        <v>0</v>
      </c>
      <c r="C2036" s="28" t="s">
        <v>6703</v>
      </c>
      <c r="D2036" s="29">
        <v>12944.758958999999</v>
      </c>
      <c r="E2036" s="1">
        <f>COUNTIF($H$2:$H$2576,'CARGA COMPLETA'!$A2036)</f>
        <v>0</v>
      </c>
      <c r="G2036" s="27"/>
      <c r="H2036" s="27"/>
      <c r="I2036" s="27"/>
      <c r="J2036" s="27"/>
      <c r="K2036" s="27"/>
    </row>
    <row r="2037" ht="15.75" hidden="1" customHeight="1">
      <c r="A2037" s="28" t="s">
        <v>6704</v>
      </c>
      <c r="B2037" s="27">
        <f>COUNTIF($H$2:$H$2576,'CARGA COMPLETA'!$A2037)</f>
        <v>0</v>
      </c>
      <c r="C2037" s="28" t="s">
        <v>6705</v>
      </c>
      <c r="D2037" s="29">
        <v>11983.021949249998</v>
      </c>
      <c r="E2037" s="1">
        <f>COUNTIF($H$2:$H$2576,'CARGA COMPLETA'!$A2037)</f>
        <v>0</v>
      </c>
      <c r="G2037" s="27"/>
      <c r="H2037" s="27"/>
      <c r="I2037" s="27"/>
      <c r="J2037" s="27"/>
      <c r="K2037" s="27"/>
    </row>
    <row r="2038" ht="15.75" hidden="1" customHeight="1">
      <c r="A2038" s="28"/>
      <c r="B2038" s="27">
        <f>COUNTIF($H$2:$H$2576,'CARGA COMPLETA'!$A2038)</f>
        <v>0</v>
      </c>
      <c r="C2038" s="28"/>
      <c r="D2038" s="29">
        <v>0.0</v>
      </c>
      <c r="E2038" s="1">
        <f>COUNTIF($H$2:$H$2576,'CARGA COMPLETA'!$A2038)</f>
        <v>0</v>
      </c>
      <c r="G2038" s="27"/>
      <c r="H2038" s="27"/>
      <c r="I2038" s="27"/>
      <c r="J2038" s="27"/>
      <c r="K2038" s="27"/>
    </row>
    <row r="2039" ht="15.75" hidden="1" customHeight="1">
      <c r="A2039" s="28"/>
      <c r="B2039" s="27">
        <f>COUNTIF($H$2:$H$2576,'CARGA COMPLETA'!$A2039)</f>
        <v>0</v>
      </c>
      <c r="C2039" s="28" t="s">
        <v>6706</v>
      </c>
      <c r="D2039" s="29">
        <v>0.0</v>
      </c>
      <c r="E2039" s="1">
        <f>COUNTIF($H$2:$H$2576,'CARGA COMPLETA'!$A2039)</f>
        <v>0</v>
      </c>
      <c r="G2039" s="27"/>
      <c r="H2039" s="27"/>
      <c r="I2039" s="27"/>
      <c r="J2039" s="27"/>
      <c r="K2039" s="27"/>
    </row>
    <row r="2040" ht="15.75" hidden="1" customHeight="1">
      <c r="A2040" s="28" t="s">
        <v>6707</v>
      </c>
      <c r="B2040" s="27">
        <f>COUNTIF($H$2:$H$2576,'CARGA COMPLETA'!$A2040)</f>
        <v>0</v>
      </c>
      <c r="C2040" s="28" t="s">
        <v>6708</v>
      </c>
      <c r="D2040" s="29">
        <v>8522.773998749999</v>
      </c>
      <c r="E2040" s="1">
        <f>COUNTIF($H$2:$H$2576,'CARGA COMPLETA'!$A2040)</f>
        <v>0</v>
      </c>
      <c r="G2040" s="27"/>
      <c r="H2040" s="27"/>
      <c r="I2040" s="27"/>
      <c r="J2040" s="27"/>
      <c r="K2040" s="27"/>
    </row>
    <row r="2041" ht="15.75" hidden="1" customHeight="1">
      <c r="A2041" s="28"/>
      <c r="B2041" s="27">
        <f>COUNTIF($H$2:$H$2576,'CARGA COMPLETA'!$A2041)</f>
        <v>0</v>
      </c>
      <c r="C2041" s="28"/>
      <c r="D2041" s="29">
        <v>0.0</v>
      </c>
      <c r="E2041" s="1">
        <f>COUNTIF($H$2:$H$2576,'CARGA COMPLETA'!$A2041)</f>
        <v>0</v>
      </c>
      <c r="G2041" s="27"/>
      <c r="H2041" s="27"/>
      <c r="I2041" s="27"/>
      <c r="J2041" s="27"/>
      <c r="K2041" s="27"/>
    </row>
    <row r="2042" ht="15.75" hidden="1" customHeight="1">
      <c r="A2042" s="28"/>
      <c r="B2042" s="27">
        <f>COUNTIF($H$2:$H$2576,'CARGA COMPLETA'!$A2042)</f>
        <v>0</v>
      </c>
      <c r="C2042" s="28" t="s">
        <v>6709</v>
      </c>
      <c r="D2042" s="29">
        <v>0.0</v>
      </c>
      <c r="E2042" s="1">
        <f>COUNTIF($H$2:$H$2576,'CARGA COMPLETA'!$A2042)</f>
        <v>0</v>
      </c>
      <c r="G2042" s="27"/>
      <c r="H2042" s="27"/>
      <c r="I2042" s="27"/>
      <c r="J2042" s="27"/>
      <c r="K2042" s="27"/>
    </row>
    <row r="2043" ht="15.75" customHeight="1">
      <c r="A2043" s="28" t="s">
        <v>1064</v>
      </c>
      <c r="B2043" s="27">
        <f>COUNTIF($H$2:$H$2576,'CARGA COMPLETA'!$A2043)</f>
        <v>1</v>
      </c>
      <c r="C2043" s="28" t="s">
        <v>1063</v>
      </c>
      <c r="D2043" s="29">
        <v>733.869477</v>
      </c>
      <c r="E2043" s="1">
        <f>COUNTIF($H$2:$H$2576,'CARGA COMPLETA'!$A2043)</f>
        <v>1</v>
      </c>
      <c r="G2043" s="27"/>
      <c r="H2043" s="27"/>
      <c r="I2043" s="27"/>
      <c r="J2043" s="27"/>
      <c r="K2043" s="27"/>
    </row>
    <row r="2044" ht="15.75" customHeight="1">
      <c r="A2044" s="28" t="s">
        <v>1066</v>
      </c>
      <c r="B2044" s="27">
        <f>COUNTIF($H$2:$H$2576,'CARGA COMPLETA'!$A2044)</f>
        <v>1</v>
      </c>
      <c r="C2044" s="28" t="s">
        <v>1065</v>
      </c>
      <c r="D2044" s="29">
        <v>654.5565179999999</v>
      </c>
      <c r="E2044" s="1">
        <f>COUNTIF($H$2:$H$2576,'CARGA COMPLETA'!$A2044)</f>
        <v>1</v>
      </c>
      <c r="G2044" s="27"/>
      <c r="H2044" s="27"/>
      <c r="I2044" s="27"/>
      <c r="J2044" s="27"/>
      <c r="K2044" s="27"/>
    </row>
    <row r="2045" ht="15.75" customHeight="1">
      <c r="A2045" s="28" t="s">
        <v>1068</v>
      </c>
      <c r="B2045" s="27">
        <f>COUNTIF($H$2:$H$2576,'CARGA COMPLETA'!$A2045)</f>
        <v>1</v>
      </c>
      <c r="C2045" s="28" t="s">
        <v>1067</v>
      </c>
      <c r="D2045" s="29">
        <v>664.8165315</v>
      </c>
      <c r="E2045" s="1">
        <f>COUNTIF($H$2:$H$2576,'CARGA COMPLETA'!$A2045)</f>
        <v>1</v>
      </c>
      <c r="G2045" s="27"/>
      <c r="H2045" s="27"/>
      <c r="I2045" s="27"/>
      <c r="J2045" s="27"/>
      <c r="K2045" s="27"/>
    </row>
    <row r="2046" ht="15.75" customHeight="1">
      <c r="A2046" s="28" t="s">
        <v>1070</v>
      </c>
      <c r="B2046" s="27">
        <f>COUNTIF($H$2:$H$2576,'CARGA COMPLETA'!$A2046)</f>
        <v>1</v>
      </c>
      <c r="C2046" s="28" t="s">
        <v>1069</v>
      </c>
      <c r="D2046" s="29">
        <v>966.98381175</v>
      </c>
      <c r="E2046" s="1">
        <f>COUNTIF($H$2:$H$2576,'CARGA COMPLETA'!$A2046)</f>
        <v>1</v>
      </c>
      <c r="G2046" s="27"/>
      <c r="H2046" s="27"/>
      <c r="I2046" s="27"/>
      <c r="J2046" s="27"/>
      <c r="K2046" s="27"/>
    </row>
    <row r="2047" ht="15.75" customHeight="1">
      <c r="A2047" s="28" t="s">
        <v>1072</v>
      </c>
      <c r="B2047" s="27">
        <f>COUNTIF($H$2:$H$2576,'CARGA COMPLETA'!$A2047)</f>
        <v>1</v>
      </c>
      <c r="C2047" s="28" t="s">
        <v>1071</v>
      </c>
      <c r="D2047" s="29">
        <v>820.1901509999999</v>
      </c>
      <c r="E2047" s="1">
        <f>COUNTIF($H$2:$H$2576,'CARGA COMPLETA'!$A2047)</f>
        <v>1</v>
      </c>
      <c r="G2047" s="27"/>
      <c r="H2047" s="27"/>
      <c r="I2047" s="27"/>
      <c r="J2047" s="27"/>
      <c r="K2047" s="27"/>
    </row>
    <row r="2048" ht="15.75" customHeight="1">
      <c r="A2048" s="28" t="s">
        <v>1074</v>
      </c>
      <c r="B2048" s="27">
        <f>COUNTIF($H$2:$H$2576,'CARGA COMPLETA'!$A2048)</f>
        <v>1</v>
      </c>
      <c r="C2048" s="28" t="s">
        <v>1073</v>
      </c>
      <c r="D2048" s="29">
        <v>313.16400225</v>
      </c>
      <c r="E2048" s="1">
        <f>COUNTIF($H$2:$H$2576,'CARGA COMPLETA'!$A2048)</f>
        <v>1</v>
      </c>
      <c r="G2048" s="27"/>
      <c r="H2048" s="27"/>
      <c r="I2048" s="27"/>
      <c r="J2048" s="27"/>
      <c r="K2048" s="27"/>
    </row>
    <row r="2049" ht="15.75" hidden="1" customHeight="1">
      <c r="A2049" s="28"/>
      <c r="B2049" s="27">
        <f>COUNTIF($H$2:$H$2576,'CARGA COMPLETA'!$A2049)</f>
        <v>0</v>
      </c>
      <c r="C2049" s="28"/>
      <c r="D2049" s="29">
        <v>0.0</v>
      </c>
      <c r="E2049" s="1">
        <f>COUNTIF($H$2:$H$2576,'CARGA COMPLETA'!$A2049)</f>
        <v>0</v>
      </c>
      <c r="G2049" s="27"/>
      <c r="H2049" s="27"/>
      <c r="I2049" s="27"/>
      <c r="J2049" s="27"/>
      <c r="K2049" s="27"/>
    </row>
    <row r="2050" ht="15.75" hidden="1" customHeight="1">
      <c r="A2050" s="28"/>
      <c r="B2050" s="27">
        <f>COUNTIF($H$2:$H$2576,'CARGA COMPLETA'!$A2050)</f>
        <v>0</v>
      </c>
      <c r="C2050" s="28" t="s">
        <v>6710</v>
      </c>
      <c r="D2050" s="29">
        <v>0.0</v>
      </c>
      <c r="E2050" s="1">
        <f>COUNTIF($H$2:$H$2576,'CARGA COMPLETA'!$A2050)</f>
        <v>0</v>
      </c>
      <c r="G2050" s="27"/>
      <c r="H2050" s="27"/>
      <c r="I2050" s="27"/>
      <c r="J2050" s="27"/>
      <c r="K2050" s="27"/>
    </row>
    <row r="2051" ht="15.75" hidden="1" customHeight="1">
      <c r="A2051" s="28" t="s">
        <v>6711</v>
      </c>
      <c r="B2051" s="27">
        <f>COUNTIF($H$2:$H$2576,'CARGA COMPLETA'!$A2051)</f>
        <v>0</v>
      </c>
      <c r="C2051" s="28" t="s">
        <v>6712</v>
      </c>
      <c r="D2051" s="29">
        <v>8098.708414499999</v>
      </c>
      <c r="E2051" s="1">
        <f>COUNTIF($H$2:$H$2576,'CARGA COMPLETA'!$A2051)</f>
        <v>0</v>
      </c>
      <c r="G2051" s="27"/>
      <c r="H2051" s="27"/>
      <c r="I2051" s="27"/>
      <c r="J2051" s="27"/>
      <c r="K2051" s="27"/>
    </row>
    <row r="2052" ht="15.75" hidden="1" customHeight="1">
      <c r="A2052" s="28"/>
      <c r="B2052" s="27">
        <f>COUNTIF($H$2:$H$2576,'CARGA COMPLETA'!$A2052)</f>
        <v>0</v>
      </c>
      <c r="C2052" s="28"/>
      <c r="D2052" s="29">
        <v>0.0</v>
      </c>
      <c r="E2052" s="1">
        <f>COUNTIF($H$2:$H$2576,'CARGA COMPLETA'!$A2052)</f>
        <v>0</v>
      </c>
      <c r="G2052" s="27"/>
      <c r="H2052" s="27"/>
      <c r="I2052" s="27"/>
      <c r="J2052" s="27"/>
      <c r="K2052" s="27"/>
    </row>
    <row r="2053" ht="15.75" hidden="1" customHeight="1">
      <c r="A2053" s="28"/>
      <c r="B2053" s="27">
        <f>COUNTIF($H$2:$H$2576,'CARGA COMPLETA'!$A2053)</f>
        <v>0</v>
      </c>
      <c r="C2053" s="28" t="s">
        <v>6713</v>
      </c>
      <c r="D2053" s="29">
        <v>0.0</v>
      </c>
      <c r="E2053" s="1">
        <f>COUNTIF($H$2:$H$2576,'CARGA COMPLETA'!$A2053)</f>
        <v>0</v>
      </c>
      <c r="G2053" s="27"/>
      <c r="H2053" s="27"/>
      <c r="I2053" s="27"/>
      <c r="J2053" s="27"/>
      <c r="K2053" s="27"/>
    </row>
    <row r="2054" ht="15.75" hidden="1" customHeight="1">
      <c r="A2054" s="28" t="s">
        <v>6714</v>
      </c>
      <c r="B2054" s="27">
        <f>COUNTIF($H$2:$H$2576,'CARGA COMPLETA'!$A2054)</f>
        <v>0</v>
      </c>
      <c r="C2054" s="28" t="s">
        <v>6715</v>
      </c>
      <c r="D2054" s="29">
        <v>1817.6395544999998</v>
      </c>
      <c r="E2054" s="1">
        <f>COUNTIF($H$2:$H$2576,'CARGA COMPLETA'!$A2054)</f>
        <v>0</v>
      </c>
      <c r="G2054" s="27"/>
      <c r="H2054" s="27"/>
      <c r="I2054" s="27"/>
      <c r="J2054" s="27"/>
      <c r="K2054" s="27"/>
    </row>
    <row r="2055" ht="15.75" hidden="1" customHeight="1">
      <c r="A2055" s="28"/>
      <c r="B2055" s="27">
        <f>COUNTIF($H$2:$H$2576,'CARGA COMPLETA'!$A2055)</f>
        <v>0</v>
      </c>
      <c r="C2055" s="28"/>
      <c r="D2055" s="29">
        <v>0.0</v>
      </c>
      <c r="E2055" s="1">
        <f>COUNTIF($H$2:$H$2576,'CARGA COMPLETA'!$A2055)</f>
        <v>0</v>
      </c>
      <c r="G2055" s="27"/>
      <c r="H2055" s="27"/>
      <c r="I2055" s="27"/>
      <c r="J2055" s="27"/>
      <c r="K2055" s="27"/>
    </row>
    <row r="2056" ht="15.75" hidden="1" customHeight="1">
      <c r="A2056" s="28"/>
      <c r="B2056" s="27">
        <f>COUNTIF($H$2:$H$2576,'CARGA COMPLETA'!$A2056)</f>
        <v>0</v>
      </c>
      <c r="C2056" s="28" t="s">
        <v>6716</v>
      </c>
      <c r="D2056" s="29">
        <v>0.0</v>
      </c>
      <c r="E2056" s="1">
        <f>COUNTIF($H$2:$H$2576,'CARGA COMPLETA'!$A2056)</f>
        <v>0</v>
      </c>
      <c r="G2056" s="27"/>
      <c r="H2056" s="27"/>
      <c r="I2056" s="27"/>
      <c r="J2056" s="27"/>
      <c r="K2056" s="27"/>
    </row>
    <row r="2057" ht="15.75" hidden="1" customHeight="1">
      <c r="A2057" s="28" t="s">
        <v>6717</v>
      </c>
      <c r="B2057" s="27">
        <f>COUNTIF($H$2:$H$2576,'CARGA COMPLETA'!$A2057)</f>
        <v>0</v>
      </c>
      <c r="C2057" s="28" t="s">
        <v>6718</v>
      </c>
      <c r="D2057" s="29">
        <v>95.2150815</v>
      </c>
      <c r="E2057" s="1">
        <f>COUNTIF($H$2:$H$2576,'CARGA COMPLETA'!$A2057)</f>
        <v>0</v>
      </c>
      <c r="G2057" s="27"/>
      <c r="H2057" s="27"/>
      <c r="I2057" s="27"/>
      <c r="J2057" s="27"/>
      <c r="K2057" s="27"/>
    </row>
    <row r="2058" ht="15.75" hidden="1" customHeight="1">
      <c r="A2058" s="28" t="s">
        <v>6719</v>
      </c>
      <c r="B2058" s="27">
        <f>COUNTIF($H$2:$H$2576,'CARGA COMPLETA'!$A2058)</f>
        <v>0</v>
      </c>
      <c r="C2058" s="28" t="s">
        <v>6720</v>
      </c>
      <c r="D2058" s="29">
        <v>102.132954</v>
      </c>
      <c r="E2058" s="1">
        <f>COUNTIF($H$2:$H$2576,'CARGA COMPLETA'!$A2058)</f>
        <v>0</v>
      </c>
      <c r="G2058" s="27"/>
      <c r="H2058" s="27"/>
      <c r="I2058" s="27"/>
      <c r="J2058" s="27"/>
      <c r="K2058" s="27"/>
    </row>
    <row r="2059" ht="15.75" hidden="1" customHeight="1">
      <c r="A2059" s="28"/>
      <c r="B2059" s="27">
        <f>COUNTIF($H$2:$H$2576,'CARGA COMPLETA'!$A2059)</f>
        <v>0</v>
      </c>
      <c r="C2059" s="28"/>
      <c r="D2059" s="29">
        <v>0.0</v>
      </c>
      <c r="E2059" s="1">
        <f>COUNTIF($H$2:$H$2576,'CARGA COMPLETA'!$A2059)</f>
        <v>0</v>
      </c>
      <c r="G2059" s="27"/>
      <c r="H2059" s="27"/>
      <c r="I2059" s="27"/>
      <c r="J2059" s="27"/>
      <c r="K2059" s="27"/>
    </row>
    <row r="2060" ht="15.75" hidden="1" customHeight="1">
      <c r="A2060" s="28"/>
      <c r="B2060" s="27">
        <f>COUNTIF($H$2:$H$2576,'CARGA COMPLETA'!$A2060)</f>
        <v>0</v>
      </c>
      <c r="C2060" s="28" t="s">
        <v>6721</v>
      </c>
      <c r="D2060" s="29">
        <v>0.0</v>
      </c>
      <c r="E2060" s="1">
        <f>COUNTIF($H$2:$H$2576,'CARGA COMPLETA'!$A2060)</f>
        <v>0</v>
      </c>
      <c r="G2060" s="27"/>
      <c r="H2060" s="27"/>
      <c r="I2060" s="27"/>
      <c r="J2060" s="27"/>
      <c r="K2060" s="27"/>
    </row>
    <row r="2061" ht="15.75" customHeight="1">
      <c r="A2061" s="28" t="s">
        <v>1076</v>
      </c>
      <c r="B2061" s="27">
        <f>COUNTIF($H$2:$H$2576,'CARGA COMPLETA'!$A2061)</f>
        <v>1</v>
      </c>
      <c r="C2061" s="28" t="s">
        <v>1075</v>
      </c>
      <c r="D2061" s="29">
        <v>368.533935</v>
      </c>
      <c r="E2061" s="1">
        <f>COUNTIF($H$2:$H$2576,'CARGA COMPLETA'!$A2061)</f>
        <v>1</v>
      </c>
      <c r="G2061" s="27"/>
      <c r="H2061" s="27"/>
      <c r="I2061" s="27"/>
      <c r="J2061" s="27"/>
      <c r="K2061" s="27"/>
    </row>
    <row r="2062" ht="15.75" hidden="1" customHeight="1">
      <c r="A2062" s="28" t="s">
        <v>6722</v>
      </c>
      <c r="B2062" s="27">
        <f>COUNTIF($H$2:$H$2576,'CARGA COMPLETA'!$A2062)</f>
        <v>0</v>
      </c>
      <c r="C2062" s="28" t="s">
        <v>6723</v>
      </c>
      <c r="D2062" s="29">
        <v>368.533935</v>
      </c>
      <c r="E2062" s="1">
        <f>COUNTIF($H$2:$H$2576,'CARGA COMPLETA'!$A2062)</f>
        <v>0</v>
      </c>
      <c r="G2062" s="27"/>
      <c r="H2062" s="27"/>
      <c r="I2062" s="27"/>
      <c r="J2062" s="27"/>
      <c r="K2062" s="27"/>
    </row>
    <row r="2063" ht="15.75" hidden="1" customHeight="1">
      <c r="A2063" s="28" t="s">
        <v>6724</v>
      </c>
      <c r="B2063" s="27">
        <f>COUNTIF($H$2:$H$2576,'CARGA COMPLETA'!$A2063)</f>
        <v>0</v>
      </c>
      <c r="C2063" s="28" t="s">
        <v>6725</v>
      </c>
      <c r="D2063" s="29">
        <v>368.533935</v>
      </c>
      <c r="E2063" s="1">
        <f>COUNTIF($H$2:$H$2576,'CARGA COMPLETA'!$A2063)</f>
        <v>0</v>
      </c>
      <c r="G2063" s="27"/>
      <c r="H2063" s="27"/>
      <c r="I2063" s="27"/>
      <c r="J2063" s="27"/>
      <c r="K2063" s="27"/>
    </row>
    <row r="2064" ht="15.75" hidden="1" customHeight="1">
      <c r="A2064" s="28" t="s">
        <v>6726</v>
      </c>
      <c r="B2064" s="27">
        <f>COUNTIF($H$2:$H$2576,'CARGA COMPLETA'!$A2064)</f>
        <v>0</v>
      </c>
      <c r="C2064" s="28" t="s">
        <v>6727</v>
      </c>
      <c r="D2064" s="29">
        <v>368.533935</v>
      </c>
      <c r="E2064" s="1">
        <f>COUNTIF($H$2:$H$2576,'CARGA COMPLETA'!$A2064)</f>
        <v>0</v>
      </c>
      <c r="G2064" s="27"/>
      <c r="H2064" s="27"/>
      <c r="I2064" s="27"/>
      <c r="J2064" s="27"/>
      <c r="K2064" s="27"/>
    </row>
    <row r="2065" ht="15.75" hidden="1" customHeight="1">
      <c r="A2065" s="28" t="s">
        <v>6728</v>
      </c>
      <c r="B2065" s="27">
        <f>COUNTIF($H$2:$H$2576,'CARGA COMPLETA'!$A2065)</f>
        <v>0</v>
      </c>
      <c r="C2065" s="28" t="s">
        <v>6729</v>
      </c>
      <c r="D2065" s="29">
        <v>368.533935</v>
      </c>
      <c r="E2065" s="1">
        <f>COUNTIF($H$2:$H$2576,'CARGA COMPLETA'!$A2065)</f>
        <v>0</v>
      </c>
      <c r="G2065" s="27"/>
      <c r="H2065" s="27"/>
      <c r="I2065" s="27"/>
      <c r="J2065" s="27"/>
      <c r="K2065" s="27"/>
    </row>
    <row r="2066" ht="15.75" hidden="1" customHeight="1">
      <c r="A2066" s="28" t="s">
        <v>6730</v>
      </c>
      <c r="B2066" s="27">
        <f>COUNTIF($H$2:$H$2576,'CARGA COMPLETA'!$A2066)</f>
        <v>0</v>
      </c>
      <c r="C2066" s="28" t="s">
        <v>6731</v>
      </c>
      <c r="D2066" s="29">
        <v>368.533935</v>
      </c>
      <c r="E2066" s="1">
        <f>COUNTIF($H$2:$H$2576,'CARGA COMPLETA'!$A2066)</f>
        <v>0</v>
      </c>
      <c r="G2066" s="27"/>
      <c r="H2066" s="27"/>
      <c r="I2066" s="27"/>
      <c r="J2066" s="27"/>
      <c r="K2066" s="27"/>
    </row>
    <row r="2067" ht="15.75" hidden="1" customHeight="1">
      <c r="A2067" s="28" t="s">
        <v>6732</v>
      </c>
      <c r="B2067" s="27">
        <f>COUNTIF($H$2:$H$2576,'CARGA COMPLETA'!$A2067)</f>
        <v>0</v>
      </c>
      <c r="C2067" s="28" t="s">
        <v>6733</v>
      </c>
      <c r="D2067" s="29">
        <v>368.5429192499999</v>
      </c>
      <c r="E2067" s="1">
        <f>COUNTIF($H$2:$H$2576,'CARGA COMPLETA'!$A2067)</f>
        <v>0</v>
      </c>
      <c r="G2067" s="27"/>
      <c r="H2067" s="27"/>
      <c r="I2067" s="27"/>
      <c r="J2067" s="27"/>
      <c r="K2067" s="27"/>
    </row>
    <row r="2068" ht="15.75" customHeight="1">
      <c r="A2068" s="28" t="s">
        <v>1078</v>
      </c>
      <c r="B2068" s="27">
        <f>COUNTIF($H$2:$H$2576,'CARGA COMPLETA'!$A2068)</f>
        <v>1</v>
      </c>
      <c r="C2068" s="28" t="s">
        <v>1077</v>
      </c>
      <c r="D2068" s="29">
        <v>639.02274975</v>
      </c>
      <c r="E2068" s="1">
        <f>COUNTIF($H$2:$H$2576,'CARGA COMPLETA'!$A2068)</f>
        <v>1</v>
      </c>
      <c r="G2068" s="27"/>
      <c r="H2068" s="27"/>
      <c r="I2068" s="27"/>
      <c r="J2068" s="27"/>
      <c r="K2068" s="27"/>
    </row>
    <row r="2069" ht="15.75" hidden="1" customHeight="1">
      <c r="A2069" s="28" t="s">
        <v>6734</v>
      </c>
      <c r="B2069" s="27">
        <f>COUNTIF($H$2:$H$2576,'CARGA COMPLETA'!$A2069)</f>
        <v>0</v>
      </c>
      <c r="C2069" s="28" t="s">
        <v>6735</v>
      </c>
      <c r="D2069" s="29">
        <v>639.02274975</v>
      </c>
      <c r="E2069" s="1">
        <f>COUNTIF($H$2:$H$2576,'CARGA COMPLETA'!$A2069)</f>
        <v>0</v>
      </c>
      <c r="G2069" s="27"/>
      <c r="H2069" s="27"/>
      <c r="I2069" s="27"/>
      <c r="J2069" s="27"/>
      <c r="K2069" s="27"/>
    </row>
    <row r="2070" ht="15.75" hidden="1" customHeight="1">
      <c r="A2070" s="28" t="s">
        <v>6736</v>
      </c>
      <c r="B2070" s="27">
        <f>COUNTIF($H$2:$H$2576,'CARGA COMPLETA'!$A2070)</f>
        <v>0</v>
      </c>
      <c r="C2070" s="28" t="s">
        <v>6737</v>
      </c>
      <c r="D2070" s="29">
        <v>639.02274975</v>
      </c>
      <c r="E2070" s="1">
        <f>COUNTIF($H$2:$H$2576,'CARGA COMPLETA'!$A2070)</f>
        <v>0</v>
      </c>
      <c r="G2070" s="27"/>
      <c r="H2070" s="27"/>
      <c r="I2070" s="27"/>
      <c r="J2070" s="27"/>
      <c r="K2070" s="27"/>
    </row>
    <row r="2071" ht="15.75" hidden="1" customHeight="1">
      <c r="A2071" s="28" t="s">
        <v>6738</v>
      </c>
      <c r="B2071" s="27">
        <f>COUNTIF($H$2:$H$2576,'CARGA COMPLETA'!$A2071)</f>
        <v>0</v>
      </c>
      <c r="C2071" s="28" t="s">
        <v>6739</v>
      </c>
      <c r="D2071" s="29">
        <v>639.02274975</v>
      </c>
      <c r="E2071" s="1">
        <f>COUNTIF($H$2:$H$2576,'CARGA COMPLETA'!$A2071)</f>
        <v>0</v>
      </c>
      <c r="G2071" s="27"/>
      <c r="H2071" s="27"/>
      <c r="I2071" s="27"/>
      <c r="J2071" s="27"/>
      <c r="K2071" s="27"/>
    </row>
    <row r="2072" ht="15.75" hidden="1" customHeight="1">
      <c r="A2072" s="28" t="s">
        <v>6740</v>
      </c>
      <c r="B2072" s="27">
        <f>COUNTIF($H$2:$H$2576,'CARGA COMPLETA'!$A2072)</f>
        <v>0</v>
      </c>
      <c r="C2072" s="28" t="s">
        <v>6741</v>
      </c>
      <c r="D2072" s="29">
        <v>639.02274975</v>
      </c>
      <c r="E2072" s="1">
        <f>COUNTIF($H$2:$H$2576,'CARGA COMPLETA'!$A2072)</f>
        <v>0</v>
      </c>
      <c r="G2072" s="27"/>
      <c r="H2072" s="27"/>
      <c r="I2072" s="27"/>
      <c r="J2072" s="27"/>
      <c r="K2072" s="27"/>
    </row>
    <row r="2073" ht="15.75" hidden="1" customHeight="1">
      <c r="A2073" s="28" t="s">
        <v>6742</v>
      </c>
      <c r="B2073" s="27">
        <f>COUNTIF($H$2:$H$2576,'CARGA COMPLETA'!$A2073)</f>
        <v>0</v>
      </c>
      <c r="C2073" s="28" t="s">
        <v>6743</v>
      </c>
      <c r="D2073" s="29">
        <v>639.02274975</v>
      </c>
      <c r="E2073" s="1">
        <f>COUNTIF($H$2:$H$2576,'CARGA COMPLETA'!$A2073)</f>
        <v>0</v>
      </c>
      <c r="G2073" s="27"/>
      <c r="H2073" s="27"/>
      <c r="I2073" s="27"/>
      <c r="J2073" s="27"/>
      <c r="K2073" s="27"/>
    </row>
    <row r="2074" ht="15.75" hidden="1" customHeight="1">
      <c r="A2074" s="28" t="s">
        <v>6744</v>
      </c>
      <c r="B2074" s="27">
        <f>COUNTIF($H$2:$H$2576,'CARGA COMPLETA'!$A2074)</f>
        <v>0</v>
      </c>
      <c r="C2074" s="28" t="s">
        <v>6745</v>
      </c>
      <c r="D2074" s="29">
        <v>639.02274975</v>
      </c>
      <c r="E2074" s="1">
        <f>COUNTIF($H$2:$H$2576,'CARGA COMPLETA'!$A2074)</f>
        <v>0</v>
      </c>
      <c r="G2074" s="27"/>
      <c r="H2074" s="27"/>
      <c r="I2074" s="27"/>
      <c r="J2074" s="27"/>
      <c r="K2074" s="27"/>
    </row>
    <row r="2075" ht="15.75" hidden="1" customHeight="1">
      <c r="A2075" s="28"/>
      <c r="B2075" s="27">
        <f>COUNTIF($H$2:$H$2576,'CARGA COMPLETA'!$A2075)</f>
        <v>0</v>
      </c>
      <c r="C2075" s="28"/>
      <c r="D2075" s="29">
        <v>0.0</v>
      </c>
      <c r="E2075" s="1">
        <f>COUNTIF($H$2:$H$2576,'CARGA COMPLETA'!$A2075)</f>
        <v>0</v>
      </c>
      <c r="G2075" s="27"/>
      <c r="H2075" s="27"/>
      <c r="I2075" s="27"/>
      <c r="J2075" s="27"/>
      <c r="K2075" s="27"/>
    </row>
    <row r="2076" ht="15.75" hidden="1" customHeight="1">
      <c r="A2076" s="28"/>
      <c r="B2076" s="27">
        <f>COUNTIF($H$2:$H$2576,'CARGA COMPLETA'!$A2076)</f>
        <v>0</v>
      </c>
      <c r="C2076" s="28" t="s">
        <v>6746</v>
      </c>
      <c r="D2076" s="29">
        <v>0.0</v>
      </c>
      <c r="E2076" s="1">
        <f>COUNTIF($H$2:$H$2576,'CARGA COMPLETA'!$A2076)</f>
        <v>0</v>
      </c>
      <c r="G2076" s="27"/>
      <c r="H2076" s="27"/>
      <c r="I2076" s="27"/>
      <c r="J2076" s="27"/>
      <c r="K2076" s="27"/>
    </row>
    <row r="2077" ht="15.75" hidden="1" customHeight="1">
      <c r="A2077" s="28" t="s">
        <v>6747</v>
      </c>
      <c r="B2077" s="27">
        <f>COUNTIF($H$2:$H$2576,'CARGA COMPLETA'!$A2077)</f>
        <v>0</v>
      </c>
      <c r="C2077" s="28" t="s">
        <v>6748</v>
      </c>
      <c r="D2077" s="29">
        <v>1167.1079805</v>
      </c>
      <c r="E2077" s="1">
        <f>COUNTIF($H$2:$H$2576,'CARGA COMPLETA'!$A2077)</f>
        <v>0</v>
      </c>
      <c r="G2077" s="27"/>
      <c r="H2077" s="27"/>
      <c r="I2077" s="27"/>
      <c r="J2077" s="27"/>
      <c r="K2077" s="27"/>
    </row>
    <row r="2078" ht="15.75" hidden="1" customHeight="1">
      <c r="A2078" s="28" t="s">
        <v>6749</v>
      </c>
      <c r="B2078" s="27">
        <f>COUNTIF($H$2:$H$2576,'CARGA COMPLETA'!$A2078)</f>
        <v>0</v>
      </c>
      <c r="C2078" s="28" t="s">
        <v>6750</v>
      </c>
      <c r="D2078" s="29">
        <v>1167.1079805</v>
      </c>
      <c r="E2078" s="1">
        <f>COUNTIF($H$2:$H$2576,'CARGA COMPLETA'!$A2078)</f>
        <v>0</v>
      </c>
      <c r="G2078" s="27"/>
      <c r="H2078" s="27"/>
      <c r="I2078" s="27"/>
      <c r="J2078" s="27"/>
      <c r="K2078" s="27"/>
    </row>
    <row r="2079" ht="15.75" hidden="1" customHeight="1">
      <c r="A2079" s="28"/>
      <c r="B2079" s="27">
        <f>COUNTIF($H$2:$H$2576,'CARGA COMPLETA'!$A2079)</f>
        <v>0</v>
      </c>
      <c r="C2079" s="28"/>
      <c r="D2079" s="29">
        <v>0.0</v>
      </c>
      <c r="E2079" s="1">
        <f>COUNTIF($H$2:$H$2576,'CARGA COMPLETA'!$A2079)</f>
        <v>0</v>
      </c>
      <c r="G2079" s="27"/>
      <c r="H2079" s="27"/>
      <c r="I2079" s="27"/>
      <c r="J2079" s="27"/>
      <c r="K2079" s="27"/>
    </row>
    <row r="2080" ht="15.75" hidden="1" customHeight="1">
      <c r="A2080" s="28"/>
      <c r="B2080" s="27">
        <f>COUNTIF($H$2:$H$2576,'CARGA COMPLETA'!$A2080)</f>
        <v>0</v>
      </c>
      <c r="C2080" s="28" t="s">
        <v>6751</v>
      </c>
      <c r="D2080" s="29">
        <v>0.0</v>
      </c>
      <c r="E2080" s="1">
        <f>COUNTIF($H$2:$H$2576,'CARGA COMPLETA'!$A2080)</f>
        <v>0</v>
      </c>
      <c r="G2080" s="27"/>
      <c r="H2080" s="27"/>
      <c r="I2080" s="27"/>
      <c r="J2080" s="27"/>
      <c r="K2080" s="27"/>
    </row>
    <row r="2081" ht="15.75" customHeight="1">
      <c r="A2081" s="28" t="s">
        <v>1080</v>
      </c>
      <c r="B2081" s="27">
        <f>COUNTIF($H$2:$H$2576,'CARGA COMPLETA'!$A2081)</f>
        <v>1</v>
      </c>
      <c r="C2081" s="28" t="s">
        <v>1079</v>
      </c>
      <c r="D2081" s="29">
        <v>1000.80052875</v>
      </c>
      <c r="E2081" s="1">
        <f>COUNTIF($H$2:$H$2576,'CARGA COMPLETA'!$A2081)</f>
        <v>1</v>
      </c>
      <c r="G2081" s="27"/>
      <c r="H2081" s="27"/>
      <c r="I2081" s="27"/>
      <c r="J2081" s="27"/>
      <c r="K2081" s="27"/>
    </row>
    <row r="2082" ht="15.75" hidden="1" customHeight="1">
      <c r="A2082" s="28"/>
      <c r="B2082" s="27">
        <f>COUNTIF($H$2:$H$2576,'CARGA COMPLETA'!$A2082)</f>
        <v>0</v>
      </c>
      <c r="C2082" s="28"/>
      <c r="D2082" s="29">
        <v>0.0</v>
      </c>
      <c r="E2082" s="1">
        <f>COUNTIF($H$2:$H$2576,'CARGA COMPLETA'!$A2082)</f>
        <v>0</v>
      </c>
      <c r="G2082" s="27"/>
      <c r="H2082" s="27"/>
      <c r="I2082" s="27"/>
      <c r="J2082" s="27"/>
      <c r="K2082" s="27"/>
    </row>
    <row r="2083" ht="15.75" hidden="1" customHeight="1">
      <c r="A2083" s="28"/>
      <c r="B2083" s="27">
        <f>COUNTIF($H$2:$H$2576,'CARGA COMPLETA'!$A2083)</f>
        <v>0</v>
      </c>
      <c r="C2083" s="28" t="s">
        <v>6752</v>
      </c>
      <c r="D2083" s="29">
        <v>0.0</v>
      </c>
      <c r="E2083" s="1">
        <f>COUNTIF($H$2:$H$2576,'CARGA COMPLETA'!$A2083)</f>
        <v>0</v>
      </c>
      <c r="G2083" s="27"/>
      <c r="H2083" s="27"/>
      <c r="I2083" s="27"/>
      <c r="J2083" s="27"/>
      <c r="K2083" s="27"/>
    </row>
    <row r="2084" ht="15.75" hidden="1" customHeight="1">
      <c r="A2084" s="28" t="s">
        <v>6753</v>
      </c>
      <c r="B2084" s="27">
        <f>COUNTIF($H$2:$H$2576,'CARGA COMPLETA'!$A2084)</f>
        <v>0</v>
      </c>
      <c r="C2084" s="28" t="s">
        <v>6754</v>
      </c>
      <c r="D2084" s="29">
        <v>5428.238928749999</v>
      </c>
      <c r="E2084" s="1">
        <f>COUNTIF($H$2:$H$2576,'CARGA COMPLETA'!$A2084)</f>
        <v>0</v>
      </c>
      <c r="G2084" s="27"/>
      <c r="H2084" s="27"/>
      <c r="I2084" s="27"/>
      <c r="J2084" s="27"/>
      <c r="K2084" s="27"/>
    </row>
    <row r="2085" ht="15.75" hidden="1" customHeight="1">
      <c r="A2085" s="28" t="s">
        <v>6755</v>
      </c>
      <c r="B2085" s="27">
        <f>COUNTIF($H$2:$H$2576,'CARGA COMPLETA'!$A2085)</f>
        <v>0</v>
      </c>
      <c r="C2085" s="28" t="s">
        <v>6756</v>
      </c>
      <c r="D2085" s="29">
        <v>1767.848841</v>
      </c>
      <c r="E2085" s="1">
        <f>COUNTIF($H$2:$H$2576,'CARGA COMPLETA'!$A2085)</f>
        <v>0</v>
      </c>
      <c r="G2085" s="27"/>
      <c r="H2085" s="27"/>
      <c r="I2085" s="27"/>
      <c r="J2085" s="27"/>
      <c r="K2085" s="27"/>
    </row>
    <row r="2086" ht="15.75" hidden="1" customHeight="1">
      <c r="A2086" s="28"/>
      <c r="B2086" s="27">
        <f>COUNTIF($H$2:$H$2576,'CARGA COMPLETA'!$A2086)</f>
        <v>0</v>
      </c>
      <c r="C2086" s="28"/>
      <c r="D2086" s="29">
        <v>0.0</v>
      </c>
      <c r="E2086" s="1">
        <f>COUNTIF($H$2:$H$2576,'CARGA COMPLETA'!$A2086)</f>
        <v>0</v>
      </c>
      <c r="G2086" s="27"/>
      <c r="H2086" s="27"/>
      <c r="I2086" s="27"/>
      <c r="J2086" s="27"/>
      <c r="K2086" s="27"/>
    </row>
    <row r="2087" ht="15.75" hidden="1" customHeight="1">
      <c r="A2087" s="28"/>
      <c r="B2087" s="27">
        <f>COUNTIF($H$2:$H$2576,'CARGA COMPLETA'!$A2087)</f>
        <v>0</v>
      </c>
      <c r="C2087" s="28" t="s">
        <v>6757</v>
      </c>
      <c r="D2087" s="29">
        <v>0.0</v>
      </c>
      <c r="E2087" s="1">
        <f>COUNTIF($H$2:$H$2576,'CARGA COMPLETA'!$A2087)</f>
        <v>0</v>
      </c>
      <c r="G2087" s="27"/>
      <c r="H2087" s="27"/>
      <c r="I2087" s="27"/>
      <c r="J2087" s="27"/>
      <c r="K2087" s="27"/>
    </row>
    <row r="2088" ht="15.75" customHeight="1">
      <c r="A2088" s="28" t="s">
        <v>1082</v>
      </c>
      <c r="B2088" s="27">
        <f>COUNTIF($H$2:$H$2576,'CARGA COMPLETA'!$A2088)</f>
        <v>1</v>
      </c>
      <c r="C2088" s="28" t="s">
        <v>1081</v>
      </c>
      <c r="D2088" s="29">
        <v>490.4502075</v>
      </c>
      <c r="E2088" s="1">
        <f>COUNTIF($H$2:$H$2576,'CARGA COMPLETA'!$A2088)</f>
        <v>1</v>
      </c>
      <c r="G2088" s="27"/>
      <c r="H2088" s="27"/>
      <c r="I2088" s="27"/>
      <c r="J2088" s="27"/>
      <c r="K2088" s="27"/>
    </row>
    <row r="2089" ht="15.75" customHeight="1">
      <c r="A2089" s="28" t="s">
        <v>1084</v>
      </c>
      <c r="B2089" s="27">
        <f>COUNTIF($H$2:$H$2576,'CARGA COMPLETA'!$A2089)</f>
        <v>1</v>
      </c>
      <c r="C2089" s="28" t="s">
        <v>1083</v>
      </c>
      <c r="D2089" s="29">
        <v>490.4502075</v>
      </c>
      <c r="E2089" s="1">
        <f>COUNTIF($H$2:$H$2576,'CARGA COMPLETA'!$A2089)</f>
        <v>1</v>
      </c>
      <c r="G2089" s="27"/>
      <c r="H2089" s="27"/>
      <c r="I2089" s="27"/>
      <c r="J2089" s="27"/>
      <c r="K2089" s="27"/>
    </row>
    <row r="2090" ht="15.75" hidden="1" customHeight="1">
      <c r="A2090" s="28"/>
      <c r="B2090" s="27">
        <f>COUNTIF($H$2:$H$2576,'CARGA COMPLETA'!$A2090)</f>
        <v>0</v>
      </c>
      <c r="C2090" s="28"/>
      <c r="D2090" s="29">
        <v>0.0</v>
      </c>
      <c r="E2090" s="1">
        <f>COUNTIF($H$2:$H$2576,'CARGA COMPLETA'!$A2090)</f>
        <v>0</v>
      </c>
      <c r="G2090" s="27"/>
      <c r="H2090" s="27"/>
      <c r="I2090" s="27"/>
      <c r="J2090" s="27"/>
      <c r="K2090" s="27"/>
    </row>
    <row r="2091" ht="15.75" hidden="1" customHeight="1">
      <c r="A2091" s="28"/>
      <c r="B2091" s="27">
        <f>COUNTIF($H$2:$H$2576,'CARGA COMPLETA'!$A2091)</f>
        <v>0</v>
      </c>
      <c r="C2091" s="28" t="s">
        <v>6758</v>
      </c>
      <c r="D2091" s="29">
        <v>0.0</v>
      </c>
      <c r="E2091" s="1">
        <f>COUNTIF($H$2:$H$2576,'CARGA COMPLETA'!$A2091)</f>
        <v>0</v>
      </c>
      <c r="G2091" s="27"/>
      <c r="H2091" s="27"/>
      <c r="I2091" s="27"/>
      <c r="J2091" s="27"/>
      <c r="K2091" s="27"/>
    </row>
    <row r="2092" ht="15.75" hidden="1" customHeight="1">
      <c r="A2092" s="28" t="s">
        <v>6759</v>
      </c>
      <c r="B2092" s="27">
        <f>COUNTIF($H$2:$H$2576,'CARGA COMPLETA'!$A2092)</f>
        <v>0</v>
      </c>
      <c r="C2092" s="28" t="s">
        <v>6760</v>
      </c>
      <c r="D2092" s="29">
        <v>5391.574204500001</v>
      </c>
      <c r="E2092" s="1">
        <f>COUNTIF($H$2:$H$2576,'CARGA COMPLETA'!$A2092)</f>
        <v>0</v>
      </c>
      <c r="G2092" s="27"/>
      <c r="H2092" s="27"/>
      <c r="I2092" s="27"/>
      <c r="J2092" s="27"/>
      <c r="K2092" s="27"/>
    </row>
    <row r="2093" ht="15.75" hidden="1" customHeight="1">
      <c r="A2093" s="28"/>
      <c r="B2093" s="27">
        <f>COUNTIF($H$2:$H$2576,'CARGA COMPLETA'!$A2093)</f>
        <v>0</v>
      </c>
      <c r="C2093" s="28"/>
      <c r="D2093" s="29">
        <v>0.0</v>
      </c>
      <c r="E2093" s="1">
        <f>COUNTIF($H$2:$H$2576,'CARGA COMPLETA'!$A2093)</f>
        <v>0</v>
      </c>
      <c r="G2093" s="27"/>
      <c r="H2093" s="27"/>
      <c r="I2093" s="27"/>
      <c r="J2093" s="27"/>
      <c r="K2093" s="27"/>
    </row>
    <row r="2094" ht="15.75" hidden="1" customHeight="1">
      <c r="A2094" s="28"/>
      <c r="B2094" s="27">
        <f>COUNTIF($H$2:$H$2576,'CARGA COMPLETA'!$A2094)</f>
        <v>0</v>
      </c>
      <c r="C2094" s="28" t="s">
        <v>6761</v>
      </c>
      <c r="D2094" s="29">
        <v>0.0</v>
      </c>
      <c r="E2094" s="1">
        <f>COUNTIF($H$2:$H$2576,'CARGA COMPLETA'!$A2094)</f>
        <v>0</v>
      </c>
      <c r="G2094" s="27"/>
      <c r="H2094" s="27"/>
      <c r="I2094" s="27"/>
      <c r="J2094" s="27"/>
      <c r="K2094" s="27"/>
    </row>
    <row r="2095" ht="15.75" customHeight="1">
      <c r="A2095" s="28" t="s">
        <v>1086</v>
      </c>
      <c r="B2095" s="27">
        <f>COUNTIF($H$2:$H$2576,'CARGA COMPLETA'!$A2095)</f>
        <v>1</v>
      </c>
      <c r="C2095" s="28" t="s">
        <v>1085</v>
      </c>
      <c r="D2095" s="29">
        <v>849.6405225000001</v>
      </c>
      <c r="E2095" s="1">
        <f>COUNTIF($H$2:$H$2576,'CARGA COMPLETA'!$A2095)</f>
        <v>1</v>
      </c>
      <c r="G2095" s="27"/>
      <c r="H2095" s="27"/>
      <c r="I2095" s="27"/>
      <c r="J2095" s="27"/>
      <c r="K2095" s="27"/>
    </row>
    <row r="2096" ht="15.75" customHeight="1">
      <c r="A2096" s="28" t="s">
        <v>1088</v>
      </c>
      <c r="B2096" s="27">
        <f>COUNTIF($H$2:$H$2576,'CARGA COMPLETA'!$A2096)</f>
        <v>1</v>
      </c>
      <c r="C2096" s="28" t="s">
        <v>1087</v>
      </c>
      <c r="D2096" s="29">
        <v>917.49856275</v>
      </c>
      <c r="E2096" s="1">
        <f>COUNTIF($H$2:$H$2576,'CARGA COMPLETA'!$A2096)</f>
        <v>1</v>
      </c>
      <c r="G2096" s="27"/>
      <c r="H2096" s="27"/>
      <c r="I2096" s="27"/>
      <c r="J2096" s="27"/>
      <c r="K2096" s="27"/>
    </row>
    <row r="2097" ht="15.75" customHeight="1">
      <c r="A2097" s="28" t="s">
        <v>1090</v>
      </c>
      <c r="B2097" s="27">
        <f>COUNTIF($H$2:$H$2576,'CARGA COMPLETA'!$A2097)</f>
        <v>1</v>
      </c>
      <c r="C2097" s="28" t="s">
        <v>1089</v>
      </c>
      <c r="D2097" s="29">
        <v>1061.866476</v>
      </c>
      <c r="E2097" s="1">
        <f>COUNTIF($H$2:$H$2576,'CARGA COMPLETA'!$A2097)</f>
        <v>1</v>
      </c>
      <c r="G2097" s="27"/>
      <c r="H2097" s="27"/>
      <c r="I2097" s="27"/>
      <c r="J2097" s="27"/>
      <c r="K2097" s="27"/>
    </row>
    <row r="2098" ht="15.75" hidden="1" customHeight="1">
      <c r="A2098" s="28"/>
      <c r="B2098" s="27">
        <f>COUNTIF($H$2:$H$2576,'CARGA COMPLETA'!$A2098)</f>
        <v>0</v>
      </c>
      <c r="C2098" s="28"/>
      <c r="D2098" s="29">
        <v>0.0</v>
      </c>
      <c r="E2098" s="1">
        <f>COUNTIF($H$2:$H$2576,'CARGA COMPLETA'!$A2098)</f>
        <v>0</v>
      </c>
      <c r="G2098" s="27"/>
      <c r="H2098" s="27"/>
      <c r="I2098" s="27"/>
      <c r="J2098" s="27"/>
      <c r="K2098" s="27"/>
    </row>
    <row r="2099" ht="15.75" hidden="1" customHeight="1">
      <c r="A2099" s="28"/>
      <c r="B2099" s="27">
        <f>COUNTIF($H$2:$H$2576,'CARGA COMPLETA'!$A2099)</f>
        <v>0</v>
      </c>
      <c r="C2099" s="28" t="s">
        <v>6762</v>
      </c>
      <c r="D2099" s="29">
        <v>0.0</v>
      </c>
      <c r="E2099" s="1">
        <f>COUNTIF($H$2:$H$2576,'CARGA COMPLETA'!$A2099)</f>
        <v>0</v>
      </c>
      <c r="G2099" s="27"/>
      <c r="H2099" s="27"/>
      <c r="I2099" s="27"/>
      <c r="J2099" s="27"/>
      <c r="K2099" s="27"/>
    </row>
    <row r="2100" ht="15.75" hidden="1" customHeight="1">
      <c r="A2100" s="28" t="s">
        <v>6763</v>
      </c>
      <c r="B2100" s="27">
        <f>COUNTIF($H$2:$H$2576,'CARGA COMPLETA'!$A2100)</f>
        <v>0</v>
      </c>
      <c r="C2100" s="28" t="s">
        <v>6764</v>
      </c>
      <c r="D2100" s="29">
        <v>694.99462725</v>
      </c>
      <c r="E2100" s="1">
        <f>COUNTIF($H$2:$H$2576,'CARGA COMPLETA'!$A2100)</f>
        <v>0</v>
      </c>
      <c r="G2100" s="27"/>
      <c r="H2100" s="27"/>
      <c r="I2100" s="27"/>
      <c r="J2100" s="27"/>
      <c r="K2100" s="27"/>
    </row>
    <row r="2101" ht="15.75" hidden="1" customHeight="1">
      <c r="A2101" s="28" t="s">
        <v>6765</v>
      </c>
      <c r="B2101" s="27">
        <f>COUNTIF($H$2:$H$2576,'CARGA COMPLETA'!$A2101)</f>
        <v>0</v>
      </c>
      <c r="C2101" s="28" t="s">
        <v>6766</v>
      </c>
      <c r="D2101" s="29">
        <v>1389.9892545</v>
      </c>
      <c r="E2101" s="1">
        <f>COUNTIF($H$2:$H$2576,'CARGA COMPLETA'!$A2101)</f>
        <v>0</v>
      </c>
      <c r="G2101" s="27"/>
      <c r="H2101" s="27"/>
      <c r="I2101" s="27"/>
      <c r="J2101" s="27"/>
      <c r="K2101" s="27"/>
    </row>
    <row r="2102" ht="15.75" hidden="1" customHeight="1">
      <c r="A2102" s="28" t="s">
        <v>6767</v>
      </c>
      <c r="B2102" s="27">
        <f>COUNTIF($H$2:$H$2576,'CARGA COMPLETA'!$A2102)</f>
        <v>0</v>
      </c>
      <c r="C2102" s="28" t="s">
        <v>6768</v>
      </c>
      <c r="D2102" s="29">
        <v>764.4967852499999</v>
      </c>
      <c r="E2102" s="1">
        <f>COUNTIF($H$2:$H$2576,'CARGA COMPLETA'!$A2102)</f>
        <v>0</v>
      </c>
      <c r="G2102" s="27"/>
      <c r="H2102" s="27"/>
      <c r="I2102" s="27"/>
      <c r="J2102" s="27"/>
      <c r="K2102" s="27"/>
    </row>
    <row r="2103" ht="15.75" hidden="1" customHeight="1">
      <c r="A2103" s="28" t="s">
        <v>6769</v>
      </c>
      <c r="B2103" s="27">
        <f>COUNTIF($H$2:$H$2576,'CARGA COMPLETA'!$A2103)</f>
        <v>0</v>
      </c>
      <c r="C2103" s="28" t="s">
        <v>6770</v>
      </c>
      <c r="D2103" s="29">
        <v>1019.3350364999998</v>
      </c>
      <c r="E2103" s="1">
        <f>COUNTIF($H$2:$H$2576,'CARGA COMPLETA'!$A2103)</f>
        <v>0</v>
      </c>
      <c r="G2103" s="27"/>
      <c r="H2103" s="27"/>
      <c r="I2103" s="27"/>
      <c r="J2103" s="27"/>
      <c r="K2103" s="27"/>
    </row>
    <row r="2104" ht="15.75" hidden="1" customHeight="1">
      <c r="A2104" s="28" t="s">
        <v>6771</v>
      </c>
      <c r="B2104" s="27">
        <f>COUNTIF($H$2:$H$2576,'CARGA COMPLETA'!$A2104)</f>
        <v>0</v>
      </c>
      <c r="C2104" s="28" t="s">
        <v>6772</v>
      </c>
      <c r="D2104" s="29">
        <v>1529.0025547499997</v>
      </c>
      <c r="E2104" s="1">
        <f>COUNTIF($H$2:$H$2576,'CARGA COMPLETA'!$A2104)</f>
        <v>0</v>
      </c>
      <c r="G2104" s="27"/>
      <c r="H2104" s="27"/>
      <c r="I2104" s="27"/>
      <c r="J2104" s="27"/>
      <c r="K2104" s="27"/>
    </row>
    <row r="2105" ht="15.75" hidden="1" customHeight="1">
      <c r="A2105" s="28" t="s">
        <v>6773</v>
      </c>
      <c r="B2105" s="27">
        <f>COUNTIF($H$2:$H$2576,'CARGA COMPLETA'!$A2105)</f>
        <v>0</v>
      </c>
      <c r="C2105" s="28" t="s">
        <v>6774</v>
      </c>
      <c r="D2105" s="29">
        <v>2038.6610887499999</v>
      </c>
      <c r="E2105" s="1">
        <f>COUNTIF($H$2:$H$2576,'CARGA COMPLETA'!$A2105)</f>
        <v>0</v>
      </c>
      <c r="G2105" s="27"/>
      <c r="H2105" s="27"/>
      <c r="I2105" s="27"/>
      <c r="J2105" s="27"/>
      <c r="K2105" s="27"/>
    </row>
    <row r="2106" ht="15.75" hidden="1" customHeight="1">
      <c r="A2106" s="28"/>
      <c r="B2106" s="27">
        <f>COUNTIF($H$2:$H$2576,'CARGA COMPLETA'!$A2106)</f>
        <v>0</v>
      </c>
      <c r="C2106" s="28"/>
      <c r="D2106" s="29">
        <v>0.0</v>
      </c>
      <c r="E2106" s="1">
        <f>COUNTIF($H$2:$H$2576,'CARGA COMPLETA'!$A2106)</f>
        <v>0</v>
      </c>
      <c r="G2106" s="27"/>
      <c r="H2106" s="27"/>
      <c r="I2106" s="27"/>
      <c r="J2106" s="27"/>
      <c r="K2106" s="27"/>
    </row>
    <row r="2107" ht="15.75" hidden="1" customHeight="1">
      <c r="A2107" s="28"/>
      <c r="B2107" s="27">
        <f>COUNTIF($H$2:$H$2576,'CARGA COMPLETA'!$A2107)</f>
        <v>0</v>
      </c>
      <c r="C2107" s="28" t="s">
        <v>6775</v>
      </c>
      <c r="D2107" s="29">
        <v>0.0</v>
      </c>
      <c r="E2107" s="1">
        <f>COUNTIF($H$2:$H$2576,'CARGA COMPLETA'!$A2107)</f>
        <v>0</v>
      </c>
      <c r="G2107" s="27"/>
      <c r="H2107" s="27"/>
      <c r="I2107" s="27"/>
      <c r="J2107" s="27"/>
      <c r="K2107" s="27"/>
    </row>
    <row r="2108" ht="15.75" customHeight="1">
      <c r="A2108" s="28" t="s">
        <v>1092</v>
      </c>
      <c r="B2108" s="27">
        <f>COUNTIF($H$2:$H$2576,'CARGA COMPLETA'!$A2108)</f>
        <v>1</v>
      </c>
      <c r="C2108" s="28" t="s">
        <v>6776</v>
      </c>
      <c r="D2108" s="29">
        <v>642.88597725</v>
      </c>
      <c r="E2108" s="1">
        <f>COUNTIF($H$2:$H$2576,'CARGA COMPLETA'!$A2108)</f>
        <v>1</v>
      </c>
      <c r="G2108" s="27"/>
      <c r="H2108" s="27"/>
      <c r="I2108" s="27"/>
      <c r="J2108" s="27"/>
      <c r="K2108" s="27"/>
    </row>
    <row r="2109" ht="15.75" customHeight="1">
      <c r="A2109" s="28" t="s">
        <v>1094</v>
      </c>
      <c r="B2109" s="27">
        <f>COUNTIF($H$2:$H$2576,'CARGA COMPLETA'!$A2109)</f>
        <v>1</v>
      </c>
      <c r="C2109" s="28" t="s">
        <v>6777</v>
      </c>
      <c r="D2109" s="29">
        <v>858.7056307499998</v>
      </c>
      <c r="E2109" s="1">
        <f>COUNTIF($H$2:$H$2576,'CARGA COMPLETA'!$A2109)</f>
        <v>1</v>
      </c>
      <c r="G2109" s="27"/>
      <c r="H2109" s="27"/>
      <c r="I2109" s="27"/>
      <c r="J2109" s="27"/>
      <c r="K2109" s="27"/>
    </row>
    <row r="2110" ht="15.75" customHeight="1">
      <c r="A2110" s="28" t="s">
        <v>1096</v>
      </c>
      <c r="B2110" s="27">
        <f>COUNTIF($H$2:$H$2576,'CARGA COMPLETA'!$A2110)</f>
        <v>1</v>
      </c>
      <c r="C2110" s="28" t="s">
        <v>6778</v>
      </c>
      <c r="D2110" s="29">
        <v>1285.7899229999998</v>
      </c>
      <c r="E2110" s="1">
        <f>COUNTIF($H$2:$H$2576,'CARGA COMPLETA'!$A2110)</f>
        <v>1</v>
      </c>
      <c r="G2110" s="27"/>
      <c r="H2110" s="27"/>
      <c r="I2110" s="27"/>
      <c r="J2110" s="27"/>
      <c r="K2110" s="27"/>
    </row>
    <row r="2111" ht="15.75" customHeight="1">
      <c r="A2111" s="28" t="s">
        <v>1098</v>
      </c>
      <c r="B2111" s="27">
        <f>COUNTIF($H$2:$H$2576,'CARGA COMPLETA'!$A2111)</f>
        <v>1</v>
      </c>
      <c r="C2111" s="28" t="s">
        <v>6779</v>
      </c>
      <c r="D2111" s="29">
        <v>1717.4471984999998</v>
      </c>
      <c r="E2111" s="1">
        <f>COUNTIF($H$2:$H$2576,'CARGA COMPLETA'!$A2111)</f>
        <v>1</v>
      </c>
      <c r="G2111" s="27"/>
      <c r="H2111" s="27"/>
      <c r="I2111" s="27"/>
      <c r="J2111" s="27"/>
      <c r="K2111" s="27"/>
    </row>
    <row r="2112" ht="15.75" customHeight="1">
      <c r="A2112" s="28" t="s">
        <v>1100</v>
      </c>
      <c r="B2112" s="27">
        <f>COUNTIF($H$2:$H$2576,'CARGA COMPLETA'!$A2112)</f>
        <v>1</v>
      </c>
      <c r="C2112" s="28" t="s">
        <v>1099</v>
      </c>
      <c r="D2112" s="29">
        <v>751.298922</v>
      </c>
      <c r="E2112" s="1">
        <f>COUNTIF($H$2:$H$2576,'CARGA COMPLETA'!$A2112)</f>
        <v>1</v>
      </c>
      <c r="G2112" s="27"/>
      <c r="H2112" s="27"/>
      <c r="I2112" s="27"/>
      <c r="J2112" s="27"/>
      <c r="K2112" s="27"/>
    </row>
    <row r="2113" ht="15.75" customHeight="1">
      <c r="A2113" s="28" t="s">
        <v>1102</v>
      </c>
      <c r="B2113" s="27">
        <f>COUNTIF($H$2:$H$2576,'CARGA COMPLETA'!$A2113)</f>
        <v>1</v>
      </c>
      <c r="C2113" s="28" t="s">
        <v>1101</v>
      </c>
      <c r="D2113" s="29">
        <v>1001.69895375</v>
      </c>
      <c r="E2113" s="1">
        <f>COUNTIF($H$2:$H$2576,'CARGA COMPLETA'!$A2113)</f>
        <v>1</v>
      </c>
      <c r="G2113" s="27"/>
      <c r="H2113" s="27"/>
      <c r="I2113" s="27"/>
      <c r="J2113" s="27"/>
      <c r="K2113" s="27"/>
    </row>
    <row r="2114" ht="15.75" customHeight="1">
      <c r="A2114" s="28" t="s">
        <v>1104</v>
      </c>
      <c r="B2114" s="27">
        <f>COUNTIF($H$2:$H$2576,'CARGA COMPLETA'!$A2114)</f>
        <v>1</v>
      </c>
      <c r="C2114" s="28" t="s">
        <v>1103</v>
      </c>
      <c r="D2114" s="29">
        <v>1502.5439385</v>
      </c>
      <c r="E2114" s="1">
        <f>COUNTIF($H$2:$H$2576,'CARGA COMPLETA'!$A2114)</f>
        <v>1</v>
      </c>
      <c r="G2114" s="27"/>
      <c r="H2114" s="27"/>
      <c r="I2114" s="27"/>
      <c r="J2114" s="27"/>
      <c r="K2114" s="27"/>
    </row>
    <row r="2115" ht="15.75" customHeight="1">
      <c r="A2115" s="28" t="s">
        <v>1106</v>
      </c>
      <c r="B2115" s="27">
        <f>COUNTIF($H$2:$H$2576,'CARGA COMPLETA'!$A2115)</f>
        <v>1</v>
      </c>
      <c r="C2115" s="28" t="s">
        <v>1105</v>
      </c>
      <c r="D2115" s="29">
        <v>2003.3979075</v>
      </c>
      <c r="E2115" s="1">
        <f>COUNTIF($H$2:$H$2576,'CARGA COMPLETA'!$A2115)</f>
        <v>1</v>
      </c>
      <c r="G2115" s="27"/>
      <c r="H2115" s="27"/>
      <c r="I2115" s="27"/>
      <c r="J2115" s="27"/>
      <c r="K2115" s="27"/>
    </row>
    <row r="2116" ht="15.75" hidden="1" customHeight="1">
      <c r="A2116" s="28"/>
      <c r="B2116" s="27">
        <f>COUNTIF($H$2:$H$2576,'CARGA COMPLETA'!$A2116)</f>
        <v>0</v>
      </c>
      <c r="C2116" s="28"/>
      <c r="D2116" s="29">
        <v>0.0</v>
      </c>
      <c r="E2116" s="1">
        <f>COUNTIF($H$2:$H$2576,'CARGA COMPLETA'!$A2116)</f>
        <v>0</v>
      </c>
      <c r="G2116" s="27"/>
      <c r="H2116" s="27"/>
      <c r="I2116" s="27"/>
      <c r="J2116" s="27"/>
      <c r="K2116" s="27"/>
    </row>
    <row r="2117" ht="15.75" hidden="1" customHeight="1">
      <c r="A2117" s="28"/>
      <c r="B2117" s="27">
        <f>COUNTIF($H$2:$H$2576,'CARGA COMPLETA'!$A2117)</f>
        <v>0</v>
      </c>
      <c r="C2117" s="28" t="s">
        <v>6780</v>
      </c>
      <c r="D2117" s="29">
        <v>0.0</v>
      </c>
      <c r="E2117" s="1">
        <f>COUNTIF($H$2:$H$2576,'CARGA COMPLETA'!$A2117)</f>
        <v>0</v>
      </c>
      <c r="G2117" s="27"/>
      <c r="H2117" s="27"/>
      <c r="I2117" s="27"/>
      <c r="J2117" s="27"/>
      <c r="K2117" s="27"/>
    </row>
    <row r="2118" ht="15.75" hidden="1" customHeight="1">
      <c r="A2118" s="28" t="s">
        <v>6781</v>
      </c>
      <c r="B2118" s="27">
        <f>COUNTIF($H$2:$H$2576,'CARGA COMPLETA'!$A2118)</f>
        <v>0</v>
      </c>
      <c r="C2118" s="28" t="s">
        <v>6782</v>
      </c>
      <c r="D2118" s="29">
        <v>3279.6555412499997</v>
      </c>
      <c r="E2118" s="1">
        <f>COUNTIF($H$2:$H$2576,'CARGA COMPLETA'!$A2118)</f>
        <v>0</v>
      </c>
      <c r="G2118" s="27"/>
      <c r="H2118" s="27"/>
      <c r="I2118" s="27"/>
      <c r="J2118" s="27"/>
      <c r="K2118" s="27"/>
    </row>
    <row r="2119" ht="15.75" hidden="1" customHeight="1">
      <c r="A2119" s="28" t="s">
        <v>6783</v>
      </c>
      <c r="B2119" s="27">
        <f>COUNTIF($H$2:$H$2576,'CARGA COMPLETA'!$A2119)</f>
        <v>0</v>
      </c>
      <c r="C2119" s="28" t="s">
        <v>6784</v>
      </c>
      <c r="D2119" s="29">
        <v>5619.369863249999</v>
      </c>
      <c r="E2119" s="1">
        <f>COUNTIF($H$2:$H$2576,'CARGA COMPLETA'!$A2119)</f>
        <v>0</v>
      </c>
      <c r="G2119" s="27"/>
      <c r="H2119" s="27"/>
      <c r="I2119" s="27"/>
      <c r="J2119" s="27"/>
      <c r="K2119" s="27"/>
    </row>
    <row r="2120" ht="15.75" hidden="1" customHeight="1">
      <c r="A2120" s="28" t="s">
        <v>6785</v>
      </c>
      <c r="B2120" s="27">
        <f>COUNTIF($H$2:$H$2576,'CARGA COMPLETA'!$A2120)</f>
        <v>0</v>
      </c>
      <c r="C2120" s="28" t="s">
        <v>6786</v>
      </c>
      <c r="D2120" s="29">
        <v>5182.89702975</v>
      </c>
      <c r="E2120" s="1">
        <f>COUNTIF($H$2:$H$2576,'CARGA COMPLETA'!$A2120)</f>
        <v>0</v>
      </c>
      <c r="G2120" s="27"/>
      <c r="H2120" s="27"/>
      <c r="I2120" s="27"/>
      <c r="J2120" s="27"/>
      <c r="K2120" s="27"/>
    </row>
    <row r="2121" ht="15.75" hidden="1" customHeight="1">
      <c r="A2121" s="28" t="s">
        <v>6787</v>
      </c>
      <c r="B2121" s="27">
        <f>COUNTIF($H$2:$H$2576,'CARGA COMPLETA'!$A2121)</f>
        <v>0</v>
      </c>
      <c r="C2121" s="28" t="s">
        <v>6788</v>
      </c>
      <c r="D2121" s="29">
        <v>2170.65768975</v>
      </c>
      <c r="E2121" s="1">
        <f>COUNTIF($H$2:$H$2576,'CARGA COMPLETA'!$A2121)</f>
        <v>0</v>
      </c>
      <c r="G2121" s="27"/>
      <c r="H2121" s="27"/>
      <c r="I2121" s="27"/>
      <c r="J2121" s="27"/>
      <c r="K2121" s="27"/>
    </row>
    <row r="2122" ht="15.75" hidden="1" customHeight="1">
      <c r="A2122" s="28" t="s">
        <v>6789</v>
      </c>
      <c r="B2122" s="27">
        <f>COUNTIF($H$2:$H$2576,'CARGA COMPLETA'!$A2122)</f>
        <v>0</v>
      </c>
      <c r="C2122" s="28" t="s">
        <v>6790</v>
      </c>
      <c r="D2122" s="29">
        <v>2170.65768975</v>
      </c>
      <c r="E2122" s="1">
        <f>COUNTIF($H$2:$H$2576,'CARGA COMPLETA'!$A2122)</f>
        <v>0</v>
      </c>
      <c r="G2122" s="27"/>
      <c r="H2122" s="27"/>
      <c r="I2122" s="27"/>
      <c r="J2122" s="27"/>
      <c r="K2122" s="27"/>
    </row>
    <row r="2123" ht="15.75" hidden="1" customHeight="1">
      <c r="A2123" s="28" t="s">
        <v>6791</v>
      </c>
      <c r="B2123" s="27">
        <f>COUNTIF($H$2:$H$2576,'CARGA COMPLETA'!$A2123)</f>
        <v>0</v>
      </c>
      <c r="C2123" s="28" t="s">
        <v>6792</v>
      </c>
      <c r="D2123" s="29">
        <v>2170.65768975</v>
      </c>
      <c r="E2123" s="1">
        <f>COUNTIF($H$2:$H$2576,'CARGA COMPLETA'!$A2123)</f>
        <v>0</v>
      </c>
      <c r="G2123" s="27"/>
      <c r="H2123" s="27"/>
      <c r="I2123" s="27"/>
      <c r="J2123" s="27"/>
      <c r="K2123" s="27"/>
    </row>
    <row r="2124" ht="15.75" hidden="1" customHeight="1">
      <c r="A2124" s="28" t="s">
        <v>6793</v>
      </c>
      <c r="B2124" s="27">
        <f>COUNTIF($H$2:$H$2576,'CARGA COMPLETA'!$A2124)</f>
        <v>0</v>
      </c>
      <c r="C2124" s="28" t="s">
        <v>6794</v>
      </c>
      <c r="D2124" s="29">
        <v>2170.65768975</v>
      </c>
      <c r="E2124" s="1">
        <f>COUNTIF($H$2:$H$2576,'CARGA COMPLETA'!$A2124)</f>
        <v>0</v>
      </c>
      <c r="G2124" s="27"/>
      <c r="H2124" s="27"/>
      <c r="I2124" s="27"/>
      <c r="J2124" s="27"/>
      <c r="K2124" s="27"/>
    </row>
    <row r="2125" ht="15.75" hidden="1" customHeight="1">
      <c r="A2125" s="28" t="s">
        <v>6795</v>
      </c>
      <c r="B2125" s="27">
        <f>COUNTIF($H$2:$H$2576,'CARGA COMPLETA'!$A2125)</f>
        <v>0</v>
      </c>
      <c r="C2125" s="28" t="s">
        <v>6796</v>
      </c>
      <c r="D2125" s="29">
        <v>2170.65768975</v>
      </c>
      <c r="E2125" s="1">
        <f>COUNTIF($H$2:$H$2576,'CARGA COMPLETA'!$A2125)</f>
        <v>0</v>
      </c>
      <c r="G2125" s="27"/>
      <c r="H2125" s="27"/>
      <c r="I2125" s="27"/>
      <c r="J2125" s="27"/>
      <c r="K2125" s="27"/>
    </row>
    <row r="2126" ht="15.75" hidden="1" customHeight="1">
      <c r="A2126" s="28" t="s">
        <v>6797</v>
      </c>
      <c r="B2126" s="27">
        <f>COUNTIF($H$2:$H$2576,'CARGA COMPLETA'!$A2126)</f>
        <v>0</v>
      </c>
      <c r="C2126" s="28" t="s">
        <v>6798</v>
      </c>
      <c r="D2126" s="29">
        <v>2170.65768975</v>
      </c>
      <c r="E2126" s="1">
        <f>COUNTIF($H$2:$H$2576,'CARGA COMPLETA'!$A2126)</f>
        <v>0</v>
      </c>
      <c r="G2126" s="27"/>
      <c r="H2126" s="27"/>
      <c r="I2126" s="27"/>
      <c r="J2126" s="27"/>
      <c r="K2126" s="27"/>
    </row>
    <row r="2127" ht="15.75" hidden="1" customHeight="1">
      <c r="A2127" s="28" t="s">
        <v>6799</v>
      </c>
      <c r="B2127" s="27">
        <f>COUNTIF($H$2:$H$2576,'CARGA COMPLETA'!$A2127)</f>
        <v>0</v>
      </c>
      <c r="C2127" s="28" t="s">
        <v>6800</v>
      </c>
      <c r="D2127" s="29">
        <v>2170.65768975</v>
      </c>
      <c r="E2127" s="1">
        <f>COUNTIF($H$2:$H$2576,'CARGA COMPLETA'!$A2127)</f>
        <v>0</v>
      </c>
      <c r="G2127" s="27"/>
      <c r="H2127" s="27"/>
      <c r="I2127" s="27"/>
      <c r="J2127" s="27"/>
      <c r="K2127" s="27"/>
    </row>
    <row r="2128" ht="15.75" hidden="1" customHeight="1">
      <c r="A2128" s="28" t="s">
        <v>6801</v>
      </c>
      <c r="B2128" s="27">
        <f>COUNTIF($H$2:$H$2576,'CARGA COMPLETA'!$A2128)</f>
        <v>0</v>
      </c>
      <c r="C2128" s="28" t="s">
        <v>6802</v>
      </c>
      <c r="D2128" s="29">
        <v>2170.65768975</v>
      </c>
      <c r="E2128" s="1">
        <f>COUNTIF($H$2:$H$2576,'CARGA COMPLETA'!$A2128)</f>
        <v>0</v>
      </c>
      <c r="G2128" s="27"/>
      <c r="H2128" s="27"/>
      <c r="I2128" s="27"/>
      <c r="J2128" s="27"/>
      <c r="K2128" s="27"/>
    </row>
    <row r="2129" ht="15.75" hidden="1" customHeight="1">
      <c r="A2129" s="28"/>
      <c r="B2129" s="27">
        <f>COUNTIF($H$2:$H$2576,'CARGA COMPLETA'!$A2129)</f>
        <v>0</v>
      </c>
      <c r="C2129" s="28"/>
      <c r="D2129" s="29">
        <v>0.0</v>
      </c>
      <c r="E2129" s="1">
        <f>COUNTIF($H$2:$H$2576,'CARGA COMPLETA'!$A2129)</f>
        <v>0</v>
      </c>
      <c r="G2129" s="27"/>
      <c r="H2129" s="27"/>
      <c r="I2129" s="27"/>
      <c r="J2129" s="27"/>
      <c r="K2129" s="27"/>
    </row>
    <row r="2130" ht="15.75" hidden="1" customHeight="1">
      <c r="A2130" s="28"/>
      <c r="B2130" s="27">
        <f>COUNTIF($H$2:$H$2576,'CARGA COMPLETA'!$A2130)</f>
        <v>0</v>
      </c>
      <c r="C2130" s="28" t="s">
        <v>6803</v>
      </c>
      <c r="D2130" s="29">
        <v>0.0</v>
      </c>
      <c r="E2130" s="1">
        <f>COUNTIF($H$2:$H$2576,'CARGA COMPLETA'!$A2130)</f>
        <v>0</v>
      </c>
      <c r="G2130" s="27"/>
      <c r="H2130" s="27"/>
      <c r="I2130" s="27"/>
      <c r="J2130" s="27"/>
      <c r="K2130" s="27"/>
    </row>
    <row r="2131" ht="15.75" customHeight="1">
      <c r="A2131" s="28" t="s">
        <v>1108</v>
      </c>
      <c r="B2131" s="27">
        <f>COUNTIF($H$2:$H$2576,'CARGA COMPLETA'!$A2131)</f>
        <v>1</v>
      </c>
      <c r="C2131" s="28" t="s">
        <v>1107</v>
      </c>
      <c r="D2131" s="29">
        <v>2884.0700294999992</v>
      </c>
      <c r="E2131" s="1">
        <f>COUNTIF($H$2:$H$2576,'CARGA COMPLETA'!$A2131)</f>
        <v>1</v>
      </c>
      <c r="G2131" s="27"/>
      <c r="H2131" s="27"/>
      <c r="I2131" s="27"/>
      <c r="J2131" s="27"/>
      <c r="K2131" s="27"/>
    </row>
    <row r="2132" ht="15.75" hidden="1" customHeight="1">
      <c r="A2132" s="28"/>
      <c r="B2132" s="27">
        <f>COUNTIF($H$2:$H$2576,'CARGA COMPLETA'!$A2132)</f>
        <v>0</v>
      </c>
      <c r="C2132" s="28"/>
      <c r="D2132" s="29">
        <v>0.0</v>
      </c>
      <c r="E2132" s="1">
        <f>COUNTIF($H$2:$H$2576,'CARGA COMPLETA'!$A2132)</f>
        <v>0</v>
      </c>
      <c r="G2132" s="27"/>
      <c r="H2132" s="27"/>
      <c r="I2132" s="27"/>
      <c r="J2132" s="27"/>
      <c r="K2132" s="27"/>
    </row>
    <row r="2133" ht="15.75" hidden="1" customHeight="1">
      <c r="A2133" s="28"/>
      <c r="B2133" s="27">
        <f>COUNTIF($H$2:$H$2576,'CARGA COMPLETA'!$A2133)</f>
        <v>0</v>
      </c>
      <c r="C2133" s="28" t="s">
        <v>6804</v>
      </c>
      <c r="D2133" s="29">
        <v>0.0</v>
      </c>
      <c r="E2133" s="1">
        <f>COUNTIF($H$2:$H$2576,'CARGA COMPLETA'!$A2133)</f>
        <v>0</v>
      </c>
      <c r="G2133" s="27"/>
      <c r="H2133" s="27"/>
      <c r="I2133" s="27"/>
      <c r="J2133" s="27"/>
      <c r="K2133" s="27"/>
    </row>
    <row r="2134" ht="15.75" customHeight="1">
      <c r="A2134" s="28" t="s">
        <v>1110</v>
      </c>
      <c r="B2134" s="27">
        <f>COUNTIF($H$2:$H$2576,'CARGA COMPLETA'!$A2134)</f>
        <v>1</v>
      </c>
      <c r="C2134" s="28" t="s">
        <v>1109</v>
      </c>
      <c r="D2134" s="29">
        <v>1882.8472409999997</v>
      </c>
      <c r="E2134" s="1">
        <f>COUNTIF($H$2:$H$2576,'CARGA COMPLETA'!$A2134)</f>
        <v>1</v>
      </c>
      <c r="G2134" s="27"/>
      <c r="H2134" s="27"/>
      <c r="I2134" s="27"/>
      <c r="J2134" s="27"/>
      <c r="K2134" s="27"/>
    </row>
    <row r="2135" ht="15.75" customHeight="1">
      <c r="A2135" s="28" t="s">
        <v>1112</v>
      </c>
      <c r="B2135" s="27">
        <f>COUNTIF($H$2:$H$2576,'CARGA COMPLETA'!$A2135)</f>
        <v>1</v>
      </c>
      <c r="C2135" s="28" t="s">
        <v>1111</v>
      </c>
      <c r="D2135" s="29">
        <v>2500.34372775</v>
      </c>
      <c r="E2135" s="1">
        <f>COUNTIF($H$2:$H$2576,'CARGA COMPLETA'!$A2135)</f>
        <v>1</v>
      </c>
      <c r="G2135" s="27"/>
      <c r="H2135" s="27"/>
      <c r="I2135" s="27"/>
      <c r="J2135" s="27"/>
      <c r="K2135" s="27"/>
    </row>
    <row r="2136" ht="15.75" customHeight="1">
      <c r="A2136" s="28" t="s">
        <v>1114</v>
      </c>
      <c r="B2136" s="27">
        <f>COUNTIF($H$2:$H$2576,'CARGA COMPLETA'!$A2136)</f>
        <v>1</v>
      </c>
      <c r="C2136" s="28" t="s">
        <v>6805</v>
      </c>
      <c r="D2136" s="29">
        <v>3060.8261639999996</v>
      </c>
      <c r="E2136" s="1">
        <f>COUNTIF($H$2:$H$2576,'CARGA COMPLETA'!$A2136)</f>
        <v>1</v>
      </c>
      <c r="G2136" s="27"/>
      <c r="H2136" s="27"/>
      <c r="I2136" s="27"/>
      <c r="J2136" s="27"/>
      <c r="K2136" s="27"/>
    </row>
    <row r="2137" ht="15.75" customHeight="1">
      <c r="A2137" s="28" t="s">
        <v>1116</v>
      </c>
      <c r="B2137" s="27">
        <f>COUNTIF($H$2:$H$2576,'CARGA COMPLETA'!$A2137)</f>
        <v>1</v>
      </c>
      <c r="C2137" s="28" t="s">
        <v>1115</v>
      </c>
      <c r="D2137" s="29">
        <v>3745.9381162499994</v>
      </c>
      <c r="E2137" s="1">
        <f>COUNTIF($H$2:$H$2576,'CARGA COMPLETA'!$A2137)</f>
        <v>1</v>
      </c>
      <c r="G2137" s="27"/>
      <c r="H2137" s="27"/>
      <c r="I2137" s="27"/>
      <c r="J2137" s="27"/>
      <c r="K2137" s="27"/>
    </row>
    <row r="2138" ht="15.75" hidden="1" customHeight="1">
      <c r="A2138" s="28"/>
      <c r="B2138" s="27">
        <f>COUNTIF($H$2:$H$2576,'CARGA COMPLETA'!$A2138)</f>
        <v>0</v>
      </c>
      <c r="C2138" s="28"/>
      <c r="D2138" s="29">
        <v>0.0</v>
      </c>
      <c r="E2138" s="1">
        <f>COUNTIF($H$2:$H$2576,'CARGA COMPLETA'!$A2138)</f>
        <v>0</v>
      </c>
      <c r="G2138" s="27"/>
      <c r="H2138" s="27"/>
      <c r="I2138" s="27"/>
      <c r="J2138" s="27"/>
      <c r="K2138" s="27"/>
    </row>
    <row r="2139" ht="15.75" hidden="1" customHeight="1">
      <c r="A2139" s="28"/>
      <c r="B2139" s="27">
        <f>COUNTIF($H$2:$H$2576,'CARGA COMPLETA'!$A2139)</f>
        <v>0</v>
      </c>
      <c r="C2139" s="28" t="s">
        <v>6806</v>
      </c>
      <c r="D2139" s="29">
        <v>0.0</v>
      </c>
      <c r="E2139" s="1">
        <f>COUNTIF($H$2:$H$2576,'CARGA COMPLETA'!$A2139)</f>
        <v>0</v>
      </c>
      <c r="G2139" s="27"/>
      <c r="H2139" s="27"/>
      <c r="I2139" s="27"/>
      <c r="J2139" s="27"/>
      <c r="K2139" s="27"/>
    </row>
    <row r="2140" ht="15.75" customHeight="1">
      <c r="A2140" s="28" t="s">
        <v>1118</v>
      </c>
      <c r="B2140" s="27">
        <f>COUNTIF($H$2:$H$2576,'CARGA COMPLETA'!$A2140)</f>
        <v>1</v>
      </c>
      <c r="C2140" s="28" t="s">
        <v>1117</v>
      </c>
      <c r="D2140" s="29">
        <v>4990.90360725</v>
      </c>
      <c r="E2140" s="1">
        <f>COUNTIF($H$2:$H$2576,'CARGA COMPLETA'!$A2140)</f>
        <v>1</v>
      </c>
      <c r="G2140" s="27"/>
      <c r="H2140" s="27"/>
      <c r="I2140" s="27"/>
      <c r="J2140" s="27"/>
      <c r="K2140" s="27"/>
    </row>
    <row r="2141" ht="15.75" customHeight="1">
      <c r="A2141" s="28" t="s">
        <v>1120</v>
      </c>
      <c r="B2141" s="27">
        <f>COUNTIF($H$2:$H$2576,'CARGA COMPLETA'!$A2141)</f>
        <v>1</v>
      </c>
      <c r="C2141" s="28" t="s">
        <v>1119</v>
      </c>
      <c r="D2141" s="29">
        <v>8504.158632749997</v>
      </c>
      <c r="E2141" s="1">
        <f>COUNTIF($H$2:$H$2576,'CARGA COMPLETA'!$A2141)</f>
        <v>1</v>
      </c>
      <c r="G2141" s="27"/>
      <c r="H2141" s="27"/>
      <c r="I2141" s="27"/>
      <c r="J2141" s="27"/>
      <c r="K2141" s="27"/>
    </row>
    <row r="2142" ht="15.75" customHeight="1">
      <c r="A2142" s="28" t="s">
        <v>1122</v>
      </c>
      <c r="B2142" s="27">
        <f>COUNTIF($H$2:$H$2576,'CARGA COMPLETA'!$A2142)</f>
        <v>1</v>
      </c>
      <c r="C2142" s="28" t="s">
        <v>1121</v>
      </c>
      <c r="D2142" s="29">
        <v>12017.3507685</v>
      </c>
      <c r="E2142" s="1">
        <f>COUNTIF($H$2:$H$2576,'CARGA COMPLETA'!$A2142)</f>
        <v>1</v>
      </c>
      <c r="G2142" s="27"/>
      <c r="H2142" s="27"/>
      <c r="I2142" s="27"/>
      <c r="J2142" s="27"/>
      <c r="K2142" s="27"/>
    </row>
    <row r="2143" ht="15.75" customHeight="1">
      <c r="A2143" s="28" t="s">
        <v>1124</v>
      </c>
      <c r="B2143" s="27">
        <f>COUNTIF($H$2:$H$2576,'CARGA COMPLETA'!$A2143)</f>
        <v>1</v>
      </c>
      <c r="C2143" s="28" t="s">
        <v>1123</v>
      </c>
      <c r="D2143" s="29">
        <v>15900.10104375</v>
      </c>
      <c r="E2143" s="1">
        <f>COUNTIF($H$2:$H$2576,'CARGA COMPLETA'!$A2143)</f>
        <v>1</v>
      </c>
      <c r="G2143" s="27"/>
      <c r="H2143" s="27"/>
      <c r="I2143" s="27"/>
      <c r="J2143" s="27"/>
      <c r="K2143" s="27"/>
    </row>
    <row r="2144" ht="15.75" customHeight="1">
      <c r="A2144" s="28" t="s">
        <v>1126</v>
      </c>
      <c r="B2144" s="27">
        <f>COUNTIF($H$2:$H$2576,'CARGA COMPLETA'!$A2144)</f>
        <v>1</v>
      </c>
      <c r="C2144" s="28" t="s">
        <v>1125</v>
      </c>
      <c r="D2144" s="29">
        <v>2101.9191929999997</v>
      </c>
      <c r="E2144" s="1">
        <f>COUNTIF($H$2:$H$2576,'CARGA COMPLETA'!$A2144)</f>
        <v>1</v>
      </c>
      <c r="G2144" s="27"/>
      <c r="H2144" s="27"/>
      <c r="I2144" s="27"/>
      <c r="J2144" s="27"/>
      <c r="K2144" s="27"/>
    </row>
    <row r="2145" ht="15.75" customHeight="1">
      <c r="A2145" s="28" t="s">
        <v>1128</v>
      </c>
      <c r="B2145" s="27">
        <f>COUNTIF($H$2:$H$2576,'CARGA COMPLETA'!$A2145)</f>
        <v>1</v>
      </c>
      <c r="C2145" s="28" t="s">
        <v>1127</v>
      </c>
      <c r="D2145" s="29">
        <v>2752.9718534999997</v>
      </c>
      <c r="E2145" s="1">
        <f>COUNTIF($H$2:$H$2576,'CARGA COMPLETA'!$A2145)</f>
        <v>1</v>
      </c>
      <c r="G2145" s="27"/>
      <c r="H2145" s="27"/>
      <c r="I2145" s="27"/>
      <c r="J2145" s="27"/>
      <c r="K2145" s="27"/>
    </row>
    <row r="2146" ht="15.75" hidden="1" customHeight="1">
      <c r="A2146" s="28"/>
      <c r="B2146" s="27">
        <f>COUNTIF($H$2:$H$2576,'CARGA COMPLETA'!$A2146)</f>
        <v>0</v>
      </c>
      <c r="C2146" s="28"/>
      <c r="D2146" s="29">
        <v>0.0</v>
      </c>
      <c r="E2146" s="1">
        <f>COUNTIF($H$2:$H$2576,'CARGA COMPLETA'!$A2146)</f>
        <v>0</v>
      </c>
      <c r="G2146" s="27"/>
      <c r="H2146" s="27"/>
      <c r="I2146" s="27"/>
      <c r="J2146" s="27"/>
      <c r="K2146" s="27"/>
    </row>
    <row r="2147" ht="15.75" hidden="1" customHeight="1">
      <c r="A2147" s="28"/>
      <c r="B2147" s="27">
        <f>COUNTIF($H$2:$H$2576,'CARGA COMPLETA'!$A2147)</f>
        <v>0</v>
      </c>
      <c r="C2147" s="28" t="s">
        <v>6807</v>
      </c>
      <c r="D2147" s="29">
        <v>0.0</v>
      </c>
      <c r="E2147" s="1">
        <f>COUNTIF($H$2:$H$2576,'CARGA COMPLETA'!$A2147)</f>
        <v>0</v>
      </c>
      <c r="G2147" s="27"/>
      <c r="H2147" s="27"/>
      <c r="I2147" s="27"/>
      <c r="J2147" s="27"/>
      <c r="K2147" s="27"/>
    </row>
    <row r="2148" ht="15.75" customHeight="1">
      <c r="A2148" s="28" t="s">
        <v>1130</v>
      </c>
      <c r="B2148" s="27">
        <f>COUNTIF($H$2:$H$2576,'CARGA COMPLETA'!$A2148)</f>
        <v>1</v>
      </c>
      <c r="C2148" s="28" t="s">
        <v>1129</v>
      </c>
      <c r="D2148" s="29">
        <v>1074.192867</v>
      </c>
      <c r="E2148" s="1">
        <f>COUNTIF($H$2:$H$2576,'CARGA COMPLETA'!$A2148)</f>
        <v>1</v>
      </c>
      <c r="G2148" s="27"/>
      <c r="H2148" s="27"/>
      <c r="I2148" s="27"/>
      <c r="J2148" s="27"/>
      <c r="K2148" s="27"/>
    </row>
    <row r="2149" ht="15.75" customHeight="1">
      <c r="A2149" s="28" t="s">
        <v>1132</v>
      </c>
      <c r="B2149" s="27">
        <f>COUNTIF($H$2:$H$2576,'CARGA COMPLETA'!$A2149)</f>
        <v>1</v>
      </c>
      <c r="C2149" s="28" t="s">
        <v>1131</v>
      </c>
      <c r="D2149" s="29">
        <v>1529.27208225</v>
      </c>
      <c r="E2149" s="1">
        <f>COUNTIF($H$2:$H$2576,'CARGA COMPLETA'!$A2149)</f>
        <v>1</v>
      </c>
      <c r="G2149" s="27"/>
      <c r="H2149" s="27"/>
      <c r="I2149" s="27"/>
      <c r="J2149" s="27"/>
      <c r="K2149" s="27"/>
    </row>
    <row r="2150" ht="15.75" hidden="1" customHeight="1">
      <c r="A2150" s="28"/>
      <c r="B2150" s="27">
        <f>COUNTIF($H$2:$H$2576,'CARGA COMPLETA'!$A2150)</f>
        <v>0</v>
      </c>
      <c r="C2150" s="28"/>
      <c r="D2150" s="29">
        <v>0.0</v>
      </c>
      <c r="E2150" s="1">
        <f>COUNTIF($H$2:$H$2576,'CARGA COMPLETA'!$A2150)</f>
        <v>0</v>
      </c>
      <c r="G2150" s="27"/>
      <c r="H2150" s="27"/>
      <c r="I2150" s="27"/>
      <c r="J2150" s="27"/>
      <c r="K2150" s="27"/>
    </row>
    <row r="2151" ht="15.75" hidden="1" customHeight="1">
      <c r="A2151" s="28"/>
      <c r="B2151" s="27">
        <f>COUNTIF($H$2:$H$2576,'CARGA COMPLETA'!$A2151)</f>
        <v>0</v>
      </c>
      <c r="C2151" s="28" t="s">
        <v>6808</v>
      </c>
      <c r="D2151" s="29">
        <v>0.0</v>
      </c>
      <c r="E2151" s="1">
        <f>COUNTIF($H$2:$H$2576,'CARGA COMPLETA'!$A2151)</f>
        <v>0</v>
      </c>
      <c r="G2151" s="27"/>
      <c r="H2151" s="27"/>
      <c r="I2151" s="27"/>
      <c r="J2151" s="27"/>
      <c r="K2151" s="27"/>
    </row>
    <row r="2152" ht="15.75" customHeight="1">
      <c r="A2152" s="28" t="s">
        <v>1134</v>
      </c>
      <c r="B2152" s="27">
        <f>COUNTIF($H$2:$H$2576,'CARGA COMPLETA'!$A2152)</f>
        <v>1</v>
      </c>
      <c r="C2152" s="28" t="s">
        <v>1133</v>
      </c>
      <c r="D2152" s="29">
        <v>1576.9335285</v>
      </c>
      <c r="E2152" s="1">
        <f>COUNTIF($H$2:$H$2576,'CARGA COMPLETA'!$A2152)</f>
        <v>1</v>
      </c>
      <c r="G2152" s="27"/>
      <c r="H2152" s="27"/>
      <c r="I2152" s="27"/>
      <c r="J2152" s="27"/>
      <c r="K2152" s="27"/>
    </row>
    <row r="2153" ht="15.75" customHeight="1">
      <c r="A2153" s="28" t="s">
        <v>1136</v>
      </c>
      <c r="B2153" s="27">
        <f>COUNTIF($H$2:$H$2576,'CARGA COMPLETA'!$A2153)</f>
        <v>1</v>
      </c>
      <c r="C2153" s="28" t="s">
        <v>1135</v>
      </c>
      <c r="D2153" s="29">
        <v>1543.4671972499998</v>
      </c>
      <c r="E2153" s="1">
        <f>COUNTIF($H$2:$H$2576,'CARGA COMPLETA'!$A2153)</f>
        <v>1</v>
      </c>
      <c r="G2153" s="27"/>
      <c r="H2153" s="27"/>
      <c r="I2153" s="27"/>
      <c r="J2153" s="27"/>
      <c r="K2153" s="27"/>
    </row>
    <row r="2154" ht="15.75" hidden="1" customHeight="1">
      <c r="A2154" s="28"/>
      <c r="B2154" s="27">
        <f>COUNTIF($H$2:$H$2576,'CARGA COMPLETA'!$A2154)</f>
        <v>0</v>
      </c>
      <c r="C2154" s="28"/>
      <c r="D2154" s="29">
        <v>0.0</v>
      </c>
      <c r="E2154" s="1">
        <f>COUNTIF($H$2:$H$2576,'CARGA COMPLETA'!$A2154)</f>
        <v>0</v>
      </c>
      <c r="G2154" s="27"/>
      <c r="H2154" s="27"/>
      <c r="I2154" s="27"/>
      <c r="J2154" s="27"/>
      <c r="K2154" s="27"/>
    </row>
    <row r="2155" ht="15.75" hidden="1" customHeight="1">
      <c r="A2155" s="28"/>
      <c r="B2155" s="27">
        <f>COUNTIF($H$2:$H$2576,'CARGA COMPLETA'!$A2155)</f>
        <v>0</v>
      </c>
      <c r="C2155" s="28" t="s">
        <v>6809</v>
      </c>
      <c r="D2155" s="29">
        <v>0.0</v>
      </c>
      <c r="E2155" s="1">
        <f>COUNTIF($H$2:$H$2576,'CARGA COMPLETA'!$A2155)</f>
        <v>0</v>
      </c>
      <c r="G2155" s="27"/>
      <c r="H2155" s="27"/>
      <c r="I2155" s="27"/>
      <c r="J2155" s="27"/>
      <c r="K2155" s="27"/>
    </row>
    <row r="2156" ht="15.75" hidden="1" customHeight="1">
      <c r="A2156" s="28" t="s">
        <v>6810</v>
      </c>
      <c r="B2156" s="27">
        <f>COUNTIF($H$2:$H$2576,'CARGA COMPLETA'!$A2156)</f>
        <v>0</v>
      </c>
      <c r="C2156" s="28" t="s">
        <v>6811</v>
      </c>
      <c r="D2156" s="29">
        <v>4284.56187225</v>
      </c>
      <c r="E2156" s="1">
        <f>COUNTIF($H$2:$H$2576,'CARGA COMPLETA'!$A2156)</f>
        <v>0</v>
      </c>
      <c r="G2156" s="27"/>
      <c r="H2156" s="27"/>
      <c r="I2156" s="27"/>
      <c r="J2156" s="27"/>
      <c r="K2156" s="27"/>
    </row>
    <row r="2157" ht="15.75" hidden="1" customHeight="1">
      <c r="A2157" s="28" t="s">
        <v>6812</v>
      </c>
      <c r="B2157" s="27">
        <f>COUNTIF($H$2:$H$2576,'CARGA COMPLETA'!$A2157)</f>
        <v>0</v>
      </c>
      <c r="C2157" s="28" t="s">
        <v>6813</v>
      </c>
      <c r="D2157" s="29">
        <v>7461.7700107499995</v>
      </c>
      <c r="E2157" s="1">
        <f>COUNTIF($H$2:$H$2576,'CARGA COMPLETA'!$A2157)</f>
        <v>0</v>
      </c>
      <c r="G2157" s="27"/>
      <c r="H2157" s="27"/>
      <c r="I2157" s="27"/>
      <c r="J2157" s="27"/>
      <c r="K2157" s="27"/>
    </row>
    <row r="2158" ht="15.75" hidden="1" customHeight="1">
      <c r="A2158" s="28" t="s">
        <v>6814</v>
      </c>
      <c r="B2158" s="27">
        <f>COUNTIF($H$2:$H$2576,'CARGA COMPLETA'!$A2158)</f>
        <v>0</v>
      </c>
      <c r="C2158" s="28" t="s">
        <v>6815</v>
      </c>
      <c r="D2158" s="29">
        <v>2247.1495942499996</v>
      </c>
      <c r="E2158" s="1">
        <f>COUNTIF($H$2:$H$2576,'CARGA COMPLETA'!$A2158)</f>
        <v>0</v>
      </c>
      <c r="G2158" s="27"/>
      <c r="H2158" s="27"/>
      <c r="I2158" s="27"/>
      <c r="J2158" s="27"/>
      <c r="K2158" s="27"/>
    </row>
    <row r="2159" ht="15.75" hidden="1" customHeight="1">
      <c r="A2159" s="28" t="s">
        <v>6816</v>
      </c>
      <c r="B2159" s="27">
        <f>COUNTIF($H$2:$H$2576,'CARGA COMPLETA'!$A2159)</f>
        <v>0</v>
      </c>
      <c r="C2159" s="28" t="s">
        <v>6817</v>
      </c>
      <c r="D2159" s="29">
        <v>2843.48817225</v>
      </c>
      <c r="E2159" s="1">
        <f>COUNTIF($H$2:$H$2576,'CARGA COMPLETA'!$A2159)</f>
        <v>0</v>
      </c>
      <c r="G2159" s="27"/>
      <c r="H2159" s="27"/>
      <c r="I2159" s="27"/>
      <c r="J2159" s="27"/>
      <c r="K2159" s="27"/>
    </row>
    <row r="2160" ht="15.75" hidden="1" customHeight="1">
      <c r="A2160" s="28" t="s">
        <v>6818</v>
      </c>
      <c r="B2160" s="27">
        <f>COUNTIF($H$2:$H$2576,'CARGA COMPLETA'!$A2160)</f>
        <v>0</v>
      </c>
      <c r="C2160" s="28" t="s">
        <v>6819</v>
      </c>
      <c r="D2160" s="29">
        <v>5921.267615999999</v>
      </c>
      <c r="E2160" s="1">
        <f>COUNTIF($H$2:$H$2576,'CARGA COMPLETA'!$A2160)</f>
        <v>0</v>
      </c>
      <c r="G2160" s="27"/>
      <c r="H2160" s="27"/>
      <c r="I2160" s="27"/>
      <c r="J2160" s="27"/>
      <c r="K2160" s="27"/>
    </row>
    <row r="2161" ht="15.75" hidden="1" customHeight="1">
      <c r="A2161" s="28" t="s">
        <v>6820</v>
      </c>
      <c r="B2161" s="27">
        <f>COUNTIF($H$2:$H$2576,'CARGA COMPLETA'!$A2161)</f>
        <v>0</v>
      </c>
      <c r="C2161" s="28" t="s">
        <v>6821</v>
      </c>
      <c r="D2161" s="29">
        <v>9050.56274925</v>
      </c>
      <c r="E2161" s="1">
        <f>COUNTIF($H$2:$H$2576,'CARGA COMPLETA'!$A2161)</f>
        <v>0</v>
      </c>
      <c r="G2161" s="27"/>
      <c r="H2161" s="27"/>
      <c r="I2161" s="27"/>
      <c r="J2161" s="27"/>
      <c r="K2161" s="27"/>
    </row>
    <row r="2162" ht="15.75" hidden="1" customHeight="1">
      <c r="A2162" s="28" t="s">
        <v>6822</v>
      </c>
      <c r="B2162" s="27">
        <f>COUNTIF($H$2:$H$2576,'CARGA COMPLETA'!$A2162)</f>
        <v>0</v>
      </c>
      <c r="C2162" s="28" t="s">
        <v>6823</v>
      </c>
      <c r="D2162" s="29">
        <v>10831.699295999999</v>
      </c>
      <c r="E2162" s="1">
        <f>COUNTIF($H$2:$H$2576,'CARGA COMPLETA'!$A2162)</f>
        <v>0</v>
      </c>
      <c r="G2162" s="27"/>
      <c r="H2162" s="27"/>
      <c r="I2162" s="27"/>
      <c r="J2162" s="27"/>
      <c r="K2162" s="27"/>
    </row>
    <row r="2163" ht="15.75" hidden="1" customHeight="1">
      <c r="A2163" s="28" t="s">
        <v>6824</v>
      </c>
      <c r="B2163" s="27">
        <f>COUNTIF($H$2:$H$2576,'CARGA COMPLETA'!$A2163)</f>
        <v>0</v>
      </c>
      <c r="C2163" s="28" t="s">
        <v>6825</v>
      </c>
      <c r="D2163" s="29">
        <v>12998.161340999999</v>
      </c>
      <c r="E2163" s="1">
        <f>COUNTIF($H$2:$H$2576,'CARGA COMPLETA'!$A2163)</f>
        <v>0</v>
      </c>
      <c r="G2163" s="27"/>
      <c r="H2163" s="27"/>
      <c r="I2163" s="27"/>
      <c r="J2163" s="27"/>
      <c r="K2163" s="27"/>
    </row>
    <row r="2164" ht="15.75" hidden="1" customHeight="1">
      <c r="A2164" s="28" t="s">
        <v>6826</v>
      </c>
      <c r="B2164" s="27">
        <f>COUNTIF($H$2:$H$2576,'CARGA COMPLETA'!$A2164)</f>
        <v>0</v>
      </c>
      <c r="C2164" s="28" t="s">
        <v>6827</v>
      </c>
      <c r="D2164" s="29">
        <v>18438.115731749996</v>
      </c>
      <c r="E2164" s="1">
        <f>COUNTIF($H$2:$H$2576,'CARGA COMPLETA'!$A2164)</f>
        <v>0</v>
      </c>
      <c r="G2164" s="27"/>
      <c r="H2164" s="27"/>
      <c r="I2164" s="27"/>
      <c r="J2164" s="27"/>
      <c r="K2164" s="27"/>
    </row>
    <row r="2165" ht="15.75" hidden="1" customHeight="1">
      <c r="A2165" s="28" t="s">
        <v>6828</v>
      </c>
      <c r="B2165" s="27">
        <f>COUNTIF($H$2:$H$2576,'CARGA COMPLETA'!$A2165)</f>
        <v>0</v>
      </c>
      <c r="C2165" s="28" t="s">
        <v>6829</v>
      </c>
      <c r="D2165" s="29">
        <v>2016.21843225</v>
      </c>
      <c r="E2165" s="1">
        <f>COUNTIF($H$2:$H$2576,'CARGA COMPLETA'!$A2165)</f>
        <v>0</v>
      </c>
      <c r="G2165" s="27"/>
      <c r="H2165" s="27"/>
      <c r="I2165" s="27"/>
      <c r="J2165" s="27"/>
      <c r="K2165" s="27"/>
    </row>
    <row r="2166" ht="15.75" hidden="1" customHeight="1">
      <c r="A2166" s="28" t="s">
        <v>6830</v>
      </c>
      <c r="B2166" s="27">
        <f>COUNTIF($H$2:$H$2576,'CARGA COMPLETA'!$A2166)</f>
        <v>0</v>
      </c>
      <c r="C2166" s="28" t="s">
        <v>6831</v>
      </c>
      <c r="D2166" s="29">
        <v>2695.99374</v>
      </c>
      <c r="E2166" s="1">
        <f>COUNTIF($H$2:$H$2576,'CARGA COMPLETA'!$A2166)</f>
        <v>0</v>
      </c>
      <c r="G2166" s="27"/>
      <c r="H2166" s="27"/>
      <c r="I2166" s="27"/>
      <c r="J2166" s="27"/>
      <c r="K2166" s="27"/>
    </row>
    <row r="2167" ht="15.75" hidden="1" customHeight="1">
      <c r="A2167" s="28" t="s">
        <v>6832</v>
      </c>
      <c r="B2167" s="27">
        <f>COUNTIF($H$2:$H$2576,'CARGA COMPLETA'!$A2167)</f>
        <v>0</v>
      </c>
      <c r="C2167" s="28" t="s">
        <v>6833</v>
      </c>
      <c r="D2167" s="29">
        <v>3550.9888754999997</v>
      </c>
      <c r="E2167" s="1">
        <f>COUNTIF($H$2:$H$2576,'CARGA COMPLETA'!$A2167)</f>
        <v>0</v>
      </c>
      <c r="G2167" s="27"/>
      <c r="H2167" s="27"/>
      <c r="I2167" s="27"/>
      <c r="J2167" s="27"/>
      <c r="K2167" s="27"/>
    </row>
    <row r="2168" ht="15.75" hidden="1" customHeight="1">
      <c r="A2168" s="28" t="s">
        <v>6834</v>
      </c>
      <c r="B2168" s="27">
        <f>COUNTIF($H$2:$H$2576,'CARGA COMPLETA'!$A2168)</f>
        <v>0</v>
      </c>
      <c r="C2168" s="28" t="s">
        <v>6835</v>
      </c>
      <c r="D2168" s="29">
        <v>8327.070081000002</v>
      </c>
      <c r="E2168" s="1">
        <f>COUNTIF($H$2:$H$2576,'CARGA COMPLETA'!$A2168)</f>
        <v>0</v>
      </c>
      <c r="G2168" s="27"/>
      <c r="H2168" s="27"/>
      <c r="I2168" s="27"/>
      <c r="J2168" s="27"/>
      <c r="K2168" s="27"/>
    </row>
    <row r="2169" ht="15.75" hidden="1" customHeight="1">
      <c r="A2169" s="28" t="s">
        <v>6836</v>
      </c>
      <c r="B2169" s="27">
        <f>COUNTIF($H$2:$H$2576,'CARGA COMPLETA'!$A2169)</f>
        <v>0</v>
      </c>
      <c r="C2169" s="28" t="s">
        <v>6837</v>
      </c>
      <c r="D2169" s="29">
        <v>9095.0617395</v>
      </c>
      <c r="E2169" s="1">
        <f>COUNTIF($H$2:$H$2576,'CARGA COMPLETA'!$A2169)</f>
        <v>0</v>
      </c>
      <c r="G2169" s="27"/>
      <c r="H2169" s="27"/>
      <c r="I2169" s="27"/>
      <c r="J2169" s="27"/>
      <c r="K2169" s="27"/>
    </row>
    <row r="2170" ht="15.75" hidden="1" customHeight="1">
      <c r="A2170" s="28" t="s">
        <v>6838</v>
      </c>
      <c r="B2170" s="27">
        <f>COUNTIF($H$2:$H$2576,'CARGA COMPLETA'!$A2170)</f>
        <v>0</v>
      </c>
      <c r="C2170" s="28" t="s">
        <v>6839</v>
      </c>
      <c r="D2170" s="29">
        <v>4862.21321025</v>
      </c>
      <c r="E2170" s="1">
        <f>COUNTIF($H$2:$H$2576,'CARGA COMPLETA'!$A2170)</f>
        <v>0</v>
      </c>
      <c r="G2170" s="27"/>
      <c r="H2170" s="27"/>
      <c r="I2170" s="27"/>
      <c r="J2170" s="27"/>
      <c r="K2170" s="27"/>
    </row>
    <row r="2171" ht="15.75" hidden="1" customHeight="1">
      <c r="A2171" s="28"/>
      <c r="B2171" s="27">
        <f>COUNTIF($H$2:$H$2576,'CARGA COMPLETA'!$A2171)</f>
        <v>0</v>
      </c>
      <c r="C2171" s="28"/>
      <c r="D2171" s="29">
        <v>0.0</v>
      </c>
      <c r="E2171" s="1">
        <f>COUNTIF($H$2:$H$2576,'CARGA COMPLETA'!$A2171)</f>
        <v>0</v>
      </c>
      <c r="G2171" s="27"/>
      <c r="H2171" s="27"/>
      <c r="I2171" s="27"/>
      <c r="J2171" s="27"/>
      <c r="K2171" s="27"/>
    </row>
    <row r="2172" ht="15.75" hidden="1" customHeight="1">
      <c r="A2172" s="28"/>
      <c r="B2172" s="27">
        <f>COUNTIF($H$2:$H$2576,'CARGA COMPLETA'!$A2172)</f>
        <v>0</v>
      </c>
      <c r="C2172" s="28" t="s">
        <v>6840</v>
      </c>
      <c r="D2172" s="29">
        <v>0.0</v>
      </c>
      <c r="E2172" s="1">
        <f>COUNTIF($H$2:$H$2576,'CARGA COMPLETA'!$A2172)</f>
        <v>0</v>
      </c>
      <c r="G2172" s="27"/>
      <c r="H2172" s="27"/>
      <c r="I2172" s="27"/>
      <c r="J2172" s="27"/>
      <c r="K2172" s="27"/>
    </row>
    <row r="2173" ht="15.75" hidden="1" customHeight="1">
      <c r="A2173" s="28" t="s">
        <v>6841</v>
      </c>
      <c r="B2173" s="27">
        <f>COUNTIF($H$2:$H$2576,'CARGA COMPLETA'!$A2173)</f>
        <v>0</v>
      </c>
      <c r="C2173" s="28" t="s">
        <v>6842</v>
      </c>
      <c r="D2173" s="29">
        <v>1069.48512</v>
      </c>
      <c r="E2173" s="1">
        <f>COUNTIF($H$2:$H$2576,'CARGA COMPLETA'!$A2173)</f>
        <v>0</v>
      </c>
      <c r="G2173" s="27"/>
      <c r="H2173" s="27"/>
      <c r="I2173" s="27"/>
      <c r="J2173" s="27"/>
      <c r="K2173" s="27"/>
    </row>
    <row r="2174" ht="15.75" hidden="1" customHeight="1">
      <c r="A2174" s="28" t="s">
        <v>6843</v>
      </c>
      <c r="B2174" s="27">
        <f>COUNTIF($H$2:$H$2576,'CARGA COMPLETA'!$A2174)</f>
        <v>0</v>
      </c>
      <c r="C2174" s="28" t="s">
        <v>6844</v>
      </c>
      <c r="D2174" s="29">
        <v>1529.47872</v>
      </c>
      <c r="E2174" s="1">
        <f>COUNTIF($H$2:$H$2576,'CARGA COMPLETA'!$A2174)</f>
        <v>0</v>
      </c>
      <c r="G2174" s="27"/>
      <c r="H2174" s="27"/>
      <c r="I2174" s="27"/>
      <c r="J2174" s="27"/>
      <c r="K2174" s="27"/>
    </row>
    <row r="2175" ht="15.75" hidden="1" customHeight="1">
      <c r="A2175" s="28" t="s">
        <v>6845</v>
      </c>
      <c r="B2175" s="27">
        <f>COUNTIF($H$2:$H$2576,'CARGA COMPLETA'!$A2175)</f>
        <v>0</v>
      </c>
      <c r="C2175" s="28" t="s">
        <v>6846</v>
      </c>
      <c r="D2175" s="29">
        <v>3154.010805</v>
      </c>
      <c r="E2175" s="1">
        <f>COUNTIF($H$2:$H$2576,'CARGA COMPLETA'!$A2175)</f>
        <v>0</v>
      </c>
      <c r="G2175" s="27"/>
      <c r="H2175" s="27"/>
      <c r="I2175" s="27"/>
      <c r="J2175" s="27"/>
      <c r="K2175" s="27"/>
    </row>
    <row r="2176" ht="15.75" hidden="1" customHeight="1">
      <c r="A2176" s="28" t="s">
        <v>6847</v>
      </c>
      <c r="B2176" s="27">
        <f>COUNTIF($H$2:$H$2576,'CARGA COMPLETA'!$A2176)</f>
        <v>0</v>
      </c>
      <c r="C2176" s="28" t="s">
        <v>6848</v>
      </c>
      <c r="D2176" s="29">
        <v>3806.6267249999996</v>
      </c>
      <c r="E2176" s="1">
        <f>COUNTIF($H$2:$H$2576,'CARGA COMPLETA'!$A2176)</f>
        <v>0</v>
      </c>
      <c r="G2176" s="27"/>
      <c r="H2176" s="27"/>
      <c r="I2176" s="27"/>
      <c r="J2176" s="27"/>
      <c r="K2176" s="27"/>
    </row>
    <row r="2177" ht="15.75" hidden="1" customHeight="1">
      <c r="A2177" s="28"/>
      <c r="B2177" s="27">
        <f>COUNTIF($H$2:$H$2576,'CARGA COMPLETA'!$A2177)</f>
        <v>0</v>
      </c>
      <c r="C2177" s="28"/>
      <c r="D2177" s="29">
        <v>0.0</v>
      </c>
      <c r="E2177" s="1">
        <f>COUNTIF($H$2:$H$2576,'CARGA COMPLETA'!$A2177)</f>
        <v>0</v>
      </c>
      <c r="G2177" s="27"/>
      <c r="H2177" s="27"/>
      <c r="I2177" s="27"/>
      <c r="J2177" s="27"/>
      <c r="K2177" s="27"/>
    </row>
    <row r="2178" ht="15.75" hidden="1" customHeight="1">
      <c r="A2178" s="28"/>
      <c r="B2178" s="27">
        <f>COUNTIF($H$2:$H$2576,'CARGA COMPLETA'!$A2178)</f>
        <v>0</v>
      </c>
      <c r="C2178" s="28" t="s">
        <v>6849</v>
      </c>
      <c r="D2178" s="29">
        <v>0.0</v>
      </c>
      <c r="E2178" s="1">
        <f>COUNTIF($H$2:$H$2576,'CARGA COMPLETA'!$A2178)</f>
        <v>0</v>
      </c>
      <c r="G2178" s="27"/>
      <c r="H2178" s="27"/>
      <c r="I2178" s="27"/>
      <c r="J2178" s="27"/>
      <c r="K2178" s="27"/>
    </row>
    <row r="2179" ht="15.75" customHeight="1">
      <c r="A2179" s="28" t="s">
        <v>4805</v>
      </c>
      <c r="B2179" s="27">
        <f>COUNTIF($H$2:$H$2576,'CARGA COMPLETA'!$A2179)</f>
        <v>1</v>
      </c>
      <c r="C2179" s="28" t="s">
        <v>1137</v>
      </c>
      <c r="D2179" s="29">
        <v>706.0272862499999</v>
      </c>
      <c r="E2179" s="1">
        <f>COUNTIF($H$2:$H$2576,'CARGA COMPLETA'!$A2179)</f>
        <v>1</v>
      </c>
      <c r="G2179" s="27"/>
      <c r="H2179" s="27"/>
      <c r="I2179" s="27"/>
      <c r="J2179" s="27"/>
      <c r="K2179" s="27"/>
    </row>
    <row r="2180" ht="15.75" customHeight="1">
      <c r="A2180" s="28" t="s">
        <v>1140</v>
      </c>
      <c r="B2180" s="27">
        <f>COUNTIF($H$2:$H$2576,'CARGA COMPLETA'!$A2180)</f>
        <v>1</v>
      </c>
      <c r="C2180" s="28" t="s">
        <v>1139</v>
      </c>
      <c r="D2180" s="29">
        <v>1589.7989745</v>
      </c>
      <c r="E2180" s="1">
        <f>COUNTIF($H$2:$H$2576,'CARGA COMPLETA'!$A2180)</f>
        <v>1</v>
      </c>
      <c r="G2180" s="27"/>
      <c r="H2180" s="27"/>
      <c r="I2180" s="27"/>
      <c r="J2180" s="27"/>
      <c r="K2180" s="27"/>
    </row>
    <row r="2181" ht="15.75" customHeight="1">
      <c r="A2181" s="28" t="s">
        <v>1142</v>
      </c>
      <c r="B2181" s="27">
        <f>COUNTIF($H$2:$H$2576,'CARGA COMPLETA'!$A2181)</f>
        <v>1</v>
      </c>
      <c r="C2181" s="28" t="s">
        <v>1141</v>
      </c>
      <c r="D2181" s="29">
        <v>3278.34384075</v>
      </c>
      <c r="E2181" s="1">
        <f>COUNTIF($H$2:$H$2576,'CARGA COMPLETA'!$A2181)</f>
        <v>1</v>
      </c>
      <c r="G2181" s="27"/>
      <c r="H2181" s="27"/>
      <c r="I2181" s="27"/>
      <c r="J2181" s="27"/>
      <c r="K2181" s="27"/>
    </row>
    <row r="2182" ht="15.75" customHeight="1">
      <c r="A2182" s="28" t="s">
        <v>1144</v>
      </c>
      <c r="B2182" s="27">
        <f>COUNTIF($H$2:$H$2576,'CARGA COMPLETA'!$A2182)</f>
        <v>1</v>
      </c>
      <c r="C2182" s="28" t="s">
        <v>1143</v>
      </c>
      <c r="D2182" s="29">
        <v>957.8288609999997</v>
      </c>
      <c r="E2182" s="1">
        <f>COUNTIF($H$2:$H$2576,'CARGA COMPLETA'!$A2182)</f>
        <v>1</v>
      </c>
      <c r="G2182" s="27"/>
      <c r="H2182" s="27"/>
      <c r="I2182" s="27"/>
      <c r="J2182" s="27"/>
      <c r="K2182" s="27"/>
    </row>
    <row r="2183" ht="15.75" customHeight="1">
      <c r="A2183" s="28" t="s">
        <v>1146</v>
      </c>
      <c r="B2183" s="27">
        <f>COUNTIF($H$2:$H$2576,'CARGA COMPLETA'!$A2183)</f>
        <v>1</v>
      </c>
      <c r="C2183" s="28" t="s">
        <v>1145</v>
      </c>
      <c r="D2183" s="29">
        <v>1676.20050675</v>
      </c>
      <c r="E2183" s="1">
        <f>COUNTIF($H$2:$H$2576,'CARGA COMPLETA'!$A2183)</f>
        <v>1</v>
      </c>
      <c r="G2183" s="27"/>
      <c r="H2183" s="27"/>
      <c r="I2183" s="27"/>
      <c r="J2183" s="27"/>
      <c r="K2183" s="27"/>
    </row>
    <row r="2184" ht="15.75" customHeight="1">
      <c r="A2184" s="28" t="s">
        <v>1148</v>
      </c>
      <c r="B2184" s="27">
        <f>COUNTIF($H$2:$H$2576,'CARGA COMPLETA'!$A2184)</f>
        <v>1</v>
      </c>
      <c r="C2184" s="28" t="s">
        <v>1147</v>
      </c>
      <c r="D2184" s="29">
        <v>2779.6730445000003</v>
      </c>
      <c r="E2184" s="1">
        <f>COUNTIF($H$2:$H$2576,'CARGA COMPLETA'!$A2184)</f>
        <v>1</v>
      </c>
      <c r="G2184" s="27"/>
      <c r="H2184" s="27"/>
      <c r="I2184" s="27"/>
      <c r="J2184" s="27"/>
      <c r="K2184" s="27"/>
    </row>
    <row r="2185" ht="15.75" hidden="1" customHeight="1">
      <c r="A2185" s="28"/>
      <c r="B2185" s="27">
        <f>COUNTIF($H$2:$H$2576,'CARGA COMPLETA'!$A2185)</f>
        <v>0</v>
      </c>
      <c r="C2185" s="28"/>
      <c r="D2185" s="29">
        <v>0.0</v>
      </c>
      <c r="E2185" s="1">
        <f>COUNTIF($H$2:$H$2576,'CARGA COMPLETA'!$A2185)</f>
        <v>0</v>
      </c>
      <c r="G2185" s="27"/>
      <c r="H2185" s="27"/>
      <c r="I2185" s="27"/>
      <c r="J2185" s="27"/>
      <c r="K2185" s="27"/>
    </row>
    <row r="2186" ht="15.75" hidden="1" customHeight="1">
      <c r="A2186" s="28"/>
      <c r="B2186" s="27">
        <f>COUNTIF($H$2:$H$2576,'CARGA COMPLETA'!$A2186)</f>
        <v>0</v>
      </c>
      <c r="C2186" s="28" t="s">
        <v>6850</v>
      </c>
      <c r="D2186" s="29">
        <v>0.0</v>
      </c>
      <c r="E2186" s="1">
        <f>COUNTIF($H$2:$H$2576,'CARGA COMPLETA'!$A2186)</f>
        <v>0</v>
      </c>
      <c r="G2186" s="27"/>
      <c r="H2186" s="27"/>
      <c r="I2186" s="27"/>
      <c r="J2186" s="27"/>
      <c r="K2186" s="27"/>
    </row>
    <row r="2187" ht="15.75" hidden="1" customHeight="1">
      <c r="A2187" s="28" t="s">
        <v>6851</v>
      </c>
      <c r="B2187" s="27">
        <f>COUNTIF($H$2:$H$2576,'CARGA COMPLETA'!$A2187)</f>
        <v>0</v>
      </c>
      <c r="C2187" s="28" t="s">
        <v>6852</v>
      </c>
      <c r="D2187" s="29">
        <v>185.19234524999996</v>
      </c>
      <c r="E2187" s="1">
        <f>COUNTIF($H$2:$H$2576,'CARGA COMPLETA'!$A2187)</f>
        <v>0</v>
      </c>
      <c r="G2187" s="27"/>
      <c r="H2187" s="27"/>
      <c r="I2187" s="27"/>
      <c r="J2187" s="27"/>
      <c r="K2187" s="27"/>
    </row>
    <row r="2188" ht="15.75" hidden="1" customHeight="1">
      <c r="A2188" s="28" t="s">
        <v>6853</v>
      </c>
      <c r="B2188" s="27">
        <f>COUNTIF($H$2:$H$2576,'CARGA COMPLETA'!$A2188)</f>
        <v>0</v>
      </c>
      <c r="C2188" s="28" t="s">
        <v>6854</v>
      </c>
      <c r="D2188" s="29">
        <v>241.173207</v>
      </c>
      <c r="E2188" s="1">
        <f>COUNTIF($H$2:$H$2576,'CARGA COMPLETA'!$A2188)</f>
        <v>0</v>
      </c>
      <c r="G2188" s="27"/>
      <c r="H2188" s="27"/>
      <c r="I2188" s="27"/>
      <c r="J2188" s="27"/>
      <c r="K2188" s="27"/>
    </row>
    <row r="2189" ht="15.75" hidden="1" customHeight="1">
      <c r="A2189" s="28" t="s">
        <v>6855</v>
      </c>
      <c r="B2189" s="27">
        <f>COUNTIF($H$2:$H$2576,'CARGA COMPLETA'!$A2189)</f>
        <v>0</v>
      </c>
      <c r="C2189" s="28" t="s">
        <v>6856</v>
      </c>
      <c r="D2189" s="29">
        <v>238.154499</v>
      </c>
      <c r="E2189" s="1">
        <f>COUNTIF($H$2:$H$2576,'CARGA COMPLETA'!$A2189)</f>
        <v>0</v>
      </c>
      <c r="G2189" s="27"/>
      <c r="H2189" s="27"/>
      <c r="I2189" s="27"/>
      <c r="J2189" s="27"/>
      <c r="K2189" s="27"/>
    </row>
    <row r="2190" ht="15.75" hidden="1" customHeight="1">
      <c r="A2190" s="28" t="s">
        <v>6857</v>
      </c>
      <c r="B2190" s="27">
        <f>COUNTIF($H$2:$H$2576,'CARGA COMPLETA'!$A2190)</f>
        <v>0</v>
      </c>
      <c r="C2190" s="28" t="s">
        <v>6858</v>
      </c>
      <c r="D2190" s="29">
        <v>264.54124125</v>
      </c>
      <c r="E2190" s="1">
        <f>COUNTIF($H$2:$H$2576,'CARGA COMPLETA'!$A2190)</f>
        <v>0</v>
      </c>
      <c r="G2190" s="27"/>
      <c r="H2190" s="27"/>
      <c r="I2190" s="27"/>
      <c r="J2190" s="27"/>
      <c r="K2190" s="27"/>
    </row>
    <row r="2191" ht="15.75" hidden="1" customHeight="1">
      <c r="A2191" s="28" t="s">
        <v>6859</v>
      </c>
      <c r="B2191" s="27">
        <f>COUNTIF($H$2:$H$2576,'CARGA COMPLETA'!$A2191)</f>
        <v>0</v>
      </c>
      <c r="C2191" s="28" t="s">
        <v>6860</v>
      </c>
      <c r="D2191" s="29">
        <v>167.83477425</v>
      </c>
      <c r="E2191" s="1">
        <f>COUNTIF($H$2:$H$2576,'CARGA COMPLETA'!$A2191)</f>
        <v>0</v>
      </c>
      <c r="G2191" s="27"/>
      <c r="H2191" s="27"/>
      <c r="I2191" s="27"/>
      <c r="J2191" s="27"/>
      <c r="K2191" s="27"/>
    </row>
    <row r="2192" ht="15.75" hidden="1" customHeight="1">
      <c r="A2192" s="28"/>
      <c r="B2192" s="27">
        <f>COUNTIF($H$2:$H$2576,'CARGA COMPLETA'!$A2192)</f>
        <v>0</v>
      </c>
      <c r="C2192" s="28"/>
      <c r="D2192" s="29">
        <v>0.0</v>
      </c>
      <c r="E2192" s="1">
        <f>COUNTIF($H$2:$H$2576,'CARGA COMPLETA'!$A2192)</f>
        <v>0</v>
      </c>
      <c r="G2192" s="27"/>
      <c r="H2192" s="27"/>
      <c r="I2192" s="27"/>
      <c r="J2192" s="27"/>
      <c r="K2192" s="27"/>
    </row>
    <row r="2193" ht="15.75" hidden="1" customHeight="1">
      <c r="A2193" s="28"/>
      <c r="B2193" s="27">
        <f>COUNTIF($H$2:$H$2576,'CARGA COMPLETA'!$A2193)</f>
        <v>0</v>
      </c>
      <c r="C2193" s="28" t="s">
        <v>6861</v>
      </c>
      <c r="D2193" s="29">
        <v>0.0</v>
      </c>
      <c r="E2193" s="1">
        <f>COUNTIF($H$2:$H$2576,'CARGA COMPLETA'!$A2193)</f>
        <v>0</v>
      </c>
      <c r="G2193" s="27"/>
      <c r="H2193" s="27"/>
      <c r="I2193" s="27"/>
      <c r="J2193" s="27"/>
      <c r="K2193" s="27"/>
    </row>
    <row r="2194" ht="15.75" customHeight="1">
      <c r="A2194" s="28" t="s">
        <v>1150</v>
      </c>
      <c r="B2194" s="27">
        <f>COUNTIF($H$2:$H$2576,'CARGA COMPLETA'!$A2194)</f>
        <v>1</v>
      </c>
      <c r="C2194" s="28" t="s">
        <v>1149</v>
      </c>
      <c r="D2194" s="29">
        <v>2443.4015512499996</v>
      </c>
      <c r="E2194" s="1">
        <f>COUNTIF($H$2:$H$2576,'CARGA COMPLETA'!$A2194)</f>
        <v>1</v>
      </c>
      <c r="G2194" s="27"/>
      <c r="H2194" s="27"/>
      <c r="I2194" s="27"/>
      <c r="J2194" s="27"/>
      <c r="K2194" s="27"/>
    </row>
    <row r="2195" ht="15.75" customHeight="1">
      <c r="A2195" s="28" t="s">
        <v>1152</v>
      </c>
      <c r="B2195" s="27">
        <f>COUNTIF($H$2:$H$2576,'CARGA COMPLETA'!$A2195)</f>
        <v>1</v>
      </c>
      <c r="C2195" s="28" t="s">
        <v>1151</v>
      </c>
      <c r="D2195" s="29">
        <v>3361.6637752499996</v>
      </c>
      <c r="E2195" s="1">
        <f>COUNTIF($H$2:$H$2576,'CARGA COMPLETA'!$A2195)</f>
        <v>1</v>
      </c>
      <c r="G2195" s="27"/>
      <c r="H2195" s="27"/>
      <c r="I2195" s="27"/>
      <c r="J2195" s="27"/>
      <c r="K2195" s="27"/>
    </row>
    <row r="2196" ht="15.75" customHeight="1">
      <c r="A2196" s="28" t="s">
        <v>1154</v>
      </c>
      <c r="B2196" s="27">
        <f>COUNTIF($H$2:$H$2576,'CARGA COMPLETA'!$A2196)</f>
        <v>1</v>
      </c>
      <c r="C2196" s="28" t="s">
        <v>1153</v>
      </c>
      <c r="D2196" s="29">
        <v>4209.291825749999</v>
      </c>
      <c r="E2196" s="1">
        <f>COUNTIF($H$2:$H$2576,'CARGA COMPLETA'!$A2196)</f>
        <v>1</v>
      </c>
      <c r="G2196" s="27"/>
      <c r="H2196" s="27"/>
      <c r="I2196" s="27"/>
      <c r="J2196" s="27"/>
      <c r="K2196" s="27"/>
    </row>
    <row r="2197" ht="15.75" customHeight="1">
      <c r="A2197" s="28" t="s">
        <v>1156</v>
      </c>
      <c r="B2197" s="27">
        <f>COUNTIF($H$2:$H$2576,'CARGA COMPLETA'!$A2197)</f>
        <v>1</v>
      </c>
      <c r="C2197" s="28" t="s">
        <v>1155</v>
      </c>
      <c r="D2197" s="29">
        <v>1897.0513402499998</v>
      </c>
      <c r="E2197" s="1">
        <f>COUNTIF($H$2:$H$2576,'CARGA COMPLETA'!$A2197)</f>
        <v>1</v>
      </c>
      <c r="G2197" s="27"/>
      <c r="H2197" s="27"/>
      <c r="I2197" s="27"/>
      <c r="J2197" s="27"/>
      <c r="K2197" s="27"/>
    </row>
    <row r="2198" ht="15.75" customHeight="1">
      <c r="A2198" s="28" t="s">
        <v>1158</v>
      </c>
      <c r="B2198" s="27">
        <f>COUNTIF($H$2:$H$2576,'CARGA COMPLETA'!$A2198)</f>
        <v>1</v>
      </c>
      <c r="C2198" s="28" t="s">
        <v>1157</v>
      </c>
      <c r="D2198" s="29">
        <v>1050.9326437500001</v>
      </c>
      <c r="E2198" s="1">
        <f>COUNTIF($H$2:$H$2576,'CARGA COMPLETA'!$A2198)</f>
        <v>1</v>
      </c>
      <c r="G2198" s="27"/>
      <c r="H2198" s="27"/>
      <c r="I2198" s="27"/>
      <c r="J2198" s="27"/>
      <c r="K2198" s="27"/>
    </row>
    <row r="2199" ht="15.75" customHeight="1">
      <c r="A2199" s="28" t="s">
        <v>1160</v>
      </c>
      <c r="B2199" s="27">
        <f>COUNTIF($H$2:$H$2576,'CARGA COMPLETA'!$A2199)</f>
        <v>1</v>
      </c>
      <c r="C2199" s="28" t="s">
        <v>1159</v>
      </c>
      <c r="D2199" s="29">
        <v>1219.4681894999999</v>
      </c>
      <c r="E2199" s="1">
        <f>COUNTIF($H$2:$H$2576,'CARGA COMPLETA'!$A2199)</f>
        <v>1</v>
      </c>
      <c r="G2199" s="27"/>
      <c r="H2199" s="27"/>
      <c r="I2199" s="27"/>
      <c r="J2199" s="27"/>
      <c r="K2199" s="27"/>
    </row>
    <row r="2200" ht="15.75" customHeight="1">
      <c r="A2200" s="28" t="s">
        <v>1162</v>
      </c>
      <c r="B2200" s="27">
        <f>COUNTIF($H$2:$H$2576,'CARGA COMPLETA'!$A2200)</f>
        <v>1</v>
      </c>
      <c r="C2200" s="28" t="s">
        <v>1161</v>
      </c>
      <c r="D2200" s="29">
        <v>1446.6798720000002</v>
      </c>
      <c r="E2200" s="1">
        <f>COUNTIF($H$2:$H$2576,'CARGA COMPLETA'!$A2200)</f>
        <v>1</v>
      </c>
      <c r="G2200" s="27"/>
      <c r="H2200" s="27"/>
      <c r="I2200" s="27"/>
      <c r="J2200" s="27"/>
      <c r="K2200" s="27"/>
    </row>
    <row r="2201" ht="15.75" customHeight="1">
      <c r="A2201" s="28" t="s">
        <v>1164</v>
      </c>
      <c r="B2201" s="27">
        <f>COUNTIF($H$2:$H$2576,'CARGA COMPLETA'!$A2201)</f>
        <v>1</v>
      </c>
      <c r="C2201" s="28" t="s">
        <v>1163</v>
      </c>
      <c r="D2201" s="29">
        <v>1769.1335887500002</v>
      </c>
      <c r="E2201" s="1">
        <f>COUNTIF($H$2:$H$2576,'CARGA COMPLETA'!$A2201)</f>
        <v>1</v>
      </c>
      <c r="G2201" s="27"/>
      <c r="H2201" s="27"/>
      <c r="I2201" s="27"/>
      <c r="J2201" s="27"/>
      <c r="K2201" s="27"/>
    </row>
    <row r="2202" ht="15.75" hidden="1" customHeight="1">
      <c r="A2202" s="28"/>
      <c r="B2202" s="27">
        <f>COUNTIF($H$2:$H$2576,'CARGA COMPLETA'!$A2202)</f>
        <v>0</v>
      </c>
      <c r="C2202" s="28"/>
      <c r="D2202" s="29">
        <v>0.0</v>
      </c>
      <c r="E2202" s="1">
        <f>COUNTIF($H$2:$H$2576,'CARGA COMPLETA'!$A2202)</f>
        <v>0</v>
      </c>
      <c r="G2202" s="27"/>
      <c r="H2202" s="27"/>
      <c r="I2202" s="27"/>
      <c r="J2202" s="27"/>
      <c r="K2202" s="27"/>
    </row>
    <row r="2203" ht="15.75" hidden="1" customHeight="1">
      <c r="A2203" s="28"/>
      <c r="B2203" s="27">
        <f>COUNTIF($H$2:$H$2576,'CARGA COMPLETA'!$A2203)</f>
        <v>0</v>
      </c>
      <c r="C2203" s="28" t="s">
        <v>6862</v>
      </c>
      <c r="D2203" s="29">
        <v>0.0</v>
      </c>
      <c r="E2203" s="1">
        <f>COUNTIF($H$2:$H$2576,'CARGA COMPLETA'!$A2203)</f>
        <v>0</v>
      </c>
      <c r="G2203" s="27"/>
      <c r="H2203" s="27"/>
      <c r="I2203" s="27"/>
      <c r="J2203" s="27"/>
      <c r="K2203" s="27"/>
    </row>
    <row r="2204" ht="15.75" customHeight="1">
      <c r="A2204" s="28" t="s">
        <v>1166</v>
      </c>
      <c r="B2204" s="27">
        <f>COUNTIF($H$2:$H$2576,'CARGA COMPLETA'!$A2204)</f>
        <v>1</v>
      </c>
      <c r="C2204" s="28" t="s">
        <v>1165</v>
      </c>
      <c r="D2204" s="29">
        <v>5278.615229249999</v>
      </c>
      <c r="E2204" s="1">
        <f>COUNTIF($H$2:$H$2576,'CARGA COMPLETA'!$A2204)</f>
        <v>1</v>
      </c>
      <c r="G2204" s="27"/>
      <c r="H2204" s="27"/>
      <c r="I2204" s="27"/>
      <c r="J2204" s="27"/>
      <c r="K2204" s="27"/>
    </row>
    <row r="2205" ht="15.75" hidden="1" customHeight="1">
      <c r="A2205" s="28" t="s">
        <v>6863</v>
      </c>
      <c r="B2205" s="27">
        <f>COUNTIF($H$2:$H$2576,'CARGA COMPLETA'!$A2205)</f>
        <v>0</v>
      </c>
      <c r="C2205" s="28" t="s">
        <v>6864</v>
      </c>
      <c r="D2205" s="29">
        <v>3333.7856475</v>
      </c>
      <c r="E2205" s="1">
        <f>COUNTIF($H$2:$H$2576,'CARGA COMPLETA'!$A2205)</f>
        <v>0</v>
      </c>
      <c r="G2205" s="27"/>
      <c r="H2205" s="27"/>
      <c r="I2205" s="27"/>
      <c r="J2205" s="27"/>
      <c r="K2205" s="27"/>
    </row>
    <row r="2206" ht="15.75" hidden="1" customHeight="1">
      <c r="A2206" s="28" t="s">
        <v>6865</v>
      </c>
      <c r="B2206" s="27">
        <f>COUNTIF($H$2:$H$2576,'CARGA COMPLETA'!$A2206)</f>
        <v>0</v>
      </c>
      <c r="C2206" s="28" t="s">
        <v>6866</v>
      </c>
      <c r="D2206" s="29">
        <v>1945.8537862499995</v>
      </c>
      <c r="E2206" s="1">
        <f>COUNTIF($H$2:$H$2576,'CARGA COMPLETA'!$A2206)</f>
        <v>0</v>
      </c>
      <c r="G2206" s="27"/>
      <c r="H2206" s="27"/>
      <c r="I2206" s="27"/>
      <c r="J2206" s="27"/>
      <c r="K2206" s="27"/>
    </row>
    <row r="2207" ht="15.75" hidden="1" customHeight="1">
      <c r="A2207" s="28"/>
      <c r="B2207" s="27">
        <f>COUNTIF($H$2:$H$2576,'CARGA COMPLETA'!$A2207)</f>
        <v>0</v>
      </c>
      <c r="C2207" s="28"/>
      <c r="D2207" s="29">
        <v>0.0</v>
      </c>
      <c r="E2207" s="1">
        <f>COUNTIF($H$2:$H$2576,'CARGA COMPLETA'!$A2207)</f>
        <v>0</v>
      </c>
      <c r="G2207" s="27"/>
      <c r="H2207" s="27"/>
      <c r="I2207" s="27"/>
      <c r="J2207" s="27"/>
      <c r="K2207" s="27"/>
    </row>
    <row r="2208" ht="15.75" hidden="1" customHeight="1">
      <c r="A2208" s="28"/>
      <c r="B2208" s="27">
        <f>COUNTIF($H$2:$H$2576,'CARGA COMPLETA'!$A2208)</f>
        <v>0</v>
      </c>
      <c r="C2208" s="28" t="s">
        <v>6867</v>
      </c>
      <c r="D2208" s="29">
        <v>0.0</v>
      </c>
      <c r="E2208" s="1">
        <f>COUNTIF($H$2:$H$2576,'CARGA COMPLETA'!$A2208)</f>
        <v>0</v>
      </c>
      <c r="G2208" s="27"/>
      <c r="H2208" s="27"/>
      <c r="I2208" s="27"/>
      <c r="J2208" s="27"/>
      <c r="K2208" s="27"/>
    </row>
    <row r="2209" ht="15.75" hidden="1" customHeight="1">
      <c r="A2209" s="28" t="s">
        <v>6868</v>
      </c>
      <c r="B2209" s="27">
        <f>COUNTIF($H$2:$H$2576,'CARGA COMPLETA'!$A2209)</f>
        <v>0</v>
      </c>
      <c r="C2209" s="28" t="s">
        <v>6869</v>
      </c>
      <c r="D2209" s="29">
        <v>29.270686499999996</v>
      </c>
      <c r="E2209" s="1">
        <f>COUNTIF($H$2:$H$2576,'CARGA COMPLETA'!$A2209)</f>
        <v>0</v>
      </c>
      <c r="G2209" s="27"/>
      <c r="H2209" s="27"/>
      <c r="I2209" s="27"/>
      <c r="J2209" s="27"/>
      <c r="K2209" s="27"/>
    </row>
    <row r="2210" ht="15.75" hidden="1" customHeight="1">
      <c r="A2210" s="28" t="s">
        <v>6870</v>
      </c>
      <c r="B2210" s="27">
        <f>COUNTIF($H$2:$H$2576,'CARGA COMPLETA'!$A2210)</f>
        <v>0</v>
      </c>
      <c r="C2210" s="28" t="s">
        <v>6871</v>
      </c>
      <c r="D2210" s="29">
        <v>29.270686499999996</v>
      </c>
      <c r="E2210" s="1">
        <f>COUNTIF($H$2:$H$2576,'CARGA COMPLETA'!$A2210)</f>
        <v>0</v>
      </c>
      <c r="G2210" s="27"/>
      <c r="H2210" s="27"/>
      <c r="I2210" s="27"/>
      <c r="J2210" s="27"/>
      <c r="K2210" s="27"/>
    </row>
    <row r="2211" ht="15.75" hidden="1" customHeight="1">
      <c r="A2211" s="28"/>
      <c r="B2211" s="27">
        <f>COUNTIF($H$2:$H$2576,'CARGA COMPLETA'!$A2211)</f>
        <v>0</v>
      </c>
      <c r="C2211" s="28"/>
      <c r="D2211" s="29">
        <v>0.0</v>
      </c>
      <c r="E2211" s="1">
        <f>COUNTIF($H$2:$H$2576,'CARGA COMPLETA'!$A2211)</f>
        <v>0</v>
      </c>
      <c r="G2211" s="27"/>
      <c r="H2211" s="27"/>
      <c r="I2211" s="27"/>
      <c r="J2211" s="27"/>
      <c r="K2211" s="27"/>
    </row>
    <row r="2212" ht="15.75" hidden="1" customHeight="1">
      <c r="A2212" s="28"/>
      <c r="B2212" s="27">
        <f>COUNTIF($H$2:$H$2576,'CARGA COMPLETA'!$A2212)</f>
        <v>0</v>
      </c>
      <c r="C2212" s="28" t="s">
        <v>6872</v>
      </c>
      <c r="D2212" s="29">
        <v>0.0</v>
      </c>
      <c r="E2212" s="1">
        <f>COUNTIF($H$2:$H$2576,'CARGA COMPLETA'!$A2212)</f>
        <v>0</v>
      </c>
      <c r="G2212" s="27"/>
      <c r="H2212" s="27"/>
      <c r="I2212" s="27"/>
      <c r="J2212" s="27"/>
      <c r="K2212" s="27"/>
    </row>
    <row r="2213" ht="15.75" hidden="1" customHeight="1">
      <c r="A2213" s="28" t="s">
        <v>6873</v>
      </c>
      <c r="B2213" s="27">
        <f>COUNTIF($H$2:$H$2576,'CARGA COMPLETA'!$A2213)</f>
        <v>0</v>
      </c>
      <c r="C2213" s="28" t="s">
        <v>6874</v>
      </c>
      <c r="D2213" s="29">
        <v>4492.304685</v>
      </c>
      <c r="E2213" s="1">
        <f>COUNTIF($H$2:$H$2576,'CARGA COMPLETA'!$A2213)</f>
        <v>0</v>
      </c>
      <c r="G2213" s="27"/>
      <c r="H2213" s="27"/>
      <c r="I2213" s="27"/>
      <c r="J2213" s="27"/>
      <c r="K2213" s="27"/>
    </row>
    <row r="2214" ht="15.75" hidden="1" customHeight="1">
      <c r="A2214" s="28" t="s">
        <v>6875</v>
      </c>
      <c r="B2214" s="27">
        <f>COUNTIF($H$2:$H$2576,'CARGA COMPLETA'!$A2214)</f>
        <v>0</v>
      </c>
      <c r="C2214" s="28" t="s">
        <v>6876</v>
      </c>
      <c r="D2214" s="29">
        <v>3216.2806417499996</v>
      </c>
      <c r="E2214" s="1">
        <f>COUNTIF($H$2:$H$2576,'CARGA COMPLETA'!$A2214)</f>
        <v>0</v>
      </c>
      <c r="G2214" s="27"/>
      <c r="H2214" s="27"/>
      <c r="I2214" s="27"/>
      <c r="J2214" s="27"/>
      <c r="K2214" s="27"/>
    </row>
    <row r="2215" ht="15.75" hidden="1" customHeight="1">
      <c r="A2215" s="28" t="s">
        <v>6877</v>
      </c>
      <c r="B2215" s="27">
        <f>COUNTIF($H$2:$H$2576,'CARGA COMPLETA'!$A2215)</f>
        <v>0</v>
      </c>
      <c r="C2215" s="28" t="s">
        <v>6878</v>
      </c>
      <c r="D2215" s="29">
        <v>3216.2806417499996</v>
      </c>
      <c r="E2215" s="1">
        <f>COUNTIF($H$2:$H$2576,'CARGA COMPLETA'!$A2215)</f>
        <v>0</v>
      </c>
      <c r="G2215" s="27"/>
      <c r="H2215" s="27"/>
      <c r="I2215" s="27"/>
      <c r="J2215" s="27"/>
      <c r="K2215" s="27"/>
    </row>
    <row r="2216" ht="15.75" hidden="1" customHeight="1">
      <c r="A2216" s="28" t="s">
        <v>6879</v>
      </c>
      <c r="B2216" s="27">
        <f>COUNTIF($H$2:$H$2576,'CARGA COMPLETA'!$A2216)</f>
        <v>0</v>
      </c>
      <c r="C2216" s="28" t="s">
        <v>6880</v>
      </c>
      <c r="D2216" s="29">
        <v>2358.9316327499996</v>
      </c>
      <c r="E2216" s="1">
        <f>COUNTIF($H$2:$H$2576,'CARGA COMPLETA'!$A2216)</f>
        <v>0</v>
      </c>
      <c r="G2216" s="27"/>
      <c r="H2216" s="27"/>
      <c r="I2216" s="27"/>
      <c r="J2216" s="27"/>
      <c r="K2216" s="27"/>
    </row>
    <row r="2217" ht="15.75" hidden="1" customHeight="1">
      <c r="A2217" s="28" t="s">
        <v>6881</v>
      </c>
      <c r="B2217" s="27">
        <f>COUNTIF($H$2:$H$2576,'CARGA COMPLETA'!$A2217)</f>
        <v>0</v>
      </c>
      <c r="C2217" s="28" t="s">
        <v>6882</v>
      </c>
      <c r="D2217" s="29">
        <v>2358.9316327499996</v>
      </c>
      <c r="E2217" s="1">
        <f>COUNTIF($H$2:$H$2576,'CARGA COMPLETA'!$A2217)</f>
        <v>0</v>
      </c>
      <c r="G2217" s="27"/>
      <c r="H2217" s="27"/>
      <c r="I2217" s="27"/>
      <c r="J2217" s="27"/>
      <c r="K2217" s="27"/>
    </row>
    <row r="2218" ht="15.75" hidden="1" customHeight="1">
      <c r="A2218" s="28" t="s">
        <v>6883</v>
      </c>
      <c r="B2218" s="27">
        <f>COUNTIF($H$2:$H$2576,'CARGA COMPLETA'!$A2218)</f>
        <v>0</v>
      </c>
      <c r="C2218" s="28" t="s">
        <v>6884</v>
      </c>
      <c r="D2218" s="29">
        <v>2358.9316327499996</v>
      </c>
      <c r="E2218" s="1">
        <f>COUNTIF($H$2:$H$2576,'CARGA COMPLETA'!$A2218)</f>
        <v>0</v>
      </c>
      <c r="G2218" s="27"/>
      <c r="H2218" s="27"/>
      <c r="I2218" s="27"/>
      <c r="J2218" s="27"/>
      <c r="K2218" s="27"/>
    </row>
    <row r="2219" ht="15.75" hidden="1" customHeight="1">
      <c r="A2219" s="28" t="s">
        <v>6885</v>
      </c>
      <c r="B2219" s="27">
        <f>COUNTIF($H$2:$H$2576,'CARGA COMPLETA'!$A2219)</f>
        <v>0</v>
      </c>
      <c r="C2219" s="28" t="s">
        <v>6886</v>
      </c>
      <c r="D2219" s="29">
        <v>2271.65862825</v>
      </c>
      <c r="E2219" s="1">
        <f>COUNTIF($H$2:$H$2576,'CARGA COMPLETA'!$A2219)</f>
        <v>0</v>
      </c>
      <c r="G2219" s="27"/>
      <c r="H2219" s="27"/>
      <c r="I2219" s="27"/>
      <c r="J2219" s="27"/>
      <c r="K2219" s="27"/>
    </row>
    <row r="2220" ht="15.75" hidden="1" customHeight="1">
      <c r="A2220" s="28" t="s">
        <v>6887</v>
      </c>
      <c r="B2220" s="27">
        <f>COUNTIF($H$2:$H$2576,'CARGA COMPLETA'!$A2220)</f>
        <v>0</v>
      </c>
      <c r="C2220" s="28" t="s">
        <v>6888</v>
      </c>
      <c r="D2220" s="29">
        <v>2271.65862825</v>
      </c>
      <c r="E2220" s="1">
        <f>COUNTIF($H$2:$H$2576,'CARGA COMPLETA'!$A2220)</f>
        <v>0</v>
      </c>
      <c r="G2220" s="27"/>
      <c r="H2220" s="27"/>
      <c r="I2220" s="27"/>
      <c r="J2220" s="27"/>
      <c r="K2220" s="27"/>
    </row>
    <row r="2221" ht="15.75" hidden="1" customHeight="1">
      <c r="A2221" s="28" t="s">
        <v>6889</v>
      </c>
      <c r="B2221" s="27">
        <f>COUNTIF($H$2:$H$2576,'CARGA COMPLETA'!$A2221)</f>
        <v>0</v>
      </c>
      <c r="C2221" s="28" t="s">
        <v>6890</v>
      </c>
      <c r="D2221" s="29">
        <v>2271.65862825</v>
      </c>
      <c r="E2221" s="1">
        <f>COUNTIF($H$2:$H$2576,'CARGA COMPLETA'!$A2221)</f>
        <v>0</v>
      </c>
      <c r="G2221" s="27"/>
      <c r="H2221" s="27"/>
      <c r="I2221" s="27"/>
      <c r="J2221" s="27"/>
      <c r="K2221" s="27"/>
    </row>
    <row r="2222" ht="15.75" hidden="1" customHeight="1">
      <c r="A2222" s="28" t="s">
        <v>6891</v>
      </c>
      <c r="B2222" s="27">
        <f>COUNTIF($H$2:$H$2576,'CARGA COMPLETA'!$A2222)</f>
        <v>0</v>
      </c>
      <c r="C2222" s="28" t="s">
        <v>6892</v>
      </c>
      <c r="D2222" s="29">
        <v>2209.1641852499997</v>
      </c>
      <c r="E2222" s="1">
        <f>COUNTIF($H$2:$H$2576,'CARGA COMPLETA'!$A2222)</f>
        <v>0</v>
      </c>
      <c r="G2222" s="27"/>
      <c r="H2222" s="27"/>
      <c r="I2222" s="27"/>
      <c r="J2222" s="27"/>
      <c r="K2222" s="27"/>
    </row>
    <row r="2223" ht="15.75" hidden="1" customHeight="1">
      <c r="A2223" s="28" t="s">
        <v>6893</v>
      </c>
      <c r="B2223" s="27">
        <f>COUNTIF($H$2:$H$2576,'CARGA COMPLETA'!$A2223)</f>
        <v>0</v>
      </c>
      <c r="C2223" s="28" t="s">
        <v>6894</v>
      </c>
      <c r="D2223" s="29">
        <v>2209.1641852499997</v>
      </c>
      <c r="E2223" s="1">
        <f>COUNTIF($H$2:$H$2576,'CARGA COMPLETA'!$A2223)</f>
        <v>0</v>
      </c>
      <c r="G2223" s="27"/>
      <c r="H2223" s="27"/>
      <c r="I2223" s="27"/>
      <c r="J2223" s="27"/>
      <c r="K2223" s="27"/>
    </row>
    <row r="2224" ht="15.75" hidden="1" customHeight="1">
      <c r="A2224" s="28" t="s">
        <v>6895</v>
      </c>
      <c r="B2224" s="27">
        <f>COUNTIF($H$2:$H$2576,'CARGA COMPLETA'!$A2224)</f>
        <v>0</v>
      </c>
      <c r="C2224" s="28" t="s">
        <v>6896</v>
      </c>
      <c r="D2224" s="29">
        <v>2209.1641852499997</v>
      </c>
      <c r="E2224" s="1">
        <f>COUNTIF($H$2:$H$2576,'CARGA COMPLETA'!$A2224)</f>
        <v>0</v>
      </c>
      <c r="G2224" s="27"/>
      <c r="H2224" s="27"/>
      <c r="I2224" s="27"/>
      <c r="J2224" s="27"/>
      <c r="K2224" s="27"/>
    </row>
    <row r="2225" ht="15.75" hidden="1" customHeight="1">
      <c r="A2225" s="28" t="s">
        <v>6897</v>
      </c>
      <c r="B2225" s="27">
        <f>COUNTIF($H$2:$H$2576,'CARGA COMPLETA'!$A2225)</f>
        <v>0</v>
      </c>
      <c r="C2225" s="28" t="s">
        <v>6898</v>
      </c>
      <c r="D2225" s="29">
        <v>2209.1641852499997</v>
      </c>
      <c r="E2225" s="1">
        <f>COUNTIF($H$2:$H$2576,'CARGA COMPLETA'!$A2225)</f>
        <v>0</v>
      </c>
      <c r="G2225" s="27"/>
      <c r="H2225" s="27"/>
      <c r="I2225" s="27"/>
      <c r="J2225" s="27"/>
      <c r="K2225" s="27"/>
    </row>
    <row r="2226" ht="15.75" hidden="1" customHeight="1">
      <c r="A2226" s="28" t="s">
        <v>6899</v>
      </c>
      <c r="B2226" s="27">
        <f>COUNTIF($H$2:$H$2576,'CARGA COMPLETA'!$A2226)</f>
        <v>0</v>
      </c>
      <c r="C2226" s="28" t="s">
        <v>6900</v>
      </c>
      <c r="D2226" s="29">
        <v>2022.2199112499995</v>
      </c>
      <c r="E2226" s="1">
        <f>COUNTIF($H$2:$H$2576,'CARGA COMPLETA'!$A2226)</f>
        <v>0</v>
      </c>
      <c r="G2226" s="27"/>
      <c r="H2226" s="27"/>
      <c r="I2226" s="27"/>
      <c r="J2226" s="27"/>
      <c r="K2226" s="27"/>
    </row>
    <row r="2227" ht="15.75" hidden="1" customHeight="1">
      <c r="A2227" s="28" t="s">
        <v>6901</v>
      </c>
      <c r="B2227" s="27">
        <f>COUNTIF($H$2:$H$2576,'CARGA COMPLETA'!$A2227)</f>
        <v>0</v>
      </c>
      <c r="C2227" s="28" t="s">
        <v>6902</v>
      </c>
      <c r="D2227" s="29">
        <v>2022.2199112499995</v>
      </c>
      <c r="E2227" s="1">
        <f>COUNTIF($H$2:$H$2576,'CARGA COMPLETA'!$A2227)</f>
        <v>0</v>
      </c>
      <c r="G2227" s="27"/>
      <c r="H2227" s="27"/>
      <c r="I2227" s="27"/>
      <c r="J2227" s="27"/>
      <c r="K2227" s="27"/>
    </row>
    <row r="2228" ht="15.75" hidden="1" customHeight="1">
      <c r="A2228" s="28" t="s">
        <v>6903</v>
      </c>
      <c r="B2228" s="27">
        <f>COUNTIF($H$2:$H$2576,'CARGA COMPLETA'!$A2228)</f>
        <v>0</v>
      </c>
      <c r="C2228" s="28" t="s">
        <v>6904</v>
      </c>
      <c r="D2228" s="29">
        <v>2164.2788722499995</v>
      </c>
      <c r="E2228" s="1">
        <f>COUNTIF($H$2:$H$2576,'CARGA COMPLETA'!$A2228)</f>
        <v>0</v>
      </c>
      <c r="G2228" s="27"/>
      <c r="H2228" s="27"/>
      <c r="I2228" s="27"/>
      <c r="J2228" s="27"/>
      <c r="K2228" s="27"/>
    </row>
    <row r="2229" ht="15.75" hidden="1" customHeight="1">
      <c r="A2229" s="28" t="s">
        <v>6905</v>
      </c>
      <c r="B2229" s="27">
        <f>COUNTIF($H$2:$H$2576,'CARGA COMPLETA'!$A2229)</f>
        <v>0</v>
      </c>
      <c r="C2229" s="28" t="s">
        <v>6906</v>
      </c>
      <c r="D2229" s="29">
        <v>1920.077973</v>
      </c>
      <c r="E2229" s="1">
        <f>COUNTIF($H$2:$H$2576,'CARGA COMPLETA'!$A2229)</f>
        <v>0</v>
      </c>
      <c r="G2229" s="27"/>
      <c r="H2229" s="27"/>
      <c r="I2229" s="27"/>
      <c r="J2229" s="27"/>
      <c r="K2229" s="27"/>
    </row>
    <row r="2230" ht="15.75" hidden="1" customHeight="1">
      <c r="A2230" s="28" t="s">
        <v>6907</v>
      </c>
      <c r="B2230" s="27">
        <f>COUNTIF($H$2:$H$2576,'CARGA COMPLETA'!$A2230)</f>
        <v>0</v>
      </c>
      <c r="C2230" s="28" t="s">
        <v>6908</v>
      </c>
      <c r="D2230" s="29">
        <v>1920.077973</v>
      </c>
      <c r="E2230" s="1">
        <f>COUNTIF($H$2:$H$2576,'CARGA COMPLETA'!$A2230)</f>
        <v>0</v>
      </c>
      <c r="G2230" s="27"/>
      <c r="H2230" s="27"/>
      <c r="I2230" s="27"/>
      <c r="J2230" s="27"/>
      <c r="K2230" s="27"/>
    </row>
    <row r="2231" ht="15.75" hidden="1" customHeight="1">
      <c r="A2231" s="28" t="s">
        <v>6909</v>
      </c>
      <c r="B2231" s="27">
        <f>COUNTIF($H$2:$H$2576,'CARGA COMPLETA'!$A2231)</f>
        <v>0</v>
      </c>
      <c r="C2231" s="28" t="s">
        <v>6910</v>
      </c>
      <c r="D2231" s="29">
        <v>1877.12427375</v>
      </c>
      <c r="E2231" s="1">
        <f>COUNTIF($H$2:$H$2576,'CARGA COMPLETA'!$A2231)</f>
        <v>0</v>
      </c>
      <c r="G2231" s="27"/>
      <c r="H2231" s="27"/>
      <c r="I2231" s="27"/>
      <c r="J2231" s="27"/>
      <c r="K2231" s="27"/>
    </row>
    <row r="2232" ht="15.75" hidden="1" customHeight="1">
      <c r="A2232" s="28" t="s">
        <v>6911</v>
      </c>
      <c r="B2232" s="27">
        <f>COUNTIF($H$2:$H$2576,'CARGA COMPLETA'!$A2232)</f>
        <v>0</v>
      </c>
      <c r="C2232" s="28" t="s">
        <v>6912</v>
      </c>
      <c r="D2232" s="29">
        <v>1858.13156925</v>
      </c>
      <c r="E2232" s="1">
        <f>COUNTIF($H$2:$H$2576,'CARGA COMPLETA'!$A2232)</f>
        <v>0</v>
      </c>
      <c r="G2232" s="27"/>
      <c r="H2232" s="27"/>
      <c r="I2232" s="27"/>
      <c r="J2232" s="27"/>
      <c r="K2232" s="27"/>
    </row>
    <row r="2233" ht="15.75" hidden="1" customHeight="1">
      <c r="A2233" s="28" t="s">
        <v>6913</v>
      </c>
      <c r="B2233" s="27">
        <f>COUNTIF($H$2:$H$2576,'CARGA COMPLETA'!$A2233)</f>
        <v>0</v>
      </c>
      <c r="C2233" s="28" t="s">
        <v>6914</v>
      </c>
      <c r="D2233" s="29">
        <v>1915.945218</v>
      </c>
      <c r="E2233" s="1">
        <f>COUNTIF($H$2:$H$2576,'CARGA COMPLETA'!$A2233)</f>
        <v>0</v>
      </c>
      <c r="G2233" s="27"/>
      <c r="H2233" s="27"/>
      <c r="I2233" s="27"/>
      <c r="J2233" s="27"/>
      <c r="K2233" s="27"/>
    </row>
    <row r="2234" ht="15.75" customHeight="1">
      <c r="A2234" s="28" t="s">
        <v>1168</v>
      </c>
      <c r="B2234" s="27">
        <f>COUNTIF($H$2:$H$2576,'CARGA COMPLETA'!$A2234)</f>
        <v>1</v>
      </c>
      <c r="C2234" s="28" t="s">
        <v>1167</v>
      </c>
      <c r="D2234" s="29">
        <v>4492.304685</v>
      </c>
      <c r="E2234" s="1">
        <f>COUNTIF($H$2:$H$2576,'CARGA COMPLETA'!$A2234)</f>
        <v>1</v>
      </c>
      <c r="G2234" s="27"/>
      <c r="H2234" s="27"/>
      <c r="I2234" s="27"/>
      <c r="J2234" s="27"/>
      <c r="K2234" s="27"/>
    </row>
    <row r="2235" ht="15.75" customHeight="1">
      <c r="A2235" s="28" t="s">
        <v>1170</v>
      </c>
      <c r="B2235" s="27">
        <f>COUNTIF($H$2:$H$2576,'CARGA COMPLETA'!$A2235)</f>
        <v>1</v>
      </c>
      <c r="C2235" s="28" t="s">
        <v>1169</v>
      </c>
      <c r="D2235" s="29">
        <v>3216.2806417499996</v>
      </c>
      <c r="E2235" s="1">
        <f>COUNTIF($H$2:$H$2576,'CARGA COMPLETA'!$A2235)</f>
        <v>1</v>
      </c>
      <c r="G2235" s="27"/>
      <c r="H2235" s="27"/>
      <c r="I2235" s="27"/>
      <c r="J2235" s="27"/>
      <c r="K2235" s="27"/>
    </row>
    <row r="2236" ht="15.75" customHeight="1">
      <c r="A2236" s="28" t="s">
        <v>1172</v>
      </c>
      <c r="B2236" s="27">
        <f>COUNTIF($H$2:$H$2576,'CARGA COMPLETA'!$A2236)</f>
        <v>1</v>
      </c>
      <c r="C2236" s="28" t="s">
        <v>1171</v>
      </c>
      <c r="D2236" s="29">
        <v>3216.2806417499996</v>
      </c>
      <c r="E2236" s="1">
        <f>COUNTIF($H$2:$H$2576,'CARGA COMPLETA'!$A2236)</f>
        <v>1</v>
      </c>
      <c r="G2236" s="27"/>
      <c r="H2236" s="27"/>
      <c r="I2236" s="27"/>
      <c r="J2236" s="27"/>
      <c r="K2236" s="27"/>
    </row>
    <row r="2237" ht="15.75" customHeight="1">
      <c r="A2237" s="28" t="s">
        <v>1174</v>
      </c>
      <c r="B2237" s="27">
        <f>COUNTIF($H$2:$H$2576,'CARGA COMPLETA'!$A2237)</f>
        <v>1</v>
      </c>
      <c r="C2237" s="28" t="s">
        <v>1173</v>
      </c>
      <c r="D2237" s="29">
        <v>2358.9316327499996</v>
      </c>
      <c r="E2237" s="1">
        <f>COUNTIF($H$2:$H$2576,'CARGA COMPLETA'!$A2237)</f>
        <v>1</v>
      </c>
      <c r="G2237" s="27"/>
      <c r="H2237" s="27"/>
      <c r="I2237" s="27"/>
      <c r="J2237" s="27"/>
      <c r="K2237" s="27"/>
    </row>
    <row r="2238" ht="15.75" customHeight="1">
      <c r="A2238" s="28" t="s">
        <v>1176</v>
      </c>
      <c r="B2238" s="27">
        <f>COUNTIF($H$2:$H$2576,'CARGA COMPLETA'!$A2238)</f>
        <v>1</v>
      </c>
      <c r="C2238" s="28" t="s">
        <v>1175</v>
      </c>
      <c r="D2238" s="29">
        <v>2358.9316327499996</v>
      </c>
      <c r="E2238" s="1">
        <f>COUNTIF($H$2:$H$2576,'CARGA COMPLETA'!$A2238)</f>
        <v>1</v>
      </c>
      <c r="G2238" s="27"/>
      <c r="H2238" s="27"/>
      <c r="I2238" s="27"/>
      <c r="J2238" s="27"/>
      <c r="K2238" s="27"/>
    </row>
    <row r="2239" ht="15.75" customHeight="1">
      <c r="A2239" s="28" t="s">
        <v>1178</v>
      </c>
      <c r="B2239" s="27">
        <f>COUNTIF($H$2:$H$2576,'CARGA COMPLETA'!$A2239)</f>
        <v>1</v>
      </c>
      <c r="C2239" s="28" t="s">
        <v>1177</v>
      </c>
      <c r="D2239" s="29">
        <v>2358.9316327499996</v>
      </c>
      <c r="E2239" s="1">
        <f>COUNTIF($H$2:$H$2576,'CARGA COMPLETA'!$A2239)</f>
        <v>1</v>
      </c>
      <c r="G2239" s="27"/>
      <c r="H2239" s="27"/>
      <c r="I2239" s="27"/>
      <c r="J2239" s="27"/>
      <c r="K2239" s="27"/>
    </row>
    <row r="2240" ht="15.75" customHeight="1">
      <c r="A2240" s="28" t="s">
        <v>1180</v>
      </c>
      <c r="B2240" s="27">
        <f>COUNTIF($H$2:$H$2576,'CARGA COMPLETA'!$A2240)</f>
        <v>1</v>
      </c>
      <c r="C2240" s="28" t="s">
        <v>1179</v>
      </c>
      <c r="D2240" s="29">
        <v>2271.65862825</v>
      </c>
      <c r="E2240" s="1">
        <f>COUNTIF($H$2:$H$2576,'CARGA COMPLETA'!$A2240)</f>
        <v>1</v>
      </c>
      <c r="G2240" s="27"/>
      <c r="H2240" s="27"/>
      <c r="I2240" s="27"/>
      <c r="J2240" s="27"/>
      <c r="K2240" s="27"/>
    </row>
    <row r="2241" ht="15.75" customHeight="1">
      <c r="A2241" s="28" t="s">
        <v>1182</v>
      </c>
      <c r="B2241" s="27">
        <f>COUNTIF($H$2:$H$2576,'CARGA COMPLETA'!$A2241)</f>
        <v>1</v>
      </c>
      <c r="C2241" s="28" t="s">
        <v>1181</v>
      </c>
      <c r="D2241" s="29">
        <v>2271.65862825</v>
      </c>
      <c r="E2241" s="1">
        <f>COUNTIF($H$2:$H$2576,'CARGA COMPLETA'!$A2241)</f>
        <v>1</v>
      </c>
      <c r="G2241" s="27"/>
      <c r="H2241" s="27"/>
      <c r="I2241" s="27"/>
      <c r="J2241" s="27"/>
      <c r="K2241" s="27"/>
    </row>
    <row r="2242" ht="15.75" customHeight="1">
      <c r="A2242" s="28" t="s">
        <v>1184</v>
      </c>
      <c r="B2242" s="27">
        <f>COUNTIF($H$2:$H$2576,'CARGA COMPLETA'!$A2242)</f>
        <v>1</v>
      </c>
      <c r="C2242" s="28" t="s">
        <v>1183</v>
      </c>
      <c r="D2242" s="29">
        <v>2271.65862825</v>
      </c>
      <c r="E2242" s="1">
        <f>COUNTIF($H$2:$H$2576,'CARGA COMPLETA'!$A2242)</f>
        <v>1</v>
      </c>
      <c r="G2242" s="27"/>
      <c r="H2242" s="27"/>
      <c r="I2242" s="27"/>
      <c r="J2242" s="27"/>
      <c r="K2242" s="27"/>
    </row>
    <row r="2243" ht="15.75" customHeight="1">
      <c r="A2243" s="28" t="s">
        <v>1186</v>
      </c>
      <c r="B2243" s="27">
        <f>COUNTIF($H$2:$H$2576,'CARGA COMPLETA'!$A2243)</f>
        <v>1</v>
      </c>
      <c r="C2243" s="28" t="s">
        <v>1185</v>
      </c>
      <c r="D2243" s="29">
        <v>2209.1641852499997</v>
      </c>
      <c r="E2243" s="1">
        <f>COUNTIF($H$2:$H$2576,'CARGA COMPLETA'!$A2243)</f>
        <v>1</v>
      </c>
      <c r="G2243" s="27"/>
      <c r="H2243" s="27"/>
      <c r="I2243" s="27"/>
      <c r="J2243" s="27"/>
      <c r="K2243" s="27"/>
    </row>
    <row r="2244" ht="15.75" customHeight="1">
      <c r="A2244" s="28" t="s">
        <v>1188</v>
      </c>
      <c r="B2244" s="27">
        <f>COUNTIF($H$2:$H$2576,'CARGA COMPLETA'!$A2244)</f>
        <v>1</v>
      </c>
      <c r="C2244" s="28" t="s">
        <v>1187</v>
      </c>
      <c r="D2244" s="29">
        <v>2209.1641852499997</v>
      </c>
      <c r="E2244" s="1">
        <f>COUNTIF($H$2:$H$2576,'CARGA COMPLETA'!$A2244)</f>
        <v>1</v>
      </c>
      <c r="G2244" s="27"/>
      <c r="H2244" s="27"/>
      <c r="I2244" s="27"/>
      <c r="J2244" s="27"/>
      <c r="K2244" s="27"/>
    </row>
    <row r="2245" ht="15.75" customHeight="1">
      <c r="A2245" s="28" t="s">
        <v>1190</v>
      </c>
      <c r="B2245" s="27">
        <f>COUNTIF($H$2:$H$2576,'CARGA COMPLETA'!$A2245)</f>
        <v>1</v>
      </c>
      <c r="C2245" s="28" t="s">
        <v>1189</v>
      </c>
      <c r="D2245" s="29">
        <v>2209.1641852499997</v>
      </c>
      <c r="E2245" s="1">
        <f>COUNTIF($H$2:$H$2576,'CARGA COMPLETA'!$A2245)</f>
        <v>1</v>
      </c>
      <c r="G2245" s="27"/>
      <c r="H2245" s="27"/>
      <c r="I2245" s="27"/>
      <c r="J2245" s="27"/>
      <c r="K2245" s="27"/>
    </row>
    <row r="2246" ht="15.75" customHeight="1">
      <c r="A2246" s="28" t="s">
        <v>1192</v>
      </c>
      <c r="B2246" s="27">
        <f>COUNTIF($H$2:$H$2576,'CARGA COMPLETA'!$A2246)</f>
        <v>1</v>
      </c>
      <c r="C2246" s="28" t="s">
        <v>1191</v>
      </c>
      <c r="D2246" s="29">
        <v>2209.1641852499997</v>
      </c>
      <c r="E2246" s="1">
        <f>COUNTIF($H$2:$H$2576,'CARGA COMPLETA'!$A2246)</f>
        <v>1</v>
      </c>
      <c r="G2246" s="27"/>
      <c r="H2246" s="27"/>
      <c r="I2246" s="27"/>
      <c r="J2246" s="27"/>
      <c r="K2246" s="27"/>
    </row>
    <row r="2247" ht="15.75" customHeight="1">
      <c r="A2247" s="28" t="s">
        <v>1194</v>
      </c>
      <c r="B2247" s="27">
        <f>COUNTIF($H$2:$H$2576,'CARGA COMPLETA'!$A2247)</f>
        <v>1</v>
      </c>
      <c r="C2247" s="28" t="s">
        <v>1193</v>
      </c>
      <c r="D2247" s="29">
        <v>2022.2199112499995</v>
      </c>
      <c r="E2247" s="1">
        <f>COUNTIF($H$2:$H$2576,'CARGA COMPLETA'!$A2247)</f>
        <v>1</v>
      </c>
      <c r="G2247" s="27"/>
      <c r="H2247" s="27"/>
      <c r="I2247" s="27"/>
      <c r="J2247" s="27"/>
      <c r="K2247" s="27"/>
    </row>
    <row r="2248" ht="15.75" customHeight="1">
      <c r="A2248" s="28" t="s">
        <v>1196</v>
      </c>
      <c r="B2248" s="27">
        <f>COUNTIF($H$2:$H$2576,'CARGA COMPLETA'!$A2248)</f>
        <v>1</v>
      </c>
      <c r="C2248" s="28" t="s">
        <v>1195</v>
      </c>
      <c r="D2248" s="29">
        <v>1974.3158902500002</v>
      </c>
      <c r="E2248" s="1">
        <f>COUNTIF($H$2:$H$2576,'CARGA COMPLETA'!$A2248)</f>
        <v>1</v>
      </c>
      <c r="G2248" s="27"/>
      <c r="H2248" s="27"/>
      <c r="I2248" s="27"/>
      <c r="J2248" s="27"/>
      <c r="K2248" s="27"/>
    </row>
    <row r="2249" ht="15.75" customHeight="1">
      <c r="A2249" s="28" t="s">
        <v>1198</v>
      </c>
      <c r="B2249" s="27">
        <f>COUNTIF($H$2:$H$2576,'CARGA COMPLETA'!$A2249)</f>
        <v>1</v>
      </c>
      <c r="C2249" s="28" t="s">
        <v>1197</v>
      </c>
      <c r="D2249" s="29">
        <v>2164.2788722499995</v>
      </c>
      <c r="E2249" s="1">
        <f>COUNTIF($H$2:$H$2576,'CARGA COMPLETA'!$A2249)</f>
        <v>1</v>
      </c>
      <c r="G2249" s="27"/>
      <c r="H2249" s="27"/>
      <c r="I2249" s="27"/>
      <c r="J2249" s="27"/>
      <c r="K2249" s="27"/>
    </row>
    <row r="2250" ht="15.75" customHeight="1">
      <c r="A2250" s="28" t="s">
        <v>1200</v>
      </c>
      <c r="B2250" s="27">
        <f>COUNTIF($H$2:$H$2576,'CARGA COMPLETA'!$A2250)</f>
        <v>1</v>
      </c>
      <c r="C2250" s="28" t="s">
        <v>1199</v>
      </c>
      <c r="D2250" s="29">
        <v>1920.077973</v>
      </c>
      <c r="E2250" s="1">
        <f>COUNTIF($H$2:$H$2576,'CARGA COMPLETA'!$A2250)</f>
        <v>1</v>
      </c>
      <c r="G2250" s="27"/>
      <c r="H2250" s="27"/>
      <c r="I2250" s="27"/>
      <c r="J2250" s="27"/>
      <c r="K2250" s="27"/>
    </row>
    <row r="2251" ht="15.75" customHeight="1">
      <c r="A2251" s="28" t="s">
        <v>1202</v>
      </c>
      <c r="B2251" s="27">
        <f>COUNTIF($H$2:$H$2576,'CARGA COMPLETA'!$A2251)</f>
        <v>1</v>
      </c>
      <c r="C2251" s="28" t="s">
        <v>1201</v>
      </c>
      <c r="D2251" s="29">
        <v>1920.077973</v>
      </c>
      <c r="E2251" s="1">
        <f>COUNTIF($H$2:$H$2576,'CARGA COMPLETA'!$A2251)</f>
        <v>1</v>
      </c>
      <c r="G2251" s="27"/>
      <c r="H2251" s="27"/>
      <c r="I2251" s="27"/>
      <c r="J2251" s="27"/>
      <c r="K2251" s="27"/>
    </row>
    <row r="2252" ht="15.75" customHeight="1">
      <c r="A2252" s="28" t="s">
        <v>1204</v>
      </c>
      <c r="B2252" s="27">
        <f>COUNTIF($H$2:$H$2576,'CARGA COMPLETA'!$A2252)</f>
        <v>1</v>
      </c>
      <c r="C2252" s="28" t="s">
        <v>1203</v>
      </c>
      <c r="D2252" s="29">
        <v>1877.12427375</v>
      </c>
      <c r="E2252" s="1">
        <f>COUNTIF($H$2:$H$2576,'CARGA COMPLETA'!$A2252)</f>
        <v>1</v>
      </c>
      <c r="G2252" s="27"/>
      <c r="H2252" s="27"/>
      <c r="I2252" s="27"/>
      <c r="J2252" s="27"/>
      <c r="K2252" s="27"/>
    </row>
    <row r="2253" ht="15.75" customHeight="1">
      <c r="A2253" s="28" t="s">
        <v>1206</v>
      </c>
      <c r="B2253" s="27">
        <f>COUNTIF($H$2:$H$2576,'CARGA COMPLETA'!$A2253)</f>
        <v>1</v>
      </c>
      <c r="C2253" s="28" t="s">
        <v>1205</v>
      </c>
      <c r="D2253" s="29">
        <v>1858.13156925</v>
      </c>
      <c r="E2253" s="1">
        <f>COUNTIF($H$2:$H$2576,'CARGA COMPLETA'!$A2253)</f>
        <v>1</v>
      </c>
      <c r="G2253" s="27"/>
      <c r="H2253" s="27"/>
      <c r="I2253" s="27"/>
      <c r="J2253" s="27"/>
      <c r="K2253" s="27"/>
    </row>
    <row r="2254" ht="15.75" customHeight="1">
      <c r="A2254" s="28" t="s">
        <v>1208</v>
      </c>
      <c r="B2254" s="27">
        <f>COUNTIF($H$2:$H$2576,'CARGA COMPLETA'!$A2254)</f>
        <v>1</v>
      </c>
      <c r="C2254" s="28" t="s">
        <v>1207</v>
      </c>
      <c r="D2254" s="29">
        <v>1915.945218</v>
      </c>
      <c r="E2254" s="1">
        <f>COUNTIF($H$2:$H$2576,'CARGA COMPLETA'!$A2254)</f>
        <v>1</v>
      </c>
      <c r="G2254" s="27"/>
      <c r="H2254" s="27"/>
      <c r="I2254" s="27"/>
      <c r="J2254" s="27"/>
      <c r="K2254" s="27"/>
    </row>
    <row r="2255" ht="15.75" hidden="1" customHeight="1">
      <c r="A2255" s="28"/>
      <c r="B2255" s="27">
        <f>COUNTIF($H$2:$H$2576,'CARGA COMPLETA'!$A2255)</f>
        <v>0</v>
      </c>
      <c r="C2255" s="28"/>
      <c r="D2255" s="29">
        <v>0.0</v>
      </c>
      <c r="E2255" s="1">
        <f>COUNTIF($H$2:$H$2576,'CARGA COMPLETA'!$A2255)</f>
        <v>0</v>
      </c>
      <c r="G2255" s="27"/>
      <c r="H2255" s="27"/>
      <c r="I2255" s="27"/>
      <c r="J2255" s="27"/>
      <c r="K2255" s="27"/>
    </row>
    <row r="2256" ht="15.75" hidden="1" customHeight="1">
      <c r="A2256" s="28"/>
      <c r="B2256" s="27">
        <f>COUNTIF($H$2:$H$2576,'CARGA COMPLETA'!$A2256)</f>
        <v>0</v>
      </c>
      <c r="C2256" s="28" t="s">
        <v>6915</v>
      </c>
      <c r="D2256" s="29">
        <v>0.0</v>
      </c>
      <c r="E2256" s="1">
        <f>COUNTIF($H$2:$H$2576,'CARGA COMPLETA'!$A2256)</f>
        <v>0</v>
      </c>
      <c r="G2256" s="27"/>
      <c r="H2256" s="27"/>
      <c r="I2256" s="27"/>
      <c r="J2256" s="27"/>
      <c r="K2256" s="27"/>
    </row>
    <row r="2257" ht="15.75" customHeight="1">
      <c r="A2257" s="28" t="s">
        <v>1210</v>
      </c>
      <c r="B2257" s="27">
        <f>COUNTIF($H$2:$H$2576,'CARGA COMPLETA'!$A2257)</f>
        <v>1</v>
      </c>
      <c r="C2257" s="28" t="s">
        <v>1209</v>
      </c>
      <c r="D2257" s="29">
        <v>1416.1603747499998</v>
      </c>
      <c r="E2257" s="1">
        <f>COUNTIF($H$2:$H$2576,'CARGA COMPLETA'!$A2257)</f>
        <v>1</v>
      </c>
      <c r="G2257" s="27"/>
      <c r="H2257" s="27"/>
      <c r="I2257" s="27"/>
      <c r="J2257" s="27"/>
      <c r="K2257" s="27"/>
    </row>
    <row r="2258" ht="15.75" customHeight="1">
      <c r="A2258" s="28" t="s">
        <v>1212</v>
      </c>
      <c r="B2258" s="27">
        <f>COUNTIF($H$2:$H$2576,'CARGA COMPLETA'!$A2258)</f>
        <v>1</v>
      </c>
      <c r="C2258" s="28" t="s">
        <v>1211</v>
      </c>
      <c r="D2258" s="29">
        <v>1445.1255967499999</v>
      </c>
      <c r="E2258" s="1">
        <f>COUNTIF($H$2:$H$2576,'CARGA COMPLETA'!$A2258)</f>
        <v>1</v>
      </c>
      <c r="G2258" s="27"/>
      <c r="H2258" s="27"/>
      <c r="I2258" s="27"/>
      <c r="J2258" s="27"/>
      <c r="K2258" s="27"/>
    </row>
    <row r="2259" ht="15.75" customHeight="1">
      <c r="A2259" s="28" t="s">
        <v>1214</v>
      </c>
      <c r="B2259" s="27">
        <f>COUNTIF($H$2:$H$2576,'CARGA COMPLETA'!$A2259)</f>
        <v>1</v>
      </c>
      <c r="C2259" s="28" t="s">
        <v>1213</v>
      </c>
      <c r="D2259" s="29">
        <v>2064.8142405</v>
      </c>
      <c r="E2259" s="1">
        <f>COUNTIF($H$2:$H$2576,'CARGA COMPLETA'!$A2259)</f>
        <v>1</v>
      </c>
      <c r="G2259" s="27"/>
      <c r="H2259" s="27"/>
      <c r="I2259" s="27"/>
      <c r="J2259" s="27"/>
      <c r="K2259" s="27"/>
    </row>
    <row r="2260" ht="15.75" hidden="1" customHeight="1">
      <c r="A2260" s="28"/>
      <c r="B2260" s="27">
        <f>COUNTIF($H$2:$H$2576,'CARGA COMPLETA'!$A2260)</f>
        <v>0</v>
      </c>
      <c r="C2260" s="28"/>
      <c r="D2260" s="29">
        <v>0.0</v>
      </c>
      <c r="E2260" s="1">
        <f>COUNTIF($H$2:$H$2576,'CARGA COMPLETA'!$A2260)</f>
        <v>0</v>
      </c>
      <c r="G2260" s="27"/>
      <c r="H2260" s="27"/>
      <c r="I2260" s="27"/>
      <c r="J2260" s="27"/>
      <c r="K2260" s="27"/>
    </row>
    <row r="2261" ht="15.75" hidden="1" customHeight="1">
      <c r="A2261" s="28"/>
      <c r="B2261" s="27">
        <f>COUNTIF($H$2:$H$2576,'CARGA COMPLETA'!$A2261)</f>
        <v>0</v>
      </c>
      <c r="C2261" s="28" t="s">
        <v>6916</v>
      </c>
      <c r="D2261" s="29">
        <v>0.0</v>
      </c>
      <c r="E2261" s="1">
        <f>COUNTIF($H$2:$H$2576,'CARGA COMPLETA'!$A2261)</f>
        <v>0</v>
      </c>
      <c r="G2261" s="27"/>
      <c r="H2261" s="27"/>
      <c r="I2261" s="27"/>
      <c r="J2261" s="27"/>
      <c r="K2261" s="27"/>
    </row>
    <row r="2262" ht="15.75" customHeight="1">
      <c r="A2262" s="28" t="s">
        <v>1216</v>
      </c>
      <c r="B2262" s="27">
        <f>COUNTIF($H$2:$H$2576,'CARGA COMPLETA'!$A2262)</f>
        <v>1</v>
      </c>
      <c r="C2262" s="28" t="s">
        <v>1215</v>
      </c>
      <c r="D2262" s="29">
        <v>18.723176999999996</v>
      </c>
      <c r="E2262" s="1">
        <f>COUNTIF($H$2:$H$2576,'CARGA COMPLETA'!$A2262)</f>
        <v>1</v>
      </c>
      <c r="G2262" s="27"/>
      <c r="H2262" s="27"/>
      <c r="I2262" s="27"/>
      <c r="J2262" s="27"/>
      <c r="K2262" s="27"/>
    </row>
    <row r="2263" ht="15.75" customHeight="1">
      <c r="A2263" s="28" t="s">
        <v>1218</v>
      </c>
      <c r="B2263" s="27">
        <f>COUNTIF($H$2:$H$2576,'CARGA COMPLETA'!$A2263)</f>
        <v>1</v>
      </c>
      <c r="C2263" s="28" t="s">
        <v>1217</v>
      </c>
      <c r="D2263" s="29">
        <v>21.37353075</v>
      </c>
      <c r="E2263" s="1">
        <f>COUNTIF($H$2:$H$2576,'CARGA COMPLETA'!$A2263)</f>
        <v>1</v>
      </c>
      <c r="G2263" s="27"/>
      <c r="H2263" s="27"/>
      <c r="I2263" s="27"/>
      <c r="J2263" s="27"/>
      <c r="K2263" s="27"/>
    </row>
    <row r="2264" ht="15.75" customHeight="1">
      <c r="A2264" s="28" t="s">
        <v>1220</v>
      </c>
      <c r="B2264" s="27">
        <f>COUNTIF($H$2:$H$2576,'CARGA COMPLETA'!$A2264)</f>
        <v>1</v>
      </c>
      <c r="C2264" s="28" t="s">
        <v>1219</v>
      </c>
      <c r="D2264" s="29">
        <v>23.439908250000002</v>
      </c>
      <c r="E2264" s="1">
        <f>COUNTIF($H$2:$H$2576,'CARGA COMPLETA'!$A2264)</f>
        <v>1</v>
      </c>
      <c r="G2264" s="27"/>
      <c r="H2264" s="27"/>
      <c r="I2264" s="27"/>
      <c r="J2264" s="27"/>
      <c r="K2264" s="27"/>
    </row>
    <row r="2265" ht="15.75" customHeight="1">
      <c r="A2265" s="28" t="s">
        <v>1222</v>
      </c>
      <c r="B2265" s="27">
        <f>COUNTIF($H$2:$H$2576,'CARGA COMPLETA'!$A2265)</f>
        <v>1</v>
      </c>
      <c r="C2265" s="28" t="s">
        <v>1221</v>
      </c>
      <c r="D2265" s="29">
        <v>24.01490025</v>
      </c>
      <c r="E2265" s="1">
        <f>COUNTIF($H$2:$H$2576,'CARGA COMPLETA'!$A2265)</f>
        <v>1</v>
      </c>
      <c r="G2265" s="27"/>
      <c r="H2265" s="27"/>
      <c r="I2265" s="27"/>
      <c r="J2265" s="27"/>
      <c r="K2265" s="27"/>
    </row>
    <row r="2266" ht="15.75" customHeight="1">
      <c r="A2266" s="28" t="s">
        <v>1224</v>
      </c>
      <c r="B2266" s="27">
        <f>COUNTIF($H$2:$H$2576,'CARGA COMPLETA'!$A2266)</f>
        <v>1</v>
      </c>
      <c r="C2266" s="28" t="s">
        <v>1223</v>
      </c>
      <c r="D2266" s="29">
        <v>29.082017249999996</v>
      </c>
      <c r="E2266" s="1">
        <f>COUNTIF($H$2:$H$2576,'CARGA COMPLETA'!$A2266)</f>
        <v>1</v>
      </c>
      <c r="G2266" s="27"/>
      <c r="H2266" s="27"/>
      <c r="I2266" s="27"/>
      <c r="J2266" s="27"/>
      <c r="K2266" s="27"/>
    </row>
    <row r="2267" ht="15.75" customHeight="1">
      <c r="A2267" s="28" t="s">
        <v>1226</v>
      </c>
      <c r="B2267" s="27">
        <f>COUNTIF($H$2:$H$2576,'CARGA COMPLETA'!$A2267)</f>
        <v>1</v>
      </c>
      <c r="C2267" s="28" t="s">
        <v>1225</v>
      </c>
      <c r="D2267" s="29">
        <v>31.543701749999997</v>
      </c>
      <c r="E2267" s="1">
        <f>COUNTIF($H$2:$H$2576,'CARGA COMPLETA'!$A2267)</f>
        <v>1</v>
      </c>
      <c r="G2267" s="27"/>
      <c r="H2267" s="27"/>
      <c r="I2267" s="27"/>
      <c r="J2267" s="27"/>
      <c r="K2267" s="27"/>
    </row>
    <row r="2268" ht="15.75" customHeight="1">
      <c r="A2268" s="28" t="s">
        <v>1228</v>
      </c>
      <c r="B2268" s="27">
        <f>COUNTIF($H$2:$H$2576,'CARGA COMPLETA'!$A2268)</f>
        <v>1</v>
      </c>
      <c r="C2268" s="28" t="s">
        <v>1227</v>
      </c>
      <c r="D2268" s="29">
        <v>38.416653</v>
      </c>
      <c r="E2268" s="1">
        <f>COUNTIF($H$2:$H$2576,'CARGA COMPLETA'!$A2268)</f>
        <v>1</v>
      </c>
      <c r="G2268" s="27"/>
      <c r="H2268" s="27"/>
      <c r="I2268" s="27"/>
      <c r="J2268" s="27"/>
      <c r="K2268" s="27"/>
    </row>
    <row r="2269" ht="15.75" customHeight="1">
      <c r="A2269" s="28" t="s">
        <v>1230</v>
      </c>
      <c r="B2269" s="27">
        <f>COUNTIF($H$2:$H$2576,'CARGA COMPLETA'!$A2269)</f>
        <v>1</v>
      </c>
      <c r="C2269" s="28" t="s">
        <v>1229</v>
      </c>
      <c r="D2269" s="29">
        <v>39.503747249999996</v>
      </c>
      <c r="E2269" s="1">
        <f>COUNTIF($H$2:$H$2576,'CARGA COMPLETA'!$A2269)</f>
        <v>1</v>
      </c>
      <c r="G2269" s="27"/>
      <c r="H2269" s="27"/>
      <c r="I2269" s="27"/>
      <c r="J2269" s="27"/>
      <c r="K2269" s="27"/>
    </row>
    <row r="2270" ht="15.75" customHeight="1">
      <c r="A2270" s="28" t="s">
        <v>1232</v>
      </c>
      <c r="B2270" s="27">
        <f>COUNTIF($H$2:$H$2576,'CARGA COMPLETA'!$A2270)</f>
        <v>1</v>
      </c>
      <c r="C2270" s="28" t="s">
        <v>1231</v>
      </c>
      <c r="D2270" s="29">
        <v>45.96342299999999</v>
      </c>
      <c r="E2270" s="1">
        <f>COUNTIF($H$2:$H$2576,'CARGA COMPLETA'!$A2270)</f>
        <v>1</v>
      </c>
      <c r="G2270" s="27"/>
      <c r="H2270" s="27"/>
      <c r="I2270" s="27"/>
      <c r="J2270" s="27"/>
      <c r="K2270" s="27"/>
    </row>
    <row r="2271" ht="15.75" customHeight="1">
      <c r="A2271" s="28" t="s">
        <v>1234</v>
      </c>
      <c r="B2271" s="27">
        <f>COUNTIF($H$2:$H$2576,'CARGA COMPLETA'!$A2271)</f>
        <v>1</v>
      </c>
      <c r="C2271" s="28" t="s">
        <v>1233</v>
      </c>
      <c r="D2271" s="29">
        <v>52.9891065</v>
      </c>
      <c r="E2271" s="1">
        <f>COUNTIF($H$2:$H$2576,'CARGA COMPLETA'!$A2271)</f>
        <v>1</v>
      </c>
      <c r="G2271" s="27"/>
      <c r="H2271" s="27"/>
      <c r="I2271" s="27"/>
      <c r="J2271" s="27"/>
      <c r="K2271" s="27"/>
    </row>
    <row r="2272" ht="15.75" customHeight="1">
      <c r="A2272" s="28" t="s">
        <v>1236</v>
      </c>
      <c r="B2272" s="27">
        <f>COUNTIF($H$2:$H$2576,'CARGA COMPLETA'!$A2272)</f>
        <v>1</v>
      </c>
      <c r="C2272" s="28" t="s">
        <v>1235</v>
      </c>
      <c r="D2272" s="29">
        <v>13.350595499999999</v>
      </c>
      <c r="E2272" s="1">
        <f>COUNTIF($H$2:$H$2576,'CARGA COMPLETA'!$A2272)</f>
        <v>1</v>
      </c>
      <c r="G2272" s="27"/>
      <c r="H2272" s="27"/>
      <c r="I2272" s="27"/>
      <c r="J2272" s="27"/>
      <c r="K2272" s="27"/>
    </row>
    <row r="2273" ht="15.75" customHeight="1">
      <c r="A2273" s="28" t="s">
        <v>1238</v>
      </c>
      <c r="B2273" s="27">
        <f>COUNTIF($H$2:$H$2576,'CARGA COMPLETA'!$A2273)</f>
        <v>1</v>
      </c>
      <c r="C2273" s="28" t="s">
        <v>1237</v>
      </c>
      <c r="D2273" s="29">
        <v>17.815767749999996</v>
      </c>
      <c r="E2273" s="1">
        <f>COUNTIF($H$2:$H$2576,'CARGA COMPLETA'!$A2273)</f>
        <v>1</v>
      </c>
      <c r="G2273" s="27"/>
      <c r="H2273" s="27"/>
      <c r="I2273" s="27"/>
      <c r="J2273" s="27"/>
      <c r="K2273" s="27"/>
    </row>
    <row r="2274" ht="15.75" customHeight="1">
      <c r="A2274" s="28" t="s">
        <v>1240</v>
      </c>
      <c r="B2274" s="27">
        <f>COUNTIF($H$2:$H$2576,'CARGA COMPLETA'!$A2274)</f>
        <v>1</v>
      </c>
      <c r="C2274" s="28" t="s">
        <v>1239</v>
      </c>
      <c r="D2274" s="29">
        <v>21.777821999999997</v>
      </c>
      <c r="E2274" s="1">
        <f>COUNTIF($H$2:$H$2576,'CARGA COMPLETA'!$A2274)</f>
        <v>1</v>
      </c>
      <c r="G2274" s="27"/>
      <c r="H2274" s="27"/>
      <c r="I2274" s="27"/>
      <c r="J2274" s="27"/>
      <c r="K2274" s="27"/>
    </row>
    <row r="2275" ht="15.75" customHeight="1">
      <c r="A2275" s="28" t="s">
        <v>1242</v>
      </c>
      <c r="B2275" s="27">
        <f>COUNTIF($H$2:$H$2576,'CARGA COMPLETA'!$A2275)</f>
        <v>1</v>
      </c>
      <c r="C2275" s="28" t="s">
        <v>1241</v>
      </c>
      <c r="D2275" s="29">
        <v>25.766828999999998</v>
      </c>
      <c r="E2275" s="1">
        <f>COUNTIF($H$2:$H$2576,'CARGA COMPLETA'!$A2275)</f>
        <v>1</v>
      </c>
      <c r="G2275" s="27"/>
      <c r="H2275" s="27"/>
      <c r="I2275" s="27"/>
      <c r="J2275" s="27"/>
      <c r="K2275" s="27"/>
    </row>
    <row r="2276" ht="15.75" customHeight="1">
      <c r="A2276" s="28" t="s">
        <v>1244</v>
      </c>
      <c r="B2276" s="27">
        <f>COUNTIF($H$2:$H$2576,'CARGA COMPLETA'!$A2276)</f>
        <v>1</v>
      </c>
      <c r="C2276" s="28" t="s">
        <v>1243</v>
      </c>
      <c r="D2276" s="29">
        <v>29.324592000000003</v>
      </c>
      <c r="E2276" s="1">
        <f>COUNTIF($H$2:$H$2576,'CARGA COMPLETA'!$A2276)</f>
        <v>1</v>
      </c>
      <c r="G2276" s="27"/>
      <c r="H2276" s="27"/>
      <c r="I2276" s="27"/>
      <c r="J2276" s="27"/>
      <c r="K2276" s="27"/>
    </row>
    <row r="2277" ht="15.75" customHeight="1">
      <c r="A2277" s="28" t="s">
        <v>1246</v>
      </c>
      <c r="B2277" s="27">
        <f>COUNTIF($H$2:$H$2576,'CARGA COMPLETA'!$A2277)</f>
        <v>1</v>
      </c>
      <c r="C2277" s="28" t="s">
        <v>1245</v>
      </c>
      <c r="D2277" s="29">
        <v>11.34710775</v>
      </c>
      <c r="E2277" s="1">
        <f>COUNTIF($H$2:$H$2576,'CARGA COMPLETA'!$A2277)</f>
        <v>1</v>
      </c>
      <c r="G2277" s="27"/>
      <c r="H2277" s="27"/>
      <c r="I2277" s="27"/>
      <c r="J2277" s="27"/>
      <c r="K2277" s="27"/>
    </row>
    <row r="2278" ht="15.75" customHeight="1">
      <c r="A2278" s="28" t="s">
        <v>1248</v>
      </c>
      <c r="B2278" s="27">
        <f>COUNTIF($H$2:$H$2576,'CARGA COMPLETA'!$A2278)</f>
        <v>1</v>
      </c>
      <c r="C2278" s="28" t="s">
        <v>1247</v>
      </c>
      <c r="D2278" s="29">
        <v>11.823273</v>
      </c>
      <c r="E2278" s="1">
        <f>COUNTIF($H$2:$H$2576,'CARGA COMPLETA'!$A2278)</f>
        <v>1</v>
      </c>
      <c r="G2278" s="27"/>
      <c r="H2278" s="27"/>
      <c r="I2278" s="27"/>
      <c r="J2278" s="27"/>
      <c r="K2278" s="27"/>
    </row>
    <row r="2279" ht="15.75" customHeight="1">
      <c r="A2279" s="28" t="s">
        <v>1250</v>
      </c>
      <c r="B2279" s="27">
        <f>COUNTIF($H$2:$H$2576,'CARGA COMPLETA'!$A2279)</f>
        <v>1</v>
      </c>
      <c r="C2279" s="28" t="s">
        <v>1249</v>
      </c>
      <c r="D2279" s="29">
        <v>12.254517</v>
      </c>
      <c r="E2279" s="1">
        <f>COUNTIF($H$2:$H$2576,'CARGA COMPLETA'!$A2279)</f>
        <v>1</v>
      </c>
      <c r="G2279" s="27"/>
      <c r="H2279" s="27"/>
      <c r="I2279" s="27"/>
      <c r="J2279" s="27"/>
      <c r="K2279" s="27"/>
    </row>
    <row r="2280" ht="15.75" customHeight="1">
      <c r="A2280" s="28" t="s">
        <v>1252</v>
      </c>
      <c r="B2280" s="27">
        <f>COUNTIF($H$2:$H$2576,'CARGA COMPLETA'!$A2280)</f>
        <v>1</v>
      </c>
      <c r="C2280" s="28" t="s">
        <v>1251</v>
      </c>
      <c r="D2280" s="29">
        <v>13.575201749999998</v>
      </c>
      <c r="E2280" s="1">
        <f>COUNTIF($H$2:$H$2576,'CARGA COMPLETA'!$A2280)</f>
        <v>1</v>
      </c>
      <c r="G2280" s="27"/>
      <c r="H2280" s="27"/>
      <c r="I2280" s="27"/>
      <c r="J2280" s="27"/>
      <c r="K2280" s="27"/>
    </row>
    <row r="2281" ht="15.75" customHeight="1">
      <c r="A2281" s="28" t="s">
        <v>1254</v>
      </c>
      <c r="B2281" s="27">
        <f>COUNTIF($H$2:$H$2576,'CARGA COMPLETA'!$A2281)</f>
        <v>1</v>
      </c>
      <c r="C2281" s="28" t="s">
        <v>1253</v>
      </c>
      <c r="D2281" s="29">
        <v>18.390759749999997</v>
      </c>
      <c r="E2281" s="1">
        <f>COUNTIF($H$2:$H$2576,'CARGA COMPLETA'!$A2281)</f>
        <v>1</v>
      </c>
      <c r="G2281" s="27"/>
      <c r="H2281" s="27"/>
      <c r="I2281" s="27"/>
      <c r="J2281" s="27"/>
      <c r="K2281" s="27"/>
    </row>
    <row r="2282" ht="15.75" customHeight="1">
      <c r="A2282" s="28" t="s">
        <v>1256</v>
      </c>
      <c r="B2282" s="27">
        <f>COUNTIF($H$2:$H$2576,'CARGA COMPLETA'!$A2282)</f>
        <v>1</v>
      </c>
      <c r="C2282" s="28" t="s">
        <v>1255</v>
      </c>
      <c r="D2282" s="29">
        <v>16.899374249999997</v>
      </c>
      <c r="E2282" s="1">
        <f>COUNTIF($H$2:$H$2576,'CARGA COMPLETA'!$A2282)</f>
        <v>1</v>
      </c>
      <c r="G2282" s="27"/>
      <c r="H2282" s="27"/>
      <c r="I2282" s="27"/>
      <c r="J2282" s="27"/>
      <c r="K2282" s="27"/>
    </row>
    <row r="2283" ht="15.75" customHeight="1">
      <c r="A2283" s="28" t="s">
        <v>1258</v>
      </c>
      <c r="B2283" s="27">
        <f>COUNTIF($H$2:$H$2576,'CARGA COMPLETA'!$A2283)</f>
        <v>1</v>
      </c>
      <c r="C2283" s="28" t="s">
        <v>1257</v>
      </c>
      <c r="D2283" s="29">
        <v>19.055594250000002</v>
      </c>
      <c r="E2283" s="1">
        <f>COUNTIF($H$2:$H$2576,'CARGA COMPLETA'!$A2283)</f>
        <v>1</v>
      </c>
      <c r="G2283" s="27"/>
      <c r="H2283" s="27"/>
      <c r="I2283" s="27"/>
      <c r="J2283" s="27"/>
      <c r="K2283" s="27"/>
    </row>
    <row r="2284" ht="15.75" customHeight="1">
      <c r="A2284" s="28" t="s">
        <v>1260</v>
      </c>
      <c r="B2284" s="27">
        <f>COUNTIF($H$2:$H$2576,'CARGA COMPLETA'!$A2284)</f>
        <v>1</v>
      </c>
      <c r="C2284" s="28" t="s">
        <v>1259</v>
      </c>
      <c r="D2284" s="29">
        <v>32.199552000000004</v>
      </c>
      <c r="E2284" s="1">
        <f>COUNTIF($H$2:$H$2576,'CARGA COMPLETA'!$A2284)</f>
        <v>1</v>
      </c>
      <c r="G2284" s="27"/>
      <c r="H2284" s="27"/>
      <c r="I2284" s="27"/>
      <c r="J2284" s="27"/>
      <c r="K2284" s="27"/>
    </row>
    <row r="2285" ht="15.75" customHeight="1">
      <c r="A2285" s="28" t="s">
        <v>1262</v>
      </c>
      <c r="B2285" s="27">
        <f>COUNTIF($H$2:$H$2576,'CARGA COMPLETA'!$A2285)</f>
        <v>1</v>
      </c>
      <c r="C2285" s="28" t="s">
        <v>1261</v>
      </c>
      <c r="D2285" s="29">
        <v>40.74357375</v>
      </c>
      <c r="E2285" s="1">
        <f>COUNTIF($H$2:$H$2576,'CARGA COMPLETA'!$A2285)</f>
        <v>1</v>
      </c>
      <c r="G2285" s="27"/>
      <c r="H2285" s="27"/>
      <c r="I2285" s="27"/>
      <c r="J2285" s="27"/>
      <c r="K2285" s="27"/>
    </row>
    <row r="2286" ht="15.75" customHeight="1">
      <c r="A2286" s="28" t="s">
        <v>1264</v>
      </c>
      <c r="B2286" s="27">
        <f>COUNTIF($H$2:$H$2576,'CARGA COMPLETA'!$A2286)</f>
        <v>1</v>
      </c>
      <c r="C2286" s="28" t="s">
        <v>1263</v>
      </c>
      <c r="D2286" s="29">
        <v>34.050307499999995</v>
      </c>
      <c r="E2286" s="1">
        <f>COUNTIF($H$2:$H$2576,'CARGA COMPLETA'!$A2286)</f>
        <v>1</v>
      </c>
      <c r="G2286" s="27"/>
      <c r="H2286" s="27"/>
      <c r="I2286" s="27"/>
      <c r="J2286" s="27"/>
      <c r="K2286" s="27"/>
    </row>
    <row r="2287" ht="15.75" customHeight="1">
      <c r="A2287" s="28" t="s">
        <v>1266</v>
      </c>
      <c r="B2287" s="27">
        <f>COUNTIF($H$2:$H$2576,'CARGA COMPLETA'!$A2287)</f>
        <v>1</v>
      </c>
      <c r="C2287" s="28" t="s">
        <v>1265</v>
      </c>
      <c r="D2287" s="29">
        <v>51.35397299999999</v>
      </c>
      <c r="E2287" s="1">
        <f>COUNTIF($H$2:$H$2576,'CARGA COMPLETA'!$A2287)</f>
        <v>1</v>
      </c>
      <c r="G2287" s="27"/>
      <c r="H2287" s="27"/>
      <c r="I2287" s="27"/>
      <c r="J2287" s="27"/>
      <c r="K2287" s="27"/>
    </row>
    <row r="2288" ht="15.75" hidden="1" customHeight="1">
      <c r="A2288" s="28"/>
      <c r="B2288" s="27">
        <f>COUNTIF($H$2:$H$2576,'CARGA COMPLETA'!$A2288)</f>
        <v>0</v>
      </c>
      <c r="C2288" s="28"/>
      <c r="D2288" s="29">
        <v>0.0</v>
      </c>
      <c r="E2288" s="1">
        <f>COUNTIF($H$2:$H$2576,'CARGA COMPLETA'!$A2288)</f>
        <v>0</v>
      </c>
      <c r="G2288" s="27"/>
      <c r="H2288" s="27"/>
      <c r="I2288" s="27"/>
      <c r="J2288" s="27"/>
      <c r="K2288" s="27"/>
    </row>
    <row r="2289" ht="15.75" hidden="1" customHeight="1">
      <c r="A2289" s="28"/>
      <c r="B2289" s="27">
        <f>COUNTIF($H$2:$H$2576,'CARGA COMPLETA'!$A2289)</f>
        <v>0</v>
      </c>
      <c r="C2289" s="28" t="s">
        <v>6917</v>
      </c>
      <c r="D2289" s="29">
        <v>0.0</v>
      </c>
      <c r="E2289" s="1">
        <f>COUNTIF($H$2:$H$2576,'CARGA COMPLETA'!$A2289)</f>
        <v>0</v>
      </c>
      <c r="G2289" s="27"/>
      <c r="H2289" s="27"/>
      <c r="I2289" s="27"/>
      <c r="J2289" s="27"/>
      <c r="K2289" s="27"/>
    </row>
    <row r="2290" ht="15.75" hidden="1" customHeight="1">
      <c r="A2290" s="28" t="s">
        <v>6918</v>
      </c>
      <c r="B2290" s="27">
        <f>COUNTIF($H$2:$H$2576,'CARGA COMPLETA'!$A2290)</f>
        <v>0</v>
      </c>
      <c r="C2290" s="28" t="s">
        <v>6919</v>
      </c>
      <c r="D2290" s="29">
        <v>15.46189425</v>
      </c>
      <c r="E2290" s="1">
        <f>COUNTIF($H$2:$H$2576,'CARGA COMPLETA'!$A2290)</f>
        <v>0</v>
      </c>
      <c r="G2290" s="27"/>
      <c r="H2290" s="27"/>
      <c r="I2290" s="27"/>
      <c r="J2290" s="27"/>
      <c r="K2290" s="27"/>
    </row>
    <row r="2291" ht="15.75" hidden="1" customHeight="1">
      <c r="A2291" s="28" t="s">
        <v>6920</v>
      </c>
      <c r="B2291" s="27">
        <f>COUNTIF($H$2:$H$2576,'CARGA COMPLETA'!$A2291)</f>
        <v>0</v>
      </c>
      <c r="C2291" s="28" t="s">
        <v>6921</v>
      </c>
      <c r="D2291" s="29">
        <v>21.319625249999998</v>
      </c>
      <c r="E2291" s="1">
        <f>COUNTIF($H$2:$H$2576,'CARGA COMPLETA'!$A2291)</f>
        <v>0</v>
      </c>
      <c r="G2291" s="27"/>
      <c r="H2291" s="27"/>
      <c r="I2291" s="27"/>
      <c r="J2291" s="27"/>
      <c r="K2291" s="27"/>
    </row>
    <row r="2292" ht="15.75" hidden="1" customHeight="1">
      <c r="A2292" s="28" t="s">
        <v>6922</v>
      </c>
      <c r="B2292" s="27">
        <f>COUNTIF($H$2:$H$2576,'CARGA COMPLETA'!$A2292)</f>
        <v>0</v>
      </c>
      <c r="C2292" s="28" t="s">
        <v>6923</v>
      </c>
      <c r="D2292" s="29">
        <v>24.455128499999997</v>
      </c>
      <c r="E2292" s="1">
        <f>COUNTIF($H$2:$H$2576,'CARGA COMPLETA'!$A2292)</f>
        <v>0</v>
      </c>
      <c r="G2292" s="27"/>
      <c r="H2292" s="27"/>
      <c r="I2292" s="27"/>
      <c r="J2292" s="27"/>
      <c r="K2292" s="27"/>
    </row>
    <row r="2293" ht="15.75" hidden="1" customHeight="1">
      <c r="A2293" s="28"/>
      <c r="B2293" s="27">
        <f>COUNTIF($H$2:$H$2576,'CARGA COMPLETA'!$A2293)</f>
        <v>0</v>
      </c>
      <c r="C2293" s="28"/>
      <c r="D2293" s="29">
        <v>0.0</v>
      </c>
      <c r="E2293" s="1">
        <f>COUNTIF($H$2:$H$2576,'CARGA COMPLETA'!$A2293)</f>
        <v>0</v>
      </c>
      <c r="G2293" s="27"/>
      <c r="H2293" s="27"/>
      <c r="I2293" s="27"/>
      <c r="J2293" s="27"/>
      <c r="K2293" s="27"/>
    </row>
    <row r="2294" ht="15.75" hidden="1" customHeight="1">
      <c r="A2294" s="28"/>
      <c r="B2294" s="27">
        <f>COUNTIF($H$2:$H$2576,'CARGA COMPLETA'!$A2294)</f>
        <v>0</v>
      </c>
      <c r="C2294" s="28" t="s">
        <v>6924</v>
      </c>
      <c r="D2294" s="29">
        <v>0.0</v>
      </c>
      <c r="E2294" s="1">
        <f>COUNTIF($H$2:$H$2576,'CARGA COMPLETA'!$A2294)</f>
        <v>0</v>
      </c>
      <c r="G2294" s="27"/>
      <c r="H2294" s="27"/>
      <c r="I2294" s="27"/>
      <c r="J2294" s="27"/>
      <c r="K2294" s="27"/>
    </row>
    <row r="2295" ht="15.75" hidden="1" customHeight="1">
      <c r="A2295" s="28" t="s">
        <v>6925</v>
      </c>
      <c r="B2295" s="27">
        <f>COUNTIF($H$2:$H$2576,'CARGA COMPLETA'!$A2295)</f>
        <v>0</v>
      </c>
      <c r="C2295" s="28" t="s">
        <v>6926</v>
      </c>
      <c r="D2295" s="29">
        <v>3866.785263</v>
      </c>
      <c r="E2295" s="1">
        <f>COUNTIF($H$2:$H$2576,'CARGA COMPLETA'!$A2295)</f>
        <v>0</v>
      </c>
      <c r="G2295" s="27"/>
      <c r="H2295" s="27"/>
      <c r="I2295" s="27"/>
      <c r="J2295" s="27"/>
      <c r="K2295" s="27"/>
    </row>
    <row r="2296" ht="15.75" hidden="1" customHeight="1">
      <c r="A2296" s="28" t="s">
        <v>6927</v>
      </c>
      <c r="B2296" s="27">
        <f>COUNTIF($H$2:$H$2576,'CARGA COMPLETA'!$A2296)</f>
        <v>0</v>
      </c>
      <c r="C2296" s="28" t="s">
        <v>6928</v>
      </c>
      <c r="D2296" s="29">
        <v>4448.793962250001</v>
      </c>
      <c r="E2296" s="1">
        <f>COUNTIF($H$2:$H$2576,'CARGA COMPLETA'!$A2296)</f>
        <v>0</v>
      </c>
      <c r="G2296" s="27"/>
      <c r="H2296" s="27"/>
      <c r="I2296" s="27"/>
      <c r="J2296" s="27"/>
      <c r="K2296" s="27"/>
    </row>
    <row r="2297" ht="15.75" hidden="1" customHeight="1">
      <c r="A2297" s="28" t="s">
        <v>6929</v>
      </c>
      <c r="B2297" s="27">
        <f>COUNTIF($H$2:$H$2576,'CARGA COMPLETA'!$A2297)</f>
        <v>0</v>
      </c>
      <c r="C2297" s="28" t="s">
        <v>6930</v>
      </c>
      <c r="D2297" s="29">
        <v>5524.7926635</v>
      </c>
      <c r="E2297" s="1">
        <f>COUNTIF($H$2:$H$2576,'CARGA COMPLETA'!$A2297)</f>
        <v>0</v>
      </c>
      <c r="G2297" s="27"/>
      <c r="H2297" s="27"/>
      <c r="I2297" s="27"/>
      <c r="J2297" s="27"/>
      <c r="K2297" s="27"/>
    </row>
    <row r="2298" ht="15.75" hidden="1" customHeight="1">
      <c r="A2298" s="28"/>
      <c r="B2298" s="27">
        <f>COUNTIF($H$2:$H$2576,'CARGA COMPLETA'!$A2298)</f>
        <v>0</v>
      </c>
      <c r="C2298" s="28"/>
      <c r="D2298" s="29">
        <v>0.0</v>
      </c>
      <c r="E2298" s="1">
        <f>COUNTIF($H$2:$H$2576,'CARGA COMPLETA'!$A2298)</f>
        <v>0</v>
      </c>
      <c r="G2298" s="27"/>
      <c r="H2298" s="27"/>
      <c r="I2298" s="27"/>
      <c r="J2298" s="27"/>
      <c r="K2298" s="27"/>
    </row>
    <row r="2299" ht="15.75" hidden="1" customHeight="1">
      <c r="A2299" s="28"/>
      <c r="B2299" s="27">
        <f>COUNTIF($H$2:$H$2576,'CARGA COMPLETA'!$A2299)</f>
        <v>0</v>
      </c>
      <c r="C2299" s="28" t="s">
        <v>6931</v>
      </c>
      <c r="D2299" s="29">
        <v>0.0</v>
      </c>
      <c r="E2299" s="1">
        <f>COUNTIF($H$2:$H$2576,'CARGA COMPLETA'!$A2299)</f>
        <v>0</v>
      </c>
      <c r="G2299" s="27"/>
      <c r="H2299" s="27"/>
      <c r="I2299" s="27"/>
      <c r="J2299" s="27"/>
      <c r="K2299" s="27"/>
    </row>
    <row r="2300" ht="15.75" hidden="1" customHeight="1">
      <c r="A2300" s="28" t="s">
        <v>6932</v>
      </c>
      <c r="B2300" s="27">
        <f>COUNTIF($H$2:$H$2576,'CARGA COMPLETA'!$A2300)</f>
        <v>0</v>
      </c>
      <c r="C2300" s="28" t="s">
        <v>6933</v>
      </c>
      <c r="D2300" s="29">
        <v>2444.8480155</v>
      </c>
      <c r="E2300" s="1">
        <f>COUNTIF($H$2:$H$2576,'CARGA COMPLETA'!$A2300)</f>
        <v>0</v>
      </c>
      <c r="G2300" s="27"/>
      <c r="H2300" s="27"/>
      <c r="I2300" s="27"/>
      <c r="J2300" s="27"/>
      <c r="K2300" s="27"/>
    </row>
    <row r="2301" ht="15.75" hidden="1" customHeight="1">
      <c r="A2301" s="28" t="s">
        <v>6934</v>
      </c>
      <c r="B2301" s="27">
        <f>COUNTIF($H$2:$H$2576,'CARGA COMPLETA'!$A2301)</f>
        <v>0</v>
      </c>
      <c r="C2301" s="28" t="s">
        <v>6935</v>
      </c>
      <c r="D2301" s="29">
        <v>2324.0637585000004</v>
      </c>
      <c r="E2301" s="1">
        <f>COUNTIF($H$2:$H$2576,'CARGA COMPLETA'!$A2301)</f>
        <v>0</v>
      </c>
      <c r="G2301" s="27"/>
      <c r="H2301" s="27"/>
      <c r="I2301" s="27"/>
      <c r="J2301" s="27"/>
      <c r="K2301" s="27"/>
    </row>
    <row r="2302" ht="15.75" hidden="1" customHeight="1">
      <c r="A2302" s="28" t="s">
        <v>6936</v>
      </c>
      <c r="B2302" s="27">
        <f>COUNTIF($H$2:$H$2576,'CARGA COMPLETA'!$A2302)</f>
        <v>0</v>
      </c>
      <c r="C2302" s="28" t="s">
        <v>6937</v>
      </c>
      <c r="D2302" s="29">
        <v>2205.2560364999995</v>
      </c>
      <c r="E2302" s="1">
        <f>COUNTIF($H$2:$H$2576,'CARGA COMPLETA'!$A2302)</f>
        <v>0</v>
      </c>
      <c r="G2302" s="27"/>
      <c r="H2302" s="27"/>
      <c r="I2302" s="27"/>
      <c r="J2302" s="27"/>
      <c r="K2302" s="27"/>
    </row>
    <row r="2303" ht="15.75" hidden="1" customHeight="1">
      <c r="A2303" s="28" t="s">
        <v>6938</v>
      </c>
      <c r="B2303" s="27">
        <f>COUNTIF($H$2:$H$2576,'CARGA COMPLETA'!$A2303)</f>
        <v>0</v>
      </c>
      <c r="C2303" s="28" t="s">
        <v>6939</v>
      </c>
      <c r="D2303" s="29">
        <v>2104.7132947500004</v>
      </c>
      <c r="E2303" s="1">
        <f>COUNTIF($H$2:$H$2576,'CARGA COMPLETA'!$A2303)</f>
        <v>0</v>
      </c>
      <c r="G2303" s="27"/>
      <c r="H2303" s="27"/>
      <c r="I2303" s="27"/>
      <c r="J2303" s="27"/>
      <c r="K2303" s="27"/>
    </row>
    <row r="2304" ht="15.75" hidden="1" customHeight="1">
      <c r="A2304" s="28" t="s">
        <v>6940</v>
      </c>
      <c r="B2304" s="27">
        <f>COUNTIF($H$2:$H$2576,'CARGA COMPLETA'!$A2304)</f>
        <v>0</v>
      </c>
      <c r="C2304" s="28" t="s">
        <v>6941</v>
      </c>
      <c r="D2304" s="29">
        <v>2124.379818</v>
      </c>
      <c r="E2304" s="1">
        <f>COUNTIF($H$2:$H$2576,'CARGA COMPLETA'!$A2304)</f>
        <v>0</v>
      </c>
      <c r="G2304" s="27"/>
      <c r="H2304" s="27"/>
      <c r="I2304" s="27"/>
      <c r="J2304" s="27"/>
      <c r="K2304" s="27"/>
    </row>
    <row r="2305" ht="15.75" hidden="1" customHeight="1">
      <c r="A2305" s="28" t="s">
        <v>6942</v>
      </c>
      <c r="B2305" s="27">
        <f>COUNTIF($H$2:$H$2576,'CARGA COMPLETA'!$A2305)</f>
        <v>0</v>
      </c>
      <c r="C2305" s="28" t="s">
        <v>6943</v>
      </c>
      <c r="D2305" s="29">
        <v>2104.7132947500004</v>
      </c>
      <c r="E2305" s="1">
        <f>COUNTIF($H$2:$H$2576,'CARGA COMPLETA'!$A2305)</f>
        <v>0</v>
      </c>
      <c r="G2305" s="27"/>
      <c r="H2305" s="27"/>
      <c r="I2305" s="27"/>
      <c r="J2305" s="27"/>
      <c r="K2305" s="27"/>
    </row>
    <row r="2306" ht="15.75" hidden="1" customHeight="1">
      <c r="A2306" s="28" t="s">
        <v>6944</v>
      </c>
      <c r="B2306" s="27">
        <f>COUNTIF($H$2:$H$2576,'CARGA COMPLETA'!$A2306)</f>
        <v>0</v>
      </c>
      <c r="C2306" s="28" t="s">
        <v>6945</v>
      </c>
      <c r="D2306" s="29">
        <v>2104.7132947500004</v>
      </c>
      <c r="E2306" s="1">
        <f>COUNTIF($H$2:$H$2576,'CARGA COMPLETA'!$A2306)</f>
        <v>0</v>
      </c>
      <c r="G2306" s="27"/>
      <c r="H2306" s="27"/>
      <c r="I2306" s="27"/>
      <c r="J2306" s="27"/>
      <c r="K2306" s="27"/>
    </row>
    <row r="2307" ht="15.75" hidden="1" customHeight="1">
      <c r="A2307" s="28" t="s">
        <v>6946</v>
      </c>
      <c r="B2307" s="27">
        <f>COUNTIF($H$2:$H$2576,'CARGA COMPLETA'!$A2307)</f>
        <v>0</v>
      </c>
      <c r="C2307" s="28" t="s">
        <v>6947</v>
      </c>
      <c r="D2307" s="29">
        <v>2256.5920409999994</v>
      </c>
      <c r="E2307" s="1">
        <f>COUNTIF($H$2:$H$2576,'CARGA COMPLETA'!$A2307)</f>
        <v>0</v>
      </c>
      <c r="G2307" s="27"/>
      <c r="H2307" s="27"/>
      <c r="I2307" s="27"/>
      <c r="J2307" s="27"/>
      <c r="K2307" s="27"/>
    </row>
    <row r="2308" ht="15.75" hidden="1" customHeight="1">
      <c r="A2308" s="28" t="s">
        <v>6948</v>
      </c>
      <c r="B2308" s="27">
        <f>COUNTIF($H$2:$H$2576,'CARGA COMPLETA'!$A2308)</f>
        <v>0</v>
      </c>
      <c r="C2308" s="28" t="s">
        <v>6949</v>
      </c>
      <c r="D2308" s="29">
        <v>2256.6459465000003</v>
      </c>
      <c r="E2308" s="1">
        <f>COUNTIF($H$2:$H$2576,'CARGA COMPLETA'!$A2308)</f>
        <v>0</v>
      </c>
      <c r="G2308" s="27"/>
      <c r="H2308" s="27"/>
      <c r="I2308" s="27"/>
      <c r="J2308" s="27"/>
      <c r="K2308" s="27"/>
    </row>
    <row r="2309" ht="15.75" hidden="1" customHeight="1">
      <c r="A2309" s="28"/>
      <c r="B2309" s="27">
        <f>COUNTIF($H$2:$H$2576,'CARGA COMPLETA'!$A2309)</f>
        <v>0</v>
      </c>
      <c r="C2309" s="28"/>
      <c r="D2309" s="29">
        <v>0.0</v>
      </c>
      <c r="E2309" s="1">
        <f>COUNTIF($H$2:$H$2576,'CARGA COMPLETA'!$A2309)</f>
        <v>0</v>
      </c>
      <c r="G2309" s="27"/>
      <c r="H2309" s="27"/>
      <c r="I2309" s="27"/>
      <c r="J2309" s="27"/>
      <c r="K2309" s="27"/>
    </row>
    <row r="2310" ht="15.75" hidden="1" customHeight="1">
      <c r="A2310" s="28"/>
      <c r="B2310" s="27">
        <f>COUNTIF($H$2:$H$2576,'CARGA COMPLETA'!$A2310)</f>
        <v>0</v>
      </c>
      <c r="C2310" s="28" t="s">
        <v>6950</v>
      </c>
      <c r="D2310" s="29">
        <v>0.0</v>
      </c>
      <c r="E2310" s="1">
        <f>COUNTIF($H$2:$H$2576,'CARGA COMPLETA'!$A2310)</f>
        <v>0</v>
      </c>
      <c r="G2310" s="27"/>
      <c r="H2310" s="27"/>
      <c r="I2310" s="27"/>
      <c r="J2310" s="27"/>
      <c r="K2310" s="27"/>
    </row>
    <row r="2311" ht="15.75" customHeight="1">
      <c r="A2311" s="28" t="s">
        <v>1268</v>
      </c>
      <c r="B2311" s="27">
        <f>COUNTIF($H$2:$H$2576,'CARGA COMPLETA'!$A2311)</f>
        <v>1</v>
      </c>
      <c r="C2311" s="28" t="s">
        <v>1267</v>
      </c>
      <c r="D2311" s="29">
        <v>467.468496</v>
      </c>
      <c r="E2311" s="1">
        <f>COUNTIF($H$2:$H$2576,'CARGA COMPLETA'!$A2311)</f>
        <v>1</v>
      </c>
      <c r="G2311" s="27"/>
      <c r="H2311" s="27"/>
      <c r="I2311" s="27"/>
      <c r="J2311" s="27"/>
      <c r="K2311" s="27"/>
    </row>
    <row r="2312" ht="15.75" customHeight="1">
      <c r="A2312" s="28" t="s">
        <v>1270</v>
      </c>
      <c r="B2312" s="27">
        <f>COUNTIF($H$2:$H$2576,'CARGA COMPLETA'!$A2312)</f>
        <v>1</v>
      </c>
      <c r="C2312" s="28" t="s">
        <v>1269</v>
      </c>
      <c r="D2312" s="29">
        <v>734.9565712499999</v>
      </c>
      <c r="E2312" s="1">
        <f>COUNTIF($H$2:$H$2576,'CARGA COMPLETA'!$A2312)</f>
        <v>1</v>
      </c>
      <c r="G2312" s="27"/>
      <c r="H2312" s="27"/>
      <c r="I2312" s="27"/>
      <c r="J2312" s="27"/>
      <c r="K2312" s="27"/>
    </row>
    <row r="2313" ht="15.75" customHeight="1">
      <c r="A2313" s="28" t="s">
        <v>1272</v>
      </c>
      <c r="B2313" s="27">
        <f>COUNTIF($H$2:$H$2576,'CARGA COMPLETA'!$A2313)</f>
        <v>1</v>
      </c>
      <c r="C2313" s="28" t="s">
        <v>1271</v>
      </c>
      <c r="D2313" s="29">
        <v>812.59845975</v>
      </c>
      <c r="E2313" s="1">
        <f>COUNTIF($H$2:$H$2576,'CARGA COMPLETA'!$A2313)</f>
        <v>1</v>
      </c>
      <c r="G2313" s="27"/>
      <c r="H2313" s="27"/>
      <c r="I2313" s="27"/>
      <c r="J2313" s="27"/>
      <c r="K2313" s="27"/>
    </row>
    <row r="2314" ht="15.75" customHeight="1">
      <c r="A2314" s="28" t="s">
        <v>1274</v>
      </c>
      <c r="B2314" s="27">
        <f>COUNTIF($H$2:$H$2576,'CARGA COMPLETA'!$A2314)</f>
        <v>1</v>
      </c>
      <c r="C2314" s="28" t="s">
        <v>1273</v>
      </c>
      <c r="D2314" s="29">
        <v>720.5188815</v>
      </c>
      <c r="E2314" s="1">
        <f>COUNTIF($H$2:$H$2576,'CARGA COMPLETA'!$A2314)</f>
        <v>1</v>
      </c>
      <c r="G2314" s="27"/>
      <c r="H2314" s="27"/>
      <c r="I2314" s="27"/>
      <c r="J2314" s="27"/>
      <c r="K2314" s="27"/>
    </row>
    <row r="2315" ht="15.75" hidden="1" customHeight="1">
      <c r="A2315" s="28"/>
      <c r="B2315" s="27">
        <f>COUNTIF($H$2:$H$2576,'CARGA COMPLETA'!$A2315)</f>
        <v>0</v>
      </c>
      <c r="C2315" s="28"/>
      <c r="D2315" s="29">
        <v>0.0</v>
      </c>
      <c r="E2315" s="1">
        <f>COUNTIF($H$2:$H$2576,'CARGA COMPLETA'!$A2315)</f>
        <v>0</v>
      </c>
      <c r="G2315" s="27"/>
      <c r="H2315" s="27"/>
      <c r="I2315" s="27"/>
      <c r="J2315" s="27"/>
      <c r="K2315" s="27"/>
    </row>
    <row r="2316" ht="15.75" hidden="1" customHeight="1">
      <c r="A2316" s="28"/>
      <c r="B2316" s="27">
        <f>COUNTIF($H$2:$H$2576,'CARGA COMPLETA'!$A2316)</f>
        <v>0</v>
      </c>
      <c r="C2316" s="28" t="s">
        <v>6951</v>
      </c>
      <c r="D2316" s="29">
        <v>0.0</v>
      </c>
      <c r="E2316" s="1">
        <f>COUNTIF($H$2:$H$2576,'CARGA COMPLETA'!$A2316)</f>
        <v>0</v>
      </c>
      <c r="G2316" s="27"/>
      <c r="H2316" s="27"/>
      <c r="I2316" s="27"/>
      <c r="J2316" s="27"/>
      <c r="K2316" s="27"/>
    </row>
    <row r="2317" ht="15.75" customHeight="1">
      <c r="A2317" s="28" t="s">
        <v>1276</v>
      </c>
      <c r="B2317" s="27">
        <f>COUNTIF($H$2:$H$2576,'CARGA COMPLETA'!$A2317)</f>
        <v>1</v>
      </c>
      <c r="C2317" s="28" t="s">
        <v>1275</v>
      </c>
      <c r="D2317" s="29">
        <v>2600.8505325</v>
      </c>
      <c r="E2317" s="1">
        <f>COUNTIF($H$2:$H$2576,'CARGA COMPLETA'!$A2317)</f>
        <v>1</v>
      </c>
      <c r="G2317" s="27"/>
      <c r="H2317" s="27"/>
      <c r="I2317" s="27"/>
      <c r="J2317" s="27"/>
      <c r="K2317" s="27"/>
    </row>
    <row r="2318" ht="15.75" customHeight="1">
      <c r="A2318" s="28" t="s">
        <v>1278</v>
      </c>
      <c r="B2318" s="27">
        <f>COUNTIF($H$2:$H$2576,'CARGA COMPLETA'!$A2318)</f>
        <v>1</v>
      </c>
      <c r="C2318" s="28" t="s">
        <v>1277</v>
      </c>
      <c r="D2318" s="29">
        <v>11837.036870999998</v>
      </c>
      <c r="E2318" s="1">
        <f>COUNTIF($H$2:$H$2576,'CARGA COMPLETA'!$A2318)</f>
        <v>1</v>
      </c>
      <c r="G2318" s="27"/>
      <c r="H2318" s="27"/>
      <c r="I2318" s="27"/>
      <c r="J2318" s="27"/>
      <c r="K2318" s="27"/>
    </row>
    <row r="2319" ht="15.75" customHeight="1">
      <c r="A2319" s="28" t="s">
        <v>1280</v>
      </c>
      <c r="B2319" s="27">
        <f>COUNTIF($H$2:$H$2576,'CARGA COMPLETA'!$A2319)</f>
        <v>1</v>
      </c>
      <c r="C2319" s="28" t="s">
        <v>1279</v>
      </c>
      <c r="D2319" s="29">
        <v>51893.59400774999</v>
      </c>
      <c r="E2319" s="1">
        <f>COUNTIF($H$2:$H$2576,'CARGA COMPLETA'!$A2319)</f>
        <v>1</v>
      </c>
      <c r="G2319" s="27"/>
      <c r="H2319" s="27"/>
      <c r="I2319" s="27"/>
      <c r="J2319" s="27"/>
      <c r="K2319" s="27"/>
    </row>
    <row r="2320" ht="15.75" hidden="1" customHeight="1">
      <c r="A2320" s="28"/>
      <c r="B2320" s="27">
        <f>COUNTIF($H$2:$H$2576,'CARGA COMPLETA'!$A2320)</f>
        <v>0</v>
      </c>
      <c r="C2320" s="28"/>
      <c r="D2320" s="29">
        <v>0.0</v>
      </c>
      <c r="E2320" s="1">
        <f>COUNTIF($H$2:$H$2576,'CARGA COMPLETA'!$A2320)</f>
        <v>0</v>
      </c>
      <c r="G2320" s="27"/>
      <c r="H2320" s="27"/>
      <c r="I2320" s="27"/>
      <c r="J2320" s="27"/>
      <c r="K2320" s="27"/>
    </row>
    <row r="2321" ht="15.75" hidden="1" customHeight="1">
      <c r="A2321" s="28"/>
      <c r="B2321" s="27">
        <f>COUNTIF($H$2:$H$2576,'CARGA COMPLETA'!$A2321)</f>
        <v>0</v>
      </c>
      <c r="C2321" s="28" t="s">
        <v>6952</v>
      </c>
      <c r="D2321" s="29">
        <v>0.0</v>
      </c>
      <c r="E2321" s="1">
        <f>COUNTIF($H$2:$H$2576,'CARGA COMPLETA'!$A2321)</f>
        <v>0</v>
      </c>
      <c r="G2321" s="27"/>
      <c r="H2321" s="27"/>
      <c r="I2321" s="27"/>
      <c r="J2321" s="27"/>
      <c r="K2321" s="27"/>
    </row>
    <row r="2322" ht="15.75" customHeight="1">
      <c r="A2322" s="28" t="s">
        <v>1282</v>
      </c>
      <c r="B2322" s="27">
        <f>COUNTIF($H$2:$H$2576,'CARGA COMPLETA'!$A2322)</f>
        <v>1</v>
      </c>
      <c r="C2322" s="28" t="s">
        <v>1281</v>
      </c>
      <c r="D2322" s="29">
        <v>1446.86854125</v>
      </c>
      <c r="E2322" s="1">
        <f>COUNTIF($H$2:$H$2576,'CARGA COMPLETA'!$A2322)</f>
        <v>1</v>
      </c>
      <c r="G2322" s="27"/>
      <c r="H2322" s="27"/>
      <c r="I2322" s="27"/>
      <c r="J2322" s="27"/>
      <c r="K2322" s="27"/>
    </row>
    <row r="2323" ht="15.75" hidden="1" customHeight="1">
      <c r="A2323" s="28" t="s">
        <v>6953</v>
      </c>
      <c r="B2323" s="27">
        <f>COUNTIF($H$2:$H$2576,'CARGA COMPLETA'!$A2323)</f>
        <v>0</v>
      </c>
      <c r="C2323" s="28" t="s">
        <v>6954</v>
      </c>
      <c r="D2323" s="29">
        <v>4438.3093425</v>
      </c>
      <c r="E2323" s="1">
        <f>COUNTIF($H$2:$H$2576,'CARGA COMPLETA'!$A2323)</f>
        <v>0</v>
      </c>
      <c r="G2323" s="27"/>
      <c r="H2323" s="27"/>
      <c r="I2323" s="27"/>
      <c r="J2323" s="27"/>
      <c r="K2323" s="27"/>
    </row>
    <row r="2324" ht="15.75" hidden="1" customHeight="1">
      <c r="A2324" s="28" t="s">
        <v>6955</v>
      </c>
      <c r="B2324" s="27">
        <f>COUNTIF($H$2:$H$2576,'CARGA COMPLETA'!$A2324)</f>
        <v>0</v>
      </c>
      <c r="C2324" s="28" t="s">
        <v>6956</v>
      </c>
      <c r="D2324" s="29">
        <v>23749.235977499997</v>
      </c>
      <c r="E2324" s="1">
        <f>COUNTIF($H$2:$H$2576,'CARGA COMPLETA'!$A2324)</f>
        <v>0</v>
      </c>
      <c r="G2324" s="27"/>
      <c r="H2324" s="27"/>
      <c r="I2324" s="27"/>
      <c r="J2324" s="27"/>
      <c r="K2324" s="27"/>
    </row>
    <row r="2325" ht="15.75" hidden="1" customHeight="1">
      <c r="A2325" s="28"/>
      <c r="B2325" s="27">
        <f>COUNTIF($H$2:$H$2576,'CARGA COMPLETA'!$A2325)</f>
        <v>0</v>
      </c>
      <c r="C2325" s="28"/>
      <c r="D2325" s="29">
        <v>0.0</v>
      </c>
      <c r="E2325" s="1">
        <f>COUNTIF($H$2:$H$2576,'CARGA COMPLETA'!$A2325)</f>
        <v>0</v>
      </c>
      <c r="G2325" s="27"/>
      <c r="H2325" s="27"/>
      <c r="I2325" s="27"/>
      <c r="J2325" s="27"/>
      <c r="K2325" s="27"/>
    </row>
    <row r="2326" ht="15.75" hidden="1" customHeight="1">
      <c r="A2326" s="28"/>
      <c r="B2326" s="27">
        <f>COUNTIF($H$2:$H$2576,'CARGA COMPLETA'!$A2326)</f>
        <v>0</v>
      </c>
      <c r="C2326" s="28" t="s">
        <v>6957</v>
      </c>
      <c r="D2326" s="29">
        <v>0.0</v>
      </c>
      <c r="E2326" s="1">
        <f>COUNTIF($H$2:$H$2576,'CARGA COMPLETA'!$A2326)</f>
        <v>0</v>
      </c>
      <c r="G2326" s="27"/>
      <c r="H2326" s="27"/>
      <c r="I2326" s="27"/>
      <c r="J2326" s="27"/>
      <c r="K2326" s="27"/>
    </row>
    <row r="2327" ht="15.75" customHeight="1">
      <c r="A2327" s="28" t="s">
        <v>1284</v>
      </c>
      <c r="B2327" s="27">
        <f>COUNTIF($H$2:$H$2576,'CARGA COMPLETA'!$A2327)</f>
        <v>1</v>
      </c>
      <c r="C2327" s="28" t="s">
        <v>1283</v>
      </c>
      <c r="D2327" s="29">
        <v>412.63761825</v>
      </c>
      <c r="E2327" s="1">
        <f>COUNTIF($H$2:$H$2576,'CARGA COMPLETA'!$A2327)</f>
        <v>1</v>
      </c>
      <c r="G2327" s="27"/>
      <c r="H2327" s="27"/>
      <c r="I2327" s="27"/>
      <c r="J2327" s="27"/>
      <c r="K2327" s="27"/>
    </row>
    <row r="2328" ht="15.75" customHeight="1">
      <c r="A2328" s="28" t="s">
        <v>1286</v>
      </c>
      <c r="B2328" s="27">
        <f>COUNTIF($H$2:$H$2576,'CARGA COMPLETA'!$A2328)</f>
        <v>1</v>
      </c>
      <c r="C2328" s="28" t="s">
        <v>1285</v>
      </c>
      <c r="D2328" s="29">
        <v>635.6716244999999</v>
      </c>
      <c r="E2328" s="1">
        <f>COUNTIF($H$2:$H$2576,'CARGA COMPLETA'!$A2328)</f>
        <v>1</v>
      </c>
      <c r="G2328" s="27"/>
      <c r="H2328" s="27"/>
      <c r="I2328" s="27"/>
      <c r="J2328" s="27"/>
      <c r="K2328" s="27"/>
    </row>
    <row r="2329" ht="15.75" customHeight="1">
      <c r="A2329" s="28" t="s">
        <v>1288</v>
      </c>
      <c r="B2329" s="27">
        <f>COUNTIF($H$2:$H$2576,'CARGA COMPLETA'!$A2329)</f>
        <v>1</v>
      </c>
      <c r="C2329" s="28" t="s">
        <v>1287</v>
      </c>
      <c r="D2329" s="29">
        <v>1173.9719475</v>
      </c>
      <c r="E2329" s="1">
        <f>COUNTIF($H$2:$H$2576,'CARGA COMPLETA'!$A2329)</f>
        <v>1</v>
      </c>
      <c r="G2329" s="27"/>
      <c r="H2329" s="27"/>
      <c r="I2329" s="27"/>
      <c r="J2329" s="27"/>
      <c r="K2329" s="27"/>
    </row>
    <row r="2330" ht="15.75" customHeight="1">
      <c r="A2330" s="28" t="s">
        <v>1290</v>
      </c>
      <c r="B2330" s="27">
        <f>COUNTIF($H$2:$H$2576,'CARGA COMPLETA'!$A2330)</f>
        <v>1</v>
      </c>
      <c r="C2330" s="28" t="s">
        <v>1289</v>
      </c>
      <c r="D2330" s="29">
        <v>2198.7873765</v>
      </c>
      <c r="E2330" s="1">
        <f>COUNTIF($H$2:$H$2576,'CARGA COMPLETA'!$A2330)</f>
        <v>1</v>
      </c>
      <c r="G2330" s="27"/>
      <c r="H2330" s="27"/>
      <c r="I2330" s="27"/>
      <c r="J2330" s="27"/>
      <c r="K2330" s="27"/>
    </row>
    <row r="2331" ht="15.75" hidden="1" customHeight="1">
      <c r="A2331" s="28"/>
      <c r="B2331" s="27">
        <f>COUNTIF($H$2:$H$2576,'CARGA COMPLETA'!$A2331)</f>
        <v>0</v>
      </c>
      <c r="C2331" s="28"/>
      <c r="D2331" s="29">
        <v>0.0</v>
      </c>
      <c r="E2331" s="1">
        <f>COUNTIF($H$2:$H$2576,'CARGA COMPLETA'!$A2331)</f>
        <v>0</v>
      </c>
      <c r="G2331" s="27"/>
      <c r="H2331" s="27"/>
      <c r="I2331" s="27"/>
      <c r="J2331" s="27"/>
      <c r="K2331" s="27"/>
    </row>
    <row r="2332" ht="15.75" hidden="1" customHeight="1">
      <c r="A2332" s="28"/>
      <c r="B2332" s="27">
        <f>COUNTIF($H$2:$H$2576,'CARGA COMPLETA'!$A2332)</f>
        <v>0</v>
      </c>
      <c r="C2332" s="28" t="s">
        <v>6958</v>
      </c>
      <c r="D2332" s="29">
        <v>0.0</v>
      </c>
      <c r="E2332" s="1">
        <f>COUNTIF($H$2:$H$2576,'CARGA COMPLETA'!$A2332)</f>
        <v>0</v>
      </c>
      <c r="G2332" s="27"/>
      <c r="H2332" s="27"/>
      <c r="I2332" s="27"/>
      <c r="J2332" s="27"/>
      <c r="K2332" s="27"/>
    </row>
    <row r="2333" ht="15.75" customHeight="1">
      <c r="A2333" s="28" t="s">
        <v>1292</v>
      </c>
      <c r="B2333" s="27">
        <f>COUNTIF($H$2:$H$2576,'CARGA COMPLETA'!$A2333)</f>
        <v>1</v>
      </c>
      <c r="C2333" s="28" t="s">
        <v>1291</v>
      </c>
      <c r="D2333" s="29">
        <v>891.093852</v>
      </c>
      <c r="E2333" s="1">
        <f>COUNTIF($H$2:$H$2576,'CARGA COMPLETA'!$A2333)</f>
        <v>1</v>
      </c>
      <c r="G2333" s="27"/>
      <c r="H2333" s="27"/>
      <c r="I2333" s="27"/>
      <c r="J2333" s="27"/>
      <c r="K2333" s="27"/>
    </row>
    <row r="2334" ht="15.75" customHeight="1">
      <c r="A2334" s="28" t="s">
        <v>1294</v>
      </c>
      <c r="B2334" s="27">
        <f>COUNTIF($H$2:$H$2576,'CARGA COMPLETA'!$A2334)</f>
        <v>1</v>
      </c>
      <c r="C2334" s="28" t="s">
        <v>1293</v>
      </c>
      <c r="D2334" s="29">
        <v>1214.7245055</v>
      </c>
      <c r="E2334" s="1">
        <f>COUNTIF($H$2:$H$2576,'CARGA COMPLETA'!$A2334)</f>
        <v>1</v>
      </c>
      <c r="G2334" s="27"/>
      <c r="H2334" s="27"/>
      <c r="I2334" s="27"/>
      <c r="J2334" s="27"/>
      <c r="K2334" s="27"/>
    </row>
    <row r="2335" ht="15.75" customHeight="1">
      <c r="A2335" s="28" t="s">
        <v>1296</v>
      </c>
      <c r="B2335" s="27">
        <f>COUNTIF($H$2:$H$2576,'CARGA COMPLETA'!$A2335)</f>
        <v>1</v>
      </c>
      <c r="C2335" s="28" t="s">
        <v>1295</v>
      </c>
      <c r="D2335" s="29">
        <v>2071.2918847499996</v>
      </c>
      <c r="E2335" s="1">
        <f>COUNTIF($H$2:$H$2576,'CARGA COMPLETA'!$A2335)</f>
        <v>1</v>
      </c>
      <c r="G2335" s="27"/>
      <c r="H2335" s="27"/>
      <c r="I2335" s="27"/>
      <c r="J2335" s="27"/>
      <c r="K2335" s="27"/>
    </row>
    <row r="2336" ht="15.75" customHeight="1">
      <c r="A2336" s="28" t="s">
        <v>1298</v>
      </c>
      <c r="B2336" s="27">
        <f>COUNTIF($H$2:$H$2576,'CARGA COMPLETA'!$A2336)</f>
        <v>1</v>
      </c>
      <c r="C2336" s="28" t="s">
        <v>1297</v>
      </c>
      <c r="D2336" s="29">
        <v>3145.6554524999997</v>
      </c>
      <c r="E2336" s="1">
        <f>COUNTIF($H$2:$H$2576,'CARGA COMPLETA'!$A2336)</f>
        <v>1</v>
      </c>
      <c r="G2336" s="27"/>
      <c r="H2336" s="27"/>
      <c r="I2336" s="27"/>
      <c r="J2336" s="27"/>
      <c r="K2336" s="27"/>
    </row>
    <row r="2337" ht="15.75" customHeight="1">
      <c r="A2337" s="28" t="s">
        <v>1300</v>
      </c>
      <c r="B2337" s="27">
        <f>COUNTIF($H$2:$H$2576,'CARGA COMPLETA'!$A2337)</f>
        <v>1</v>
      </c>
      <c r="C2337" s="28" t="s">
        <v>1299</v>
      </c>
      <c r="D2337" s="29">
        <v>17913.9296655</v>
      </c>
      <c r="E2337" s="1">
        <f>COUNTIF($H$2:$H$2576,'CARGA COMPLETA'!$A2337)</f>
        <v>1</v>
      </c>
      <c r="G2337" s="27"/>
      <c r="H2337" s="27"/>
      <c r="I2337" s="27"/>
      <c r="J2337" s="27"/>
      <c r="K2337" s="27"/>
    </row>
    <row r="2338" ht="15.75" customHeight="1">
      <c r="A2338" s="28" t="s">
        <v>1302</v>
      </c>
      <c r="B2338" s="27">
        <f>COUNTIF($H$2:$H$2576,'CARGA COMPLETA'!$A2338)</f>
        <v>1</v>
      </c>
      <c r="C2338" s="28" t="s">
        <v>1301</v>
      </c>
      <c r="D2338" s="29">
        <v>1214.71552125</v>
      </c>
      <c r="E2338" s="1">
        <f>COUNTIF($H$2:$H$2576,'CARGA COMPLETA'!$A2338)</f>
        <v>1</v>
      </c>
      <c r="G2338" s="27"/>
      <c r="H2338" s="27"/>
      <c r="I2338" s="27"/>
      <c r="J2338" s="27"/>
      <c r="K2338" s="27"/>
    </row>
    <row r="2339" ht="15.75" customHeight="1">
      <c r="A2339" s="28" t="s">
        <v>1304</v>
      </c>
      <c r="B2339" s="27">
        <f>COUNTIF($H$2:$H$2576,'CARGA COMPLETA'!$A2339)</f>
        <v>1</v>
      </c>
      <c r="C2339" s="28" t="s">
        <v>1303</v>
      </c>
      <c r="D2339" s="29">
        <v>74010.02340600001</v>
      </c>
      <c r="E2339" s="1">
        <f>COUNTIF($H$2:$H$2576,'CARGA COMPLETA'!$A2339)</f>
        <v>1</v>
      </c>
      <c r="G2339" s="27"/>
      <c r="H2339" s="27"/>
      <c r="I2339" s="27"/>
      <c r="J2339" s="27"/>
      <c r="K2339" s="27"/>
    </row>
    <row r="2340" ht="15.75" hidden="1" customHeight="1">
      <c r="A2340" s="28"/>
      <c r="B2340" s="27">
        <f>COUNTIF($H$2:$H$2576,'CARGA COMPLETA'!$A2340)</f>
        <v>0</v>
      </c>
      <c r="C2340" s="28"/>
      <c r="D2340" s="29">
        <v>0.0</v>
      </c>
      <c r="E2340" s="1">
        <f>COUNTIF($H$2:$H$2576,'CARGA COMPLETA'!$A2340)</f>
        <v>0</v>
      </c>
      <c r="G2340" s="27"/>
      <c r="H2340" s="27"/>
      <c r="I2340" s="27"/>
      <c r="J2340" s="27"/>
      <c r="K2340" s="27"/>
    </row>
    <row r="2341" ht="15.75" hidden="1" customHeight="1">
      <c r="A2341" s="28"/>
      <c r="B2341" s="27">
        <f>COUNTIF($H$2:$H$2576,'CARGA COMPLETA'!$A2341)</f>
        <v>0</v>
      </c>
      <c r="C2341" s="28" t="s">
        <v>6959</v>
      </c>
      <c r="D2341" s="29">
        <v>0.0</v>
      </c>
      <c r="E2341" s="1">
        <f>COUNTIF($H$2:$H$2576,'CARGA COMPLETA'!$A2341)</f>
        <v>0</v>
      </c>
      <c r="G2341" s="27"/>
      <c r="H2341" s="27"/>
      <c r="I2341" s="27"/>
      <c r="J2341" s="27"/>
      <c r="K2341" s="27"/>
    </row>
    <row r="2342" ht="15.75" hidden="1" customHeight="1">
      <c r="A2342" s="28" t="s">
        <v>6960</v>
      </c>
      <c r="B2342" s="27">
        <f>COUNTIF($H$2:$H$2576,'CARGA COMPLETA'!$A2342)</f>
        <v>0</v>
      </c>
      <c r="C2342" s="28" t="s">
        <v>6961</v>
      </c>
      <c r="D2342" s="29">
        <v>72133.27647075</v>
      </c>
      <c r="E2342" s="1">
        <f>COUNTIF($H$2:$H$2576,'CARGA COMPLETA'!$A2342)</f>
        <v>0</v>
      </c>
      <c r="G2342" s="27"/>
      <c r="H2342" s="27"/>
      <c r="I2342" s="27"/>
      <c r="J2342" s="27"/>
      <c r="K2342" s="27"/>
    </row>
    <row r="2343" ht="15.75" hidden="1" customHeight="1">
      <c r="A2343" s="28" t="s">
        <v>6962</v>
      </c>
      <c r="B2343" s="27">
        <f>COUNTIF($H$2:$H$2576,'CARGA COMPLETA'!$A2343)</f>
        <v>0</v>
      </c>
      <c r="C2343" s="28" t="s">
        <v>6963</v>
      </c>
      <c r="D2343" s="29">
        <v>87285.0973005</v>
      </c>
      <c r="E2343" s="1">
        <f>COUNTIF($H$2:$H$2576,'CARGA COMPLETA'!$A2343)</f>
        <v>0</v>
      </c>
      <c r="G2343" s="27"/>
      <c r="H2343" s="27"/>
      <c r="I2343" s="27"/>
      <c r="J2343" s="27"/>
      <c r="K2343" s="27"/>
    </row>
    <row r="2344" ht="15.75" hidden="1" customHeight="1">
      <c r="A2344" s="28"/>
      <c r="B2344" s="27">
        <f>COUNTIF($H$2:$H$2576,'CARGA COMPLETA'!$A2344)</f>
        <v>0</v>
      </c>
      <c r="C2344" s="28"/>
      <c r="D2344" s="29">
        <v>0.0</v>
      </c>
      <c r="E2344" s="1">
        <f>COUNTIF($H$2:$H$2576,'CARGA COMPLETA'!$A2344)</f>
        <v>0</v>
      </c>
      <c r="G2344" s="27"/>
      <c r="H2344" s="27"/>
      <c r="I2344" s="27"/>
      <c r="J2344" s="27"/>
      <c r="K2344" s="27"/>
    </row>
    <row r="2345" ht="15.75" hidden="1" customHeight="1">
      <c r="A2345" s="28"/>
      <c r="B2345" s="27">
        <f>COUNTIF($H$2:$H$2576,'CARGA COMPLETA'!$A2345)</f>
        <v>0</v>
      </c>
      <c r="C2345" s="28" t="s">
        <v>6964</v>
      </c>
      <c r="D2345" s="29">
        <v>0.0</v>
      </c>
      <c r="E2345" s="1">
        <f>COUNTIF($H$2:$H$2576,'CARGA COMPLETA'!$A2345)</f>
        <v>0</v>
      </c>
      <c r="G2345" s="27"/>
      <c r="H2345" s="27"/>
      <c r="I2345" s="27"/>
      <c r="J2345" s="27"/>
      <c r="K2345" s="27"/>
    </row>
    <row r="2346" ht="15.75" hidden="1" customHeight="1">
      <c r="A2346" s="28" t="s">
        <v>6965</v>
      </c>
      <c r="B2346" s="27">
        <f>COUNTIF($H$2:$H$2576,'CARGA COMPLETA'!$A2346)</f>
        <v>0</v>
      </c>
      <c r="C2346" s="28" t="s">
        <v>6966</v>
      </c>
      <c r="D2346" s="29">
        <v>1085.9802029999998</v>
      </c>
      <c r="E2346" s="1">
        <f>COUNTIF($H$2:$H$2576,'CARGA COMPLETA'!$A2346)</f>
        <v>0</v>
      </c>
      <c r="G2346" s="27"/>
      <c r="H2346" s="27"/>
      <c r="I2346" s="27"/>
      <c r="J2346" s="27"/>
      <c r="K2346" s="27"/>
    </row>
    <row r="2347" ht="15.75" hidden="1" customHeight="1">
      <c r="A2347" s="28"/>
      <c r="B2347" s="27">
        <f>COUNTIF($H$2:$H$2576,'CARGA COMPLETA'!$A2347)</f>
        <v>0</v>
      </c>
      <c r="C2347" s="28"/>
      <c r="D2347" s="29">
        <v>0.0</v>
      </c>
      <c r="E2347" s="1">
        <f>COUNTIF($H$2:$H$2576,'CARGA COMPLETA'!$A2347)</f>
        <v>0</v>
      </c>
      <c r="G2347" s="27"/>
      <c r="H2347" s="27"/>
      <c r="I2347" s="27"/>
      <c r="J2347" s="27"/>
      <c r="K2347" s="27"/>
    </row>
    <row r="2348" ht="15.75" hidden="1" customHeight="1">
      <c r="A2348" s="28"/>
      <c r="B2348" s="27">
        <f>COUNTIF($H$2:$H$2576,'CARGA COMPLETA'!$A2348)</f>
        <v>0</v>
      </c>
      <c r="C2348" s="28" t="s">
        <v>6967</v>
      </c>
      <c r="D2348" s="29">
        <v>0.0</v>
      </c>
      <c r="E2348" s="1">
        <f>COUNTIF($H$2:$H$2576,'CARGA COMPLETA'!$A2348)</f>
        <v>0</v>
      </c>
      <c r="G2348" s="27"/>
      <c r="H2348" s="27"/>
      <c r="I2348" s="27"/>
      <c r="J2348" s="27"/>
      <c r="K2348" s="27"/>
    </row>
    <row r="2349" ht="15.75" hidden="1" customHeight="1">
      <c r="A2349" s="28" t="s">
        <v>6968</v>
      </c>
      <c r="B2349" s="27">
        <f>COUNTIF($H$2:$H$2576,'CARGA COMPLETA'!$A2349)</f>
        <v>0</v>
      </c>
      <c r="C2349" s="28" t="s">
        <v>6969</v>
      </c>
      <c r="D2349" s="29">
        <v>469.876275</v>
      </c>
      <c r="E2349" s="1">
        <f>COUNTIF($H$2:$H$2576,'CARGA COMPLETA'!$A2349)</f>
        <v>0</v>
      </c>
      <c r="G2349" s="27"/>
      <c r="H2349" s="27"/>
      <c r="I2349" s="27"/>
      <c r="J2349" s="27"/>
      <c r="K2349" s="27"/>
    </row>
    <row r="2350" ht="15.75" hidden="1" customHeight="1">
      <c r="A2350" s="28" t="s">
        <v>6970</v>
      </c>
      <c r="B2350" s="27">
        <f>COUNTIF($H$2:$H$2576,'CARGA COMPLETA'!$A2350)</f>
        <v>0</v>
      </c>
      <c r="C2350" s="28" t="s">
        <v>6971</v>
      </c>
      <c r="D2350" s="29">
        <v>226.12458825000002</v>
      </c>
      <c r="E2350" s="1">
        <f>COUNTIF($H$2:$H$2576,'CARGA COMPLETA'!$A2350)</f>
        <v>0</v>
      </c>
      <c r="G2350" s="27"/>
      <c r="H2350" s="27"/>
      <c r="I2350" s="27"/>
      <c r="J2350" s="27"/>
      <c r="K2350" s="27"/>
    </row>
    <row r="2351" ht="15.75" hidden="1" customHeight="1">
      <c r="A2351" s="28" t="s">
        <v>6972</v>
      </c>
      <c r="B2351" s="27">
        <f>COUNTIF($H$2:$H$2576,'CARGA COMPLETA'!$A2351)</f>
        <v>0</v>
      </c>
      <c r="C2351" s="28" t="s">
        <v>6973</v>
      </c>
      <c r="D2351" s="29">
        <v>226.12458825000002</v>
      </c>
      <c r="E2351" s="1">
        <f>COUNTIF($H$2:$H$2576,'CARGA COMPLETA'!$A2351)</f>
        <v>0</v>
      </c>
      <c r="G2351" s="27"/>
      <c r="H2351" s="27"/>
      <c r="I2351" s="27"/>
      <c r="J2351" s="27"/>
      <c r="K2351" s="27"/>
    </row>
    <row r="2352" ht="15.75" hidden="1" customHeight="1">
      <c r="A2352" s="28" t="s">
        <v>6974</v>
      </c>
      <c r="B2352" s="27">
        <f>COUNTIF($H$2:$H$2576,'CARGA COMPLETA'!$A2352)</f>
        <v>0</v>
      </c>
      <c r="C2352" s="28" t="s">
        <v>6975</v>
      </c>
      <c r="D2352" s="29">
        <v>243.00599400000002</v>
      </c>
      <c r="E2352" s="1">
        <f>COUNTIF($H$2:$H$2576,'CARGA COMPLETA'!$A2352)</f>
        <v>0</v>
      </c>
      <c r="G2352" s="27"/>
      <c r="H2352" s="27"/>
      <c r="I2352" s="27"/>
      <c r="J2352" s="27"/>
      <c r="K2352" s="27"/>
    </row>
    <row r="2353" ht="15.75" hidden="1" customHeight="1">
      <c r="A2353" s="28" t="s">
        <v>6976</v>
      </c>
      <c r="B2353" s="27">
        <f>COUNTIF($H$2:$H$2576,'CARGA COMPLETA'!$A2353)</f>
        <v>0</v>
      </c>
      <c r="C2353" s="28" t="s">
        <v>6977</v>
      </c>
      <c r="D2353" s="29">
        <v>257.10228225</v>
      </c>
      <c r="E2353" s="1">
        <f>COUNTIF($H$2:$H$2576,'CARGA COMPLETA'!$A2353)</f>
        <v>0</v>
      </c>
      <c r="G2353" s="27"/>
      <c r="H2353" s="27"/>
      <c r="I2353" s="27"/>
      <c r="J2353" s="27"/>
      <c r="K2353" s="27"/>
    </row>
    <row r="2354" ht="15.75" hidden="1" customHeight="1">
      <c r="A2354" s="28"/>
      <c r="B2354" s="27">
        <f>COUNTIF($H$2:$H$2576,'CARGA COMPLETA'!$A2354)</f>
        <v>0</v>
      </c>
      <c r="C2354" s="28"/>
      <c r="D2354" s="29">
        <v>0.0</v>
      </c>
      <c r="E2354" s="1">
        <f>COUNTIF($H$2:$H$2576,'CARGA COMPLETA'!$A2354)</f>
        <v>0</v>
      </c>
      <c r="G2354" s="27"/>
      <c r="H2354" s="27"/>
      <c r="I2354" s="27"/>
      <c r="J2354" s="27"/>
      <c r="K2354" s="27"/>
    </row>
    <row r="2355" ht="15.75" hidden="1" customHeight="1">
      <c r="A2355" s="28"/>
      <c r="B2355" s="27">
        <f>COUNTIF($H$2:$H$2576,'CARGA COMPLETA'!$A2355)</f>
        <v>0</v>
      </c>
      <c r="C2355" s="28" t="s">
        <v>6978</v>
      </c>
      <c r="D2355" s="29">
        <v>0.0</v>
      </c>
      <c r="E2355" s="1">
        <f>COUNTIF($H$2:$H$2576,'CARGA COMPLETA'!$A2355)</f>
        <v>0</v>
      </c>
      <c r="G2355" s="27"/>
      <c r="H2355" s="27"/>
      <c r="I2355" s="27"/>
      <c r="J2355" s="27"/>
      <c r="K2355" s="27"/>
    </row>
    <row r="2356" ht="15.75" hidden="1" customHeight="1">
      <c r="A2356" s="28" t="s">
        <v>6979</v>
      </c>
      <c r="B2356" s="27">
        <f>COUNTIF($H$2:$H$2576,'CARGA COMPLETA'!$A2356)</f>
        <v>0</v>
      </c>
      <c r="C2356" s="28" t="s">
        <v>6980</v>
      </c>
      <c r="D2356" s="29">
        <v>4509.967720499999</v>
      </c>
      <c r="E2356" s="1">
        <f>COUNTIF($H$2:$H$2576,'CARGA COMPLETA'!$A2356)</f>
        <v>0</v>
      </c>
      <c r="G2356" s="27"/>
      <c r="H2356" s="27"/>
      <c r="I2356" s="27"/>
      <c r="J2356" s="27"/>
      <c r="K2356" s="27"/>
    </row>
    <row r="2357" ht="15.75" hidden="1" customHeight="1">
      <c r="A2357" s="28"/>
      <c r="B2357" s="27">
        <f>COUNTIF($H$2:$H$2576,'CARGA COMPLETA'!$A2357)</f>
        <v>0</v>
      </c>
      <c r="C2357" s="28"/>
      <c r="D2357" s="29">
        <v>0.0</v>
      </c>
      <c r="E2357" s="1">
        <f>COUNTIF($H$2:$H$2576,'CARGA COMPLETA'!$A2357)</f>
        <v>0</v>
      </c>
      <c r="G2357" s="27"/>
      <c r="H2357" s="27"/>
      <c r="I2357" s="27"/>
      <c r="J2357" s="27"/>
      <c r="K2357" s="27"/>
    </row>
    <row r="2358" ht="15.75" hidden="1" customHeight="1">
      <c r="A2358" s="28"/>
      <c r="B2358" s="27">
        <f>COUNTIF($H$2:$H$2576,'CARGA COMPLETA'!$A2358)</f>
        <v>0</v>
      </c>
      <c r="C2358" s="28" t="s">
        <v>6981</v>
      </c>
      <c r="D2358" s="29">
        <v>0.0</v>
      </c>
      <c r="E2358" s="1">
        <f>COUNTIF($H$2:$H$2576,'CARGA COMPLETA'!$A2358)</f>
        <v>0</v>
      </c>
      <c r="G2358" s="27"/>
      <c r="H2358" s="27"/>
      <c r="I2358" s="27"/>
      <c r="J2358" s="27"/>
      <c r="K2358" s="27"/>
    </row>
    <row r="2359" ht="15.75" hidden="1" customHeight="1">
      <c r="A2359" s="28" t="s">
        <v>6982</v>
      </c>
      <c r="B2359" s="27">
        <f>COUNTIF($H$2:$H$2576,'CARGA COMPLETA'!$A2359)</f>
        <v>0</v>
      </c>
      <c r="C2359" s="28" t="s">
        <v>6983</v>
      </c>
      <c r="D2359" s="29">
        <v>34.319835</v>
      </c>
      <c r="E2359" s="1">
        <f>COUNTIF($H$2:$H$2576,'CARGA COMPLETA'!$A2359)</f>
        <v>0</v>
      </c>
      <c r="G2359" s="27"/>
      <c r="H2359" s="27"/>
      <c r="I2359" s="27"/>
      <c r="J2359" s="27"/>
      <c r="K2359" s="27"/>
    </row>
    <row r="2360" ht="15.75" hidden="1" customHeight="1">
      <c r="A2360" s="28" t="s">
        <v>6984</v>
      </c>
      <c r="B2360" s="27">
        <f>COUNTIF($H$2:$H$2576,'CARGA COMPLETA'!$A2360)</f>
        <v>0</v>
      </c>
      <c r="C2360" s="28" t="s">
        <v>6985</v>
      </c>
      <c r="D2360" s="29">
        <v>56.58280649999999</v>
      </c>
      <c r="E2360" s="1">
        <f>COUNTIF($H$2:$H$2576,'CARGA COMPLETA'!$A2360)</f>
        <v>0</v>
      </c>
      <c r="G2360" s="27"/>
      <c r="H2360" s="27"/>
      <c r="I2360" s="27"/>
      <c r="J2360" s="27"/>
      <c r="K2360" s="27"/>
    </row>
    <row r="2361" ht="15.75" hidden="1" customHeight="1">
      <c r="A2361" s="28"/>
      <c r="B2361" s="27">
        <f>COUNTIF($H$2:$H$2576,'CARGA COMPLETA'!$A2361)</f>
        <v>0</v>
      </c>
      <c r="C2361" s="28"/>
      <c r="D2361" s="29">
        <v>0.0</v>
      </c>
      <c r="E2361" s="1">
        <f>COUNTIF($H$2:$H$2576,'CARGA COMPLETA'!$A2361)</f>
        <v>0</v>
      </c>
      <c r="G2361" s="27"/>
      <c r="H2361" s="27"/>
      <c r="I2361" s="27"/>
      <c r="J2361" s="27"/>
      <c r="K2361" s="27"/>
    </row>
    <row r="2362" ht="15.75" hidden="1" customHeight="1">
      <c r="A2362" s="28"/>
      <c r="B2362" s="27">
        <f>COUNTIF($H$2:$H$2576,'CARGA COMPLETA'!$A2362)</f>
        <v>0</v>
      </c>
      <c r="C2362" s="28" t="s">
        <v>6986</v>
      </c>
      <c r="D2362" s="29">
        <v>0.0</v>
      </c>
      <c r="E2362" s="1">
        <f>COUNTIF($H$2:$H$2576,'CARGA COMPLETA'!$A2362)</f>
        <v>0</v>
      </c>
      <c r="G2362" s="27"/>
      <c r="H2362" s="27"/>
      <c r="I2362" s="27"/>
      <c r="J2362" s="27"/>
      <c r="K2362" s="27"/>
    </row>
    <row r="2363" ht="15.75" hidden="1" customHeight="1">
      <c r="A2363" s="28" t="s">
        <v>6987</v>
      </c>
      <c r="B2363" s="27">
        <f>COUNTIF($H$2:$H$2576,'CARGA COMPLETA'!$A2363)</f>
        <v>0</v>
      </c>
      <c r="C2363" s="28" t="s">
        <v>6988</v>
      </c>
      <c r="D2363" s="29">
        <v>1278.1083892499998</v>
      </c>
      <c r="E2363" s="1">
        <f>COUNTIF($H$2:$H$2576,'CARGA COMPLETA'!$A2363)</f>
        <v>0</v>
      </c>
      <c r="G2363" s="27"/>
      <c r="H2363" s="27"/>
      <c r="I2363" s="27"/>
      <c r="J2363" s="27"/>
      <c r="K2363" s="27"/>
    </row>
    <row r="2364" ht="15.75" hidden="1" customHeight="1">
      <c r="A2364" s="28" t="s">
        <v>6989</v>
      </c>
      <c r="B2364" s="27">
        <f>COUNTIF($H$2:$H$2576,'CARGA COMPLETA'!$A2364)</f>
        <v>0</v>
      </c>
      <c r="C2364" s="28" t="s">
        <v>6990</v>
      </c>
      <c r="D2364" s="29">
        <v>1300.4701874999998</v>
      </c>
      <c r="E2364" s="1">
        <f>COUNTIF($H$2:$H$2576,'CARGA COMPLETA'!$A2364)</f>
        <v>0</v>
      </c>
      <c r="G2364" s="27"/>
      <c r="H2364" s="27"/>
      <c r="I2364" s="27"/>
      <c r="J2364" s="27"/>
      <c r="K2364" s="27"/>
    </row>
    <row r="2365" ht="15.75" hidden="1" customHeight="1">
      <c r="A2365" s="28" t="s">
        <v>6991</v>
      </c>
      <c r="B2365" s="27">
        <f>COUNTIF($H$2:$H$2576,'CARGA COMPLETA'!$A2365)</f>
        <v>0</v>
      </c>
      <c r="C2365" s="28" t="s">
        <v>6992</v>
      </c>
      <c r="D2365" s="29">
        <v>1313.73992475</v>
      </c>
      <c r="E2365" s="1">
        <f>COUNTIF($H$2:$H$2576,'CARGA COMPLETA'!$A2365)</f>
        <v>0</v>
      </c>
      <c r="G2365" s="27"/>
      <c r="H2365" s="27"/>
      <c r="I2365" s="27"/>
      <c r="J2365" s="27"/>
      <c r="K2365" s="27"/>
    </row>
    <row r="2366" ht="15.75" hidden="1" customHeight="1">
      <c r="A2366" s="28" t="s">
        <v>6993</v>
      </c>
      <c r="B2366" s="27">
        <f>COUNTIF($H$2:$H$2576,'CARGA COMPLETA'!$A2366)</f>
        <v>0</v>
      </c>
      <c r="C2366" s="28" t="s">
        <v>6994</v>
      </c>
      <c r="D2366" s="29">
        <v>1313.73992475</v>
      </c>
      <c r="E2366" s="1">
        <f>COUNTIF($H$2:$H$2576,'CARGA COMPLETA'!$A2366)</f>
        <v>0</v>
      </c>
      <c r="G2366" s="27"/>
      <c r="H2366" s="27"/>
      <c r="I2366" s="27"/>
      <c r="J2366" s="27"/>
      <c r="K2366" s="27"/>
    </row>
    <row r="2367" ht="15.75" hidden="1" customHeight="1">
      <c r="A2367" s="28" t="s">
        <v>6995</v>
      </c>
      <c r="B2367" s="27">
        <f>COUNTIF($H$2:$H$2576,'CARGA COMPLETA'!$A2367)</f>
        <v>0</v>
      </c>
      <c r="C2367" s="28" t="s">
        <v>6996</v>
      </c>
      <c r="D2367" s="29">
        <v>1317.53127825</v>
      </c>
      <c r="E2367" s="1">
        <f>COUNTIF($H$2:$H$2576,'CARGA COMPLETA'!$A2367)</f>
        <v>0</v>
      </c>
      <c r="G2367" s="27"/>
      <c r="H2367" s="27"/>
      <c r="I2367" s="27"/>
      <c r="J2367" s="27"/>
      <c r="K2367" s="27"/>
    </row>
    <row r="2368" ht="15.75" hidden="1" customHeight="1">
      <c r="A2368" s="28" t="s">
        <v>6997</v>
      </c>
      <c r="B2368" s="27">
        <f>COUNTIF($H$2:$H$2576,'CARGA COMPLETA'!$A2368)</f>
        <v>0</v>
      </c>
      <c r="C2368" s="28" t="s">
        <v>6998</v>
      </c>
      <c r="D2368" s="29">
        <v>1358.48148975</v>
      </c>
      <c r="E2368" s="1">
        <f>COUNTIF($H$2:$H$2576,'CARGA COMPLETA'!$A2368)</f>
        <v>0</v>
      </c>
      <c r="G2368" s="27"/>
      <c r="H2368" s="27"/>
      <c r="I2368" s="27"/>
      <c r="J2368" s="27"/>
      <c r="K2368" s="27"/>
    </row>
    <row r="2369" ht="15.75" hidden="1" customHeight="1">
      <c r="A2369" s="28" t="s">
        <v>6999</v>
      </c>
      <c r="B2369" s="27">
        <f>COUNTIF($H$2:$H$2576,'CARGA COMPLETA'!$A2369)</f>
        <v>0</v>
      </c>
      <c r="C2369" s="28" t="s">
        <v>7000</v>
      </c>
      <c r="D2369" s="29">
        <v>1380.47493375</v>
      </c>
      <c r="E2369" s="1">
        <f>COUNTIF($H$2:$H$2576,'CARGA COMPLETA'!$A2369)</f>
        <v>0</v>
      </c>
      <c r="G2369" s="27"/>
      <c r="H2369" s="27"/>
      <c r="I2369" s="27"/>
      <c r="J2369" s="27"/>
      <c r="K2369" s="27"/>
    </row>
    <row r="2370" ht="15.75" hidden="1" customHeight="1">
      <c r="A2370" s="28" t="s">
        <v>7001</v>
      </c>
      <c r="B2370" s="27">
        <f>COUNTIF($H$2:$H$2576,'CARGA COMPLETA'!$A2370)</f>
        <v>0</v>
      </c>
      <c r="C2370" s="28" t="s">
        <v>7002</v>
      </c>
      <c r="D2370" s="29">
        <v>1451.75597325</v>
      </c>
      <c r="E2370" s="1">
        <f>COUNTIF($H$2:$H$2576,'CARGA COMPLETA'!$A2370)</f>
        <v>0</v>
      </c>
      <c r="G2370" s="27"/>
      <c r="H2370" s="27"/>
      <c r="I2370" s="27"/>
      <c r="J2370" s="27"/>
      <c r="K2370" s="27"/>
    </row>
    <row r="2371" ht="15.75" hidden="1" customHeight="1">
      <c r="A2371" s="28" t="s">
        <v>7003</v>
      </c>
      <c r="B2371" s="27">
        <f>COUNTIF($H$2:$H$2576,'CARGA COMPLETA'!$A2371)</f>
        <v>0</v>
      </c>
      <c r="C2371" s="28" t="s">
        <v>7004</v>
      </c>
      <c r="D2371" s="29">
        <v>1504.45758375</v>
      </c>
      <c r="E2371" s="1">
        <f>COUNTIF($H$2:$H$2576,'CARGA COMPLETA'!$A2371)</f>
        <v>0</v>
      </c>
      <c r="G2371" s="27"/>
      <c r="H2371" s="27"/>
      <c r="I2371" s="27"/>
      <c r="J2371" s="27"/>
      <c r="K2371" s="27"/>
    </row>
    <row r="2372" ht="15.75" hidden="1" customHeight="1">
      <c r="A2372" s="28" t="s">
        <v>7005</v>
      </c>
      <c r="B2372" s="27">
        <f>COUNTIF($H$2:$H$2576,'CARGA COMPLETA'!$A2372)</f>
        <v>0</v>
      </c>
      <c r="C2372" s="28" t="s">
        <v>7006</v>
      </c>
      <c r="D2372" s="29">
        <v>1557.9138712499998</v>
      </c>
      <c r="E2372" s="1">
        <f>COUNTIF($H$2:$H$2576,'CARGA COMPLETA'!$A2372)</f>
        <v>0</v>
      </c>
      <c r="G2372" s="27"/>
      <c r="H2372" s="27"/>
      <c r="I2372" s="27"/>
      <c r="J2372" s="27"/>
      <c r="K2372" s="27"/>
    </row>
    <row r="2373" ht="15.75" hidden="1" customHeight="1">
      <c r="A2373" s="28" t="s">
        <v>7007</v>
      </c>
      <c r="B2373" s="27">
        <f>COUNTIF($H$2:$H$2576,'CARGA COMPLETA'!$A2373)</f>
        <v>0</v>
      </c>
      <c r="C2373" s="28" t="s">
        <v>7008</v>
      </c>
      <c r="D2373" s="29">
        <v>1624.37935275</v>
      </c>
      <c r="E2373" s="1">
        <f>COUNTIF($H$2:$H$2576,'CARGA COMPLETA'!$A2373)</f>
        <v>0</v>
      </c>
      <c r="G2373" s="27"/>
      <c r="H2373" s="27"/>
      <c r="I2373" s="27"/>
      <c r="J2373" s="27"/>
      <c r="K2373" s="27"/>
    </row>
    <row r="2374" ht="15.75" hidden="1" customHeight="1">
      <c r="A2374" s="28" t="s">
        <v>7009</v>
      </c>
      <c r="B2374" s="27">
        <f>COUNTIF($H$2:$H$2576,'CARGA COMPLETA'!$A2374)</f>
        <v>0</v>
      </c>
      <c r="C2374" s="28" t="s">
        <v>7010</v>
      </c>
      <c r="D2374" s="29">
        <v>1669.0041225</v>
      </c>
      <c r="E2374" s="1">
        <f>COUNTIF($H$2:$H$2576,'CARGA COMPLETA'!$A2374)</f>
        <v>0</v>
      </c>
      <c r="G2374" s="27"/>
      <c r="H2374" s="27"/>
      <c r="I2374" s="27"/>
      <c r="J2374" s="27"/>
      <c r="K2374" s="27"/>
    </row>
    <row r="2375" ht="15.75" hidden="1" customHeight="1">
      <c r="A2375" s="28" t="s">
        <v>7011</v>
      </c>
      <c r="B2375" s="27">
        <f>COUNTIF($H$2:$H$2576,'CARGA COMPLETA'!$A2375)</f>
        <v>0</v>
      </c>
      <c r="C2375" s="28" t="s">
        <v>7012</v>
      </c>
      <c r="D2375" s="29">
        <v>1722.0830714999997</v>
      </c>
      <c r="E2375" s="1">
        <f>COUNTIF($H$2:$H$2576,'CARGA COMPLETA'!$A2375)</f>
        <v>0</v>
      </c>
      <c r="G2375" s="27"/>
      <c r="H2375" s="27"/>
      <c r="I2375" s="27"/>
      <c r="J2375" s="27"/>
      <c r="K2375" s="27"/>
    </row>
    <row r="2376" ht="15.75" hidden="1" customHeight="1">
      <c r="A2376" s="28" t="s">
        <v>7013</v>
      </c>
      <c r="B2376" s="27">
        <f>COUNTIF($H$2:$H$2576,'CARGA COMPLETA'!$A2376)</f>
        <v>0</v>
      </c>
      <c r="C2376" s="28" t="s">
        <v>7014</v>
      </c>
      <c r="D2376" s="29">
        <v>1770.2386515</v>
      </c>
      <c r="E2376" s="1">
        <f>COUNTIF($H$2:$H$2576,'CARGA COMPLETA'!$A2376)</f>
        <v>0</v>
      </c>
      <c r="G2376" s="27"/>
      <c r="H2376" s="27"/>
      <c r="I2376" s="27"/>
      <c r="J2376" s="27"/>
      <c r="K2376" s="27"/>
    </row>
    <row r="2377" ht="15.75" hidden="1" customHeight="1">
      <c r="A2377" s="28" t="s">
        <v>7015</v>
      </c>
      <c r="B2377" s="27">
        <f>COUNTIF($H$2:$H$2576,'CARGA COMPLETA'!$A2377)</f>
        <v>0</v>
      </c>
      <c r="C2377" s="28" t="s">
        <v>7016</v>
      </c>
      <c r="D2377" s="29">
        <v>1832.79598425</v>
      </c>
      <c r="E2377" s="1">
        <f>COUNTIF($H$2:$H$2576,'CARGA COMPLETA'!$A2377)</f>
        <v>0</v>
      </c>
      <c r="G2377" s="27"/>
      <c r="H2377" s="27"/>
      <c r="I2377" s="27"/>
      <c r="J2377" s="27"/>
      <c r="K2377" s="27"/>
    </row>
    <row r="2378" ht="15.75" hidden="1" customHeight="1">
      <c r="A2378" s="28" t="s">
        <v>7017</v>
      </c>
      <c r="B2378" s="27">
        <f>COUNTIF($H$2:$H$2576,'CARGA COMPLETA'!$A2378)</f>
        <v>0</v>
      </c>
      <c r="C2378" s="28" t="s">
        <v>7018</v>
      </c>
      <c r="D2378" s="29">
        <v>1899.522009</v>
      </c>
      <c r="E2378" s="1">
        <f>COUNTIF($H$2:$H$2576,'CARGA COMPLETA'!$A2378)</f>
        <v>0</v>
      </c>
      <c r="G2378" s="27"/>
      <c r="H2378" s="27"/>
      <c r="I2378" s="27"/>
      <c r="J2378" s="27"/>
      <c r="K2378" s="27"/>
    </row>
    <row r="2379" ht="15.75" hidden="1" customHeight="1">
      <c r="A2379" s="28" t="s">
        <v>7019</v>
      </c>
      <c r="B2379" s="27">
        <f>COUNTIF($H$2:$H$2576,'CARGA COMPLETA'!$A2379)</f>
        <v>0</v>
      </c>
      <c r="C2379" s="28" t="s">
        <v>7020</v>
      </c>
      <c r="D2379" s="29">
        <v>1935.1625287499996</v>
      </c>
      <c r="E2379" s="1">
        <f>COUNTIF($H$2:$H$2576,'CARGA COMPLETA'!$A2379)</f>
        <v>0</v>
      </c>
      <c r="G2379" s="27"/>
      <c r="H2379" s="27"/>
      <c r="I2379" s="27"/>
      <c r="J2379" s="27"/>
      <c r="K2379" s="27"/>
    </row>
    <row r="2380" ht="15.75" hidden="1" customHeight="1">
      <c r="A2380" s="28" t="s">
        <v>7021</v>
      </c>
      <c r="B2380" s="27">
        <f>COUNTIF($H$2:$H$2576,'CARGA COMPLETA'!$A2380)</f>
        <v>0</v>
      </c>
      <c r="C2380" s="28" t="s">
        <v>7022</v>
      </c>
      <c r="D2380" s="29">
        <v>1996.9651844999996</v>
      </c>
      <c r="E2380" s="1">
        <f>COUNTIF($H$2:$H$2576,'CARGA COMPLETA'!$A2380)</f>
        <v>0</v>
      </c>
      <c r="G2380" s="27"/>
      <c r="H2380" s="27"/>
      <c r="I2380" s="27"/>
      <c r="J2380" s="27"/>
      <c r="K2380" s="27"/>
    </row>
    <row r="2381" ht="15.75" hidden="1" customHeight="1">
      <c r="A2381" s="28" t="s">
        <v>7023</v>
      </c>
      <c r="B2381" s="27">
        <f>COUNTIF($H$2:$H$2576,'CARGA COMPLETA'!$A2381)</f>
        <v>0</v>
      </c>
      <c r="C2381" s="28" t="s">
        <v>7024</v>
      </c>
      <c r="D2381" s="29">
        <v>2045.8754415</v>
      </c>
      <c r="E2381" s="1">
        <f>COUNTIF($H$2:$H$2576,'CARGA COMPLETA'!$A2381)</f>
        <v>0</v>
      </c>
      <c r="G2381" s="27"/>
      <c r="H2381" s="27"/>
      <c r="I2381" s="27"/>
      <c r="J2381" s="27"/>
      <c r="K2381" s="27"/>
    </row>
    <row r="2382" ht="15.75" hidden="1" customHeight="1">
      <c r="A2382" s="28" t="s">
        <v>7025</v>
      </c>
      <c r="B2382" s="27">
        <f>COUNTIF($H$2:$H$2576,'CARGA COMPLETA'!$A2382)</f>
        <v>0</v>
      </c>
      <c r="C2382" s="28" t="s">
        <v>7026</v>
      </c>
      <c r="D2382" s="29">
        <v>2140.659279</v>
      </c>
      <c r="E2382" s="1">
        <f>COUNTIF($H$2:$H$2576,'CARGA COMPLETA'!$A2382)</f>
        <v>0</v>
      </c>
      <c r="G2382" s="27"/>
      <c r="H2382" s="27"/>
      <c r="I2382" s="27"/>
      <c r="J2382" s="27"/>
      <c r="K2382" s="27"/>
    </row>
    <row r="2383" ht="15.75" hidden="1" customHeight="1">
      <c r="A2383" s="28" t="s">
        <v>7027</v>
      </c>
      <c r="B2383" s="27">
        <f>COUNTIF($H$2:$H$2576,'CARGA COMPLETA'!$A2383)</f>
        <v>0</v>
      </c>
      <c r="C2383" s="28" t="s">
        <v>7028</v>
      </c>
      <c r="D2383" s="29">
        <v>2152.41966225</v>
      </c>
      <c r="E2383" s="1">
        <f>COUNTIF($H$2:$H$2576,'CARGA COMPLETA'!$A2383)</f>
        <v>0</v>
      </c>
      <c r="G2383" s="27"/>
      <c r="H2383" s="27"/>
      <c r="I2383" s="27"/>
      <c r="J2383" s="27"/>
      <c r="K2383" s="27"/>
    </row>
    <row r="2384" ht="15.75" hidden="1" customHeight="1">
      <c r="A2384" s="28" t="s">
        <v>7029</v>
      </c>
      <c r="B2384" s="27">
        <f>COUNTIF($H$2:$H$2576,'CARGA COMPLETA'!$A2384)</f>
        <v>0</v>
      </c>
      <c r="C2384" s="28" t="s">
        <v>7030</v>
      </c>
      <c r="D2384" s="29">
        <v>2205.4986112499996</v>
      </c>
      <c r="E2384" s="1">
        <f>COUNTIF($H$2:$H$2576,'CARGA COMPLETA'!$A2384)</f>
        <v>0</v>
      </c>
      <c r="G2384" s="27"/>
      <c r="H2384" s="27"/>
      <c r="I2384" s="27"/>
      <c r="J2384" s="27"/>
      <c r="K2384" s="27"/>
    </row>
    <row r="2385" ht="15.75" hidden="1" customHeight="1">
      <c r="A2385" s="28" t="s">
        <v>7031</v>
      </c>
      <c r="B2385" s="27">
        <f>COUNTIF($H$2:$H$2576,'CARGA COMPLETA'!$A2385)</f>
        <v>0</v>
      </c>
      <c r="C2385" s="28" t="s">
        <v>7032</v>
      </c>
      <c r="D2385" s="29">
        <v>2258.5775602499994</v>
      </c>
      <c r="E2385" s="1">
        <f>COUNTIF($H$2:$H$2576,'CARGA COMPLETA'!$A2385)</f>
        <v>0</v>
      </c>
      <c r="G2385" s="27"/>
      <c r="H2385" s="27"/>
      <c r="I2385" s="27"/>
      <c r="J2385" s="27"/>
      <c r="K2385" s="27"/>
    </row>
    <row r="2386" ht="15.75" hidden="1" customHeight="1">
      <c r="A2386" s="28" t="s">
        <v>7033</v>
      </c>
      <c r="B2386" s="27">
        <f>COUNTIF($H$2:$H$2576,'CARGA COMPLETA'!$A2386)</f>
        <v>0</v>
      </c>
      <c r="C2386" s="28" t="s">
        <v>7034</v>
      </c>
      <c r="D2386" s="29">
        <v>2321.134893</v>
      </c>
      <c r="E2386" s="1">
        <f>COUNTIF($H$2:$H$2576,'CARGA COMPLETA'!$A2386)</f>
        <v>0</v>
      </c>
      <c r="G2386" s="27"/>
      <c r="H2386" s="27"/>
      <c r="I2386" s="27"/>
      <c r="J2386" s="27"/>
      <c r="K2386" s="27"/>
    </row>
    <row r="2387" ht="15.75" hidden="1" customHeight="1">
      <c r="A2387" s="28" t="s">
        <v>7035</v>
      </c>
      <c r="B2387" s="27">
        <f>COUNTIF($H$2:$H$2576,'CARGA COMPLETA'!$A2387)</f>
        <v>0</v>
      </c>
      <c r="C2387" s="28" t="s">
        <v>7036</v>
      </c>
      <c r="D2387" s="29">
        <v>2382.9375487499997</v>
      </c>
      <c r="E2387" s="1">
        <f>COUNTIF($H$2:$H$2576,'CARGA COMPLETA'!$A2387)</f>
        <v>0</v>
      </c>
      <c r="G2387" s="27"/>
      <c r="H2387" s="27"/>
      <c r="I2387" s="27"/>
      <c r="J2387" s="27"/>
      <c r="K2387" s="27"/>
    </row>
    <row r="2388" ht="15.75" hidden="1" customHeight="1">
      <c r="A2388" s="28" t="s">
        <v>7037</v>
      </c>
      <c r="B2388" s="27">
        <f>COUNTIF($H$2:$H$2576,'CARGA COMPLETA'!$A2388)</f>
        <v>0</v>
      </c>
      <c r="C2388" s="28" t="s">
        <v>7038</v>
      </c>
      <c r="D2388" s="29">
        <v>2436.780159</v>
      </c>
      <c r="E2388" s="1">
        <f>COUNTIF($H$2:$H$2576,'CARGA COMPLETA'!$A2388)</f>
        <v>0</v>
      </c>
      <c r="G2388" s="27"/>
      <c r="H2388" s="27"/>
      <c r="I2388" s="27"/>
      <c r="J2388" s="27"/>
      <c r="K2388" s="27"/>
    </row>
    <row r="2389" ht="15.75" hidden="1" customHeight="1">
      <c r="A2389" s="28" t="s">
        <v>7039</v>
      </c>
      <c r="B2389" s="27">
        <f>COUNTIF($H$2:$H$2576,'CARGA COMPLETA'!$A2389)</f>
        <v>0</v>
      </c>
      <c r="C2389" s="28" t="s">
        <v>7040</v>
      </c>
      <c r="D2389" s="29">
        <v>2476.21203225</v>
      </c>
      <c r="E2389" s="1">
        <f>COUNTIF($H$2:$H$2576,'CARGA COMPLETA'!$A2389)</f>
        <v>0</v>
      </c>
      <c r="G2389" s="27"/>
      <c r="H2389" s="27"/>
      <c r="I2389" s="27"/>
      <c r="J2389" s="27"/>
      <c r="K2389" s="27"/>
    </row>
    <row r="2390" ht="15.75" hidden="1" customHeight="1">
      <c r="A2390" s="28" t="s">
        <v>7041</v>
      </c>
      <c r="B2390" s="27">
        <f>COUNTIF($H$2:$H$2576,'CARGA COMPLETA'!$A2390)</f>
        <v>0</v>
      </c>
      <c r="C2390" s="28" t="s">
        <v>7042</v>
      </c>
      <c r="D2390" s="29">
        <v>2516.3985825</v>
      </c>
      <c r="E2390" s="1">
        <f>COUNTIF($H$2:$H$2576,'CARGA COMPLETA'!$A2390)</f>
        <v>0</v>
      </c>
      <c r="G2390" s="27"/>
      <c r="H2390" s="27"/>
      <c r="I2390" s="27"/>
      <c r="J2390" s="27"/>
      <c r="K2390" s="27"/>
    </row>
    <row r="2391" ht="15.75" hidden="1" customHeight="1">
      <c r="A2391" s="28" t="s">
        <v>7043</v>
      </c>
      <c r="B2391" s="27">
        <f>COUNTIF($H$2:$H$2576,'CARGA COMPLETA'!$A2391)</f>
        <v>0</v>
      </c>
      <c r="C2391" s="28" t="s">
        <v>7044</v>
      </c>
      <c r="D2391" s="29">
        <v>2578.2012382499997</v>
      </c>
      <c r="E2391" s="1">
        <f>COUNTIF($H$2:$H$2576,'CARGA COMPLETA'!$A2391)</f>
        <v>0</v>
      </c>
      <c r="G2391" s="27"/>
      <c r="H2391" s="27"/>
      <c r="I2391" s="27"/>
      <c r="J2391" s="27"/>
      <c r="K2391" s="27"/>
    </row>
    <row r="2392" ht="15.75" hidden="1" customHeight="1">
      <c r="A2392" s="28" t="s">
        <v>7045</v>
      </c>
      <c r="B2392" s="27">
        <f>COUNTIF($H$2:$H$2576,'CARGA COMPLETA'!$A2392)</f>
        <v>0</v>
      </c>
      <c r="C2392" s="28" t="s">
        <v>7046</v>
      </c>
      <c r="D2392" s="29">
        <v>2640.3812325</v>
      </c>
      <c r="E2392" s="1">
        <f>COUNTIF($H$2:$H$2576,'CARGA COMPLETA'!$A2392)</f>
        <v>0</v>
      </c>
      <c r="G2392" s="27"/>
      <c r="H2392" s="27"/>
      <c r="I2392" s="27"/>
      <c r="J2392" s="27"/>
      <c r="K2392" s="27"/>
    </row>
    <row r="2393" ht="15.75" hidden="1" customHeight="1">
      <c r="A2393" s="28" t="s">
        <v>7047</v>
      </c>
      <c r="B2393" s="27">
        <f>COUNTIF($H$2:$H$2576,'CARGA COMPLETA'!$A2393)</f>
        <v>0</v>
      </c>
      <c r="C2393" s="28" t="s">
        <v>7048</v>
      </c>
      <c r="D2393" s="29">
        <v>2689.6688280000003</v>
      </c>
      <c r="E2393" s="1">
        <f>COUNTIF($H$2:$H$2576,'CARGA COMPLETA'!$A2393)</f>
        <v>0</v>
      </c>
      <c r="G2393" s="27"/>
      <c r="H2393" s="27"/>
      <c r="I2393" s="27"/>
      <c r="J2393" s="27"/>
      <c r="K2393" s="27"/>
    </row>
    <row r="2394" ht="15.75" hidden="1" customHeight="1">
      <c r="A2394" s="28" t="s">
        <v>7049</v>
      </c>
      <c r="B2394" s="27">
        <f>COUNTIF($H$2:$H$2576,'CARGA COMPLETA'!$A2394)</f>
        <v>0</v>
      </c>
      <c r="C2394" s="28" t="s">
        <v>7050</v>
      </c>
      <c r="D2394" s="29">
        <v>2737.81542375</v>
      </c>
      <c r="E2394" s="1">
        <f>COUNTIF($H$2:$H$2576,'CARGA COMPLETA'!$A2394)</f>
        <v>0</v>
      </c>
      <c r="G2394" s="27"/>
      <c r="H2394" s="27"/>
      <c r="I2394" s="27"/>
      <c r="J2394" s="27"/>
      <c r="K2394" s="27"/>
    </row>
    <row r="2395" ht="15.75" hidden="1" customHeight="1">
      <c r="A2395" s="28" t="s">
        <v>7051</v>
      </c>
      <c r="B2395" s="27">
        <f>COUNTIF($H$2:$H$2576,'CARGA COMPLETA'!$A2395)</f>
        <v>0</v>
      </c>
      <c r="C2395" s="28" t="s">
        <v>7052</v>
      </c>
      <c r="D2395" s="29">
        <v>2800.3817407499996</v>
      </c>
      <c r="E2395" s="1">
        <f>COUNTIF($H$2:$H$2576,'CARGA COMPLETA'!$A2395)</f>
        <v>0</v>
      </c>
      <c r="G2395" s="27"/>
      <c r="H2395" s="27"/>
      <c r="I2395" s="27"/>
      <c r="J2395" s="27"/>
      <c r="K2395" s="27"/>
    </row>
    <row r="2396" ht="15.75" hidden="1" customHeight="1">
      <c r="A2396" s="28" t="s">
        <v>7053</v>
      </c>
      <c r="B2396" s="27">
        <f>COUNTIF($H$2:$H$2576,'CARGA COMPLETA'!$A2396)</f>
        <v>0</v>
      </c>
      <c r="C2396" s="28" t="s">
        <v>7054</v>
      </c>
      <c r="D2396" s="29">
        <v>2848.5283364999996</v>
      </c>
      <c r="E2396" s="1">
        <f>COUNTIF($H$2:$H$2576,'CARGA COMPLETA'!$A2396)</f>
        <v>0</v>
      </c>
      <c r="G2396" s="27"/>
      <c r="H2396" s="27"/>
      <c r="I2396" s="27"/>
      <c r="J2396" s="27"/>
      <c r="K2396" s="27"/>
    </row>
    <row r="2397" ht="15.75" hidden="1" customHeight="1">
      <c r="A2397" s="28" t="s">
        <v>7055</v>
      </c>
      <c r="B2397" s="27">
        <f>COUNTIF($H$2:$H$2576,'CARGA COMPLETA'!$A2397)</f>
        <v>0</v>
      </c>
      <c r="C2397" s="28" t="s">
        <v>7056</v>
      </c>
      <c r="D2397" s="29">
        <v>2911.0856692499997</v>
      </c>
      <c r="E2397" s="1">
        <f>COUNTIF($H$2:$H$2576,'CARGA COMPLETA'!$A2397)</f>
        <v>0</v>
      </c>
      <c r="G2397" s="27"/>
      <c r="H2397" s="27"/>
      <c r="I2397" s="27"/>
      <c r="J2397" s="27"/>
      <c r="K2397" s="27"/>
    </row>
    <row r="2398" ht="15.75" hidden="1" customHeight="1">
      <c r="A2398" s="28" t="s">
        <v>7057</v>
      </c>
      <c r="B2398" s="27">
        <f>COUNTIF($H$2:$H$2576,'CARGA COMPLETA'!$A2398)</f>
        <v>0</v>
      </c>
      <c r="C2398" s="28" t="s">
        <v>7058</v>
      </c>
      <c r="D2398" s="29">
        <v>2959.9959262499997</v>
      </c>
      <c r="E2398" s="1">
        <f>COUNTIF($H$2:$H$2576,'CARGA COMPLETA'!$A2398)</f>
        <v>0</v>
      </c>
      <c r="G2398" s="27"/>
      <c r="H2398" s="27"/>
      <c r="I2398" s="27"/>
      <c r="J2398" s="27"/>
      <c r="K2398" s="27"/>
    </row>
    <row r="2399" ht="15.75" hidden="1" customHeight="1">
      <c r="A2399" s="28" t="s">
        <v>7059</v>
      </c>
      <c r="B2399" s="27">
        <f>COUNTIF($H$2:$H$2576,'CARGA COMPLETA'!$A2399)</f>
        <v>0</v>
      </c>
      <c r="C2399" s="28" t="s">
        <v>7060</v>
      </c>
      <c r="D2399" s="29">
        <v>3017.2525515</v>
      </c>
      <c r="E2399" s="1">
        <f>COUNTIF($H$2:$H$2576,'CARGA COMPLETA'!$A2399)</f>
        <v>0</v>
      </c>
      <c r="G2399" s="27"/>
      <c r="H2399" s="27"/>
      <c r="I2399" s="27"/>
      <c r="J2399" s="27"/>
      <c r="K2399" s="27"/>
    </row>
    <row r="2400" ht="15.75" hidden="1" customHeight="1">
      <c r="A2400" s="28" t="s">
        <v>7061</v>
      </c>
      <c r="B2400" s="27">
        <f>COUNTIF($H$2:$H$2576,'CARGA COMPLETA'!$A2400)</f>
        <v>0</v>
      </c>
      <c r="C2400" s="28" t="s">
        <v>7062</v>
      </c>
      <c r="D2400" s="29">
        <v>3066.5401469999997</v>
      </c>
      <c r="E2400" s="1">
        <f>COUNTIF($H$2:$H$2576,'CARGA COMPLETA'!$A2400)</f>
        <v>0</v>
      </c>
      <c r="G2400" s="27"/>
      <c r="H2400" s="27"/>
      <c r="I2400" s="27"/>
      <c r="J2400" s="27"/>
      <c r="K2400" s="27"/>
    </row>
    <row r="2401" ht="15.75" hidden="1" customHeight="1">
      <c r="A2401" s="28" t="s">
        <v>7063</v>
      </c>
      <c r="B2401" s="27">
        <f>COUNTIF($H$2:$H$2576,'CARGA COMPLETA'!$A2401)</f>
        <v>0</v>
      </c>
      <c r="C2401" s="28" t="s">
        <v>7064</v>
      </c>
      <c r="D2401" s="29">
        <v>3123.7877879999996</v>
      </c>
      <c r="E2401" s="1">
        <f>COUNTIF($H$2:$H$2576,'CARGA COMPLETA'!$A2401)</f>
        <v>0</v>
      </c>
      <c r="G2401" s="27"/>
      <c r="H2401" s="27"/>
      <c r="I2401" s="27"/>
      <c r="J2401" s="27"/>
      <c r="K2401" s="27"/>
    </row>
    <row r="2402" ht="15.75" hidden="1" customHeight="1">
      <c r="A2402" s="28" t="s">
        <v>7065</v>
      </c>
      <c r="B2402" s="27">
        <f>COUNTIF($H$2:$H$2576,'CARGA COMPLETA'!$A2402)</f>
        <v>0</v>
      </c>
      <c r="C2402" s="28" t="s">
        <v>7066</v>
      </c>
      <c r="D2402" s="29">
        <v>3181.42175175</v>
      </c>
      <c r="E2402" s="1">
        <f>COUNTIF($H$2:$H$2576,'CARGA COMPLETA'!$A2402)</f>
        <v>0</v>
      </c>
      <c r="G2402" s="27"/>
      <c r="H2402" s="27"/>
      <c r="I2402" s="27"/>
      <c r="J2402" s="27"/>
      <c r="K2402" s="27"/>
    </row>
    <row r="2403" ht="15.75" hidden="1" customHeight="1">
      <c r="A2403" s="28" t="s">
        <v>7067</v>
      </c>
      <c r="B2403" s="27">
        <f>COUNTIF($H$2:$H$2576,'CARGA COMPLETA'!$A2403)</f>
        <v>0</v>
      </c>
      <c r="C2403" s="28" t="s">
        <v>7068</v>
      </c>
      <c r="D2403" s="29">
        <v>3234.5007007500003</v>
      </c>
      <c r="E2403" s="1">
        <f>COUNTIF($H$2:$H$2576,'CARGA COMPLETA'!$A2403)</f>
        <v>0</v>
      </c>
      <c r="G2403" s="27"/>
      <c r="H2403" s="27"/>
      <c r="I2403" s="27"/>
      <c r="J2403" s="27"/>
      <c r="K2403" s="27"/>
    </row>
    <row r="2404" ht="15.75" hidden="1" customHeight="1">
      <c r="A2404" s="28" t="s">
        <v>7069</v>
      </c>
      <c r="B2404" s="27">
        <f>COUNTIF($H$2:$H$2576,'CARGA COMPLETA'!$A2404)</f>
        <v>0</v>
      </c>
      <c r="C2404" s="28" t="s">
        <v>7070</v>
      </c>
      <c r="D2404" s="29">
        <v>3297.0580335</v>
      </c>
      <c r="E2404" s="1">
        <f>COUNTIF($H$2:$H$2576,'CARGA COMPLETA'!$A2404)</f>
        <v>0</v>
      </c>
      <c r="G2404" s="27"/>
      <c r="H2404" s="27"/>
      <c r="I2404" s="27"/>
      <c r="J2404" s="27"/>
      <c r="K2404" s="27"/>
    </row>
    <row r="2405" ht="15.75" hidden="1" customHeight="1">
      <c r="A2405" s="28" t="s">
        <v>7071</v>
      </c>
      <c r="B2405" s="27">
        <f>COUNTIF($H$2:$H$2576,'CARGA COMPLETA'!$A2405)</f>
        <v>0</v>
      </c>
      <c r="C2405" s="28" t="s">
        <v>7072</v>
      </c>
      <c r="D2405" s="29">
        <v>3359.23802775</v>
      </c>
      <c r="E2405" s="1">
        <f>COUNTIF($H$2:$H$2576,'CARGA COMPLETA'!$A2405)</f>
        <v>0</v>
      </c>
      <c r="G2405" s="27"/>
      <c r="H2405" s="27"/>
      <c r="I2405" s="27"/>
      <c r="J2405" s="27"/>
      <c r="K2405" s="27"/>
    </row>
    <row r="2406" ht="15.75" hidden="1" customHeight="1">
      <c r="A2406" s="28" t="s">
        <v>7073</v>
      </c>
      <c r="B2406" s="27">
        <f>COUNTIF($H$2:$H$2576,'CARGA COMPLETA'!$A2406)</f>
        <v>0</v>
      </c>
      <c r="C2406" s="28" t="s">
        <v>7074</v>
      </c>
      <c r="D2406" s="29">
        <v>3403.22491575</v>
      </c>
      <c r="E2406" s="1">
        <f>COUNTIF($H$2:$H$2576,'CARGA COMPLETA'!$A2406)</f>
        <v>0</v>
      </c>
      <c r="G2406" s="27"/>
      <c r="H2406" s="27"/>
      <c r="I2406" s="27"/>
      <c r="J2406" s="27"/>
      <c r="K2406" s="27"/>
    </row>
    <row r="2407" ht="15.75" hidden="1" customHeight="1">
      <c r="A2407" s="28" t="s">
        <v>7075</v>
      </c>
      <c r="B2407" s="27">
        <f>COUNTIF($H$2:$H$2576,'CARGA COMPLETA'!$A2407)</f>
        <v>0</v>
      </c>
      <c r="C2407" s="28" t="s">
        <v>7076</v>
      </c>
      <c r="D2407" s="29">
        <v>3474.883293749999</v>
      </c>
      <c r="E2407" s="1">
        <f>COUNTIF($H$2:$H$2576,'CARGA COMPLETA'!$A2407)</f>
        <v>0</v>
      </c>
      <c r="G2407" s="27"/>
      <c r="H2407" s="27"/>
      <c r="I2407" s="27"/>
      <c r="J2407" s="27"/>
      <c r="K2407" s="27"/>
    </row>
    <row r="2408" ht="15.75" hidden="1" customHeight="1">
      <c r="A2408" s="28" t="s">
        <v>7077</v>
      </c>
      <c r="B2408" s="27">
        <f>COUNTIF($H$2:$H$2576,'CARGA COMPLETA'!$A2408)</f>
        <v>0</v>
      </c>
      <c r="C2408" s="28" t="s">
        <v>7078</v>
      </c>
      <c r="D2408" s="29">
        <v>3514.3151669999997</v>
      </c>
      <c r="E2408" s="1">
        <f>COUNTIF($H$2:$H$2576,'CARGA COMPLETA'!$A2408)</f>
        <v>0</v>
      </c>
      <c r="G2408" s="27"/>
      <c r="H2408" s="27"/>
      <c r="I2408" s="27"/>
      <c r="J2408" s="27"/>
      <c r="K2408" s="27"/>
    </row>
    <row r="2409" ht="15.75" hidden="1" customHeight="1">
      <c r="A2409" s="28" t="s">
        <v>7079</v>
      </c>
      <c r="B2409" s="27">
        <f>COUNTIF($H$2:$H$2576,'CARGA COMPLETA'!$A2409)</f>
        <v>0</v>
      </c>
      <c r="C2409" s="28" t="s">
        <v>7080</v>
      </c>
      <c r="D2409" s="29">
        <v>3568.5261315</v>
      </c>
      <c r="E2409" s="1">
        <f>COUNTIF($H$2:$H$2576,'CARGA COMPLETA'!$A2409)</f>
        <v>0</v>
      </c>
      <c r="G2409" s="27"/>
      <c r="H2409" s="27"/>
      <c r="I2409" s="27"/>
      <c r="J2409" s="27"/>
      <c r="K2409" s="27"/>
    </row>
    <row r="2410" ht="15.75" hidden="1" customHeight="1">
      <c r="A2410" s="28" t="s">
        <v>7081</v>
      </c>
      <c r="B2410" s="27">
        <f>COUNTIF($H$2:$H$2576,'CARGA COMPLETA'!$A2410)</f>
        <v>0</v>
      </c>
      <c r="C2410" s="28" t="s">
        <v>7082</v>
      </c>
      <c r="D2410" s="29">
        <v>3638.6751554999996</v>
      </c>
      <c r="E2410" s="1">
        <f>COUNTIF($H$2:$H$2576,'CARGA COMPLETA'!$A2410)</f>
        <v>0</v>
      </c>
      <c r="G2410" s="27"/>
      <c r="H2410" s="27"/>
      <c r="I2410" s="27"/>
      <c r="J2410" s="27"/>
      <c r="K2410" s="27"/>
    </row>
    <row r="2411" ht="15.75" hidden="1" customHeight="1">
      <c r="A2411" s="28" t="s">
        <v>7083</v>
      </c>
      <c r="B2411" s="27">
        <f>COUNTIF($H$2:$H$2576,'CARGA COMPLETA'!$A2411)</f>
        <v>0</v>
      </c>
      <c r="C2411" s="28" t="s">
        <v>7084</v>
      </c>
      <c r="D2411" s="29">
        <v>3678.48436725</v>
      </c>
      <c r="E2411" s="1">
        <f>COUNTIF($H$2:$H$2576,'CARGA COMPLETA'!$A2411)</f>
        <v>0</v>
      </c>
      <c r="G2411" s="27"/>
      <c r="H2411" s="27"/>
      <c r="I2411" s="27"/>
      <c r="J2411" s="27"/>
      <c r="K2411" s="27"/>
    </row>
    <row r="2412" ht="15.75" hidden="1" customHeight="1">
      <c r="A2412" s="28" t="s">
        <v>7085</v>
      </c>
      <c r="B2412" s="27">
        <f>COUNTIF($H$2:$H$2576,'CARGA COMPLETA'!$A2412)</f>
        <v>0</v>
      </c>
      <c r="C2412" s="28" t="s">
        <v>7086</v>
      </c>
      <c r="D2412" s="29">
        <v>3749.3790839999992</v>
      </c>
      <c r="E2412" s="1">
        <f>COUNTIF($H$2:$H$2576,'CARGA COMPLETA'!$A2412)</f>
        <v>0</v>
      </c>
      <c r="G2412" s="27"/>
      <c r="H2412" s="27"/>
      <c r="I2412" s="27"/>
      <c r="J2412" s="27"/>
      <c r="K2412" s="27"/>
    </row>
    <row r="2413" ht="15.75" hidden="1" customHeight="1">
      <c r="A2413" s="28" t="s">
        <v>7087</v>
      </c>
      <c r="B2413" s="27">
        <f>COUNTIF($H$2:$H$2576,'CARGA COMPLETA'!$A2413)</f>
        <v>0</v>
      </c>
      <c r="C2413" s="28" t="s">
        <v>7088</v>
      </c>
      <c r="D2413" s="29">
        <v>3780.85091175</v>
      </c>
      <c r="E2413" s="1">
        <f>COUNTIF($H$2:$H$2576,'CARGA COMPLETA'!$A2413)</f>
        <v>0</v>
      </c>
      <c r="G2413" s="27"/>
      <c r="H2413" s="27"/>
      <c r="I2413" s="27"/>
      <c r="J2413" s="27"/>
      <c r="K2413" s="27"/>
    </row>
    <row r="2414" ht="15.75" hidden="1" customHeight="1">
      <c r="A2414" s="28" t="s">
        <v>7089</v>
      </c>
      <c r="B2414" s="27">
        <f>COUNTIF($H$2:$H$2576,'CARGA COMPLETA'!$A2414)</f>
        <v>0</v>
      </c>
      <c r="C2414" s="28" t="s">
        <v>7090</v>
      </c>
      <c r="D2414" s="29">
        <v>2120.9478344999993</v>
      </c>
      <c r="E2414" s="1">
        <f>COUNTIF($H$2:$H$2576,'CARGA COMPLETA'!$A2414)</f>
        <v>0</v>
      </c>
      <c r="G2414" s="27"/>
      <c r="H2414" s="27"/>
      <c r="I2414" s="27"/>
      <c r="J2414" s="27"/>
      <c r="K2414" s="27"/>
    </row>
    <row r="2415" ht="15.75" hidden="1" customHeight="1">
      <c r="A2415" s="28" t="s">
        <v>7091</v>
      </c>
      <c r="B2415" s="27">
        <f>COUNTIF($H$2:$H$2576,'CARGA COMPLETA'!$A2415)</f>
        <v>0</v>
      </c>
      <c r="C2415" s="28" t="s">
        <v>7092</v>
      </c>
      <c r="D2415" s="29">
        <v>2138.76360225</v>
      </c>
      <c r="E2415" s="1">
        <f>COUNTIF($H$2:$H$2576,'CARGA COMPLETA'!$A2415)</f>
        <v>0</v>
      </c>
      <c r="G2415" s="27"/>
      <c r="H2415" s="27"/>
      <c r="I2415" s="27"/>
      <c r="J2415" s="27"/>
      <c r="K2415" s="27"/>
    </row>
    <row r="2416" ht="15.75" hidden="1" customHeight="1">
      <c r="A2416" s="28" t="s">
        <v>7093</v>
      </c>
      <c r="B2416" s="27">
        <f>COUNTIF($H$2:$H$2576,'CARGA COMPLETA'!$A2416)</f>
        <v>0</v>
      </c>
      <c r="C2416" s="28" t="s">
        <v>7094</v>
      </c>
      <c r="D2416" s="29">
        <v>2170.23543</v>
      </c>
      <c r="E2416" s="1">
        <f>COUNTIF($H$2:$H$2576,'CARGA COMPLETA'!$A2416)</f>
        <v>0</v>
      </c>
      <c r="G2416" s="27"/>
      <c r="H2416" s="27"/>
      <c r="I2416" s="27"/>
      <c r="J2416" s="27"/>
      <c r="K2416" s="27"/>
    </row>
    <row r="2417" ht="15.75" hidden="1" customHeight="1">
      <c r="A2417" s="28" t="s">
        <v>7095</v>
      </c>
      <c r="B2417" s="27">
        <f>COUNTIF($H$2:$H$2576,'CARGA COMPLETA'!$A2417)</f>
        <v>0</v>
      </c>
      <c r="C2417" s="28" t="s">
        <v>7096</v>
      </c>
      <c r="D2417" s="29">
        <v>2196.7749044999996</v>
      </c>
      <c r="E2417" s="1">
        <f>COUNTIF($H$2:$H$2576,'CARGA COMPLETA'!$A2417)</f>
        <v>0</v>
      </c>
      <c r="G2417" s="27"/>
      <c r="H2417" s="27"/>
      <c r="I2417" s="27"/>
      <c r="J2417" s="27"/>
      <c r="K2417" s="27"/>
    </row>
    <row r="2418" ht="15.75" hidden="1" customHeight="1">
      <c r="A2418" s="28" t="s">
        <v>7097</v>
      </c>
      <c r="B2418" s="27">
        <f>COUNTIF($H$2:$H$2576,'CARGA COMPLETA'!$A2418)</f>
        <v>0</v>
      </c>
      <c r="C2418" s="28" t="s">
        <v>7098</v>
      </c>
      <c r="D2418" s="29">
        <v>2228.24673225</v>
      </c>
      <c r="E2418" s="1">
        <f>COUNTIF($H$2:$H$2576,'CARGA COMPLETA'!$A2418)</f>
        <v>0</v>
      </c>
      <c r="G2418" s="27"/>
      <c r="H2418" s="27"/>
      <c r="I2418" s="27"/>
      <c r="J2418" s="27"/>
      <c r="K2418" s="27"/>
    </row>
    <row r="2419" ht="15.75" hidden="1" customHeight="1">
      <c r="A2419" s="28" t="s">
        <v>7099</v>
      </c>
      <c r="B2419" s="27">
        <f>COUNTIF($H$2:$H$2576,'CARGA COMPLETA'!$A2419)</f>
        <v>0</v>
      </c>
      <c r="C2419" s="28" t="s">
        <v>7100</v>
      </c>
      <c r="D2419" s="29">
        <v>2302.9417867499997</v>
      </c>
      <c r="E2419" s="1">
        <f>COUNTIF($H$2:$H$2576,'CARGA COMPLETA'!$A2419)</f>
        <v>0</v>
      </c>
      <c r="G2419" s="27"/>
      <c r="H2419" s="27"/>
      <c r="I2419" s="27"/>
      <c r="J2419" s="27"/>
      <c r="K2419" s="27"/>
    </row>
    <row r="2420" ht="15.75" hidden="1" customHeight="1">
      <c r="A2420" s="28" t="s">
        <v>7101</v>
      </c>
      <c r="B2420" s="27">
        <f>COUNTIF($H$2:$H$2576,'CARGA COMPLETA'!$A2420)</f>
        <v>0</v>
      </c>
      <c r="C2420" s="28" t="s">
        <v>7102</v>
      </c>
      <c r="D2420" s="29">
        <v>2352.2293822499996</v>
      </c>
      <c r="E2420" s="1">
        <f>COUNTIF($H$2:$H$2576,'CARGA COMPLETA'!$A2420)</f>
        <v>0</v>
      </c>
      <c r="G2420" s="27"/>
      <c r="H2420" s="27"/>
      <c r="I2420" s="27"/>
      <c r="J2420" s="27"/>
      <c r="K2420" s="27"/>
    </row>
    <row r="2421" ht="15.75" hidden="1" customHeight="1">
      <c r="A2421" s="28" t="s">
        <v>7103</v>
      </c>
      <c r="B2421" s="27">
        <f>COUNTIF($H$2:$H$2576,'CARGA COMPLETA'!$A2421)</f>
        <v>0</v>
      </c>
      <c r="C2421" s="28" t="s">
        <v>7104</v>
      </c>
      <c r="D2421" s="29">
        <v>2436.39383625</v>
      </c>
      <c r="E2421" s="1">
        <f>COUNTIF($H$2:$H$2576,'CARGA COMPLETA'!$A2421)</f>
        <v>0</v>
      </c>
      <c r="G2421" s="27"/>
      <c r="H2421" s="27"/>
      <c r="I2421" s="27"/>
      <c r="J2421" s="27"/>
      <c r="K2421" s="27"/>
    </row>
    <row r="2422" ht="15.75" hidden="1" customHeight="1">
      <c r="A2422" s="28" t="s">
        <v>7105</v>
      </c>
      <c r="B2422" s="27">
        <f>COUNTIF($H$2:$H$2576,'CARGA COMPLETA'!$A2422)</f>
        <v>0</v>
      </c>
      <c r="C2422" s="28" t="s">
        <v>7106</v>
      </c>
      <c r="D2422" s="29">
        <v>2480.3807242499993</v>
      </c>
      <c r="E2422" s="1">
        <f>COUNTIF($H$2:$H$2576,'CARGA COMPLETA'!$A2422)</f>
        <v>0</v>
      </c>
      <c r="G2422" s="27"/>
      <c r="H2422" s="27"/>
      <c r="I2422" s="27"/>
      <c r="J2422" s="27"/>
      <c r="K2422" s="27"/>
    </row>
    <row r="2423" ht="15.75" hidden="1" customHeight="1">
      <c r="A2423" s="28" t="s">
        <v>7107</v>
      </c>
      <c r="B2423" s="27">
        <f>COUNTIF($H$2:$H$2576,'CARGA COMPLETA'!$A2423)</f>
        <v>0</v>
      </c>
      <c r="C2423" s="28" t="s">
        <v>7108</v>
      </c>
      <c r="D2423" s="29">
        <v>2551.66176375</v>
      </c>
      <c r="E2423" s="1">
        <f>COUNTIF($H$2:$H$2576,'CARGA COMPLETA'!$A2423)</f>
        <v>0</v>
      </c>
      <c r="G2423" s="27"/>
      <c r="H2423" s="27"/>
      <c r="I2423" s="27"/>
      <c r="J2423" s="27"/>
      <c r="K2423" s="27"/>
    </row>
    <row r="2424" ht="15.75" hidden="1" customHeight="1">
      <c r="A2424" s="28" t="s">
        <v>7109</v>
      </c>
      <c r="B2424" s="27">
        <f>COUNTIF($H$2:$H$2576,'CARGA COMPLETA'!$A2424)</f>
        <v>0</v>
      </c>
      <c r="C2424" s="28" t="s">
        <v>7110</v>
      </c>
      <c r="D2424" s="29">
        <v>2635.8262177499996</v>
      </c>
      <c r="E2424" s="1">
        <f>COUNTIF($H$2:$H$2576,'CARGA COMPLETA'!$A2424)</f>
        <v>0</v>
      </c>
      <c r="G2424" s="27"/>
      <c r="H2424" s="27"/>
      <c r="I2424" s="27"/>
      <c r="J2424" s="27"/>
      <c r="K2424" s="27"/>
    </row>
    <row r="2425" ht="15.75" hidden="1" customHeight="1">
      <c r="A2425" s="28" t="s">
        <v>7111</v>
      </c>
      <c r="B2425" s="27">
        <f>COUNTIF($H$2:$H$2576,'CARGA COMPLETA'!$A2425)</f>
        <v>0</v>
      </c>
      <c r="C2425" s="28" t="s">
        <v>7112</v>
      </c>
      <c r="D2425" s="29">
        <v>2675.6354294999996</v>
      </c>
      <c r="E2425" s="1">
        <f>COUNTIF($H$2:$H$2576,'CARGA COMPLETA'!$A2425)</f>
        <v>0</v>
      </c>
      <c r="G2425" s="27"/>
      <c r="H2425" s="27"/>
      <c r="I2425" s="27"/>
      <c r="J2425" s="27"/>
      <c r="K2425" s="27"/>
    </row>
    <row r="2426" ht="15.75" hidden="1" customHeight="1">
      <c r="A2426" s="28" t="s">
        <v>7113</v>
      </c>
      <c r="B2426" s="27">
        <f>COUNTIF($H$2:$H$2576,'CARGA COMPLETA'!$A2426)</f>
        <v>0</v>
      </c>
      <c r="C2426" s="28" t="s">
        <v>7114</v>
      </c>
      <c r="D2426" s="29">
        <v>2746.5391304999994</v>
      </c>
      <c r="E2426" s="1">
        <f>COUNTIF($H$2:$H$2576,'CARGA COMPLETA'!$A2426)</f>
        <v>0</v>
      </c>
      <c r="G2426" s="27"/>
      <c r="H2426" s="27"/>
      <c r="I2426" s="27"/>
      <c r="J2426" s="27"/>
      <c r="K2426" s="27"/>
    </row>
    <row r="2427" ht="15.75" hidden="1" customHeight="1">
      <c r="A2427" s="28" t="s">
        <v>7115</v>
      </c>
      <c r="B2427" s="27">
        <f>COUNTIF($H$2:$H$2576,'CARGA COMPLETA'!$A2427)</f>
        <v>0</v>
      </c>
      <c r="C2427" s="28" t="s">
        <v>7116</v>
      </c>
      <c r="D2427" s="29">
        <v>2817.82017</v>
      </c>
      <c r="E2427" s="1">
        <f>COUNTIF($H$2:$H$2576,'CARGA COMPLETA'!$A2427)</f>
        <v>0</v>
      </c>
      <c r="G2427" s="27"/>
      <c r="H2427" s="27"/>
      <c r="I2427" s="27"/>
      <c r="J2427" s="27"/>
      <c r="K2427" s="27"/>
    </row>
    <row r="2428" ht="15.75" hidden="1" customHeight="1">
      <c r="A2428" s="28" t="s">
        <v>7117</v>
      </c>
      <c r="B2428" s="27">
        <f>COUNTIF($H$2:$H$2576,'CARGA COMPLETA'!$A2428)</f>
        <v>0</v>
      </c>
      <c r="C2428" s="28" t="s">
        <v>7118</v>
      </c>
      <c r="D2428" s="29">
        <v>2875.4451495</v>
      </c>
      <c r="E2428" s="1">
        <f>COUNTIF($H$2:$H$2576,'CARGA COMPLETA'!$A2428)</f>
        <v>0</v>
      </c>
      <c r="G2428" s="27"/>
      <c r="H2428" s="27"/>
      <c r="I2428" s="27"/>
      <c r="J2428" s="27"/>
      <c r="K2428" s="27"/>
    </row>
    <row r="2429" ht="15.75" hidden="1" customHeight="1">
      <c r="A2429" s="28" t="s">
        <v>7119</v>
      </c>
      <c r="B2429" s="27">
        <f>COUNTIF($H$2:$H$2576,'CARGA COMPLETA'!$A2429)</f>
        <v>0</v>
      </c>
      <c r="C2429" s="28" t="s">
        <v>7120</v>
      </c>
      <c r="D2429" s="29">
        <v>2951.28120375</v>
      </c>
      <c r="E2429" s="1">
        <f>COUNTIF($H$2:$H$2576,'CARGA COMPLETA'!$A2429)</f>
        <v>0</v>
      </c>
      <c r="G2429" s="27"/>
      <c r="H2429" s="27"/>
      <c r="I2429" s="27"/>
      <c r="J2429" s="27"/>
      <c r="K2429" s="27"/>
    </row>
    <row r="2430" ht="15.75" hidden="1" customHeight="1">
      <c r="A2430" s="28" t="s">
        <v>7121</v>
      </c>
      <c r="B2430" s="27">
        <f>COUNTIF($H$2:$H$2576,'CARGA COMPLETA'!$A2430)</f>
        <v>0</v>
      </c>
      <c r="C2430" s="28" t="s">
        <v>7122</v>
      </c>
      <c r="D2430" s="29">
        <v>3017.2525515</v>
      </c>
      <c r="E2430" s="1">
        <f>COUNTIF($H$2:$H$2576,'CARGA COMPLETA'!$A2430)</f>
        <v>0</v>
      </c>
      <c r="G2430" s="27"/>
      <c r="H2430" s="27"/>
      <c r="I2430" s="27"/>
      <c r="J2430" s="27"/>
      <c r="K2430" s="27"/>
    </row>
    <row r="2431" ht="15.75" hidden="1" customHeight="1">
      <c r="A2431" s="28" t="s">
        <v>7123</v>
      </c>
      <c r="B2431" s="27">
        <f>COUNTIF($H$2:$H$2576,'CARGA COMPLETA'!$A2431)</f>
        <v>0</v>
      </c>
      <c r="C2431" s="28" t="s">
        <v>7124</v>
      </c>
      <c r="D2431" s="29">
        <v>3079.43254575</v>
      </c>
      <c r="E2431" s="1">
        <f>COUNTIF($H$2:$H$2576,'CARGA COMPLETA'!$A2431)</f>
        <v>0</v>
      </c>
      <c r="G2431" s="27"/>
      <c r="H2431" s="27"/>
      <c r="I2431" s="27"/>
      <c r="J2431" s="27"/>
      <c r="K2431" s="27"/>
    </row>
    <row r="2432" ht="15.75" hidden="1" customHeight="1">
      <c r="A2432" s="28" t="s">
        <v>7125</v>
      </c>
      <c r="B2432" s="27">
        <f>COUNTIF($H$2:$H$2576,'CARGA COMPLETA'!$A2432)</f>
        <v>0</v>
      </c>
      <c r="C2432" s="28" t="s">
        <v>7126</v>
      </c>
      <c r="D2432" s="29">
        <v>3155.2596157499997</v>
      </c>
      <c r="E2432" s="1">
        <f>COUNTIF($H$2:$H$2576,'CARGA COMPLETA'!$A2432)</f>
        <v>0</v>
      </c>
      <c r="G2432" s="27"/>
      <c r="H2432" s="27"/>
      <c r="I2432" s="27"/>
      <c r="J2432" s="27"/>
      <c r="K2432" s="27"/>
    </row>
    <row r="2433" ht="15.75" hidden="1" customHeight="1">
      <c r="A2433" s="28" t="s">
        <v>7127</v>
      </c>
      <c r="B2433" s="27">
        <f>COUNTIF($H$2:$H$2576,'CARGA COMPLETA'!$A2433)</f>
        <v>0</v>
      </c>
      <c r="C2433" s="28" t="s">
        <v>7128</v>
      </c>
      <c r="D2433" s="29">
        <v>3212.5072567499997</v>
      </c>
      <c r="E2433" s="1">
        <f>COUNTIF($H$2:$H$2576,'CARGA COMPLETA'!$A2433)</f>
        <v>0</v>
      </c>
      <c r="G2433" s="27"/>
      <c r="H2433" s="27"/>
      <c r="I2433" s="27"/>
      <c r="J2433" s="27"/>
      <c r="K2433" s="27"/>
    </row>
    <row r="2434" ht="15.75" hidden="1" customHeight="1">
      <c r="A2434" s="28" t="s">
        <v>7129</v>
      </c>
      <c r="B2434" s="27">
        <f>COUNTIF($H$2:$H$2576,'CARGA COMPLETA'!$A2434)</f>
        <v>0</v>
      </c>
      <c r="C2434" s="28" t="s">
        <v>7130</v>
      </c>
      <c r="D2434" s="29">
        <v>3283.78829625</v>
      </c>
      <c r="E2434" s="1">
        <f>COUNTIF($H$2:$H$2576,'CARGA COMPLETA'!$A2434)</f>
        <v>0</v>
      </c>
      <c r="G2434" s="27"/>
      <c r="H2434" s="27"/>
      <c r="I2434" s="27"/>
      <c r="J2434" s="27"/>
      <c r="K2434" s="27"/>
    </row>
    <row r="2435" ht="15.75" hidden="1" customHeight="1">
      <c r="A2435" s="28" t="s">
        <v>7131</v>
      </c>
      <c r="B2435" s="27">
        <f>COUNTIF($H$2:$H$2576,'CARGA COMPLETA'!$A2435)</f>
        <v>0</v>
      </c>
      <c r="C2435" s="28" t="s">
        <v>7132</v>
      </c>
      <c r="D2435" s="29">
        <v>3337.6309064999996</v>
      </c>
      <c r="E2435" s="1">
        <f>COUNTIF($H$2:$H$2576,'CARGA COMPLETA'!$A2435)</f>
        <v>0</v>
      </c>
      <c r="G2435" s="27"/>
      <c r="H2435" s="27"/>
      <c r="I2435" s="27"/>
      <c r="J2435" s="27"/>
      <c r="K2435" s="27"/>
    </row>
    <row r="2436" ht="15.75" hidden="1" customHeight="1">
      <c r="A2436" s="28" t="s">
        <v>7133</v>
      </c>
      <c r="B2436" s="27">
        <f>COUNTIF($H$2:$H$2576,'CARGA COMPLETA'!$A2436)</f>
        <v>0</v>
      </c>
      <c r="C2436" s="28" t="s">
        <v>7134</v>
      </c>
      <c r="D2436" s="29">
        <v>3403.22491575</v>
      </c>
      <c r="E2436" s="1">
        <f>COUNTIF($H$2:$H$2576,'CARGA COMPLETA'!$A2436)</f>
        <v>0</v>
      </c>
      <c r="G2436" s="27"/>
      <c r="H2436" s="27"/>
      <c r="I2436" s="27"/>
      <c r="J2436" s="27"/>
      <c r="K2436" s="27"/>
    </row>
    <row r="2437" ht="15.75" hidden="1" customHeight="1">
      <c r="A2437" s="28" t="s">
        <v>7135</v>
      </c>
      <c r="B2437" s="27">
        <f>COUNTIF($H$2:$H$2576,'CARGA COMPLETA'!$A2437)</f>
        <v>0</v>
      </c>
      <c r="C2437" s="28" t="s">
        <v>7136</v>
      </c>
      <c r="D2437" s="29">
        <v>3474.883293749999</v>
      </c>
      <c r="E2437" s="1">
        <f>COUNTIF($H$2:$H$2576,'CARGA COMPLETA'!$A2437)</f>
        <v>0</v>
      </c>
      <c r="G2437" s="27"/>
      <c r="H2437" s="27"/>
      <c r="I2437" s="27"/>
      <c r="J2437" s="27"/>
      <c r="K2437" s="27"/>
    </row>
    <row r="2438" ht="15.75" hidden="1" customHeight="1">
      <c r="A2438" s="28" t="s">
        <v>7137</v>
      </c>
      <c r="B2438" s="27">
        <f>COUNTIF($H$2:$H$2576,'CARGA COMPLETA'!$A2438)</f>
        <v>0</v>
      </c>
      <c r="C2438" s="28" t="s">
        <v>7138</v>
      </c>
      <c r="D2438" s="29">
        <v>3523.0298894999996</v>
      </c>
      <c r="E2438" s="1">
        <f>COUNTIF($H$2:$H$2576,'CARGA COMPLETA'!$A2438)</f>
        <v>0</v>
      </c>
      <c r="G2438" s="27"/>
      <c r="H2438" s="27"/>
      <c r="I2438" s="27"/>
      <c r="J2438" s="27"/>
      <c r="K2438" s="27"/>
    </row>
    <row r="2439" ht="15.75" hidden="1" customHeight="1">
      <c r="A2439" s="28" t="s">
        <v>7139</v>
      </c>
      <c r="B2439" s="27">
        <f>COUNTIF($H$2:$H$2576,'CARGA COMPLETA'!$A2439)</f>
        <v>0</v>
      </c>
      <c r="C2439" s="28" t="s">
        <v>7140</v>
      </c>
      <c r="D2439" s="29">
        <v>3599.24328225</v>
      </c>
      <c r="E2439" s="1">
        <f>COUNTIF($H$2:$H$2576,'CARGA COMPLETA'!$A2439)</f>
        <v>0</v>
      </c>
      <c r="G2439" s="27"/>
      <c r="H2439" s="27"/>
      <c r="I2439" s="27"/>
      <c r="J2439" s="27"/>
      <c r="K2439" s="27"/>
    </row>
    <row r="2440" ht="15.75" hidden="1" customHeight="1">
      <c r="A2440" s="28" t="s">
        <v>7141</v>
      </c>
      <c r="B2440" s="27">
        <f>COUNTIF($H$2:$H$2576,'CARGA COMPLETA'!$A2440)</f>
        <v>0</v>
      </c>
      <c r="C2440" s="28" t="s">
        <v>7142</v>
      </c>
      <c r="D2440" s="29">
        <v>3673.9293525</v>
      </c>
      <c r="E2440" s="1">
        <f>COUNTIF($H$2:$H$2576,'CARGA COMPLETA'!$A2440)</f>
        <v>0</v>
      </c>
      <c r="G2440" s="27"/>
      <c r="H2440" s="27"/>
      <c r="I2440" s="27"/>
      <c r="J2440" s="27"/>
      <c r="K2440" s="27"/>
    </row>
    <row r="2441" ht="15.75" hidden="1" customHeight="1">
      <c r="A2441" s="28" t="s">
        <v>7143</v>
      </c>
      <c r="B2441" s="27">
        <f>COUNTIF($H$2:$H$2576,'CARGA COMPLETA'!$A2441)</f>
        <v>0</v>
      </c>
      <c r="C2441" s="28" t="s">
        <v>7144</v>
      </c>
      <c r="D2441" s="29">
        <v>3749.3790839999992</v>
      </c>
      <c r="E2441" s="1">
        <f>COUNTIF($H$2:$H$2576,'CARGA COMPLETA'!$A2441)</f>
        <v>0</v>
      </c>
      <c r="G2441" s="27"/>
      <c r="H2441" s="27"/>
      <c r="I2441" s="27"/>
      <c r="J2441" s="27"/>
      <c r="K2441" s="27"/>
    </row>
    <row r="2442" ht="15.75" hidden="1" customHeight="1">
      <c r="A2442" s="28" t="s">
        <v>7145</v>
      </c>
      <c r="B2442" s="27">
        <f>COUNTIF($H$2:$H$2576,'CARGA COMPLETA'!$A2442)</f>
        <v>0</v>
      </c>
      <c r="C2442" s="28" t="s">
        <v>7146</v>
      </c>
      <c r="D2442" s="29">
        <v>3807.3903862500006</v>
      </c>
      <c r="E2442" s="1">
        <f>COUNTIF($H$2:$H$2576,'CARGA COMPLETA'!$A2442)</f>
        <v>0</v>
      </c>
      <c r="G2442" s="27"/>
      <c r="H2442" s="27"/>
      <c r="I2442" s="27"/>
      <c r="J2442" s="27"/>
      <c r="K2442" s="27"/>
    </row>
    <row r="2443" ht="15.75" hidden="1" customHeight="1">
      <c r="A2443" s="28" t="s">
        <v>7147</v>
      </c>
      <c r="B2443" s="27">
        <f>COUNTIF($H$2:$H$2576,'CARGA COMPLETA'!$A2443)</f>
        <v>0</v>
      </c>
      <c r="C2443" s="28" t="s">
        <v>7148</v>
      </c>
      <c r="D2443" s="29">
        <v>3873.3617339999996</v>
      </c>
      <c r="E2443" s="1">
        <f>COUNTIF($H$2:$H$2576,'CARGA COMPLETA'!$A2443)</f>
        <v>0</v>
      </c>
      <c r="G2443" s="27"/>
      <c r="H2443" s="27"/>
      <c r="I2443" s="27"/>
      <c r="J2443" s="27"/>
      <c r="K2443" s="27"/>
    </row>
    <row r="2444" ht="15.75" hidden="1" customHeight="1">
      <c r="A2444" s="28" t="s">
        <v>7149</v>
      </c>
      <c r="B2444" s="27">
        <f>COUNTIF($H$2:$H$2576,'CARGA COMPLETA'!$A2444)</f>
        <v>0</v>
      </c>
      <c r="C2444" s="28" t="s">
        <v>7150</v>
      </c>
      <c r="D2444" s="29">
        <v>3935.5417282499993</v>
      </c>
      <c r="E2444" s="1">
        <f>COUNTIF($H$2:$H$2576,'CARGA COMPLETA'!$A2444)</f>
        <v>0</v>
      </c>
      <c r="G2444" s="27"/>
      <c r="H2444" s="27"/>
      <c r="I2444" s="27"/>
      <c r="J2444" s="27"/>
      <c r="K2444" s="27"/>
    </row>
    <row r="2445" ht="15.75" hidden="1" customHeight="1">
      <c r="A2445" s="28" t="s">
        <v>7151</v>
      </c>
      <c r="B2445" s="27">
        <f>COUNTIF($H$2:$H$2576,'CARGA COMPLETA'!$A2445)</f>
        <v>0</v>
      </c>
      <c r="C2445" s="28" t="s">
        <v>7152</v>
      </c>
      <c r="D2445" s="29">
        <v>3993.5530305</v>
      </c>
      <c r="E2445" s="1">
        <f>COUNTIF($H$2:$H$2576,'CARGA COMPLETA'!$A2445)</f>
        <v>0</v>
      </c>
      <c r="G2445" s="27"/>
      <c r="H2445" s="27"/>
      <c r="I2445" s="27"/>
      <c r="J2445" s="27"/>
      <c r="K2445" s="27"/>
    </row>
    <row r="2446" ht="15.75" hidden="1" customHeight="1">
      <c r="A2446" s="28" t="s">
        <v>7153</v>
      </c>
      <c r="B2446" s="27">
        <f>COUNTIF($H$2:$H$2576,'CARGA COMPLETA'!$A2446)</f>
        <v>0</v>
      </c>
      <c r="C2446" s="28" t="s">
        <v>7154</v>
      </c>
      <c r="D2446" s="29">
        <v>4055.73302475</v>
      </c>
      <c r="E2446" s="1">
        <f>COUNTIF($H$2:$H$2576,'CARGA COMPLETA'!$A2446)</f>
        <v>0</v>
      </c>
      <c r="G2446" s="27"/>
      <c r="H2446" s="27"/>
      <c r="I2446" s="27"/>
      <c r="J2446" s="27"/>
      <c r="K2446" s="27"/>
    </row>
    <row r="2447" ht="15.75" hidden="1" customHeight="1">
      <c r="A2447" s="28" t="s">
        <v>7155</v>
      </c>
      <c r="B2447" s="27">
        <f>COUNTIF($H$2:$H$2576,'CARGA COMPLETA'!$A2447)</f>
        <v>0</v>
      </c>
      <c r="C2447" s="28" t="s">
        <v>7156</v>
      </c>
      <c r="D2447" s="29">
        <v>4122.46803375</v>
      </c>
      <c r="E2447" s="1">
        <f>COUNTIF($H$2:$H$2576,'CARGA COMPLETA'!$A2447)</f>
        <v>0</v>
      </c>
      <c r="G2447" s="27"/>
      <c r="H2447" s="27"/>
      <c r="I2447" s="27"/>
      <c r="J2447" s="27"/>
      <c r="K2447" s="27"/>
    </row>
    <row r="2448" ht="15.75" hidden="1" customHeight="1">
      <c r="A2448" s="28" t="s">
        <v>7157</v>
      </c>
      <c r="B2448" s="27">
        <f>COUNTIF($H$2:$H$2576,'CARGA COMPLETA'!$A2448)</f>
        <v>0</v>
      </c>
      <c r="C2448" s="28" t="s">
        <v>7158</v>
      </c>
      <c r="D2448" s="29">
        <v>4188.439381499999</v>
      </c>
      <c r="E2448" s="1">
        <f>COUNTIF($H$2:$H$2576,'CARGA COMPLETA'!$A2448)</f>
        <v>0</v>
      </c>
      <c r="G2448" s="27"/>
      <c r="H2448" s="27"/>
      <c r="I2448" s="27"/>
      <c r="J2448" s="27"/>
      <c r="K2448" s="27"/>
    </row>
    <row r="2449" ht="15.75" hidden="1" customHeight="1">
      <c r="A2449" s="28" t="s">
        <v>7159</v>
      </c>
      <c r="B2449" s="27">
        <f>COUNTIF($H$2:$H$2576,'CARGA COMPLETA'!$A2449)</f>
        <v>0</v>
      </c>
      <c r="C2449" s="28" t="s">
        <v>7160</v>
      </c>
      <c r="D2449" s="29">
        <v>4246.4416995</v>
      </c>
      <c r="E2449" s="1">
        <f>COUNTIF($H$2:$H$2576,'CARGA COMPLETA'!$A2449)</f>
        <v>0</v>
      </c>
      <c r="G2449" s="27"/>
      <c r="H2449" s="27"/>
      <c r="I2449" s="27"/>
      <c r="J2449" s="27"/>
      <c r="K2449" s="27"/>
    </row>
    <row r="2450" ht="15.75" hidden="1" customHeight="1">
      <c r="A2450" s="28" t="s">
        <v>7161</v>
      </c>
      <c r="B2450" s="27">
        <f>COUNTIF($H$2:$H$2576,'CARGA COMPLETA'!$A2450)</f>
        <v>0</v>
      </c>
      <c r="C2450" s="28" t="s">
        <v>7162</v>
      </c>
      <c r="D2450" s="29">
        <v>4321.5140925</v>
      </c>
      <c r="E2450" s="1">
        <f>COUNTIF($H$2:$H$2576,'CARGA COMPLETA'!$A2450)</f>
        <v>0</v>
      </c>
      <c r="G2450" s="27"/>
      <c r="H2450" s="27"/>
      <c r="I2450" s="27"/>
      <c r="J2450" s="27"/>
      <c r="K2450" s="27"/>
    </row>
    <row r="2451" ht="15.75" hidden="1" customHeight="1">
      <c r="A2451" s="28" t="s">
        <v>7163</v>
      </c>
      <c r="B2451" s="27">
        <f>COUNTIF($H$2:$H$2576,'CARGA COMPLETA'!$A2451)</f>
        <v>0</v>
      </c>
      <c r="C2451" s="28" t="s">
        <v>7164</v>
      </c>
      <c r="D2451" s="29">
        <v>4556.96433225</v>
      </c>
      <c r="E2451" s="1">
        <f>COUNTIF($H$2:$H$2576,'CARGA COMPLETA'!$A2451)</f>
        <v>0</v>
      </c>
      <c r="G2451" s="27"/>
      <c r="H2451" s="27"/>
      <c r="I2451" s="27"/>
      <c r="J2451" s="27"/>
      <c r="K2451" s="27"/>
    </row>
    <row r="2452" ht="15.75" hidden="1" customHeight="1">
      <c r="A2452" s="28" t="s">
        <v>7165</v>
      </c>
      <c r="B2452" s="27">
        <f>COUNTIF($H$2:$H$2576,'CARGA COMPLETA'!$A2452)</f>
        <v>0</v>
      </c>
      <c r="C2452" s="28" t="s">
        <v>7166</v>
      </c>
      <c r="D2452" s="29">
        <v>4618.766988</v>
      </c>
      <c r="E2452" s="1">
        <f>COUNTIF($H$2:$H$2576,'CARGA COMPLETA'!$A2452)</f>
        <v>0</v>
      </c>
      <c r="G2452" s="27"/>
      <c r="H2452" s="27"/>
      <c r="I2452" s="27"/>
      <c r="J2452" s="27"/>
      <c r="K2452" s="27"/>
    </row>
    <row r="2453" ht="15.75" hidden="1" customHeight="1">
      <c r="A2453" s="28" t="s">
        <v>7167</v>
      </c>
      <c r="B2453" s="27">
        <f>COUNTIF($H$2:$H$2576,'CARGA COMPLETA'!$A2453)</f>
        <v>0</v>
      </c>
      <c r="C2453" s="28" t="s">
        <v>7168</v>
      </c>
      <c r="D2453" s="29">
        <v>4685.493012749999</v>
      </c>
      <c r="E2453" s="1">
        <f>COUNTIF($H$2:$H$2576,'CARGA COMPLETA'!$A2453)</f>
        <v>0</v>
      </c>
      <c r="G2453" s="27"/>
      <c r="H2453" s="27"/>
      <c r="I2453" s="27"/>
      <c r="J2453" s="27"/>
      <c r="K2453" s="27"/>
    </row>
    <row r="2454" ht="15.75" hidden="1" customHeight="1">
      <c r="A2454" s="28" t="s">
        <v>7169</v>
      </c>
      <c r="B2454" s="27">
        <f>COUNTIF($H$2:$H$2576,'CARGA COMPLETA'!$A2454)</f>
        <v>0</v>
      </c>
      <c r="C2454" s="28" t="s">
        <v>7170</v>
      </c>
      <c r="D2454" s="29">
        <v>4756.77405225</v>
      </c>
      <c r="E2454" s="1">
        <f>COUNTIF($H$2:$H$2576,'CARGA COMPLETA'!$A2454)</f>
        <v>0</v>
      </c>
      <c r="G2454" s="27"/>
      <c r="H2454" s="27"/>
      <c r="I2454" s="27"/>
      <c r="J2454" s="27"/>
      <c r="K2454" s="27"/>
    </row>
    <row r="2455" ht="15.75" hidden="1" customHeight="1">
      <c r="A2455" s="28"/>
      <c r="B2455" s="27">
        <f>COUNTIF($H$2:$H$2576,'CARGA COMPLETA'!$A2455)</f>
        <v>0</v>
      </c>
      <c r="C2455" s="28"/>
      <c r="D2455" s="29">
        <v>0.0</v>
      </c>
      <c r="E2455" s="1">
        <f>COUNTIF($H$2:$H$2576,'CARGA COMPLETA'!$A2455)</f>
        <v>0</v>
      </c>
      <c r="G2455" s="27"/>
      <c r="H2455" s="27"/>
      <c r="I2455" s="27"/>
      <c r="J2455" s="27"/>
      <c r="K2455" s="27"/>
    </row>
    <row r="2456" ht="15.75" hidden="1" customHeight="1">
      <c r="A2456" s="28"/>
      <c r="B2456" s="27">
        <f>COUNTIF($H$2:$H$2576,'CARGA COMPLETA'!$A2456)</f>
        <v>0</v>
      </c>
      <c r="C2456" s="28" t="s">
        <v>7171</v>
      </c>
      <c r="D2456" s="29">
        <v>0.0</v>
      </c>
      <c r="E2456" s="1">
        <f>COUNTIF($H$2:$H$2576,'CARGA COMPLETA'!$A2456)</f>
        <v>0</v>
      </c>
      <c r="G2456" s="27"/>
      <c r="H2456" s="27"/>
      <c r="I2456" s="27"/>
      <c r="J2456" s="27"/>
      <c r="K2456" s="27"/>
    </row>
    <row r="2457" ht="15.75" hidden="1" customHeight="1">
      <c r="A2457" s="28" t="s">
        <v>7172</v>
      </c>
      <c r="B2457" s="27">
        <f>COUNTIF($H$2:$H$2576,'CARGA COMPLETA'!$A2457)</f>
        <v>0</v>
      </c>
      <c r="C2457" s="28" t="s">
        <v>7173</v>
      </c>
      <c r="D2457" s="29">
        <v>316.533096</v>
      </c>
      <c r="E2457" s="1">
        <f>COUNTIF($H$2:$H$2576,'CARGA COMPLETA'!$A2457)</f>
        <v>0</v>
      </c>
      <c r="G2457" s="27"/>
      <c r="H2457" s="27"/>
      <c r="I2457" s="27"/>
      <c r="J2457" s="27"/>
      <c r="K2457" s="27"/>
    </row>
    <row r="2458" ht="15.75" hidden="1" customHeight="1">
      <c r="A2458" s="28" t="s">
        <v>7174</v>
      </c>
      <c r="B2458" s="27">
        <f>COUNTIF($H$2:$H$2576,'CARGA COMPLETA'!$A2458)</f>
        <v>0</v>
      </c>
      <c r="C2458" s="28" t="s">
        <v>7175</v>
      </c>
      <c r="D2458" s="29">
        <v>356.23449674999995</v>
      </c>
      <c r="E2458" s="1">
        <f>COUNTIF($H$2:$H$2576,'CARGA COMPLETA'!$A2458)</f>
        <v>0</v>
      </c>
      <c r="G2458" s="27"/>
      <c r="H2458" s="27"/>
      <c r="I2458" s="27"/>
      <c r="J2458" s="27"/>
      <c r="K2458" s="27"/>
    </row>
    <row r="2459" ht="15.75" hidden="1" customHeight="1">
      <c r="A2459" s="28"/>
      <c r="B2459" s="27">
        <f>COUNTIF($H$2:$H$2576,'CARGA COMPLETA'!$A2459)</f>
        <v>0</v>
      </c>
      <c r="C2459" s="28"/>
      <c r="D2459" s="29">
        <v>0.0</v>
      </c>
      <c r="E2459" s="1">
        <f>COUNTIF($H$2:$H$2576,'CARGA COMPLETA'!$A2459)</f>
        <v>0</v>
      </c>
      <c r="G2459" s="27"/>
      <c r="H2459" s="27"/>
      <c r="I2459" s="27"/>
      <c r="J2459" s="27"/>
      <c r="K2459" s="27"/>
    </row>
    <row r="2460" ht="15.75" hidden="1" customHeight="1">
      <c r="A2460" s="28"/>
      <c r="B2460" s="27">
        <f>COUNTIF($H$2:$H$2576,'CARGA COMPLETA'!$A2460)</f>
        <v>0</v>
      </c>
      <c r="C2460" s="28" t="s">
        <v>7176</v>
      </c>
      <c r="D2460" s="29">
        <v>0.0</v>
      </c>
      <c r="E2460" s="1">
        <f>COUNTIF($H$2:$H$2576,'CARGA COMPLETA'!$A2460)</f>
        <v>0</v>
      </c>
      <c r="G2460" s="27"/>
      <c r="H2460" s="27"/>
      <c r="I2460" s="27"/>
      <c r="J2460" s="27"/>
      <c r="K2460" s="27"/>
    </row>
    <row r="2461" ht="15.75" hidden="1" customHeight="1">
      <c r="A2461" s="28" t="s">
        <v>7177</v>
      </c>
      <c r="B2461" s="27">
        <f>COUNTIF($H$2:$H$2576,'CARGA COMPLETA'!$A2461)</f>
        <v>0</v>
      </c>
      <c r="C2461" s="28" t="s">
        <v>7178</v>
      </c>
      <c r="D2461" s="29">
        <v>3591.6875280000004</v>
      </c>
      <c r="E2461" s="1">
        <f>COUNTIF($H$2:$H$2576,'CARGA COMPLETA'!$A2461)</f>
        <v>0</v>
      </c>
      <c r="G2461" s="27"/>
      <c r="H2461" s="27"/>
      <c r="I2461" s="27"/>
      <c r="J2461" s="27"/>
      <c r="K2461" s="27"/>
    </row>
    <row r="2462" ht="15.75" hidden="1" customHeight="1">
      <c r="A2462" s="28"/>
      <c r="B2462" s="27">
        <f>COUNTIF($H$2:$H$2576,'CARGA COMPLETA'!$A2462)</f>
        <v>0</v>
      </c>
      <c r="C2462" s="28"/>
      <c r="D2462" s="29">
        <v>0.0</v>
      </c>
      <c r="E2462" s="1">
        <f>COUNTIF($H$2:$H$2576,'CARGA COMPLETA'!$A2462)</f>
        <v>0</v>
      </c>
      <c r="G2462" s="27"/>
      <c r="H2462" s="27"/>
      <c r="I2462" s="27"/>
      <c r="J2462" s="27"/>
      <c r="K2462" s="27"/>
    </row>
    <row r="2463" ht="15.75" hidden="1" customHeight="1">
      <c r="A2463" s="28"/>
      <c r="B2463" s="27">
        <f>COUNTIF($H$2:$H$2576,'CARGA COMPLETA'!$A2463)</f>
        <v>0</v>
      </c>
      <c r="C2463" s="28" t="s">
        <v>7179</v>
      </c>
      <c r="D2463" s="29">
        <v>0.0</v>
      </c>
      <c r="E2463" s="1">
        <f>COUNTIF($H$2:$H$2576,'CARGA COMPLETA'!$A2463)</f>
        <v>0</v>
      </c>
      <c r="G2463" s="27"/>
      <c r="H2463" s="27"/>
      <c r="I2463" s="27"/>
      <c r="J2463" s="27"/>
      <c r="K2463" s="27"/>
    </row>
    <row r="2464" ht="15.75" hidden="1" customHeight="1">
      <c r="A2464" s="28" t="s">
        <v>7180</v>
      </c>
      <c r="B2464" s="27">
        <f>COUNTIF($H$2:$H$2576,'CARGA COMPLETA'!$A2464)</f>
        <v>0</v>
      </c>
      <c r="C2464" s="28" t="s">
        <v>7179</v>
      </c>
      <c r="D2464" s="29">
        <v>3175.42027275</v>
      </c>
      <c r="E2464" s="1">
        <f>COUNTIF($H$2:$H$2576,'CARGA COMPLETA'!$A2464)</f>
        <v>0</v>
      </c>
      <c r="G2464" s="27"/>
      <c r="H2464" s="27"/>
      <c r="I2464" s="27"/>
      <c r="J2464" s="27"/>
      <c r="K2464" s="27"/>
    </row>
    <row r="2465" ht="15.75" hidden="1" customHeight="1">
      <c r="A2465" s="28"/>
      <c r="B2465" s="27">
        <f>COUNTIF($H$2:$H$2576,'CARGA COMPLETA'!$A2465)</f>
        <v>0</v>
      </c>
      <c r="C2465" s="28"/>
      <c r="D2465" s="29">
        <v>0.0</v>
      </c>
      <c r="E2465" s="1">
        <f>COUNTIF($H$2:$H$2576,'CARGA COMPLETA'!$A2465)</f>
        <v>0</v>
      </c>
      <c r="G2465" s="27"/>
      <c r="H2465" s="27"/>
      <c r="I2465" s="27"/>
      <c r="J2465" s="27"/>
      <c r="K2465" s="27"/>
    </row>
    <row r="2466" ht="15.75" hidden="1" customHeight="1">
      <c r="A2466" s="28"/>
      <c r="B2466" s="27">
        <f>COUNTIF($H$2:$H$2576,'CARGA COMPLETA'!$A2466)</f>
        <v>0</v>
      </c>
      <c r="C2466" s="28" t="s">
        <v>7181</v>
      </c>
      <c r="D2466" s="29">
        <v>0.0</v>
      </c>
      <c r="E2466" s="1">
        <f>COUNTIF($H$2:$H$2576,'CARGA COMPLETA'!$A2466)</f>
        <v>0</v>
      </c>
      <c r="G2466" s="27"/>
      <c r="H2466" s="27"/>
      <c r="I2466" s="27"/>
      <c r="J2466" s="27"/>
      <c r="K2466" s="27"/>
    </row>
    <row r="2467" ht="15.75" hidden="1" customHeight="1">
      <c r="A2467" s="28" t="s">
        <v>7182</v>
      </c>
      <c r="B2467" s="27">
        <f>COUNTIF($H$2:$H$2576,'CARGA COMPLETA'!$A2467)</f>
        <v>0</v>
      </c>
      <c r="C2467" s="28" t="s">
        <v>7183</v>
      </c>
      <c r="D2467" s="29">
        <v>39395.990155499996</v>
      </c>
      <c r="E2467" s="1">
        <f>COUNTIF($H$2:$H$2576,'CARGA COMPLETA'!$A2467)</f>
        <v>0</v>
      </c>
      <c r="G2467" s="27"/>
      <c r="H2467" s="27"/>
      <c r="I2467" s="27"/>
      <c r="J2467" s="27"/>
      <c r="K2467" s="27"/>
    </row>
    <row r="2468" ht="15.75" hidden="1" customHeight="1">
      <c r="A2468" s="28" t="s">
        <v>7184</v>
      </c>
      <c r="B2468" s="27">
        <f>COUNTIF($H$2:$H$2576,'CARGA COMPLETA'!$A2468)</f>
        <v>0</v>
      </c>
      <c r="C2468" s="28" t="s">
        <v>7185</v>
      </c>
      <c r="D2468" s="29">
        <v>2767.26579525</v>
      </c>
      <c r="E2468" s="1">
        <f>COUNTIF($H$2:$H$2576,'CARGA COMPLETA'!$A2468)</f>
        <v>0</v>
      </c>
      <c r="G2468" s="27"/>
      <c r="H2468" s="27"/>
      <c r="I2468" s="27"/>
      <c r="J2468" s="27"/>
      <c r="K2468" s="27"/>
    </row>
    <row r="2469" ht="15.75" hidden="1" customHeight="1">
      <c r="A2469" s="28"/>
      <c r="B2469" s="27">
        <f>COUNTIF($H$2:$H$2576,'CARGA COMPLETA'!$A2469)</f>
        <v>0</v>
      </c>
      <c r="C2469" s="28"/>
      <c r="D2469" s="29">
        <v>0.0</v>
      </c>
      <c r="E2469" s="1">
        <f>COUNTIF($H$2:$H$2576,'CARGA COMPLETA'!$A2469)</f>
        <v>0</v>
      </c>
      <c r="G2469" s="27"/>
      <c r="H2469" s="27"/>
      <c r="I2469" s="27"/>
      <c r="J2469" s="27"/>
      <c r="K2469" s="27"/>
    </row>
    <row r="2470" ht="15.75" hidden="1" customHeight="1">
      <c r="A2470" s="28"/>
      <c r="B2470" s="27">
        <f>COUNTIF($H$2:$H$2576,'CARGA COMPLETA'!$A2470)</f>
        <v>0</v>
      </c>
      <c r="C2470" s="28" t="s">
        <v>7186</v>
      </c>
      <c r="D2470" s="29">
        <v>0.0</v>
      </c>
      <c r="E2470" s="1">
        <f>COUNTIF($H$2:$H$2576,'CARGA COMPLETA'!$A2470)</f>
        <v>0</v>
      </c>
      <c r="G2470" s="27"/>
      <c r="H2470" s="27"/>
      <c r="I2470" s="27"/>
      <c r="J2470" s="27"/>
      <c r="K2470" s="27"/>
    </row>
    <row r="2471" ht="15.75" hidden="1" customHeight="1">
      <c r="A2471" s="28" t="s">
        <v>7187</v>
      </c>
      <c r="B2471" s="27">
        <f>COUNTIF($H$2:$H$2576,'CARGA COMPLETA'!$A2471)</f>
        <v>0</v>
      </c>
      <c r="C2471" s="28" t="s">
        <v>7188</v>
      </c>
      <c r="D2471" s="29">
        <v>18566.967845249997</v>
      </c>
      <c r="E2471" s="1">
        <f>COUNTIF($H$2:$H$2576,'CARGA COMPLETA'!$A2471)</f>
        <v>0</v>
      </c>
      <c r="G2471" s="27"/>
      <c r="H2471" s="27"/>
      <c r="I2471" s="27"/>
      <c r="J2471" s="27"/>
      <c r="K2471" s="27"/>
    </row>
    <row r="2472" ht="15.75" hidden="1" customHeight="1">
      <c r="A2472" s="28" t="s">
        <v>7189</v>
      </c>
      <c r="B2472" s="27">
        <f>COUNTIF($H$2:$H$2576,'CARGA COMPLETA'!$A2472)</f>
        <v>0</v>
      </c>
      <c r="C2472" s="28" t="s">
        <v>7190</v>
      </c>
      <c r="D2472" s="29">
        <v>54100.314476999985</v>
      </c>
      <c r="E2472" s="1">
        <f>COUNTIF($H$2:$H$2576,'CARGA COMPLETA'!$A2472)</f>
        <v>0</v>
      </c>
      <c r="G2472" s="27"/>
      <c r="H2472" s="27"/>
      <c r="I2472" s="27"/>
      <c r="J2472" s="27"/>
      <c r="K2472" s="27"/>
    </row>
    <row r="2473" ht="15.75" hidden="1" customHeight="1">
      <c r="A2473" s="28" t="s">
        <v>7191</v>
      </c>
      <c r="B2473" s="27">
        <f>COUNTIF($H$2:$H$2576,'CARGA COMPLETA'!$A2473)</f>
        <v>0</v>
      </c>
      <c r="C2473" s="28" t="s">
        <v>7192</v>
      </c>
      <c r="D2473" s="29">
        <v>2804.3078579999997</v>
      </c>
      <c r="E2473" s="1">
        <f>COUNTIF($H$2:$H$2576,'CARGA COMPLETA'!$A2473)</f>
        <v>0</v>
      </c>
      <c r="G2473" s="27"/>
      <c r="H2473" s="27"/>
      <c r="I2473" s="27"/>
      <c r="J2473" s="27"/>
      <c r="K2473" s="27"/>
    </row>
    <row r="2474" ht="15.75" hidden="1" customHeight="1">
      <c r="A2474" s="28" t="s">
        <v>7193</v>
      </c>
      <c r="B2474" s="27">
        <f>COUNTIF($H$2:$H$2576,'CARGA COMPLETA'!$A2474)</f>
        <v>0</v>
      </c>
      <c r="C2474" s="28" t="s">
        <v>7194</v>
      </c>
      <c r="D2474" s="29">
        <v>1402.1269762499999</v>
      </c>
      <c r="E2474" s="1">
        <f>COUNTIF($H$2:$H$2576,'CARGA COMPLETA'!$A2474)</f>
        <v>0</v>
      </c>
      <c r="G2474" s="27"/>
      <c r="H2474" s="27"/>
      <c r="I2474" s="27"/>
      <c r="J2474" s="27"/>
      <c r="K2474" s="27"/>
    </row>
    <row r="2475" ht="15.75" hidden="1" customHeight="1">
      <c r="A2475" s="28" t="s">
        <v>7195</v>
      </c>
      <c r="B2475" s="27">
        <f>COUNTIF($H$2:$H$2576,'CARGA COMPLETA'!$A2475)</f>
        <v>0</v>
      </c>
      <c r="C2475" s="28" t="s">
        <v>7196</v>
      </c>
      <c r="D2475" s="29">
        <v>2103.22190925</v>
      </c>
      <c r="E2475" s="1">
        <f>COUNTIF($H$2:$H$2576,'CARGA COMPLETA'!$A2475)</f>
        <v>0</v>
      </c>
      <c r="G2475" s="27"/>
      <c r="H2475" s="27"/>
      <c r="I2475" s="27"/>
      <c r="J2475" s="27"/>
      <c r="K2475" s="27"/>
    </row>
    <row r="2476" ht="15.75" hidden="1" customHeight="1">
      <c r="A2476" s="28"/>
      <c r="B2476" s="27">
        <f>COUNTIF($H$2:$H$2576,'CARGA COMPLETA'!$A2476)</f>
        <v>0</v>
      </c>
      <c r="C2476" s="28"/>
      <c r="D2476" s="29">
        <v>0.0</v>
      </c>
      <c r="E2476" s="1">
        <f>COUNTIF($H$2:$H$2576,'CARGA COMPLETA'!$A2476)</f>
        <v>0</v>
      </c>
      <c r="G2476" s="27"/>
      <c r="H2476" s="27"/>
      <c r="I2476" s="27"/>
      <c r="J2476" s="27"/>
      <c r="K2476" s="27"/>
    </row>
    <row r="2477" ht="15.75" hidden="1" customHeight="1">
      <c r="A2477" s="28"/>
      <c r="B2477" s="27">
        <f>COUNTIF($H$2:$H$2576,'CARGA COMPLETA'!$A2477)</f>
        <v>0</v>
      </c>
      <c r="C2477" s="28" t="s">
        <v>7197</v>
      </c>
      <c r="D2477" s="29">
        <v>0.0</v>
      </c>
      <c r="E2477" s="1">
        <f>COUNTIF($H$2:$H$2576,'CARGA COMPLETA'!$A2477)</f>
        <v>0</v>
      </c>
      <c r="G2477" s="27"/>
      <c r="H2477" s="27"/>
      <c r="I2477" s="27"/>
      <c r="J2477" s="27"/>
      <c r="K2477" s="27"/>
    </row>
    <row r="2478" ht="15.75" hidden="1" customHeight="1">
      <c r="A2478" s="28" t="s">
        <v>7198</v>
      </c>
      <c r="B2478" s="27">
        <f>COUNTIF($H$2:$H$2576,'CARGA COMPLETA'!$A2478)</f>
        <v>0</v>
      </c>
      <c r="C2478" s="28" t="s">
        <v>7199</v>
      </c>
      <c r="D2478" s="29">
        <v>34535.81637</v>
      </c>
      <c r="E2478" s="1">
        <f>COUNTIF($H$2:$H$2576,'CARGA COMPLETA'!$A2478)</f>
        <v>0</v>
      </c>
      <c r="G2478" s="27"/>
      <c r="H2478" s="27"/>
      <c r="I2478" s="27"/>
      <c r="J2478" s="27"/>
      <c r="K2478" s="27"/>
    </row>
    <row r="2479" ht="15.75" hidden="1" customHeight="1">
      <c r="A2479" s="28" t="s">
        <v>7200</v>
      </c>
      <c r="B2479" s="27">
        <f>COUNTIF($H$2:$H$2576,'CARGA COMPLETA'!$A2479)</f>
        <v>0</v>
      </c>
      <c r="C2479" s="28" t="s">
        <v>7201</v>
      </c>
      <c r="D2479" s="29">
        <v>225646.95856724997</v>
      </c>
      <c r="E2479" s="1">
        <f>COUNTIF($H$2:$H$2576,'CARGA COMPLETA'!$A2479)</f>
        <v>0</v>
      </c>
      <c r="G2479" s="27"/>
      <c r="H2479" s="27"/>
      <c r="I2479" s="27"/>
      <c r="J2479" s="27"/>
      <c r="K2479" s="27"/>
    </row>
    <row r="2480" ht="15.75" hidden="1" customHeight="1">
      <c r="A2480" s="28" t="s">
        <v>7202</v>
      </c>
      <c r="B2480" s="27">
        <f>COUNTIF($H$2:$H$2576,'CARGA COMPLETA'!$A2480)</f>
        <v>0</v>
      </c>
      <c r="C2480" s="28" t="s">
        <v>7203</v>
      </c>
      <c r="D2480" s="29">
        <v>55828.84824</v>
      </c>
      <c r="E2480" s="1">
        <f>COUNTIF($H$2:$H$2576,'CARGA COMPLETA'!$A2480)</f>
        <v>0</v>
      </c>
      <c r="G2480" s="27"/>
      <c r="H2480" s="27"/>
      <c r="I2480" s="27"/>
      <c r="J2480" s="27"/>
      <c r="K2480" s="27"/>
    </row>
    <row r="2481" ht="15.75" hidden="1" customHeight="1">
      <c r="A2481" s="28" t="s">
        <v>7204</v>
      </c>
      <c r="B2481" s="27">
        <f>COUNTIF($H$2:$H$2576,'CARGA COMPLETA'!$A2481)</f>
        <v>0</v>
      </c>
      <c r="C2481" s="28" t="s">
        <v>7205</v>
      </c>
      <c r="D2481" s="29">
        <v>98308.49353874999</v>
      </c>
      <c r="E2481" s="1">
        <f>COUNTIF($H$2:$H$2576,'CARGA COMPLETA'!$A2481)</f>
        <v>0</v>
      </c>
      <c r="G2481" s="27"/>
      <c r="H2481" s="27"/>
      <c r="I2481" s="27"/>
      <c r="J2481" s="27"/>
      <c r="K2481" s="27"/>
    </row>
    <row r="2482" ht="15.75" hidden="1" customHeight="1">
      <c r="A2482" s="28" t="s">
        <v>7206</v>
      </c>
      <c r="B2482" s="27">
        <f>COUNTIF($H$2:$H$2576,'CARGA COMPLETA'!$A2482)</f>
        <v>0</v>
      </c>
      <c r="C2482" s="28" t="s">
        <v>7207</v>
      </c>
      <c r="D2482" s="29">
        <v>113121.4643955</v>
      </c>
      <c r="E2482" s="1">
        <f>COUNTIF($H$2:$H$2576,'CARGA COMPLETA'!$A2482)</f>
        <v>0</v>
      </c>
      <c r="G2482" s="27"/>
      <c r="H2482" s="27"/>
      <c r="I2482" s="27"/>
      <c r="J2482" s="27"/>
      <c r="K2482" s="27"/>
    </row>
    <row r="2483" ht="15.75" hidden="1" customHeight="1">
      <c r="A2483" s="28" t="s">
        <v>7208</v>
      </c>
      <c r="B2483" s="27">
        <f>COUNTIF($H$2:$H$2576,'CARGA COMPLETA'!$A2483)</f>
        <v>0</v>
      </c>
      <c r="C2483" s="28" t="s">
        <v>7209</v>
      </c>
      <c r="D2483" s="29">
        <v>12320.928576</v>
      </c>
      <c r="E2483" s="1">
        <f>COUNTIF($H$2:$H$2576,'CARGA COMPLETA'!$A2483)</f>
        <v>0</v>
      </c>
      <c r="G2483" s="27"/>
      <c r="H2483" s="27"/>
      <c r="I2483" s="27"/>
      <c r="J2483" s="27"/>
      <c r="K2483" s="27"/>
    </row>
    <row r="2484" ht="15.75" hidden="1" customHeight="1">
      <c r="A2484" s="28" t="s">
        <v>7210</v>
      </c>
      <c r="B2484" s="27">
        <f>COUNTIF($H$2:$H$2576,'CARGA COMPLETA'!$A2484)</f>
        <v>0</v>
      </c>
      <c r="C2484" s="28" t="s">
        <v>7211</v>
      </c>
      <c r="D2484" s="29">
        <v>14367.109481999998</v>
      </c>
      <c r="E2484" s="1">
        <f>COUNTIF($H$2:$H$2576,'CARGA COMPLETA'!$A2484)</f>
        <v>0</v>
      </c>
      <c r="G2484" s="27"/>
      <c r="H2484" s="27"/>
      <c r="I2484" s="27"/>
      <c r="J2484" s="27"/>
      <c r="K2484" s="27"/>
    </row>
    <row r="2485" ht="15.75" hidden="1" customHeight="1">
      <c r="A2485" s="28" t="s">
        <v>7212</v>
      </c>
      <c r="B2485" s="27">
        <f>COUNTIF($H$2:$H$2576,'CARGA COMPLETA'!$A2485)</f>
        <v>0</v>
      </c>
      <c r="C2485" s="28" t="s">
        <v>7213</v>
      </c>
      <c r="D2485" s="29">
        <v>16421.7894885</v>
      </c>
      <c r="E2485" s="1">
        <f>COUNTIF($H$2:$H$2576,'CARGA COMPLETA'!$A2485)</f>
        <v>0</v>
      </c>
      <c r="G2485" s="27"/>
      <c r="H2485" s="27"/>
      <c r="I2485" s="27"/>
      <c r="J2485" s="27"/>
      <c r="K2485" s="27"/>
    </row>
    <row r="2486" ht="15.75" hidden="1" customHeight="1">
      <c r="A2486" s="28"/>
      <c r="B2486" s="27">
        <f>COUNTIF($H$2:$H$2576,'CARGA COMPLETA'!$A2486)</f>
        <v>0</v>
      </c>
      <c r="C2486" s="28"/>
      <c r="D2486" s="29">
        <v>0.0</v>
      </c>
      <c r="E2486" s="1">
        <f>COUNTIF($H$2:$H$2576,'CARGA COMPLETA'!$A2486)</f>
        <v>0</v>
      </c>
      <c r="G2486" s="27"/>
      <c r="H2486" s="27"/>
      <c r="I2486" s="27"/>
      <c r="J2486" s="27"/>
      <c r="K2486" s="27"/>
    </row>
    <row r="2487" ht="15.75" hidden="1" customHeight="1">
      <c r="A2487" s="28"/>
      <c r="B2487" s="27">
        <f>COUNTIF($H$2:$H$2576,'CARGA COMPLETA'!$A2487)</f>
        <v>0</v>
      </c>
      <c r="C2487" s="28" t="s">
        <v>7214</v>
      </c>
      <c r="D2487" s="29">
        <v>0.0</v>
      </c>
      <c r="E2487" s="1">
        <f>COUNTIF($H$2:$H$2576,'CARGA COMPLETA'!$A2487)</f>
        <v>0</v>
      </c>
      <c r="G2487" s="27"/>
      <c r="H2487" s="27"/>
      <c r="I2487" s="27"/>
      <c r="J2487" s="27"/>
      <c r="K2487" s="27"/>
    </row>
    <row r="2488" ht="15.75" hidden="1" customHeight="1">
      <c r="A2488" s="28" t="s">
        <v>7215</v>
      </c>
      <c r="B2488" s="27">
        <f>COUNTIF($H$2:$H$2576,'CARGA COMPLETA'!$A2488)</f>
        <v>0</v>
      </c>
      <c r="C2488" s="28" t="s">
        <v>7216</v>
      </c>
      <c r="D2488" s="29">
        <v>673.8546869999999</v>
      </c>
      <c r="E2488" s="1">
        <f>COUNTIF($H$2:$H$2576,'CARGA COMPLETA'!$A2488)</f>
        <v>0</v>
      </c>
      <c r="G2488" s="27"/>
      <c r="H2488" s="27"/>
      <c r="I2488" s="27"/>
      <c r="J2488" s="27"/>
      <c r="K2488" s="27"/>
    </row>
    <row r="2489" ht="15.75" hidden="1" customHeight="1">
      <c r="A2489" s="28"/>
      <c r="B2489" s="27">
        <f>COUNTIF($H$2:$H$2576,'CARGA COMPLETA'!$A2489)</f>
        <v>0</v>
      </c>
      <c r="C2489" s="28"/>
      <c r="D2489" s="29">
        <v>0.0</v>
      </c>
      <c r="E2489" s="1">
        <f>COUNTIF($H$2:$H$2576,'CARGA COMPLETA'!$A2489)</f>
        <v>0</v>
      </c>
      <c r="G2489" s="27"/>
      <c r="H2489" s="27"/>
      <c r="I2489" s="27"/>
      <c r="J2489" s="27"/>
      <c r="K2489" s="27"/>
    </row>
    <row r="2490" ht="15.75" hidden="1" customHeight="1">
      <c r="A2490" s="28"/>
      <c r="B2490" s="27">
        <f>COUNTIF($H$2:$H$2576,'CARGA COMPLETA'!$A2490)</f>
        <v>0</v>
      </c>
      <c r="C2490" s="28" t="s">
        <v>7217</v>
      </c>
      <c r="D2490" s="29">
        <v>0.0</v>
      </c>
      <c r="E2490" s="1">
        <f>COUNTIF($H$2:$H$2576,'CARGA COMPLETA'!$A2490)</f>
        <v>0</v>
      </c>
      <c r="G2490" s="27"/>
      <c r="H2490" s="27"/>
      <c r="I2490" s="27"/>
      <c r="J2490" s="27"/>
      <c r="K2490" s="27"/>
    </row>
    <row r="2491" ht="15.75" hidden="1" customHeight="1">
      <c r="A2491" s="28" t="s">
        <v>7218</v>
      </c>
      <c r="B2491" s="27">
        <f>COUNTIF($H$2:$H$2576,'CARGA COMPLETA'!$A2491)</f>
        <v>0</v>
      </c>
      <c r="C2491" s="28" t="s">
        <v>7219</v>
      </c>
      <c r="D2491" s="29">
        <v>3429.7015004999994</v>
      </c>
      <c r="E2491" s="1">
        <f>COUNTIF($H$2:$H$2576,'CARGA COMPLETA'!$A2491)</f>
        <v>0</v>
      </c>
      <c r="G2491" s="27"/>
      <c r="H2491" s="27"/>
      <c r="I2491" s="27"/>
      <c r="J2491" s="27"/>
      <c r="K2491" s="27"/>
    </row>
    <row r="2492" ht="15.75" hidden="1" customHeight="1">
      <c r="A2492" s="28" t="s">
        <v>7220</v>
      </c>
      <c r="B2492" s="27">
        <f>COUNTIF($H$2:$H$2576,'CARGA COMPLETA'!$A2492)</f>
        <v>0</v>
      </c>
      <c r="C2492" s="28" t="s">
        <v>7221</v>
      </c>
      <c r="D2492" s="29">
        <v>3619.6914352499994</v>
      </c>
      <c r="E2492" s="1">
        <f>COUNTIF($H$2:$H$2576,'CARGA COMPLETA'!$A2492)</f>
        <v>0</v>
      </c>
      <c r="G2492" s="27"/>
      <c r="H2492" s="27"/>
      <c r="I2492" s="27"/>
      <c r="J2492" s="27"/>
      <c r="K2492" s="27"/>
    </row>
    <row r="2493" ht="15.75" hidden="1" customHeight="1">
      <c r="A2493" s="28" t="s">
        <v>7222</v>
      </c>
      <c r="B2493" s="27">
        <f>COUNTIF($H$2:$H$2576,'CARGA COMPLETA'!$A2493)</f>
        <v>0</v>
      </c>
      <c r="C2493" s="28" t="s">
        <v>7223</v>
      </c>
      <c r="D2493" s="29">
        <v>3766.7546234999995</v>
      </c>
      <c r="E2493" s="1">
        <f>COUNTIF($H$2:$H$2576,'CARGA COMPLETA'!$A2493)</f>
        <v>0</v>
      </c>
      <c r="G2493" s="27"/>
      <c r="H2493" s="27"/>
      <c r="I2493" s="27"/>
      <c r="J2493" s="27"/>
      <c r="K2493" s="27"/>
    </row>
    <row r="2494" ht="15.75" hidden="1" customHeight="1">
      <c r="A2494" s="28" t="s">
        <v>7224</v>
      </c>
      <c r="B2494" s="27">
        <f>COUNTIF($H$2:$H$2576,'CARGA COMPLETA'!$A2494)</f>
        <v>0</v>
      </c>
      <c r="C2494" s="28" t="s">
        <v>7225</v>
      </c>
      <c r="D2494" s="29">
        <v>4221.573295499999</v>
      </c>
      <c r="E2494" s="1">
        <f>COUNTIF($H$2:$H$2576,'CARGA COMPLETA'!$A2494)</f>
        <v>0</v>
      </c>
      <c r="G2494" s="27"/>
      <c r="H2494" s="27"/>
      <c r="I2494" s="27"/>
      <c r="J2494" s="27"/>
      <c r="K2494" s="27"/>
    </row>
    <row r="2495" ht="15.75" hidden="1" customHeight="1">
      <c r="A2495" s="28"/>
      <c r="B2495" s="27">
        <f>COUNTIF($H$2:$H$2576,'CARGA COMPLETA'!$A2495)</f>
        <v>0</v>
      </c>
      <c r="C2495" s="28"/>
      <c r="D2495" s="29">
        <v>0.0</v>
      </c>
      <c r="E2495" s="1">
        <f>COUNTIF($H$2:$H$2576,'CARGA COMPLETA'!$A2495)</f>
        <v>0</v>
      </c>
      <c r="G2495" s="27"/>
      <c r="H2495" s="27"/>
      <c r="I2495" s="27"/>
      <c r="J2495" s="27"/>
      <c r="K2495" s="27"/>
    </row>
    <row r="2496" ht="15.75" hidden="1" customHeight="1">
      <c r="A2496" s="28"/>
      <c r="B2496" s="27">
        <f>COUNTIF($H$2:$H$2576,'CARGA COMPLETA'!$A2496)</f>
        <v>0</v>
      </c>
      <c r="C2496" s="28" t="s">
        <v>7226</v>
      </c>
      <c r="D2496" s="29">
        <v>0.0</v>
      </c>
      <c r="E2496" s="1">
        <f>COUNTIF($H$2:$H$2576,'CARGA COMPLETA'!$A2496)</f>
        <v>0</v>
      </c>
      <c r="G2496" s="27"/>
      <c r="H2496" s="27"/>
      <c r="I2496" s="27"/>
      <c r="J2496" s="27"/>
      <c r="K2496" s="27"/>
    </row>
    <row r="2497" ht="15.75" customHeight="1">
      <c r="A2497" s="28" t="s">
        <v>1306</v>
      </c>
      <c r="B2497" s="27">
        <f>COUNTIF($H$2:$H$2576,'CARGA COMPLETA'!$A2497)</f>
        <v>1</v>
      </c>
      <c r="C2497" s="28" t="s">
        <v>1305</v>
      </c>
      <c r="D2497" s="29">
        <v>1595.2973355</v>
      </c>
      <c r="E2497" s="1">
        <f>COUNTIF($H$2:$H$2576,'CARGA COMPLETA'!$A2497)</f>
        <v>1</v>
      </c>
      <c r="G2497" s="27"/>
      <c r="H2497" s="27"/>
      <c r="I2497" s="27"/>
      <c r="J2497" s="27"/>
      <c r="K2497" s="27"/>
    </row>
    <row r="2498" ht="15.75" customHeight="1">
      <c r="A2498" s="28" t="s">
        <v>1308</v>
      </c>
      <c r="B2498" s="27">
        <f>COUNTIF($H$2:$H$2576,'CARGA COMPLETA'!$A2498)</f>
        <v>1</v>
      </c>
      <c r="C2498" s="28" t="s">
        <v>1307</v>
      </c>
      <c r="D2498" s="29">
        <v>1740.8691382499999</v>
      </c>
      <c r="E2498" s="1">
        <f>COUNTIF($H$2:$H$2576,'CARGA COMPLETA'!$A2498)</f>
        <v>1</v>
      </c>
      <c r="G2498" s="27"/>
      <c r="H2498" s="27"/>
      <c r="I2498" s="27"/>
      <c r="J2498" s="27"/>
      <c r="K2498" s="27"/>
    </row>
    <row r="2499" ht="15.75" customHeight="1">
      <c r="A2499" s="28" t="s">
        <v>1310</v>
      </c>
      <c r="B2499" s="27">
        <f>COUNTIF($H$2:$H$2576,'CARGA COMPLETA'!$A2499)</f>
        <v>1</v>
      </c>
      <c r="C2499" s="28" t="s">
        <v>1309</v>
      </c>
      <c r="D2499" s="29">
        <v>1893.7451362499999</v>
      </c>
      <c r="E2499" s="1">
        <f>COUNTIF($H$2:$H$2576,'CARGA COMPLETA'!$A2499)</f>
        <v>1</v>
      </c>
      <c r="G2499" s="27"/>
      <c r="H2499" s="27"/>
      <c r="I2499" s="27"/>
      <c r="J2499" s="27"/>
      <c r="K2499" s="27"/>
    </row>
    <row r="2500" ht="15.75" customHeight="1">
      <c r="A2500" s="28" t="s">
        <v>1312</v>
      </c>
      <c r="B2500" s="27">
        <f>COUNTIF($H$2:$H$2576,'CARGA COMPLETA'!$A2500)</f>
        <v>1</v>
      </c>
      <c r="C2500" s="28" t="s">
        <v>1311</v>
      </c>
      <c r="D2500" s="29">
        <v>2035.87597125</v>
      </c>
      <c r="E2500" s="1">
        <f>COUNTIF($H$2:$H$2576,'CARGA COMPLETA'!$A2500)</f>
        <v>1</v>
      </c>
      <c r="G2500" s="27"/>
      <c r="H2500" s="27"/>
      <c r="I2500" s="27"/>
      <c r="J2500" s="27"/>
      <c r="K2500" s="27"/>
    </row>
    <row r="2501" ht="15.75" customHeight="1">
      <c r="A2501" s="28" t="s">
        <v>1314</v>
      </c>
      <c r="B2501" s="27">
        <f>COUNTIF($H$2:$H$2576,'CARGA COMPLETA'!$A2501)</f>
        <v>1</v>
      </c>
      <c r="C2501" s="28" t="s">
        <v>1313</v>
      </c>
      <c r="D2501" s="29">
        <v>2185.0504582500002</v>
      </c>
      <c r="E2501" s="1">
        <f>COUNTIF($H$2:$H$2576,'CARGA COMPLETA'!$A2501)</f>
        <v>1</v>
      </c>
      <c r="G2501" s="27"/>
      <c r="H2501" s="27"/>
      <c r="I2501" s="27"/>
      <c r="J2501" s="27"/>
      <c r="K2501" s="27"/>
    </row>
    <row r="2502" ht="15.75" hidden="1" customHeight="1">
      <c r="A2502" s="28"/>
      <c r="B2502" s="27">
        <f>COUNTIF($H$2:$H$2576,'CARGA COMPLETA'!$A2502)</f>
        <v>0</v>
      </c>
      <c r="C2502" s="28"/>
      <c r="D2502" s="29">
        <v>0.0</v>
      </c>
      <c r="E2502" s="1">
        <f>COUNTIF($H$2:$H$2576,'CARGA COMPLETA'!$A2502)</f>
        <v>0</v>
      </c>
      <c r="G2502" s="27"/>
      <c r="H2502" s="27"/>
      <c r="I2502" s="27"/>
      <c r="J2502" s="27"/>
      <c r="K2502" s="27"/>
    </row>
    <row r="2503" ht="15.75" hidden="1" customHeight="1">
      <c r="A2503" s="28"/>
      <c r="B2503" s="27">
        <f>COUNTIF($H$2:$H$2576,'CARGA COMPLETA'!$A2503)</f>
        <v>0</v>
      </c>
      <c r="C2503" s="28" t="s">
        <v>7227</v>
      </c>
      <c r="D2503" s="29">
        <v>0.0</v>
      </c>
      <c r="E2503" s="1">
        <f>COUNTIF($H$2:$H$2576,'CARGA COMPLETA'!$A2503)</f>
        <v>0</v>
      </c>
      <c r="G2503" s="27"/>
      <c r="H2503" s="27"/>
      <c r="I2503" s="27"/>
      <c r="J2503" s="27"/>
      <c r="K2503" s="27"/>
    </row>
    <row r="2504" ht="15.75" customHeight="1">
      <c r="A2504" s="28" t="s">
        <v>1316</v>
      </c>
      <c r="B2504" s="27">
        <f>COUNTIF($H$2:$H$2576,'CARGA COMPLETA'!$A2504)</f>
        <v>1</v>
      </c>
      <c r="C2504" s="28" t="s">
        <v>1315</v>
      </c>
      <c r="D2504" s="29">
        <v>2964.2724292499997</v>
      </c>
      <c r="E2504" s="1">
        <f>COUNTIF($H$2:$H$2576,'CARGA COMPLETA'!$A2504)</f>
        <v>1</v>
      </c>
      <c r="G2504" s="27"/>
      <c r="H2504" s="27"/>
      <c r="I2504" s="27"/>
      <c r="J2504" s="27"/>
      <c r="K2504" s="27"/>
    </row>
    <row r="2505" ht="15.75" customHeight="1">
      <c r="A2505" s="28" t="s">
        <v>1318</v>
      </c>
      <c r="B2505" s="27">
        <f>COUNTIF($H$2:$H$2576,'CARGA COMPLETA'!$A2505)</f>
        <v>1</v>
      </c>
      <c r="C2505" s="28" t="s">
        <v>1317</v>
      </c>
      <c r="D2505" s="29">
        <v>3131.0470619999996</v>
      </c>
      <c r="E2505" s="1">
        <f>COUNTIF($H$2:$H$2576,'CARGA COMPLETA'!$A2505)</f>
        <v>1</v>
      </c>
      <c r="G2505" s="27"/>
      <c r="H2505" s="27"/>
      <c r="I2505" s="27"/>
      <c r="J2505" s="27"/>
      <c r="K2505" s="27"/>
    </row>
    <row r="2506" ht="15.75" customHeight="1">
      <c r="A2506" s="28" t="s">
        <v>1320</v>
      </c>
      <c r="B2506" s="27">
        <f>COUNTIF($H$2:$H$2576,'CARGA COMPLETA'!$A2506)</f>
        <v>1</v>
      </c>
      <c r="C2506" s="28" t="s">
        <v>1319</v>
      </c>
      <c r="D2506" s="29">
        <v>2312.9951625</v>
      </c>
      <c r="E2506" s="1">
        <f>COUNTIF($H$2:$H$2576,'CARGA COMPLETA'!$A2506)</f>
        <v>1</v>
      </c>
      <c r="G2506" s="27"/>
      <c r="H2506" s="27"/>
      <c r="I2506" s="27"/>
      <c r="J2506" s="27"/>
      <c r="K2506" s="27"/>
    </row>
    <row r="2507" ht="15.75" customHeight="1">
      <c r="A2507" s="28" t="s">
        <v>1322</v>
      </c>
      <c r="B2507" s="27">
        <f>COUNTIF($H$2:$H$2576,'CARGA COMPLETA'!$A2507)</f>
        <v>1</v>
      </c>
      <c r="C2507" s="28" t="s">
        <v>1321</v>
      </c>
      <c r="D2507" s="29">
        <v>5324.32709325</v>
      </c>
      <c r="E2507" s="1">
        <f>COUNTIF($H$2:$H$2576,'CARGA COMPLETA'!$A2507)</f>
        <v>1</v>
      </c>
      <c r="G2507" s="27"/>
      <c r="H2507" s="27"/>
      <c r="I2507" s="27"/>
      <c r="J2507" s="27"/>
      <c r="K2507" s="27"/>
    </row>
    <row r="2508" ht="15.75" hidden="1" customHeight="1">
      <c r="A2508" s="28"/>
      <c r="B2508" s="27">
        <f>COUNTIF($H$2:$H$2576,'CARGA COMPLETA'!$A2508)</f>
        <v>0</v>
      </c>
      <c r="C2508" s="28"/>
      <c r="D2508" s="29">
        <v>0.0</v>
      </c>
      <c r="E2508" s="1">
        <f>COUNTIF($H$2:$H$2576,'CARGA COMPLETA'!$A2508)</f>
        <v>0</v>
      </c>
      <c r="G2508" s="27"/>
      <c r="H2508" s="27"/>
      <c r="I2508" s="27"/>
      <c r="J2508" s="27"/>
      <c r="K2508" s="27"/>
    </row>
    <row r="2509" ht="15.75" hidden="1" customHeight="1">
      <c r="A2509" s="28"/>
      <c r="B2509" s="27">
        <f>COUNTIF($H$2:$H$2576,'CARGA COMPLETA'!$A2509)</f>
        <v>0</v>
      </c>
      <c r="C2509" s="28" t="s">
        <v>7228</v>
      </c>
      <c r="D2509" s="29">
        <v>0.0</v>
      </c>
      <c r="E2509" s="1">
        <f>COUNTIF($H$2:$H$2576,'CARGA COMPLETA'!$A2509)</f>
        <v>0</v>
      </c>
      <c r="G2509" s="27"/>
      <c r="H2509" s="27"/>
      <c r="I2509" s="27"/>
      <c r="J2509" s="27"/>
      <c r="K2509" s="27"/>
    </row>
    <row r="2510" ht="15.75" hidden="1" customHeight="1">
      <c r="A2510" s="28" t="s">
        <v>7229</v>
      </c>
      <c r="B2510" s="27">
        <f>COUNTIF($H$2:$H$2576,'CARGA COMPLETA'!$A2510)</f>
        <v>0</v>
      </c>
      <c r="C2510" s="28" t="s">
        <v>7230</v>
      </c>
      <c r="D2510" s="29">
        <v>1248.9185609999997</v>
      </c>
      <c r="E2510" s="1">
        <f>COUNTIF($H$2:$H$2576,'CARGA COMPLETA'!$A2510)</f>
        <v>0</v>
      </c>
      <c r="G2510" s="27"/>
      <c r="H2510" s="27"/>
      <c r="I2510" s="27"/>
      <c r="J2510" s="27"/>
      <c r="K2510" s="27"/>
    </row>
    <row r="2511" ht="15.75" hidden="1" customHeight="1">
      <c r="A2511" s="28"/>
      <c r="B2511" s="27">
        <f>COUNTIF($H$2:$H$2576,'CARGA COMPLETA'!$A2511)</f>
        <v>0</v>
      </c>
      <c r="C2511" s="28"/>
      <c r="D2511" s="29">
        <v>0.0</v>
      </c>
      <c r="E2511" s="1">
        <f>COUNTIF($H$2:$H$2576,'CARGA COMPLETA'!$A2511)</f>
        <v>0</v>
      </c>
      <c r="G2511" s="27"/>
      <c r="H2511" s="27"/>
      <c r="I2511" s="27"/>
      <c r="J2511" s="27"/>
      <c r="K2511" s="27"/>
    </row>
    <row r="2512" ht="15.75" hidden="1" customHeight="1">
      <c r="A2512" s="28"/>
      <c r="B2512" s="27">
        <f>COUNTIF($H$2:$H$2576,'CARGA COMPLETA'!$A2512)</f>
        <v>0</v>
      </c>
      <c r="C2512" s="28" t="s">
        <v>7231</v>
      </c>
      <c r="D2512" s="29">
        <v>0.0</v>
      </c>
      <c r="E2512" s="1">
        <f>COUNTIF($H$2:$H$2576,'CARGA COMPLETA'!$A2512)</f>
        <v>0</v>
      </c>
      <c r="G2512" s="27"/>
      <c r="H2512" s="27"/>
      <c r="I2512" s="27"/>
      <c r="J2512" s="27"/>
      <c r="K2512" s="27"/>
    </row>
    <row r="2513" ht="15.75" customHeight="1">
      <c r="A2513" s="28" t="s">
        <v>1324</v>
      </c>
      <c r="B2513" s="27">
        <f>COUNTIF($H$2:$H$2576,'CARGA COMPLETA'!$A2513)</f>
        <v>1</v>
      </c>
      <c r="C2513" s="28" t="s">
        <v>1323</v>
      </c>
      <c r="D2513" s="29">
        <v>846.2804129999998</v>
      </c>
      <c r="E2513" s="1">
        <f>COUNTIF($H$2:$H$2576,'CARGA COMPLETA'!$A2513)</f>
        <v>1</v>
      </c>
      <c r="G2513" s="27"/>
      <c r="H2513" s="27"/>
      <c r="I2513" s="27"/>
      <c r="J2513" s="27"/>
      <c r="K2513" s="27"/>
    </row>
    <row r="2514" ht="15.75" customHeight="1">
      <c r="A2514" s="28" t="s">
        <v>1326</v>
      </c>
      <c r="B2514" s="27">
        <f>COUNTIF($H$2:$H$2576,'CARGA COMPLETA'!$A2514)</f>
        <v>1</v>
      </c>
      <c r="C2514" s="28" t="s">
        <v>1325</v>
      </c>
      <c r="D2514" s="29">
        <v>945.70910775</v>
      </c>
      <c r="E2514" s="1">
        <f>COUNTIF($H$2:$H$2576,'CARGA COMPLETA'!$A2514)</f>
        <v>1</v>
      </c>
      <c r="G2514" s="27"/>
      <c r="H2514" s="27"/>
      <c r="I2514" s="27"/>
      <c r="J2514" s="27"/>
      <c r="K2514" s="27"/>
    </row>
    <row r="2515" ht="15.75" customHeight="1">
      <c r="A2515" s="28" t="s">
        <v>1328</v>
      </c>
      <c r="B2515" s="27">
        <f>COUNTIF($H$2:$H$2576,'CARGA COMPLETA'!$A2515)</f>
        <v>1</v>
      </c>
      <c r="C2515" s="28" t="s">
        <v>1327</v>
      </c>
      <c r="D2515" s="29">
        <v>1039.18124475</v>
      </c>
      <c r="E2515" s="1">
        <f>COUNTIF($H$2:$H$2576,'CARGA COMPLETA'!$A2515)</f>
        <v>1</v>
      </c>
      <c r="G2515" s="27"/>
      <c r="H2515" s="27"/>
      <c r="I2515" s="27"/>
      <c r="J2515" s="27"/>
      <c r="K2515" s="27"/>
    </row>
    <row r="2516" ht="15.75" hidden="1" customHeight="1">
      <c r="A2516" s="28"/>
      <c r="B2516" s="27">
        <f>COUNTIF($H$2:$H$2576,'CARGA COMPLETA'!$A2516)</f>
        <v>0</v>
      </c>
      <c r="C2516" s="28"/>
      <c r="D2516" s="29">
        <v>0.0</v>
      </c>
      <c r="E2516" s="1">
        <f>COUNTIF($H$2:$H$2576,'CARGA COMPLETA'!$A2516)</f>
        <v>0</v>
      </c>
      <c r="G2516" s="27"/>
      <c r="H2516" s="27"/>
      <c r="I2516" s="27"/>
      <c r="J2516" s="27"/>
      <c r="K2516" s="27"/>
    </row>
    <row r="2517" ht="15.75" hidden="1" customHeight="1">
      <c r="A2517" s="28"/>
      <c r="B2517" s="27">
        <f>COUNTIF($H$2:$H$2576,'CARGA COMPLETA'!$A2517)</f>
        <v>0</v>
      </c>
      <c r="C2517" s="28" t="s">
        <v>7232</v>
      </c>
      <c r="D2517" s="29">
        <v>0.0</v>
      </c>
      <c r="E2517" s="1">
        <f>COUNTIF($H$2:$H$2576,'CARGA COMPLETA'!$A2517)</f>
        <v>0</v>
      </c>
      <c r="G2517" s="27"/>
      <c r="H2517" s="27"/>
      <c r="I2517" s="27"/>
      <c r="J2517" s="27"/>
      <c r="K2517" s="27"/>
    </row>
    <row r="2518" ht="15.75" hidden="1" customHeight="1">
      <c r="A2518" s="28" t="s">
        <v>7233</v>
      </c>
      <c r="B2518" s="27">
        <f>COUNTIF($H$2:$H$2576,'CARGA COMPLETA'!$A2518)</f>
        <v>0</v>
      </c>
      <c r="C2518" s="28" t="s">
        <v>7234</v>
      </c>
      <c r="D2518" s="29">
        <v>2840.496417</v>
      </c>
      <c r="E2518" s="1">
        <f>COUNTIF($H$2:$H$2576,'CARGA COMPLETA'!$A2518)</f>
        <v>0</v>
      </c>
      <c r="G2518" s="27"/>
      <c r="H2518" s="27"/>
      <c r="I2518" s="27"/>
      <c r="J2518" s="27"/>
      <c r="K2518" s="27"/>
    </row>
    <row r="2519" ht="15.75" hidden="1" customHeight="1">
      <c r="A2519" s="28" t="s">
        <v>7235</v>
      </c>
      <c r="B2519" s="27">
        <f>COUNTIF($H$2:$H$2576,'CARGA COMPLETA'!$A2519)</f>
        <v>0</v>
      </c>
      <c r="C2519" s="28" t="s">
        <v>7236</v>
      </c>
      <c r="D2519" s="29">
        <v>2663.0934164999994</v>
      </c>
      <c r="E2519" s="1">
        <f>COUNTIF($H$2:$H$2576,'CARGA COMPLETA'!$A2519)</f>
        <v>0</v>
      </c>
      <c r="G2519" s="27"/>
      <c r="H2519" s="27"/>
      <c r="I2519" s="27"/>
      <c r="J2519" s="27"/>
      <c r="K2519" s="27"/>
    </row>
    <row r="2520" ht="15.75" hidden="1" customHeight="1">
      <c r="A2520" s="28"/>
      <c r="B2520" s="27">
        <f>COUNTIF($H$2:$H$2576,'CARGA COMPLETA'!$A2520)</f>
        <v>0</v>
      </c>
      <c r="C2520" s="28"/>
      <c r="D2520" s="29">
        <v>0.0</v>
      </c>
      <c r="E2520" s="1">
        <f>COUNTIF($H$2:$H$2576,'CARGA COMPLETA'!$A2520)</f>
        <v>0</v>
      </c>
      <c r="G2520" s="27"/>
      <c r="H2520" s="27"/>
      <c r="I2520" s="27"/>
      <c r="J2520" s="27"/>
      <c r="K2520" s="27"/>
    </row>
    <row r="2521" ht="15.75" hidden="1" customHeight="1">
      <c r="A2521" s="28"/>
      <c r="B2521" s="27">
        <f>COUNTIF($H$2:$H$2576,'CARGA COMPLETA'!$A2521)</f>
        <v>0</v>
      </c>
      <c r="C2521" s="28" t="s">
        <v>7237</v>
      </c>
      <c r="D2521" s="29">
        <v>0.0</v>
      </c>
      <c r="E2521" s="1">
        <f>COUNTIF($H$2:$H$2576,'CARGA COMPLETA'!$A2521)</f>
        <v>0</v>
      </c>
      <c r="G2521" s="27"/>
      <c r="H2521" s="27"/>
      <c r="I2521" s="27"/>
      <c r="J2521" s="27"/>
      <c r="K2521" s="27"/>
    </row>
    <row r="2522" ht="15.75" hidden="1" customHeight="1">
      <c r="A2522" s="28" t="s">
        <v>7238</v>
      </c>
      <c r="B2522" s="27">
        <f>COUNTIF($H$2:$H$2576,'CARGA COMPLETA'!$A2522)</f>
        <v>0</v>
      </c>
      <c r="C2522" s="28" t="s">
        <v>7239</v>
      </c>
      <c r="D2522" s="29">
        <v>1138.6728292500002</v>
      </c>
      <c r="E2522" s="1">
        <f>COUNTIF($H$2:$H$2576,'CARGA COMPLETA'!$A2522)</f>
        <v>0</v>
      </c>
      <c r="G2522" s="27"/>
      <c r="H2522" s="27"/>
      <c r="I2522" s="27"/>
      <c r="J2522" s="27"/>
      <c r="K2522" s="27"/>
    </row>
    <row r="2523" ht="15.75" hidden="1" customHeight="1">
      <c r="A2523" s="28" t="s">
        <v>7240</v>
      </c>
      <c r="B2523" s="27">
        <f>COUNTIF($H$2:$H$2576,'CARGA COMPLETA'!$A2523)</f>
        <v>0</v>
      </c>
      <c r="C2523" s="28" t="s">
        <v>7241</v>
      </c>
      <c r="D2523" s="29">
        <v>2070.2407275000005</v>
      </c>
      <c r="E2523" s="1">
        <f>COUNTIF($H$2:$H$2576,'CARGA COMPLETA'!$A2523)</f>
        <v>0</v>
      </c>
      <c r="G2523" s="27"/>
      <c r="H2523" s="27"/>
      <c r="I2523" s="27"/>
      <c r="J2523" s="27"/>
      <c r="K2523" s="27"/>
    </row>
    <row r="2524" ht="15.75" hidden="1" customHeight="1">
      <c r="A2524" s="28"/>
      <c r="B2524" s="27">
        <f>COUNTIF($H$2:$H$2576,'CARGA COMPLETA'!$A2524)</f>
        <v>0</v>
      </c>
      <c r="C2524" s="28"/>
      <c r="D2524" s="29">
        <v>0.0</v>
      </c>
      <c r="E2524" s="1">
        <f>COUNTIF($H$2:$H$2576,'CARGA COMPLETA'!$A2524)</f>
        <v>0</v>
      </c>
      <c r="G2524" s="27"/>
      <c r="H2524" s="27"/>
      <c r="I2524" s="27"/>
      <c r="J2524" s="27"/>
      <c r="K2524" s="27"/>
    </row>
    <row r="2525" ht="15.75" hidden="1" customHeight="1">
      <c r="A2525" s="28"/>
      <c r="B2525" s="27">
        <f>COUNTIF($H$2:$H$2576,'CARGA COMPLETA'!$A2525)</f>
        <v>0</v>
      </c>
      <c r="C2525" s="28" t="s">
        <v>7242</v>
      </c>
      <c r="D2525" s="29">
        <v>0.0</v>
      </c>
      <c r="E2525" s="1">
        <f>COUNTIF($H$2:$H$2576,'CARGA COMPLETA'!$A2525)</f>
        <v>0</v>
      </c>
      <c r="G2525" s="27"/>
      <c r="H2525" s="27"/>
      <c r="I2525" s="27"/>
      <c r="J2525" s="27"/>
      <c r="K2525" s="27"/>
    </row>
    <row r="2526" ht="15.75" hidden="1" customHeight="1">
      <c r="A2526" s="28" t="s">
        <v>7243</v>
      </c>
      <c r="B2526" s="27">
        <f>COUNTIF($H$2:$H$2576,'CARGA COMPLETA'!$A2526)</f>
        <v>0</v>
      </c>
      <c r="C2526" s="28" t="s">
        <v>7244</v>
      </c>
      <c r="D2526" s="29">
        <v>1986.777045</v>
      </c>
      <c r="E2526" s="1">
        <f>COUNTIF($H$2:$H$2576,'CARGA COMPLETA'!$A2526)</f>
        <v>0</v>
      </c>
      <c r="G2526" s="27"/>
      <c r="H2526" s="27"/>
      <c r="I2526" s="27"/>
      <c r="J2526" s="27"/>
      <c r="K2526" s="27"/>
    </row>
    <row r="2527" ht="15.75" hidden="1" customHeight="1">
      <c r="A2527" s="28" t="s">
        <v>7245</v>
      </c>
      <c r="B2527" s="27">
        <f>COUNTIF($H$2:$H$2576,'CARGA COMPLETA'!$A2527)</f>
        <v>0</v>
      </c>
      <c r="C2527" s="28" t="s">
        <v>7246</v>
      </c>
      <c r="D2527" s="29">
        <v>1986.777045</v>
      </c>
      <c r="E2527" s="1">
        <f>COUNTIF($H$2:$H$2576,'CARGA COMPLETA'!$A2527)</f>
        <v>0</v>
      </c>
      <c r="G2527" s="27"/>
      <c r="H2527" s="27"/>
      <c r="I2527" s="27"/>
      <c r="J2527" s="27"/>
      <c r="K2527" s="27"/>
    </row>
    <row r="2528" ht="15.75" hidden="1" customHeight="1">
      <c r="A2528" s="28" t="s">
        <v>7247</v>
      </c>
      <c r="B2528" s="27">
        <f>COUNTIF($H$2:$H$2576,'CARGA COMPLETA'!$A2528)</f>
        <v>0</v>
      </c>
      <c r="C2528" s="28" t="s">
        <v>7248</v>
      </c>
      <c r="D2528" s="29">
        <v>1986.777045</v>
      </c>
      <c r="E2528" s="1">
        <f>COUNTIF($H$2:$H$2576,'CARGA COMPLETA'!$A2528)</f>
        <v>0</v>
      </c>
      <c r="G2528" s="27"/>
      <c r="H2528" s="27"/>
      <c r="I2528" s="27"/>
      <c r="J2528" s="27"/>
      <c r="K2528" s="27"/>
    </row>
    <row r="2529" ht="15.75" hidden="1" customHeight="1">
      <c r="A2529" s="28" t="s">
        <v>7249</v>
      </c>
      <c r="B2529" s="27">
        <f>COUNTIF($H$2:$H$2576,'CARGA COMPLETA'!$A2529)</f>
        <v>0</v>
      </c>
      <c r="C2529" s="28" t="s">
        <v>7250</v>
      </c>
      <c r="D2529" s="29">
        <v>1986.777045</v>
      </c>
      <c r="E2529" s="1">
        <f>COUNTIF($H$2:$H$2576,'CARGA COMPLETA'!$A2529)</f>
        <v>0</v>
      </c>
      <c r="G2529" s="27"/>
      <c r="H2529" s="27"/>
      <c r="I2529" s="27"/>
      <c r="J2529" s="27"/>
      <c r="K2529" s="27"/>
    </row>
    <row r="2530" ht="15.75" hidden="1" customHeight="1">
      <c r="A2530" s="28" t="s">
        <v>7251</v>
      </c>
      <c r="B2530" s="27">
        <f>COUNTIF($H$2:$H$2576,'CARGA COMPLETA'!$A2530)</f>
        <v>0</v>
      </c>
      <c r="C2530" s="28" t="s">
        <v>7252</v>
      </c>
      <c r="D2530" s="29">
        <v>1986.777045</v>
      </c>
      <c r="E2530" s="1">
        <f>COUNTIF($H$2:$H$2576,'CARGA COMPLETA'!$A2530)</f>
        <v>0</v>
      </c>
      <c r="G2530" s="27"/>
      <c r="H2530" s="27"/>
      <c r="I2530" s="27"/>
      <c r="J2530" s="27"/>
      <c r="K2530" s="27"/>
    </row>
    <row r="2531" ht="15.75" hidden="1" customHeight="1">
      <c r="A2531" s="28" t="s">
        <v>7253</v>
      </c>
      <c r="B2531" s="27">
        <f>COUNTIF($H$2:$H$2576,'CARGA COMPLETA'!$A2531)</f>
        <v>0</v>
      </c>
      <c r="C2531" s="28" t="s">
        <v>7254</v>
      </c>
      <c r="D2531" s="29">
        <v>1986.777045</v>
      </c>
      <c r="E2531" s="1">
        <f>COUNTIF($H$2:$H$2576,'CARGA COMPLETA'!$A2531)</f>
        <v>0</v>
      </c>
      <c r="G2531" s="27"/>
      <c r="H2531" s="27"/>
      <c r="I2531" s="27"/>
      <c r="J2531" s="27"/>
      <c r="K2531" s="27"/>
    </row>
    <row r="2532" ht="15.75" hidden="1" customHeight="1">
      <c r="A2532" s="28"/>
      <c r="B2532" s="27">
        <f>COUNTIF($H$2:$H$2576,'CARGA COMPLETA'!$A2532)</f>
        <v>0</v>
      </c>
      <c r="C2532" s="28"/>
      <c r="D2532" s="29">
        <v>0.0</v>
      </c>
      <c r="E2532" s="1">
        <f>COUNTIF($H$2:$H$2576,'CARGA COMPLETA'!$A2532)</f>
        <v>0</v>
      </c>
      <c r="G2532" s="27"/>
      <c r="H2532" s="27"/>
      <c r="I2532" s="27"/>
      <c r="J2532" s="27"/>
      <c r="K2532" s="27"/>
    </row>
    <row r="2533" ht="15.75" hidden="1" customHeight="1">
      <c r="A2533" s="28"/>
      <c r="B2533" s="27">
        <f>COUNTIF($H$2:$H$2576,'CARGA COMPLETA'!$A2533)</f>
        <v>0</v>
      </c>
      <c r="C2533" s="28" t="s">
        <v>7255</v>
      </c>
      <c r="D2533" s="29">
        <v>0.0</v>
      </c>
      <c r="E2533" s="1">
        <f>COUNTIF($H$2:$H$2576,'CARGA COMPLETA'!$A2533)</f>
        <v>0</v>
      </c>
      <c r="G2533" s="27"/>
      <c r="H2533" s="27"/>
      <c r="I2533" s="27"/>
      <c r="J2533" s="27"/>
      <c r="K2533" s="27"/>
    </row>
    <row r="2534" ht="15.75" hidden="1" customHeight="1">
      <c r="A2534" s="28" t="s">
        <v>7256</v>
      </c>
      <c r="B2534" s="27">
        <f>COUNTIF($H$2:$H$2576,'CARGA COMPLETA'!$A2534)</f>
        <v>0</v>
      </c>
      <c r="C2534" s="28" t="s">
        <v>7257</v>
      </c>
      <c r="D2534" s="29">
        <v>1960.3903027500003</v>
      </c>
      <c r="E2534" s="1">
        <f>COUNTIF($H$2:$H$2576,'CARGA COMPLETA'!$A2534)</f>
        <v>0</v>
      </c>
      <c r="G2534" s="27"/>
      <c r="H2534" s="27"/>
      <c r="I2534" s="27"/>
      <c r="J2534" s="27"/>
      <c r="K2534" s="27"/>
    </row>
    <row r="2535" ht="15.75" hidden="1" customHeight="1">
      <c r="A2535" s="28" t="s">
        <v>7258</v>
      </c>
      <c r="B2535" s="27">
        <f>COUNTIF($H$2:$H$2576,'CARGA COMPLETA'!$A2535)</f>
        <v>0</v>
      </c>
      <c r="C2535" s="28" t="s">
        <v>7259</v>
      </c>
      <c r="D2535" s="29">
        <v>2554.4558655</v>
      </c>
      <c r="E2535" s="1">
        <f>COUNTIF($H$2:$H$2576,'CARGA COMPLETA'!$A2535)</f>
        <v>0</v>
      </c>
      <c r="G2535" s="27"/>
      <c r="H2535" s="27"/>
      <c r="I2535" s="27"/>
      <c r="J2535" s="27"/>
      <c r="K2535" s="27"/>
    </row>
    <row r="2536" ht="15.75" hidden="1" customHeight="1">
      <c r="A2536" s="28" t="s">
        <v>7260</v>
      </c>
      <c r="B2536" s="27">
        <f>COUNTIF($H$2:$H$2576,'CARGA COMPLETA'!$A2536)</f>
        <v>0</v>
      </c>
      <c r="C2536" s="28" t="s">
        <v>7261</v>
      </c>
      <c r="D2536" s="29">
        <v>3252.5141219999996</v>
      </c>
      <c r="E2536" s="1">
        <f>COUNTIF($H$2:$H$2576,'CARGA COMPLETA'!$A2536)</f>
        <v>0</v>
      </c>
      <c r="G2536" s="27"/>
      <c r="H2536" s="27"/>
      <c r="I2536" s="27"/>
      <c r="J2536" s="27"/>
      <c r="K2536" s="27"/>
    </row>
    <row r="2537" ht="15.75" hidden="1" customHeight="1">
      <c r="A2537" s="28" t="s">
        <v>7262</v>
      </c>
      <c r="B2537" s="27">
        <f>COUNTIF($H$2:$H$2576,'CARGA COMPLETA'!$A2537)</f>
        <v>0</v>
      </c>
      <c r="C2537" s="28" t="s">
        <v>7263</v>
      </c>
      <c r="D2537" s="29">
        <v>3659.2311194999997</v>
      </c>
      <c r="E2537" s="1">
        <f>COUNTIF($H$2:$H$2576,'CARGA COMPLETA'!$A2537)</f>
        <v>0</v>
      </c>
      <c r="G2537" s="27"/>
      <c r="H2537" s="27"/>
      <c r="I2537" s="27"/>
      <c r="J2537" s="27"/>
      <c r="K2537" s="27"/>
    </row>
    <row r="2538" ht="15.75" hidden="1" customHeight="1">
      <c r="A2538" s="28"/>
      <c r="B2538" s="27">
        <f>COUNTIF($H$2:$H$2576,'CARGA COMPLETA'!$A2538)</f>
        <v>0</v>
      </c>
      <c r="C2538" s="28"/>
      <c r="D2538" s="29">
        <v>0.0</v>
      </c>
      <c r="E2538" s="1">
        <f>COUNTIF($H$2:$H$2576,'CARGA COMPLETA'!$A2538)</f>
        <v>0</v>
      </c>
      <c r="G2538" s="27"/>
      <c r="H2538" s="27"/>
      <c r="I2538" s="27"/>
      <c r="J2538" s="27"/>
      <c r="K2538" s="27"/>
    </row>
    <row r="2539" ht="15.75" hidden="1" customHeight="1">
      <c r="A2539" s="28"/>
      <c r="B2539" s="27">
        <f>COUNTIF($H$2:$H$2576,'CARGA COMPLETA'!$A2539)</f>
        <v>0</v>
      </c>
      <c r="C2539" s="28" t="s">
        <v>7264</v>
      </c>
      <c r="D2539" s="29">
        <v>0.0</v>
      </c>
      <c r="E2539" s="1">
        <f>COUNTIF($H$2:$H$2576,'CARGA COMPLETA'!$A2539)</f>
        <v>0</v>
      </c>
      <c r="G2539" s="27"/>
      <c r="H2539" s="27"/>
      <c r="I2539" s="27"/>
      <c r="J2539" s="27"/>
      <c r="K2539" s="27"/>
    </row>
    <row r="2540" ht="15.75" hidden="1" customHeight="1">
      <c r="A2540" s="28" t="s">
        <v>7265</v>
      </c>
      <c r="B2540" s="27">
        <f>COUNTIF($H$2:$H$2576,'CARGA COMPLETA'!$A2540)</f>
        <v>0</v>
      </c>
      <c r="C2540" s="28" t="s">
        <v>7266</v>
      </c>
      <c r="D2540" s="29">
        <v>8504.976199499999</v>
      </c>
      <c r="E2540" s="1">
        <f>COUNTIF($H$2:$H$2576,'CARGA COMPLETA'!$A2540)</f>
        <v>0</v>
      </c>
      <c r="G2540" s="27"/>
      <c r="H2540" s="27"/>
      <c r="I2540" s="27"/>
      <c r="J2540" s="27"/>
      <c r="K2540" s="27"/>
    </row>
    <row r="2541" ht="15.75" hidden="1" customHeight="1">
      <c r="A2541" s="28" t="s">
        <v>7267</v>
      </c>
      <c r="B2541" s="27">
        <f>COUNTIF($H$2:$H$2576,'CARGA COMPLETA'!$A2541)</f>
        <v>0</v>
      </c>
      <c r="C2541" s="28" t="s">
        <v>7268</v>
      </c>
      <c r="D2541" s="29">
        <v>9396.13294125</v>
      </c>
      <c r="E2541" s="1">
        <f>COUNTIF($H$2:$H$2576,'CARGA COMPLETA'!$A2541)</f>
        <v>0</v>
      </c>
      <c r="G2541" s="27"/>
      <c r="H2541" s="27"/>
      <c r="I2541" s="27"/>
      <c r="J2541" s="27"/>
      <c r="K2541" s="27"/>
    </row>
    <row r="2542" ht="15.75" hidden="1" customHeight="1">
      <c r="A2542" s="28" t="s">
        <v>7269</v>
      </c>
      <c r="B2542" s="27">
        <f>COUNTIF($H$2:$H$2576,'CARGA COMPLETA'!$A2542)</f>
        <v>0</v>
      </c>
      <c r="C2542" s="28" t="s">
        <v>7270</v>
      </c>
      <c r="D2542" s="29">
        <v>9396.13294125</v>
      </c>
      <c r="E2542" s="1">
        <f>COUNTIF($H$2:$H$2576,'CARGA COMPLETA'!$A2542)</f>
        <v>0</v>
      </c>
      <c r="G2542" s="27"/>
      <c r="H2542" s="27"/>
      <c r="I2542" s="27"/>
      <c r="J2542" s="27"/>
      <c r="K2542" s="27"/>
    </row>
    <row r="2543" ht="15.75" hidden="1" customHeight="1">
      <c r="A2543" s="28" t="s">
        <v>7271</v>
      </c>
      <c r="B2543" s="27">
        <f>COUNTIF($H$2:$H$2576,'CARGA COMPLETA'!$A2543)</f>
        <v>0</v>
      </c>
      <c r="C2543" s="28" t="s">
        <v>7272</v>
      </c>
      <c r="D2543" s="29">
        <v>9555.558457499998</v>
      </c>
      <c r="E2543" s="1">
        <f>COUNTIF($H$2:$H$2576,'CARGA COMPLETA'!$A2543)</f>
        <v>0</v>
      </c>
      <c r="G2543" s="27"/>
      <c r="H2543" s="27"/>
      <c r="I2543" s="27"/>
      <c r="J2543" s="27"/>
      <c r="K2543" s="27"/>
    </row>
    <row r="2544" ht="15.75" hidden="1" customHeight="1">
      <c r="A2544" s="28" t="s">
        <v>7273</v>
      </c>
      <c r="B2544" s="27">
        <f>COUNTIF($H$2:$H$2576,'CARGA COMPLETA'!$A2544)</f>
        <v>0</v>
      </c>
      <c r="C2544" s="28" t="s">
        <v>7274</v>
      </c>
      <c r="D2544" s="29">
        <v>9819.102447000001</v>
      </c>
      <c r="E2544" s="1">
        <f>COUNTIF($H$2:$H$2576,'CARGA COMPLETA'!$A2544)</f>
        <v>0</v>
      </c>
      <c r="G2544" s="27"/>
      <c r="H2544" s="27"/>
      <c r="I2544" s="27"/>
      <c r="J2544" s="27"/>
      <c r="K2544" s="27"/>
    </row>
    <row r="2545" ht="15.75" hidden="1" customHeight="1">
      <c r="A2545" s="28" t="s">
        <v>7275</v>
      </c>
      <c r="B2545" s="27">
        <f>COUNTIF($H$2:$H$2576,'CARGA COMPLETA'!$A2545)</f>
        <v>0</v>
      </c>
      <c r="C2545" s="28" t="s">
        <v>7276</v>
      </c>
      <c r="D2545" s="29">
        <v>8240.641596</v>
      </c>
      <c r="E2545" s="1">
        <f>COUNTIF($H$2:$H$2576,'CARGA COMPLETA'!$A2545)</f>
        <v>0</v>
      </c>
      <c r="G2545" s="27"/>
      <c r="H2545" s="27"/>
      <c r="I2545" s="27"/>
      <c r="J2545" s="27"/>
      <c r="K2545" s="27"/>
    </row>
    <row r="2546" ht="15.75" hidden="1" customHeight="1">
      <c r="A2546" s="28" t="s">
        <v>7277</v>
      </c>
      <c r="B2546" s="27">
        <f>COUNTIF($H$2:$H$2576,'CARGA COMPLETA'!$A2546)</f>
        <v>0</v>
      </c>
      <c r="C2546" s="28" t="s">
        <v>7278</v>
      </c>
      <c r="D2546" s="29">
        <v>8240.641596</v>
      </c>
      <c r="E2546" s="1">
        <f>COUNTIF($H$2:$H$2576,'CARGA COMPLETA'!$A2546)</f>
        <v>0</v>
      </c>
      <c r="G2546" s="27"/>
      <c r="H2546" s="27"/>
      <c r="I2546" s="27"/>
      <c r="J2546" s="27"/>
      <c r="K2546" s="27"/>
    </row>
    <row r="2547" ht="15.75" hidden="1" customHeight="1">
      <c r="A2547" s="28"/>
      <c r="B2547" s="27">
        <f>COUNTIF($H$2:$H$2576,'CARGA COMPLETA'!$A2547)</f>
        <v>0</v>
      </c>
      <c r="C2547" s="28"/>
      <c r="D2547" s="29">
        <v>0.0</v>
      </c>
      <c r="E2547" s="1">
        <f>COUNTIF($H$2:$H$2576,'CARGA COMPLETA'!$A2547)</f>
        <v>0</v>
      </c>
      <c r="G2547" s="27"/>
      <c r="H2547" s="27"/>
      <c r="I2547" s="27"/>
      <c r="J2547" s="27"/>
      <c r="K2547" s="27"/>
    </row>
    <row r="2548" ht="15.75" hidden="1" customHeight="1">
      <c r="A2548" s="28"/>
      <c r="B2548" s="27">
        <f>COUNTIF($H$2:$H$2576,'CARGA COMPLETA'!$A2548)</f>
        <v>0</v>
      </c>
      <c r="C2548" s="28" t="s">
        <v>7279</v>
      </c>
      <c r="D2548" s="29">
        <v>0.0</v>
      </c>
      <c r="E2548" s="1">
        <f>COUNTIF($H$2:$H$2576,'CARGA COMPLETA'!$A2548)</f>
        <v>0</v>
      </c>
      <c r="G2548" s="27"/>
      <c r="H2548" s="27"/>
      <c r="I2548" s="27"/>
      <c r="J2548" s="27"/>
      <c r="K2548" s="27"/>
    </row>
    <row r="2549" ht="15.75" hidden="1" customHeight="1">
      <c r="A2549" s="28" t="s">
        <v>7280</v>
      </c>
      <c r="B2549" s="27">
        <f>COUNTIF($H$2:$H$2576,'CARGA COMPLETA'!$A2549)</f>
        <v>0</v>
      </c>
      <c r="C2549" s="28" t="s">
        <v>7281</v>
      </c>
      <c r="D2549" s="29">
        <v>1088.1813442500002</v>
      </c>
      <c r="E2549" s="1">
        <f>COUNTIF($H$2:$H$2576,'CARGA COMPLETA'!$A2549)</f>
        <v>0</v>
      </c>
      <c r="G2549" s="27"/>
      <c r="H2549" s="27"/>
      <c r="I2549" s="27"/>
      <c r="J2549" s="27"/>
      <c r="K2549" s="27"/>
    </row>
    <row r="2550" ht="15.75" hidden="1" customHeight="1">
      <c r="A2550" s="28" t="s">
        <v>7282</v>
      </c>
      <c r="B2550" s="27">
        <f>COUNTIF($H$2:$H$2576,'CARGA COMPLETA'!$A2550)</f>
        <v>0</v>
      </c>
      <c r="C2550" s="28" t="s">
        <v>7283</v>
      </c>
      <c r="D2550" s="29">
        <v>1231.15669875</v>
      </c>
      <c r="E2550" s="1">
        <f>COUNTIF($H$2:$H$2576,'CARGA COMPLETA'!$A2550)</f>
        <v>0</v>
      </c>
      <c r="G2550" s="27"/>
      <c r="H2550" s="27"/>
      <c r="I2550" s="27"/>
      <c r="J2550" s="27"/>
      <c r="K2550" s="27"/>
    </row>
    <row r="2551" ht="15.75" hidden="1" customHeight="1">
      <c r="A2551" s="28" t="s">
        <v>7284</v>
      </c>
      <c r="B2551" s="27">
        <f>COUNTIF($H$2:$H$2576,'CARGA COMPLETA'!$A2551)</f>
        <v>0</v>
      </c>
      <c r="C2551" s="28" t="s">
        <v>7285</v>
      </c>
      <c r="D2551" s="29">
        <v>1269.1061707499998</v>
      </c>
      <c r="E2551" s="1">
        <f>COUNTIF($H$2:$H$2576,'CARGA COMPLETA'!$A2551)</f>
        <v>0</v>
      </c>
      <c r="G2551" s="27"/>
      <c r="H2551" s="27"/>
      <c r="I2551" s="27"/>
      <c r="J2551" s="27"/>
      <c r="K2551" s="27"/>
    </row>
    <row r="2552" ht="15.75" hidden="1" customHeight="1">
      <c r="A2552" s="28" t="s">
        <v>7286</v>
      </c>
      <c r="B2552" s="27">
        <f>COUNTIF($H$2:$H$2576,'CARGA COMPLETA'!$A2552)</f>
        <v>0</v>
      </c>
      <c r="C2552" s="28" t="s">
        <v>7287</v>
      </c>
      <c r="D2552" s="29">
        <v>1328.3213625</v>
      </c>
      <c r="E2552" s="1">
        <f>COUNTIF($H$2:$H$2576,'CARGA COMPLETA'!$A2552)</f>
        <v>0</v>
      </c>
      <c r="G2552" s="27"/>
      <c r="H2552" s="27"/>
      <c r="I2552" s="27"/>
      <c r="J2552" s="27"/>
      <c r="K2552" s="27"/>
    </row>
    <row r="2553" ht="15.75" hidden="1" customHeight="1">
      <c r="A2553" s="28"/>
      <c r="B2553" s="27">
        <f>COUNTIF($H$2:$H$2576,'CARGA COMPLETA'!$A2553)</f>
        <v>0</v>
      </c>
      <c r="C2553" s="28"/>
      <c r="D2553" s="29">
        <v>0.0</v>
      </c>
      <c r="E2553" s="1">
        <f>COUNTIF($H$2:$H$2576,'CARGA COMPLETA'!$A2553)</f>
        <v>0</v>
      </c>
      <c r="G2553" s="27"/>
      <c r="H2553" s="27"/>
      <c r="I2553" s="27"/>
      <c r="J2553" s="27"/>
      <c r="K2553" s="27"/>
    </row>
    <row r="2554" ht="15.75" hidden="1" customHeight="1">
      <c r="A2554" s="28"/>
      <c r="B2554" s="27">
        <f>COUNTIF($H$2:$H$2576,'CARGA COMPLETA'!$A2554)</f>
        <v>0</v>
      </c>
      <c r="C2554" s="28" t="s">
        <v>7288</v>
      </c>
      <c r="D2554" s="29">
        <v>0.0</v>
      </c>
      <c r="E2554" s="1">
        <f>COUNTIF($H$2:$H$2576,'CARGA COMPLETA'!$A2554)</f>
        <v>0</v>
      </c>
      <c r="G2554" s="27"/>
      <c r="H2554" s="27"/>
      <c r="I2554" s="27"/>
      <c r="J2554" s="27"/>
      <c r="K2554" s="27"/>
    </row>
    <row r="2555" ht="15.75" customHeight="1">
      <c r="A2555" s="28" t="s">
        <v>1330</v>
      </c>
      <c r="B2555" s="27">
        <f>COUNTIF($H$2:$H$2576,'CARGA COMPLETA'!$A2555)</f>
        <v>1</v>
      </c>
      <c r="C2555" s="28" t="s">
        <v>1329</v>
      </c>
      <c r="D2555" s="29">
        <v>1421.2724130000001</v>
      </c>
      <c r="E2555" s="1">
        <f>COUNTIF($H$2:$H$2576,'CARGA COMPLETA'!$A2555)</f>
        <v>1</v>
      </c>
      <c r="G2555" s="27"/>
      <c r="H2555" s="27"/>
      <c r="I2555" s="27"/>
      <c r="J2555" s="27"/>
      <c r="K2555" s="27"/>
    </row>
    <row r="2556" ht="15.75" customHeight="1">
      <c r="A2556" s="28" t="s">
        <v>1332</v>
      </c>
      <c r="B2556" s="27">
        <f>COUNTIF($H$2:$H$2576,'CARGA COMPLETA'!$A2556)</f>
        <v>1</v>
      </c>
      <c r="C2556" s="28" t="s">
        <v>1331</v>
      </c>
      <c r="D2556" s="29">
        <v>1612.5920167499999</v>
      </c>
      <c r="E2556" s="1">
        <f>COUNTIF($H$2:$H$2576,'CARGA COMPLETA'!$A2556)</f>
        <v>1</v>
      </c>
      <c r="G2556" s="27"/>
      <c r="H2556" s="27"/>
      <c r="I2556" s="27"/>
      <c r="J2556" s="27"/>
      <c r="K2556" s="27"/>
    </row>
    <row r="2557" ht="15.75" customHeight="1">
      <c r="A2557" s="28" t="s">
        <v>1334</v>
      </c>
      <c r="B2557" s="27">
        <f>COUNTIF($H$2:$H$2576,'CARGA COMPLETA'!$A2557)</f>
        <v>1</v>
      </c>
      <c r="C2557" s="28" t="s">
        <v>1333</v>
      </c>
      <c r="D2557" s="29">
        <v>1852.8847672499996</v>
      </c>
      <c r="E2557" s="1">
        <f>COUNTIF($H$2:$H$2576,'CARGA COMPLETA'!$A2557)</f>
        <v>1</v>
      </c>
      <c r="G2557" s="27"/>
      <c r="H2557" s="27"/>
      <c r="I2557" s="27"/>
      <c r="J2557" s="27"/>
      <c r="K2557" s="27"/>
    </row>
    <row r="2558" ht="15.75" customHeight="1">
      <c r="A2558" s="28" t="s">
        <v>1336</v>
      </c>
      <c r="B2558" s="27">
        <f>COUNTIF($H$2:$H$2576,'CARGA COMPLETA'!$A2558)</f>
        <v>1</v>
      </c>
      <c r="C2558" s="28" t="s">
        <v>1335</v>
      </c>
      <c r="D2558" s="29">
        <v>1686.9007484999997</v>
      </c>
      <c r="E2558" s="1">
        <f>COUNTIF($H$2:$H$2576,'CARGA COMPLETA'!$A2558)</f>
        <v>1</v>
      </c>
      <c r="G2558" s="27"/>
      <c r="H2558" s="27"/>
      <c r="I2558" s="27"/>
      <c r="J2558" s="27"/>
      <c r="K2558" s="27"/>
    </row>
    <row r="2559" ht="15.75" customHeight="1">
      <c r="A2559" s="28" t="s">
        <v>1338</v>
      </c>
      <c r="B2559" s="27">
        <f>COUNTIF($H$2:$H$2576,'CARGA COMPLETA'!$A2559)</f>
        <v>1</v>
      </c>
      <c r="C2559" s="28" t="s">
        <v>1337</v>
      </c>
      <c r="D2559" s="29">
        <v>1895.0119155000002</v>
      </c>
      <c r="E2559" s="1">
        <f>COUNTIF($H$2:$H$2576,'CARGA COMPLETA'!$A2559)</f>
        <v>1</v>
      </c>
      <c r="G2559" s="27"/>
      <c r="H2559" s="27"/>
      <c r="I2559" s="27"/>
      <c r="J2559" s="27"/>
      <c r="K2559" s="27"/>
    </row>
    <row r="2560" ht="15.75" hidden="1" customHeight="1">
      <c r="A2560" s="28"/>
      <c r="B2560" s="27">
        <f>COUNTIF($H$2:$H$2576,'CARGA COMPLETA'!$A2560)</f>
        <v>0</v>
      </c>
      <c r="C2560" s="28"/>
      <c r="D2560" s="29">
        <v>0.0</v>
      </c>
      <c r="E2560" s="1">
        <f>COUNTIF($H$2:$H$2576,'CARGA COMPLETA'!$A2560)</f>
        <v>0</v>
      </c>
      <c r="G2560" s="27"/>
      <c r="H2560" s="27"/>
      <c r="I2560" s="27"/>
      <c r="J2560" s="27"/>
      <c r="K2560" s="27"/>
    </row>
    <row r="2561" ht="15.75" hidden="1" customHeight="1">
      <c r="A2561" s="28"/>
      <c r="B2561" s="27">
        <f>COUNTIF($H$2:$H$2576,'CARGA COMPLETA'!$A2561)</f>
        <v>0</v>
      </c>
      <c r="C2561" s="28" t="s">
        <v>7289</v>
      </c>
      <c r="D2561" s="29">
        <v>0.0</v>
      </c>
      <c r="E2561" s="1">
        <f>COUNTIF($H$2:$H$2576,'CARGA COMPLETA'!$A2561)</f>
        <v>0</v>
      </c>
      <c r="G2561" s="27"/>
      <c r="H2561" s="27"/>
      <c r="I2561" s="27"/>
      <c r="J2561" s="27"/>
      <c r="K2561" s="27"/>
    </row>
    <row r="2562" ht="15.75" hidden="1" customHeight="1">
      <c r="A2562" s="28" t="s">
        <v>7290</v>
      </c>
      <c r="B2562" s="27">
        <f>COUNTIF($H$2:$H$2576,'CARGA COMPLETA'!$A2562)</f>
        <v>0</v>
      </c>
      <c r="C2562" s="28" t="s">
        <v>7291</v>
      </c>
      <c r="D2562" s="29">
        <v>2095.7919344999996</v>
      </c>
      <c r="E2562" s="1">
        <f>COUNTIF($H$2:$H$2576,'CARGA COMPLETA'!$A2562)</f>
        <v>0</v>
      </c>
      <c r="G2562" s="27"/>
      <c r="H2562" s="27"/>
      <c r="I2562" s="27"/>
      <c r="J2562" s="27"/>
      <c r="K2562" s="27"/>
    </row>
    <row r="2563" ht="15.75" hidden="1" customHeight="1">
      <c r="A2563" s="28" t="s">
        <v>7292</v>
      </c>
      <c r="B2563" s="27">
        <f>COUNTIF($H$2:$H$2576,'CARGA COMPLETA'!$A2563)</f>
        <v>0</v>
      </c>
      <c r="C2563" s="28" t="s">
        <v>7293</v>
      </c>
      <c r="D2563" s="29">
        <v>2296.6438275</v>
      </c>
      <c r="E2563" s="1">
        <f>COUNTIF($H$2:$H$2576,'CARGA COMPLETA'!$A2563)</f>
        <v>0</v>
      </c>
      <c r="G2563" s="27"/>
      <c r="H2563" s="27"/>
      <c r="I2563" s="27"/>
      <c r="J2563" s="27"/>
      <c r="K2563" s="27"/>
    </row>
    <row r="2564" ht="15.75" hidden="1" customHeight="1">
      <c r="A2564" s="28" t="s">
        <v>7294</v>
      </c>
      <c r="B2564" s="27">
        <f>COUNTIF($H$2:$H$2576,'CARGA COMPLETA'!$A2564)</f>
        <v>0</v>
      </c>
      <c r="C2564" s="28" t="s">
        <v>7295</v>
      </c>
      <c r="D2564" s="29">
        <v>2296.63484325</v>
      </c>
      <c r="E2564" s="1">
        <f>COUNTIF($H$2:$H$2576,'CARGA COMPLETA'!$A2564)</f>
        <v>0</v>
      </c>
      <c r="G2564" s="27"/>
      <c r="H2564" s="27"/>
      <c r="I2564" s="27"/>
      <c r="J2564" s="27"/>
      <c r="K2564" s="27"/>
    </row>
    <row r="2565" ht="15.75" hidden="1" customHeight="1">
      <c r="A2565" s="28" t="s">
        <v>7296</v>
      </c>
      <c r="B2565" s="27">
        <f>COUNTIF($H$2:$H$2576,'CARGA COMPLETA'!$A2565)</f>
        <v>0</v>
      </c>
      <c r="C2565" s="28" t="s">
        <v>7297</v>
      </c>
      <c r="D2565" s="29">
        <v>2703.0104392499998</v>
      </c>
      <c r="E2565" s="1">
        <f>COUNTIF($H$2:$H$2576,'CARGA COMPLETA'!$A2565)</f>
        <v>0</v>
      </c>
      <c r="G2565" s="27"/>
      <c r="H2565" s="27"/>
      <c r="I2565" s="27"/>
      <c r="J2565" s="27"/>
      <c r="K2565" s="27"/>
    </row>
    <row r="2566" ht="15.75" hidden="1" customHeight="1">
      <c r="A2566" s="28" t="s">
        <v>7298</v>
      </c>
      <c r="B2566" s="27">
        <f>COUNTIF($H$2:$H$2576,'CARGA COMPLETA'!$A2566)</f>
        <v>0</v>
      </c>
      <c r="C2566" s="28" t="s">
        <v>7299</v>
      </c>
      <c r="D2566" s="29">
        <v>2991.018541499999</v>
      </c>
      <c r="E2566" s="1">
        <f>COUNTIF($H$2:$H$2576,'CARGA COMPLETA'!$A2566)</f>
        <v>0</v>
      </c>
      <c r="G2566" s="27"/>
      <c r="H2566" s="27"/>
      <c r="I2566" s="27"/>
      <c r="J2566" s="27"/>
      <c r="K2566" s="27"/>
    </row>
    <row r="2567" ht="15.75" hidden="1" customHeight="1">
      <c r="A2567" s="28" t="s">
        <v>7300</v>
      </c>
      <c r="B2567" s="27">
        <f>COUNTIF($H$2:$H$2576,'CARGA COMPLETA'!$A2567)</f>
        <v>0</v>
      </c>
      <c r="C2567" s="28" t="s">
        <v>7301</v>
      </c>
      <c r="D2567" s="29">
        <v>3229.16405625</v>
      </c>
      <c r="E2567" s="1">
        <f>COUNTIF($H$2:$H$2576,'CARGA COMPLETA'!$A2567)</f>
        <v>0</v>
      </c>
      <c r="G2567" s="27"/>
      <c r="H2567" s="27"/>
      <c r="I2567" s="27"/>
      <c r="J2567" s="27"/>
      <c r="K2567" s="27"/>
    </row>
    <row r="2568" ht="15.75" hidden="1" customHeight="1">
      <c r="A2568" s="28" t="s">
        <v>7302</v>
      </c>
      <c r="B2568" s="27">
        <f>COUNTIF($H$2:$H$2576,'CARGA COMPLETA'!$A2568)</f>
        <v>0</v>
      </c>
      <c r="C2568" s="28" t="s">
        <v>7303</v>
      </c>
      <c r="D2568" s="29">
        <v>2321.98839675</v>
      </c>
      <c r="E2568" s="1">
        <f>COUNTIF($H$2:$H$2576,'CARGA COMPLETA'!$A2568)</f>
        <v>0</v>
      </c>
      <c r="G2568" s="27"/>
      <c r="H2568" s="27"/>
      <c r="I2568" s="27"/>
      <c r="J2568" s="27"/>
      <c r="K2568" s="27"/>
    </row>
    <row r="2569" ht="15.75" hidden="1" customHeight="1">
      <c r="A2569" s="28" t="s">
        <v>7304</v>
      </c>
      <c r="B2569" s="27">
        <f>COUNTIF($H$2:$H$2576,'CARGA COMPLETA'!$A2569)</f>
        <v>0</v>
      </c>
      <c r="C2569" s="28" t="s">
        <v>7305</v>
      </c>
      <c r="D2569" s="29">
        <v>2365.74169425</v>
      </c>
      <c r="E2569" s="1">
        <f>COUNTIF($H$2:$H$2576,'CARGA COMPLETA'!$A2569)</f>
        <v>0</v>
      </c>
      <c r="G2569" s="27"/>
      <c r="H2569" s="27"/>
      <c r="I2569" s="27"/>
      <c r="J2569" s="27"/>
      <c r="K2569" s="27"/>
    </row>
    <row r="2570" ht="15.75" hidden="1" customHeight="1">
      <c r="A2570" s="28" t="s">
        <v>7306</v>
      </c>
      <c r="B2570" s="27">
        <f>COUNTIF($H$2:$H$2576,'CARGA COMPLETA'!$A2570)</f>
        <v>0</v>
      </c>
      <c r="C2570" s="28" t="s">
        <v>7307</v>
      </c>
      <c r="D2570" s="29">
        <v>2365.74169425</v>
      </c>
      <c r="E2570" s="1">
        <f>COUNTIF($H$2:$H$2576,'CARGA COMPLETA'!$A2570)</f>
        <v>0</v>
      </c>
      <c r="G2570" s="27"/>
      <c r="H2570" s="27"/>
      <c r="I2570" s="27"/>
      <c r="J2570" s="27"/>
      <c r="K2570" s="27"/>
    </row>
    <row r="2571" ht="15.75" hidden="1" customHeight="1">
      <c r="A2571" s="28" t="s">
        <v>7308</v>
      </c>
      <c r="B2571" s="27">
        <f>COUNTIF($H$2:$H$2576,'CARGA COMPLETA'!$A2571)</f>
        <v>0</v>
      </c>
      <c r="C2571" s="28" t="s">
        <v>7309</v>
      </c>
      <c r="D2571" s="29">
        <v>2776.6543364999998</v>
      </c>
      <c r="E2571" s="1">
        <f>COUNTIF($H$2:$H$2576,'CARGA COMPLETA'!$A2571)</f>
        <v>0</v>
      </c>
      <c r="G2571" s="27"/>
      <c r="H2571" s="27"/>
      <c r="I2571" s="27"/>
      <c r="J2571" s="27"/>
      <c r="K2571" s="27"/>
    </row>
    <row r="2572" ht="15.75" hidden="1" customHeight="1">
      <c r="A2572" s="28" t="s">
        <v>7310</v>
      </c>
      <c r="B2572" s="27">
        <f>COUNTIF($H$2:$H$2576,'CARGA COMPLETA'!$A2572)</f>
        <v>0</v>
      </c>
      <c r="C2572" s="28" t="s">
        <v>7311</v>
      </c>
      <c r="D2572" s="29">
        <v>3044.6814667499993</v>
      </c>
      <c r="E2572" s="1">
        <f>COUNTIF($H$2:$H$2576,'CARGA COMPLETA'!$A2572)</f>
        <v>0</v>
      </c>
      <c r="G2572" s="27"/>
      <c r="H2572" s="27"/>
      <c r="I2572" s="27"/>
      <c r="J2572" s="27"/>
      <c r="K2572" s="27"/>
    </row>
    <row r="2573" ht="15.75" hidden="1" customHeight="1">
      <c r="A2573" s="28" t="s">
        <v>7312</v>
      </c>
      <c r="B2573" s="27">
        <f>COUNTIF($H$2:$H$2576,'CARGA COMPLETA'!$A2573)</f>
        <v>0</v>
      </c>
      <c r="C2573" s="28" t="s">
        <v>7313</v>
      </c>
      <c r="D2573" s="29">
        <v>3286.7890357499996</v>
      </c>
      <c r="E2573" s="1">
        <f>COUNTIF($H$2:$H$2576,'CARGA COMPLETA'!$A2573)</f>
        <v>0</v>
      </c>
      <c r="G2573" s="27"/>
      <c r="H2573" s="27"/>
      <c r="I2573" s="27"/>
      <c r="J2573" s="27"/>
      <c r="K2573" s="27"/>
    </row>
    <row r="2574" ht="15.75" hidden="1" customHeight="1">
      <c r="A2574" s="28"/>
      <c r="B2574" s="27">
        <f>COUNTIF($H$2:$H$2576,'CARGA COMPLETA'!$A2574)</f>
        <v>0</v>
      </c>
      <c r="C2574" s="28"/>
      <c r="D2574" s="29">
        <v>0.0</v>
      </c>
      <c r="E2574" s="1">
        <f>COUNTIF($H$2:$H$2576,'CARGA COMPLETA'!$A2574)</f>
        <v>0</v>
      </c>
      <c r="G2574" s="27"/>
      <c r="H2574" s="27"/>
      <c r="I2574" s="27"/>
      <c r="J2574" s="27"/>
      <c r="K2574" s="27"/>
    </row>
    <row r="2575" ht="15.75" hidden="1" customHeight="1">
      <c r="A2575" s="28"/>
      <c r="B2575" s="27">
        <f>COUNTIF($H$2:$H$2576,'CARGA COMPLETA'!$A2575)</f>
        <v>0</v>
      </c>
      <c r="C2575" s="28" t="s">
        <v>7314</v>
      </c>
      <c r="D2575" s="29">
        <v>0.0</v>
      </c>
      <c r="E2575" s="1">
        <f>COUNTIF($H$2:$H$2576,'CARGA COMPLETA'!$A2575)</f>
        <v>0</v>
      </c>
      <c r="G2575" s="27"/>
      <c r="H2575" s="27"/>
      <c r="I2575" s="27"/>
      <c r="J2575" s="27"/>
      <c r="K2575" s="27"/>
    </row>
    <row r="2576" ht="15.75" hidden="1" customHeight="1">
      <c r="A2576" s="28" t="s">
        <v>7315</v>
      </c>
      <c r="B2576" s="27">
        <f>COUNTIF($H$2:$H$2576,'CARGA COMPLETA'!$A2576)</f>
        <v>0</v>
      </c>
      <c r="C2576" s="28" t="s">
        <v>7316</v>
      </c>
      <c r="D2576" s="29">
        <v>1004.21454375</v>
      </c>
      <c r="E2576" s="1">
        <f>COUNTIF($H$2:$H$2576,'CARGA COMPLETA'!$A2576)</f>
        <v>0</v>
      </c>
      <c r="G2576" s="27"/>
      <c r="H2576" s="27"/>
      <c r="I2576" s="27"/>
      <c r="J2576" s="27"/>
      <c r="K2576" s="27"/>
    </row>
    <row r="2577" ht="15.75" hidden="1" customHeight="1">
      <c r="A2577" s="28" t="s">
        <v>7317</v>
      </c>
      <c r="B2577" s="27">
        <f>COUNTIF($H$2:$H$2576,'CARGA COMPLETA'!$A2577)</f>
        <v>0</v>
      </c>
      <c r="C2577" s="28" t="s">
        <v>7318</v>
      </c>
      <c r="D2577" s="29">
        <v>1310.16419325</v>
      </c>
      <c r="E2577" s="1">
        <f>COUNTIF($H$2:$H$2576,'CARGA COMPLETA'!$A2577)</f>
        <v>0</v>
      </c>
    </row>
    <row r="2578" ht="15.75" hidden="1" customHeight="1">
      <c r="A2578" s="28" t="s">
        <v>7319</v>
      </c>
      <c r="B2578" s="27">
        <f>COUNTIF($H$2:$H$2576,'CARGA COMPLETA'!$A2578)</f>
        <v>0</v>
      </c>
      <c r="C2578" s="28" t="s">
        <v>7320</v>
      </c>
      <c r="D2578" s="29">
        <v>1515.714849</v>
      </c>
      <c r="E2578" s="1">
        <f>COUNTIF($H$2:$H$2576,'CARGA COMPLETA'!$A2578)</f>
        <v>0</v>
      </c>
    </row>
    <row r="2579" ht="15.75" hidden="1" customHeight="1">
      <c r="A2579" s="28"/>
      <c r="B2579" s="27">
        <f>COUNTIF($H$2:$H$2576,'CARGA COMPLETA'!$A2579)</f>
        <v>0</v>
      </c>
      <c r="C2579" s="28"/>
      <c r="D2579" s="29">
        <v>0.0</v>
      </c>
      <c r="E2579" s="1">
        <f>COUNTIF($H$2:$H$2576,'CARGA COMPLETA'!$A2579)</f>
        <v>0</v>
      </c>
    </row>
    <row r="2580" ht="15.75" hidden="1" customHeight="1">
      <c r="A2580" s="28"/>
      <c r="B2580" s="27">
        <f>COUNTIF($H$2:$H$2576,'CARGA COMPLETA'!$A2580)</f>
        <v>0</v>
      </c>
      <c r="C2580" s="28" t="s">
        <v>7321</v>
      </c>
      <c r="D2580" s="29">
        <v>0.0</v>
      </c>
      <c r="E2580" s="1">
        <f>COUNTIF($H$2:$H$2576,'CARGA COMPLETA'!$A2580)</f>
        <v>0</v>
      </c>
    </row>
    <row r="2581" ht="15.75" hidden="1" customHeight="1">
      <c r="A2581" s="28" t="s">
        <v>7322</v>
      </c>
      <c r="B2581" s="27">
        <f>COUNTIF($H$2:$H$2576,'CARGA COMPLETA'!$A2581)</f>
        <v>0</v>
      </c>
      <c r="C2581" s="28" t="s">
        <v>7323</v>
      </c>
      <c r="D2581" s="29">
        <v>814.0179712499998</v>
      </c>
      <c r="E2581" s="1">
        <f>COUNTIF($H$2:$H$2576,'CARGA COMPLETA'!$A2581)</f>
        <v>0</v>
      </c>
    </row>
    <row r="2582" ht="15.75" hidden="1" customHeight="1">
      <c r="A2582" s="28" t="s">
        <v>7324</v>
      </c>
      <c r="B2582" s="27">
        <f>COUNTIF($H$2:$H$2576,'CARGA COMPLETA'!$A2582)</f>
        <v>0</v>
      </c>
      <c r="C2582" s="28" t="s">
        <v>7325</v>
      </c>
      <c r="D2582" s="29">
        <v>156.54157199999997</v>
      </c>
      <c r="E2582" s="1">
        <f>COUNTIF($H$2:$H$2576,'CARGA COMPLETA'!$A2582)</f>
        <v>0</v>
      </c>
    </row>
    <row r="2583" ht="15.75" hidden="1" customHeight="1">
      <c r="A2583" s="28" t="s">
        <v>7326</v>
      </c>
      <c r="B2583" s="27">
        <f>COUNTIF($H$2:$H$2576,'CARGA COMPLETA'!$A2583)</f>
        <v>0</v>
      </c>
      <c r="C2583" s="28" t="s">
        <v>7327</v>
      </c>
      <c r="D2583" s="29">
        <v>432.05258249999997</v>
      </c>
      <c r="E2583" s="1">
        <f>COUNTIF($H$2:$H$2576,'CARGA COMPLETA'!$A2583)</f>
        <v>0</v>
      </c>
    </row>
    <row r="2584" ht="15.75" hidden="1" customHeight="1">
      <c r="A2584" s="28" t="s">
        <v>7328</v>
      </c>
      <c r="B2584" s="27">
        <f>COUNTIF($H$2:$H$2576,'CARGA COMPLETA'!$A2584)</f>
        <v>0</v>
      </c>
      <c r="C2584" s="28" t="s">
        <v>7329</v>
      </c>
      <c r="D2584" s="29">
        <v>328.7337075</v>
      </c>
      <c r="E2584" s="1">
        <f>COUNTIF($H$2:$H$2576,'CARGA COMPLETA'!$A2584)</f>
        <v>0</v>
      </c>
    </row>
    <row r="2585" ht="15.75" hidden="1" customHeight="1">
      <c r="A2585" s="28"/>
      <c r="B2585" s="27">
        <f>COUNTIF($H$2:$H$2576,'CARGA COMPLETA'!$A2585)</f>
        <v>0</v>
      </c>
      <c r="C2585" s="28"/>
      <c r="D2585" s="29">
        <v>0.0</v>
      </c>
      <c r="E2585" s="1">
        <f>COUNTIF($H$2:$H$2576,'CARGA COMPLETA'!$A2585)</f>
        <v>0</v>
      </c>
    </row>
    <row r="2586" ht="15.75" hidden="1" customHeight="1">
      <c r="A2586" s="28"/>
      <c r="B2586" s="27">
        <f>COUNTIF($H$2:$H$2576,'CARGA COMPLETA'!$A2586)</f>
        <v>0</v>
      </c>
      <c r="C2586" s="28" t="s">
        <v>7330</v>
      </c>
      <c r="D2586" s="29">
        <v>0.0</v>
      </c>
      <c r="E2586" s="1">
        <f>COUNTIF($H$2:$H$2576,'CARGA COMPLETA'!$A2586)</f>
        <v>0</v>
      </c>
    </row>
    <row r="2587" ht="15.75" customHeight="1">
      <c r="A2587" s="28" t="s">
        <v>1340</v>
      </c>
      <c r="B2587" s="27">
        <f>COUNTIF($H$2:$H$2576,'CARGA COMPLETA'!$A2587)</f>
        <v>1</v>
      </c>
      <c r="C2587" s="28" t="s">
        <v>1339</v>
      </c>
      <c r="D2587" s="29">
        <v>1073.6358435</v>
      </c>
      <c r="E2587" s="1">
        <f>COUNTIF($H$2:$H$2576,'CARGA COMPLETA'!$A2587)</f>
        <v>1</v>
      </c>
    </row>
    <row r="2588" ht="15.75" customHeight="1">
      <c r="A2588" s="28" t="s">
        <v>1342</v>
      </c>
      <c r="B2588" s="27">
        <f>COUNTIF($H$2:$H$2576,'CARGA COMPLETA'!$A2588)</f>
        <v>1</v>
      </c>
      <c r="C2588" s="28" t="s">
        <v>1341</v>
      </c>
      <c r="D2588" s="29">
        <v>535.18278825</v>
      </c>
      <c r="E2588" s="1">
        <f>COUNTIF($H$2:$H$2576,'CARGA COMPLETA'!$A2588)</f>
        <v>1</v>
      </c>
    </row>
    <row r="2589" ht="15.75" hidden="1" customHeight="1">
      <c r="A2589" s="28" t="s">
        <v>7331</v>
      </c>
      <c r="B2589" s="27">
        <f>COUNTIF($H$2:$H$2576,'CARGA COMPLETA'!$A2589)</f>
        <v>0</v>
      </c>
      <c r="C2589" s="28" t="s">
        <v>7332</v>
      </c>
      <c r="D2589" s="29">
        <v>638.42978925</v>
      </c>
      <c r="E2589" s="1">
        <f>COUNTIF($H$2:$H$2576,'CARGA COMPLETA'!$A2589)</f>
        <v>0</v>
      </c>
    </row>
    <row r="2590" ht="15.75" hidden="1" customHeight="1">
      <c r="A2590" s="28" t="s">
        <v>7333</v>
      </c>
      <c r="B2590" s="27">
        <f>COUNTIF($H$2:$H$2576,'CARGA COMPLETA'!$A2590)</f>
        <v>0</v>
      </c>
      <c r="C2590" s="28" t="s">
        <v>7334</v>
      </c>
      <c r="D2590" s="29">
        <v>1777.3092562499999</v>
      </c>
      <c r="E2590" s="1">
        <f>COUNTIF($H$2:$H$2576,'CARGA COMPLETA'!$A2590)</f>
        <v>0</v>
      </c>
    </row>
    <row r="2591" ht="15.75" hidden="1" customHeight="1">
      <c r="A2591" s="28" t="s">
        <v>7335</v>
      </c>
      <c r="B2591" s="27">
        <f>COUNTIF($H$2:$H$2576,'CARGA COMPLETA'!$A2591)</f>
        <v>0</v>
      </c>
      <c r="C2591" s="28" t="s">
        <v>7336</v>
      </c>
      <c r="D2591" s="29">
        <v>940.0490302499999</v>
      </c>
      <c r="E2591" s="1">
        <f>COUNTIF($H$2:$H$2576,'CARGA COMPLETA'!$A2591)</f>
        <v>0</v>
      </c>
    </row>
    <row r="2592" ht="15.75" hidden="1" customHeight="1">
      <c r="A2592" s="28" t="s">
        <v>7337</v>
      </c>
      <c r="B2592" s="27">
        <f>COUNTIF($H$2:$H$2576,'CARGA COMPLETA'!$A2592)</f>
        <v>0</v>
      </c>
      <c r="C2592" s="28" t="s">
        <v>7338</v>
      </c>
      <c r="D2592" s="29">
        <v>547.8056595</v>
      </c>
      <c r="E2592" s="1">
        <f>COUNTIF($H$2:$H$2576,'CARGA COMPLETA'!$A2592)</f>
        <v>0</v>
      </c>
    </row>
    <row r="2593" ht="15.75" hidden="1" customHeight="1">
      <c r="A2593" s="28" t="s">
        <v>7339</v>
      </c>
      <c r="B2593" s="27">
        <f>COUNTIF($H$2:$H$2576,'CARGA COMPLETA'!$A2593)</f>
        <v>0</v>
      </c>
      <c r="C2593" s="28" t="s">
        <v>7340</v>
      </c>
      <c r="D2593" s="29">
        <v>286.84014974999997</v>
      </c>
      <c r="E2593" s="1">
        <f>COUNTIF($H$2:$H$2576,'CARGA COMPLETA'!$A2593)</f>
        <v>0</v>
      </c>
    </row>
    <row r="2594" ht="15.75" hidden="1" customHeight="1">
      <c r="A2594" s="28" t="s">
        <v>7341</v>
      </c>
      <c r="B2594" s="27">
        <f>COUNTIF($H$2:$H$2576,'CARGA COMPLETA'!$A2594)</f>
        <v>0</v>
      </c>
      <c r="C2594" s="28" t="s">
        <v>7342</v>
      </c>
      <c r="D2594" s="29">
        <v>1192.18302225</v>
      </c>
      <c r="E2594" s="1">
        <f>COUNTIF($H$2:$H$2576,'CARGA COMPLETA'!$A2594)</f>
        <v>0</v>
      </c>
    </row>
    <row r="2595" ht="15.75" hidden="1" customHeight="1">
      <c r="A2595" s="28" t="s">
        <v>7343</v>
      </c>
      <c r="B2595" s="27">
        <f>COUNTIF($H$2:$H$2576,'CARGA COMPLETA'!$A2595)</f>
        <v>0</v>
      </c>
      <c r="C2595" s="28" t="s">
        <v>7344</v>
      </c>
      <c r="D2595" s="29">
        <v>458.56510425</v>
      </c>
      <c r="E2595" s="1">
        <f>COUNTIF($H$2:$H$2576,'CARGA COMPLETA'!$A2595)</f>
        <v>0</v>
      </c>
    </row>
    <row r="2596" ht="15.75" hidden="1" customHeight="1">
      <c r="A2596" s="28" t="s">
        <v>7345</v>
      </c>
      <c r="B2596" s="27">
        <f>COUNTIF($H$2:$H$2576,'CARGA COMPLETA'!$A2596)</f>
        <v>0</v>
      </c>
      <c r="C2596" s="28" t="s">
        <v>7346</v>
      </c>
      <c r="D2596" s="29">
        <v>240.40056149999995</v>
      </c>
      <c r="E2596" s="1">
        <f>COUNTIF($H$2:$H$2576,'CARGA COMPLETA'!$A2596)</f>
        <v>0</v>
      </c>
    </row>
    <row r="2597" ht="15.75" hidden="1" customHeight="1">
      <c r="A2597" s="28" t="s">
        <v>7347</v>
      </c>
      <c r="B2597" s="27">
        <f>COUNTIF($H$2:$H$2576,'CARGA COMPLETA'!$A2597)</f>
        <v>0</v>
      </c>
      <c r="C2597" s="28" t="s">
        <v>7348</v>
      </c>
      <c r="D2597" s="29">
        <v>865.19225925</v>
      </c>
      <c r="E2597" s="1">
        <f>COUNTIF($H$2:$H$2576,'CARGA COMPLETA'!$A2597)</f>
        <v>0</v>
      </c>
    </row>
    <row r="2598" ht="15.75" hidden="1" customHeight="1">
      <c r="A2598" s="28"/>
      <c r="B2598" s="27">
        <f>COUNTIF($H$2:$H$2576,'CARGA COMPLETA'!$A2598)</f>
        <v>0</v>
      </c>
      <c r="C2598" s="28"/>
      <c r="D2598" s="29">
        <v>0.0</v>
      </c>
      <c r="E2598" s="1">
        <f>COUNTIF($H$2:$H$2576,'CARGA COMPLETA'!$A2598)</f>
        <v>0</v>
      </c>
    </row>
    <row r="2599" ht="15.75" hidden="1" customHeight="1">
      <c r="A2599" s="28"/>
      <c r="B2599" s="27">
        <f>COUNTIF($H$2:$H$2576,'CARGA COMPLETA'!$A2599)</f>
        <v>0</v>
      </c>
      <c r="C2599" s="28" t="s">
        <v>7349</v>
      </c>
      <c r="D2599" s="29">
        <v>0.0</v>
      </c>
      <c r="E2599" s="1">
        <f>COUNTIF($H$2:$H$2576,'CARGA COMPLETA'!$A2599)</f>
        <v>0</v>
      </c>
    </row>
    <row r="2600" ht="15.75" customHeight="1">
      <c r="A2600" s="28" t="s">
        <v>1344</v>
      </c>
      <c r="B2600" s="27">
        <f>COUNTIF($H$2:$H$2576,'CARGA COMPLETA'!$A2600)</f>
        <v>1</v>
      </c>
      <c r="C2600" s="28" t="s">
        <v>1343</v>
      </c>
      <c r="D2600" s="29">
        <v>146.93740875</v>
      </c>
      <c r="E2600" s="1">
        <f>COUNTIF($H$2:$H$2576,'CARGA COMPLETA'!$A2600)</f>
        <v>1</v>
      </c>
    </row>
    <row r="2601" ht="15.75" hidden="1" customHeight="1">
      <c r="A2601" s="28"/>
      <c r="B2601" s="27">
        <f>COUNTIF($H$2:$H$2576,'CARGA COMPLETA'!$A2601)</f>
        <v>0</v>
      </c>
      <c r="C2601" s="28"/>
      <c r="D2601" s="29">
        <v>0.0</v>
      </c>
      <c r="E2601" s="1">
        <f>COUNTIF($H$2:$H$2576,'CARGA COMPLETA'!$A2601)</f>
        <v>0</v>
      </c>
    </row>
    <row r="2602" ht="15.75" hidden="1" customHeight="1">
      <c r="A2602" s="28"/>
      <c r="B2602" s="27">
        <f>COUNTIF($H$2:$H$2576,'CARGA COMPLETA'!$A2602)</f>
        <v>0</v>
      </c>
      <c r="C2602" s="28" t="s">
        <v>7350</v>
      </c>
      <c r="D2602" s="29">
        <v>0.0</v>
      </c>
      <c r="E2602" s="1">
        <f>COUNTIF($H$2:$H$2576,'CARGA COMPLETA'!$A2602)</f>
        <v>0</v>
      </c>
    </row>
    <row r="2603" ht="15.75" hidden="1" customHeight="1">
      <c r="A2603" s="28" t="s">
        <v>7351</v>
      </c>
      <c r="B2603" s="27">
        <f>COUNTIF($H$2:$H$2576,'CARGA COMPLETA'!$A2603)</f>
        <v>0</v>
      </c>
      <c r="C2603" s="28" t="s">
        <v>7352</v>
      </c>
      <c r="D2603" s="29">
        <v>6268.7963745</v>
      </c>
      <c r="E2603" s="1">
        <f>COUNTIF($H$2:$H$2576,'CARGA COMPLETA'!$A2603)</f>
        <v>0</v>
      </c>
    </row>
    <row r="2604" ht="15.75" hidden="1" customHeight="1">
      <c r="A2604" s="28" t="s">
        <v>7353</v>
      </c>
      <c r="B2604" s="27">
        <f>COUNTIF($H$2:$H$2576,'CARGA COMPLETA'!$A2604)</f>
        <v>0</v>
      </c>
      <c r="C2604" s="28" t="s">
        <v>7354</v>
      </c>
      <c r="D2604" s="29">
        <v>8757.640262249999</v>
      </c>
      <c r="E2604" s="1">
        <f>COUNTIF($H$2:$H$2576,'CARGA COMPLETA'!$A2604)</f>
        <v>0</v>
      </c>
    </row>
    <row r="2605" ht="15.75" hidden="1" customHeight="1">
      <c r="A2605" s="28"/>
      <c r="B2605" s="27">
        <f>COUNTIF($H$2:$H$2576,'CARGA COMPLETA'!$A2605)</f>
        <v>0</v>
      </c>
      <c r="C2605" s="28"/>
      <c r="D2605" s="29">
        <v>0.0</v>
      </c>
      <c r="E2605" s="1">
        <f>COUNTIF($H$2:$H$2576,'CARGA COMPLETA'!$A2605)</f>
        <v>0</v>
      </c>
    </row>
    <row r="2606" ht="15.75" hidden="1" customHeight="1">
      <c r="A2606" s="28"/>
      <c r="B2606" s="27">
        <f>COUNTIF($H$2:$H$2576,'CARGA COMPLETA'!$A2606)</f>
        <v>0</v>
      </c>
      <c r="C2606" s="28" t="s">
        <v>7355</v>
      </c>
      <c r="D2606" s="29">
        <v>0.0</v>
      </c>
      <c r="E2606" s="1">
        <f>COUNTIF($H$2:$H$2576,'CARGA COMPLETA'!$A2606)</f>
        <v>0</v>
      </c>
    </row>
    <row r="2607" ht="15.75" hidden="1" customHeight="1">
      <c r="A2607" s="28" t="s">
        <v>7356</v>
      </c>
      <c r="B2607" s="27">
        <f>COUNTIF($H$2:$H$2576,'CARGA COMPLETA'!$A2607)</f>
        <v>0</v>
      </c>
      <c r="C2607" s="28" t="s">
        <v>7357</v>
      </c>
      <c r="D2607" s="29">
        <v>8413.92981</v>
      </c>
      <c r="E2607" s="1">
        <f>COUNTIF($H$2:$H$2576,'CARGA COMPLETA'!$A2607)</f>
        <v>0</v>
      </c>
    </row>
    <row r="2608" ht="15.75" hidden="1" customHeight="1">
      <c r="A2608" s="28" t="s">
        <v>7358</v>
      </c>
      <c r="B2608" s="27">
        <f>COUNTIF($H$2:$H$2576,'CARGA COMPLETA'!$A2608)</f>
        <v>0</v>
      </c>
      <c r="C2608" s="28" t="s">
        <v>7359</v>
      </c>
      <c r="D2608" s="29">
        <v>9016.144087499999</v>
      </c>
      <c r="E2608" s="1">
        <f>COUNTIF($H$2:$H$2576,'CARGA COMPLETA'!$A2608)</f>
        <v>0</v>
      </c>
    </row>
    <row r="2609" ht="15.75" hidden="1" customHeight="1">
      <c r="A2609" s="28" t="s">
        <v>7360</v>
      </c>
      <c r="B2609" s="27">
        <f>COUNTIF($H$2:$H$2576,'CARGA COMPLETA'!$A2609)</f>
        <v>0</v>
      </c>
      <c r="C2609" s="28" t="s">
        <v>7361</v>
      </c>
      <c r="D2609" s="29">
        <v>23281.965135000002</v>
      </c>
      <c r="E2609" s="1">
        <f>COUNTIF($H$2:$H$2576,'CARGA COMPLETA'!$A2609)</f>
        <v>0</v>
      </c>
    </row>
    <row r="2610" ht="15.75" hidden="1" customHeight="1">
      <c r="A2610" s="28"/>
      <c r="B2610" s="27">
        <f>COUNTIF($H$2:$H$2576,'CARGA COMPLETA'!$A2610)</f>
        <v>0</v>
      </c>
      <c r="C2610" s="28"/>
      <c r="D2610" s="29">
        <v>0.0</v>
      </c>
      <c r="E2610" s="1">
        <f>COUNTIF($H$2:$H$2576,'CARGA COMPLETA'!$A2610)</f>
        <v>0</v>
      </c>
    </row>
    <row r="2611" ht="15.75" hidden="1" customHeight="1">
      <c r="A2611" s="28"/>
      <c r="B2611" s="27">
        <f>COUNTIF($H$2:$H$2576,'CARGA COMPLETA'!$A2611)</f>
        <v>0</v>
      </c>
      <c r="C2611" s="28" t="s">
        <v>7362</v>
      </c>
      <c r="D2611" s="29">
        <v>0.0</v>
      </c>
      <c r="E2611" s="1">
        <f>COUNTIF($H$2:$H$2576,'CARGA COMPLETA'!$A2611)</f>
        <v>0</v>
      </c>
    </row>
    <row r="2612" ht="15.75" hidden="1" customHeight="1">
      <c r="A2612" s="28" t="s">
        <v>7363</v>
      </c>
      <c r="B2612" s="27">
        <f>COUNTIF($H$2:$H$2576,'CARGA COMPLETA'!$A2612)</f>
        <v>0</v>
      </c>
      <c r="C2612" s="28" t="s">
        <v>7364</v>
      </c>
      <c r="D2612" s="29">
        <v>1088.82821025</v>
      </c>
      <c r="E2612" s="1">
        <f>COUNTIF($H$2:$H$2576,'CARGA COMPLETA'!$A2612)</f>
        <v>0</v>
      </c>
    </row>
    <row r="2613" ht="15.75" hidden="1" customHeight="1">
      <c r="A2613" s="28"/>
      <c r="B2613" s="27">
        <f>COUNTIF($H$2:$H$2576,'CARGA COMPLETA'!$A2613)</f>
        <v>0</v>
      </c>
      <c r="C2613" s="28"/>
      <c r="D2613" s="29">
        <v>0.0</v>
      </c>
      <c r="E2613" s="1">
        <f>COUNTIF($H$2:$H$2576,'CARGA COMPLETA'!$A2613)</f>
        <v>0</v>
      </c>
    </row>
    <row r="2614" ht="15.75" hidden="1" customHeight="1">
      <c r="A2614" s="28"/>
      <c r="B2614" s="27">
        <f>COUNTIF($H$2:$H$2576,'CARGA COMPLETA'!$A2614)</f>
        <v>0</v>
      </c>
      <c r="C2614" s="28" t="s">
        <v>7365</v>
      </c>
      <c r="D2614" s="29">
        <v>0.0</v>
      </c>
      <c r="E2614" s="1">
        <f>COUNTIF($H$2:$H$2576,'CARGA COMPLETA'!$A2614)</f>
        <v>0</v>
      </c>
    </row>
    <row r="2615" ht="15.75" hidden="1" customHeight="1">
      <c r="A2615" s="28" t="s">
        <v>7366</v>
      </c>
      <c r="B2615" s="27">
        <f>COUNTIF($H$2:$H$2576,'CARGA COMPLETA'!$A2615)</f>
        <v>0</v>
      </c>
      <c r="C2615" s="28" t="s">
        <v>7365</v>
      </c>
      <c r="D2615" s="29">
        <v>3954.13912575</v>
      </c>
      <c r="E2615" s="1">
        <f>COUNTIF($H$2:$H$2576,'CARGA COMPLETA'!$A2615)</f>
        <v>0</v>
      </c>
    </row>
    <row r="2616" ht="15.75" hidden="1" customHeight="1">
      <c r="A2616" s="28"/>
      <c r="B2616" s="27">
        <f>COUNTIF($H$2:$H$2576,'CARGA COMPLETA'!$A2616)</f>
        <v>0</v>
      </c>
      <c r="C2616" s="28"/>
      <c r="D2616" s="29">
        <v>0.0</v>
      </c>
      <c r="E2616" s="1">
        <f>COUNTIF($H$2:$H$2576,'CARGA COMPLETA'!$A2616)</f>
        <v>0</v>
      </c>
    </row>
    <row r="2617" ht="15.75" hidden="1" customHeight="1">
      <c r="A2617" s="28"/>
      <c r="B2617" s="27">
        <f>COUNTIF($H$2:$H$2576,'CARGA COMPLETA'!$A2617)</f>
        <v>0</v>
      </c>
      <c r="C2617" s="28" t="s">
        <v>7367</v>
      </c>
      <c r="D2617" s="29">
        <v>0.0</v>
      </c>
      <c r="E2617" s="1">
        <f>COUNTIF($H$2:$H$2576,'CARGA COMPLETA'!$A2617)</f>
        <v>0</v>
      </c>
    </row>
    <row r="2618" ht="15.75" customHeight="1">
      <c r="A2618" s="28" t="s">
        <v>1346</v>
      </c>
      <c r="B2618" s="27">
        <f>COUNTIF($H$2:$H$2576,'CARGA COMPLETA'!$A2618)</f>
        <v>1</v>
      </c>
      <c r="C2618" s="28" t="s">
        <v>1345</v>
      </c>
      <c r="D2618" s="29">
        <v>703.29607425</v>
      </c>
      <c r="E2618" s="1">
        <f>COUNTIF($H$2:$H$2576,'CARGA COMPLETA'!$A2618)</f>
        <v>1</v>
      </c>
    </row>
    <row r="2619" ht="15.75" hidden="1" customHeight="1">
      <c r="A2619" s="28"/>
      <c r="B2619" s="27">
        <f>COUNTIF($H$2:$H$2576,'CARGA COMPLETA'!$A2619)</f>
        <v>0</v>
      </c>
      <c r="C2619" s="28"/>
      <c r="D2619" s="29">
        <v>0.0</v>
      </c>
      <c r="E2619" s="1">
        <f>COUNTIF($H$2:$H$2576,'CARGA COMPLETA'!$A2619)</f>
        <v>0</v>
      </c>
    </row>
    <row r="2620" ht="15.75" hidden="1" customHeight="1">
      <c r="A2620" s="28"/>
      <c r="B2620" s="27">
        <f>COUNTIF($H$2:$H$2576,'CARGA COMPLETA'!$A2620)</f>
        <v>0</v>
      </c>
      <c r="C2620" s="28" t="s">
        <v>7368</v>
      </c>
      <c r="D2620" s="29">
        <v>0.0</v>
      </c>
      <c r="E2620" s="1">
        <f>COUNTIF($H$2:$H$2576,'CARGA COMPLETA'!$A2620)</f>
        <v>0</v>
      </c>
    </row>
    <row r="2621" ht="15.75" customHeight="1">
      <c r="A2621" s="28" t="s">
        <v>1348</v>
      </c>
      <c r="B2621" s="27">
        <f>COUNTIF($H$2:$H$2576,'CARGA COMPLETA'!$A2621)</f>
        <v>1</v>
      </c>
      <c r="C2621" s="28" t="s">
        <v>1347</v>
      </c>
      <c r="D2621" s="29">
        <v>826.4521732499999</v>
      </c>
      <c r="E2621" s="1">
        <f>COUNTIF($H$2:$H$2576,'CARGA COMPLETA'!$A2621)</f>
        <v>1</v>
      </c>
    </row>
    <row r="2622" ht="15.75" hidden="1" customHeight="1">
      <c r="A2622" s="28"/>
      <c r="B2622" s="27">
        <f>COUNTIF($H$2:$H$2576,'CARGA COMPLETA'!$A2622)</f>
        <v>0</v>
      </c>
      <c r="C2622" s="28"/>
      <c r="D2622" s="29">
        <v>0.0</v>
      </c>
      <c r="E2622" s="1">
        <f>COUNTIF($H$2:$H$2576,'CARGA COMPLETA'!$A2622)</f>
        <v>0</v>
      </c>
    </row>
    <row r="2623" ht="15.75" hidden="1" customHeight="1">
      <c r="A2623" s="28"/>
      <c r="B2623" s="27">
        <f>COUNTIF($H$2:$H$2576,'CARGA COMPLETA'!$A2623)</f>
        <v>0</v>
      </c>
      <c r="C2623" s="28" t="s">
        <v>7369</v>
      </c>
      <c r="D2623" s="29">
        <v>0.0</v>
      </c>
      <c r="E2623" s="1">
        <f>COUNTIF($H$2:$H$2576,'CARGA COMPLETA'!$A2623)</f>
        <v>0</v>
      </c>
    </row>
    <row r="2624" ht="15.75" hidden="1" customHeight="1">
      <c r="A2624" s="28" t="s">
        <v>7370</v>
      </c>
      <c r="B2624" s="27">
        <f>COUNTIF($H$2:$H$2576,'CARGA COMPLETA'!$A2624)</f>
        <v>0</v>
      </c>
      <c r="C2624" s="28" t="s">
        <v>7371</v>
      </c>
      <c r="D2624" s="29">
        <v>1219.9353704999999</v>
      </c>
      <c r="E2624" s="1">
        <f>COUNTIF($H$2:$H$2576,'CARGA COMPLETA'!$A2624)</f>
        <v>0</v>
      </c>
    </row>
    <row r="2625" ht="15.75" hidden="1" customHeight="1">
      <c r="A2625" s="28" t="s">
        <v>7372</v>
      </c>
      <c r="B2625" s="27">
        <f>COUNTIF($H$2:$H$2576,'CARGA COMPLETA'!$A2625)</f>
        <v>0</v>
      </c>
      <c r="C2625" s="28" t="s">
        <v>7373</v>
      </c>
      <c r="D2625" s="29">
        <v>1238.02965</v>
      </c>
      <c r="E2625" s="1">
        <f>COUNTIF($H$2:$H$2576,'CARGA COMPLETA'!$A2625)</f>
        <v>0</v>
      </c>
    </row>
    <row r="2626" ht="15.75" hidden="1" customHeight="1">
      <c r="A2626" s="28" t="s">
        <v>7374</v>
      </c>
      <c r="B2626" s="27">
        <f>COUNTIF($H$2:$H$2576,'CARGA COMPLETA'!$A2626)</f>
        <v>0</v>
      </c>
      <c r="C2626" s="28" t="s">
        <v>7375</v>
      </c>
      <c r="D2626" s="29">
        <v>1419.87087</v>
      </c>
      <c r="E2626" s="1">
        <f>COUNTIF($H$2:$H$2576,'CARGA COMPLETA'!$A2626)</f>
        <v>0</v>
      </c>
    </row>
    <row r="2627" ht="15.75" hidden="1" customHeight="1">
      <c r="A2627" s="28" t="s">
        <v>7376</v>
      </c>
      <c r="B2627" s="27">
        <f>COUNTIF($H$2:$H$2576,'CARGA COMPLETA'!$A2627)</f>
        <v>0</v>
      </c>
      <c r="C2627" s="28" t="s">
        <v>7377</v>
      </c>
      <c r="D2627" s="29">
        <v>1486.5160365</v>
      </c>
      <c r="E2627" s="1">
        <f>COUNTIF($H$2:$H$2576,'CARGA COMPLETA'!$A2627)</f>
        <v>0</v>
      </c>
    </row>
    <row r="2628" ht="15.75" hidden="1" customHeight="1">
      <c r="A2628" s="28" t="s">
        <v>7378</v>
      </c>
      <c r="B2628" s="27">
        <f>COUNTIF($H$2:$H$2576,'CARGA COMPLETA'!$A2628)</f>
        <v>0</v>
      </c>
      <c r="C2628" s="28" t="s">
        <v>7379</v>
      </c>
      <c r="D2628" s="29">
        <v>1592.44932825</v>
      </c>
      <c r="E2628" s="1">
        <f>COUNTIF($H$2:$H$2576,'CARGA COMPLETA'!$A2628)</f>
        <v>0</v>
      </c>
    </row>
    <row r="2629" ht="15.75" hidden="1" customHeight="1">
      <c r="A2629" s="28" t="s">
        <v>7380</v>
      </c>
      <c r="B2629" s="27">
        <f>COUNTIF($H$2:$H$2576,'CARGA COMPLETA'!$A2629)</f>
        <v>0</v>
      </c>
      <c r="C2629" s="28" t="s">
        <v>7381</v>
      </c>
      <c r="D2629" s="29">
        <v>1776.0604454999998</v>
      </c>
      <c r="E2629" s="1">
        <f>COUNTIF($H$2:$H$2576,'CARGA COMPLETA'!$A2629)</f>
        <v>0</v>
      </c>
    </row>
    <row r="2630" ht="15.75" hidden="1" customHeight="1">
      <c r="A2630" s="28" t="s">
        <v>7382</v>
      </c>
      <c r="B2630" s="27">
        <f>COUNTIF($H$2:$H$2576,'CARGA COMPLETA'!$A2630)</f>
        <v>0</v>
      </c>
      <c r="C2630" s="28" t="s">
        <v>7383</v>
      </c>
      <c r="D2630" s="29">
        <v>1972.0249064999998</v>
      </c>
      <c r="E2630" s="1">
        <f>COUNTIF($H$2:$H$2576,'CARGA COMPLETA'!$A2630)</f>
        <v>0</v>
      </c>
    </row>
    <row r="2631" ht="15.75" hidden="1" customHeight="1">
      <c r="A2631" s="28" t="s">
        <v>7384</v>
      </c>
      <c r="B2631" s="27">
        <f>COUNTIF($H$2:$H$2576,'CARGA COMPLETA'!$A2631)</f>
        <v>0</v>
      </c>
      <c r="C2631" s="28" t="s">
        <v>7385</v>
      </c>
      <c r="D2631" s="29">
        <v>2272.1527619999997</v>
      </c>
      <c r="E2631" s="1">
        <f>COUNTIF($H$2:$H$2576,'CARGA COMPLETA'!$A2631)</f>
        <v>0</v>
      </c>
    </row>
    <row r="2632" ht="15.75" hidden="1" customHeight="1">
      <c r="A2632" s="28" t="s">
        <v>7386</v>
      </c>
      <c r="B2632" s="27">
        <f>COUNTIF($H$2:$H$2576,'CARGA COMPLETA'!$A2632)</f>
        <v>0</v>
      </c>
      <c r="C2632" s="28" t="s">
        <v>7387</v>
      </c>
      <c r="D2632" s="29">
        <v>2384.6984617499998</v>
      </c>
      <c r="E2632" s="1">
        <f>COUNTIF($H$2:$H$2576,'CARGA COMPLETA'!$A2632)</f>
        <v>0</v>
      </c>
    </row>
    <row r="2633" ht="15.75" hidden="1" customHeight="1">
      <c r="A2633" s="28" t="s">
        <v>7388</v>
      </c>
      <c r="B2633" s="27">
        <f>COUNTIF($H$2:$H$2576,'CARGA COMPLETA'!$A2633)</f>
        <v>0</v>
      </c>
      <c r="C2633" s="28" t="s">
        <v>7389</v>
      </c>
      <c r="D2633" s="29">
        <v>2837.5405987499994</v>
      </c>
      <c r="E2633" s="1">
        <f>COUNTIF($H$2:$H$2576,'CARGA COMPLETA'!$A2633)</f>
        <v>0</v>
      </c>
    </row>
    <row r="2634" ht="15.75" hidden="1" customHeight="1">
      <c r="A2634" s="28" t="s">
        <v>7390</v>
      </c>
      <c r="B2634" s="27">
        <f>COUNTIF($H$2:$H$2576,'CARGA COMPLETA'!$A2634)</f>
        <v>0</v>
      </c>
      <c r="C2634" s="28" t="s">
        <v>7391</v>
      </c>
      <c r="D2634" s="29">
        <v>3401.1675225</v>
      </c>
      <c r="E2634" s="1">
        <f>COUNTIF($H$2:$H$2576,'CARGA COMPLETA'!$A2634)</f>
        <v>0</v>
      </c>
    </row>
    <row r="2635" ht="15.75" hidden="1" customHeight="1">
      <c r="A2635" s="28" t="s">
        <v>7392</v>
      </c>
      <c r="B2635" s="27">
        <f>COUNTIF($H$2:$H$2576,'CARGA COMPLETA'!$A2635)</f>
        <v>0</v>
      </c>
      <c r="C2635" s="28" t="s">
        <v>7393</v>
      </c>
      <c r="D2635" s="29">
        <v>4803.38434125</v>
      </c>
      <c r="E2635" s="1">
        <f>COUNTIF($H$2:$H$2576,'CARGA COMPLETA'!$A2635)</f>
        <v>0</v>
      </c>
    </row>
    <row r="2636" ht="15.75" hidden="1" customHeight="1">
      <c r="A2636" s="28" t="s">
        <v>7394</v>
      </c>
      <c r="B2636" s="27">
        <f>COUNTIF($H$2:$H$2576,'CARGA COMPLETA'!$A2636)</f>
        <v>0</v>
      </c>
      <c r="C2636" s="28" t="s">
        <v>7395</v>
      </c>
      <c r="D2636" s="29">
        <v>1159.91159625</v>
      </c>
      <c r="E2636" s="1">
        <f>COUNTIF($H$2:$H$2576,'CARGA COMPLETA'!$A2636)</f>
        <v>0</v>
      </c>
    </row>
    <row r="2637" ht="15.75" hidden="1" customHeight="1">
      <c r="A2637" s="28" t="s">
        <v>7396</v>
      </c>
      <c r="B2637" s="27">
        <f>COUNTIF($H$2:$H$2576,'CARGA COMPLETA'!$A2637)</f>
        <v>0</v>
      </c>
      <c r="C2637" s="28" t="s">
        <v>7397</v>
      </c>
      <c r="D2637" s="29">
        <v>1291.44101625</v>
      </c>
      <c r="E2637" s="1">
        <f>COUNTIF($H$2:$H$2576,'CARGA COMPLETA'!$A2637)</f>
        <v>0</v>
      </c>
    </row>
    <row r="2638" ht="15.75" hidden="1" customHeight="1">
      <c r="A2638" s="28" t="s">
        <v>7398</v>
      </c>
      <c r="B2638" s="27">
        <f>COUNTIF($H$2:$H$2576,'CARGA COMPLETA'!$A2638)</f>
        <v>0</v>
      </c>
      <c r="C2638" s="28" t="s">
        <v>7399</v>
      </c>
      <c r="D2638" s="29">
        <v>1338.6622342499998</v>
      </c>
      <c r="E2638" s="1">
        <f>COUNTIF($H$2:$H$2576,'CARGA COMPLETA'!$A2638)</f>
        <v>0</v>
      </c>
    </row>
    <row r="2639" ht="15.75" hidden="1" customHeight="1">
      <c r="A2639" s="28" t="s">
        <v>7400</v>
      </c>
      <c r="B2639" s="27">
        <f>COUNTIF($H$2:$H$2576,'CARGA COMPLETA'!$A2639)</f>
        <v>0</v>
      </c>
      <c r="C2639" s="28" t="s">
        <v>7401</v>
      </c>
      <c r="D2639" s="29">
        <v>1466.2206157499998</v>
      </c>
      <c r="E2639" s="1">
        <f>COUNTIF($H$2:$H$2576,'CARGA COMPLETA'!$A2639)</f>
        <v>0</v>
      </c>
    </row>
    <row r="2640" ht="15.75" hidden="1" customHeight="1">
      <c r="A2640" s="28" t="s">
        <v>7402</v>
      </c>
      <c r="B2640" s="27">
        <f>COUNTIF($H$2:$H$2576,'CARGA COMPLETA'!$A2640)</f>
        <v>0</v>
      </c>
      <c r="C2640" s="28" t="s">
        <v>7403</v>
      </c>
      <c r="D2640" s="29">
        <v>1637.9096332499996</v>
      </c>
      <c r="E2640" s="1">
        <f>COUNTIF($H$2:$H$2576,'CARGA COMPLETA'!$A2640)</f>
        <v>0</v>
      </c>
    </row>
    <row r="2641" ht="15.75" hidden="1" customHeight="1">
      <c r="A2641" s="28" t="s">
        <v>7404</v>
      </c>
      <c r="B2641" s="27">
        <f>COUNTIF($H$2:$H$2576,'CARGA COMPLETA'!$A2641)</f>
        <v>0</v>
      </c>
      <c r="C2641" s="28" t="s">
        <v>7405</v>
      </c>
      <c r="D2641" s="29">
        <v>1800.335889</v>
      </c>
      <c r="E2641" s="1">
        <f>COUNTIF($H$2:$H$2576,'CARGA COMPLETA'!$A2641)</f>
        <v>0</v>
      </c>
    </row>
    <row r="2642" ht="15.75" hidden="1" customHeight="1">
      <c r="A2642" s="28" t="s">
        <v>7406</v>
      </c>
      <c r="B2642" s="27">
        <f>COUNTIF($H$2:$H$2576,'CARGA COMPLETA'!$A2642)</f>
        <v>0</v>
      </c>
      <c r="C2642" s="28" t="s">
        <v>7407</v>
      </c>
      <c r="D2642" s="29">
        <v>1899.6388042499996</v>
      </c>
      <c r="E2642" s="1">
        <f>COUNTIF($H$2:$H$2576,'CARGA COMPLETA'!$A2642)</f>
        <v>0</v>
      </c>
    </row>
    <row r="2643" ht="15.75" hidden="1" customHeight="1">
      <c r="A2643" s="28" t="s">
        <v>7408</v>
      </c>
      <c r="B2643" s="27">
        <f>COUNTIF($H$2:$H$2576,'CARGA COMPLETA'!$A2643)</f>
        <v>0</v>
      </c>
      <c r="C2643" s="28" t="s">
        <v>7409</v>
      </c>
      <c r="D2643" s="29">
        <v>2027.637414</v>
      </c>
      <c r="E2643" s="1">
        <f>COUNTIF($H$2:$H$2576,'CARGA COMPLETA'!$A2643)</f>
        <v>0</v>
      </c>
    </row>
    <row r="2644" ht="15.75" hidden="1" customHeight="1">
      <c r="A2644" s="28" t="s">
        <v>7410</v>
      </c>
      <c r="B2644" s="27">
        <f>COUNTIF($H$2:$H$2576,'CARGA COMPLETA'!$A2644)</f>
        <v>0</v>
      </c>
      <c r="C2644" s="28" t="s">
        <v>7411</v>
      </c>
      <c r="D2644" s="29">
        <v>2428.8380819999998</v>
      </c>
      <c r="E2644" s="1">
        <f>COUNTIF($H$2:$H$2576,'CARGA COMPLETA'!$A2644)</f>
        <v>0</v>
      </c>
    </row>
    <row r="2645" ht="15.75" hidden="1" customHeight="1">
      <c r="A2645" s="28" t="s">
        <v>7412</v>
      </c>
      <c r="B2645" s="27">
        <f>COUNTIF($H$2:$H$2576,'CARGA COMPLETA'!$A2645)</f>
        <v>0</v>
      </c>
      <c r="C2645" s="28" t="s">
        <v>7413</v>
      </c>
      <c r="D2645" s="29">
        <v>3047.637285</v>
      </c>
      <c r="E2645" s="1">
        <f>COUNTIF($H$2:$H$2576,'CARGA COMPLETA'!$A2645)</f>
        <v>0</v>
      </c>
    </row>
    <row r="2646" ht="15.75" hidden="1" customHeight="1">
      <c r="A2646" s="28" t="s">
        <v>7414</v>
      </c>
      <c r="B2646" s="27">
        <f>COUNTIF($H$2:$H$2576,'CARGA COMPLETA'!$A2646)</f>
        <v>0</v>
      </c>
      <c r="C2646" s="28" t="s">
        <v>7415</v>
      </c>
      <c r="D2646" s="29">
        <v>3256.8445305</v>
      </c>
      <c r="E2646" s="1">
        <f>COUNTIF($H$2:$H$2576,'CARGA COMPLETA'!$A2646)</f>
        <v>0</v>
      </c>
    </row>
    <row r="2647" ht="15.75" hidden="1" customHeight="1">
      <c r="A2647" s="28" t="s">
        <v>7416</v>
      </c>
      <c r="B2647" s="27">
        <f>COUNTIF($H$2:$H$2576,'CARGA COMPLETA'!$A2647)</f>
        <v>0</v>
      </c>
      <c r="C2647" s="28" t="s">
        <v>7417</v>
      </c>
      <c r="D2647" s="29">
        <v>5183.40014775</v>
      </c>
      <c r="E2647" s="1">
        <f>COUNTIF($H$2:$H$2576,'CARGA COMPLETA'!$A2647)</f>
        <v>0</v>
      </c>
    </row>
    <row r="2648" ht="15.75" hidden="1" customHeight="1">
      <c r="A2648" s="28" t="s">
        <v>7418</v>
      </c>
      <c r="B2648" s="27">
        <f>COUNTIF($H$2:$H$2576,'CARGA COMPLETA'!$A2648)</f>
        <v>0</v>
      </c>
      <c r="C2648" s="28" t="s">
        <v>7419</v>
      </c>
      <c r="D2648" s="29">
        <v>4454.265370499999</v>
      </c>
      <c r="E2648" s="1">
        <f>COUNTIF($H$2:$H$2576,'CARGA COMPLETA'!$A2648)</f>
        <v>0</v>
      </c>
    </row>
    <row r="2649" ht="15.75" hidden="1" customHeight="1">
      <c r="A2649" s="28" t="s">
        <v>7420</v>
      </c>
      <c r="B2649" s="27">
        <f>COUNTIF($H$2:$H$2576,'CARGA COMPLETA'!$A2649)</f>
        <v>0</v>
      </c>
      <c r="C2649" s="28" t="s">
        <v>7421</v>
      </c>
      <c r="D2649" s="29">
        <v>7333.29523575</v>
      </c>
      <c r="E2649" s="1">
        <f>COUNTIF($H$2:$H$2576,'CARGA COMPLETA'!$A2649)</f>
        <v>0</v>
      </c>
    </row>
    <row r="2650" ht="15.75" hidden="1" customHeight="1">
      <c r="A2650" s="28" t="s">
        <v>7422</v>
      </c>
      <c r="B2650" s="27">
        <f>COUNTIF($H$2:$H$2576,'CARGA COMPLETA'!$A2650)</f>
        <v>0</v>
      </c>
      <c r="C2650" s="28" t="s">
        <v>7423</v>
      </c>
      <c r="D2650" s="29">
        <v>7839.548738999999</v>
      </c>
      <c r="E2650" s="1">
        <f>COUNTIF($H$2:$H$2576,'CARGA COMPLETA'!$A2650)</f>
        <v>0</v>
      </c>
    </row>
    <row r="2651" ht="15.75" hidden="1" customHeight="1">
      <c r="A2651" s="28" t="s">
        <v>7424</v>
      </c>
      <c r="B2651" s="27">
        <f>COUNTIF($H$2:$H$2576,'CARGA COMPLETA'!$A2651)</f>
        <v>0</v>
      </c>
      <c r="C2651" s="28" t="s">
        <v>7425</v>
      </c>
      <c r="D2651" s="29">
        <v>1987.9090604999997</v>
      </c>
      <c r="E2651" s="1">
        <f>COUNTIF($H$2:$H$2576,'CARGA COMPLETA'!$A2651)</f>
        <v>0</v>
      </c>
    </row>
    <row r="2652" ht="15.75" hidden="1" customHeight="1">
      <c r="A2652" s="28" t="s">
        <v>7426</v>
      </c>
      <c r="B2652" s="27">
        <f>COUNTIF($H$2:$H$2576,'CARGA COMPLETA'!$A2652)</f>
        <v>0</v>
      </c>
      <c r="C2652" s="28" t="s">
        <v>7427</v>
      </c>
      <c r="D2652" s="29">
        <v>2372.3451179999997</v>
      </c>
      <c r="E2652" s="1">
        <f>COUNTIF($H$2:$H$2576,'CARGA COMPLETA'!$A2652)</f>
        <v>0</v>
      </c>
    </row>
    <row r="2653" ht="15.75" hidden="1" customHeight="1">
      <c r="A2653" s="28" t="s">
        <v>7428</v>
      </c>
      <c r="B2653" s="27">
        <f>COUNTIF($H$2:$H$2576,'CARGA COMPLETA'!$A2653)</f>
        <v>0</v>
      </c>
      <c r="C2653" s="28" t="s">
        <v>7429</v>
      </c>
      <c r="D2653" s="29">
        <v>2502.544869</v>
      </c>
      <c r="E2653" s="1">
        <f>COUNTIF($H$2:$H$2576,'CARGA COMPLETA'!$A2653)</f>
        <v>0</v>
      </c>
    </row>
    <row r="2654" ht="15.75" hidden="1" customHeight="1">
      <c r="A2654" s="28" t="s">
        <v>7430</v>
      </c>
      <c r="B2654" s="27">
        <f>COUNTIF($H$2:$H$2576,'CARGA COMPLETA'!$A2654)</f>
        <v>0</v>
      </c>
      <c r="C2654" s="28" t="s">
        <v>7431</v>
      </c>
      <c r="D2654" s="29">
        <v>4034.0899664999997</v>
      </c>
      <c r="E2654" s="1">
        <f>COUNTIF($H$2:$H$2576,'CARGA COMPLETA'!$A2654)</f>
        <v>0</v>
      </c>
    </row>
    <row r="2655" ht="15.75" hidden="1" customHeight="1">
      <c r="A2655" s="28" t="s">
        <v>7432</v>
      </c>
      <c r="B2655" s="27">
        <f>COUNTIF($H$2:$H$2576,'CARGA COMPLETA'!$A2655)</f>
        <v>0</v>
      </c>
      <c r="C2655" s="28" t="s">
        <v>7433</v>
      </c>
      <c r="D2655" s="29">
        <v>4255.6505557499995</v>
      </c>
      <c r="E2655" s="1">
        <f>COUNTIF($H$2:$H$2576,'CARGA COMPLETA'!$A2655)</f>
        <v>0</v>
      </c>
    </row>
    <row r="2656" ht="15.75" hidden="1" customHeight="1">
      <c r="A2656" s="28" t="s">
        <v>7434</v>
      </c>
      <c r="B2656" s="27">
        <f>COUNTIF($H$2:$H$2576,'CARGA COMPLETA'!$A2656)</f>
        <v>0</v>
      </c>
      <c r="C2656" s="28" t="s">
        <v>7435</v>
      </c>
      <c r="D2656" s="29">
        <v>3611.2552244999997</v>
      </c>
      <c r="E2656" s="1">
        <f>COUNTIF($H$2:$H$2576,'CARGA COMPLETA'!$A2656)</f>
        <v>0</v>
      </c>
    </row>
    <row r="2657" ht="15.75" hidden="1" customHeight="1">
      <c r="A2657" s="28" t="s">
        <v>7436</v>
      </c>
      <c r="B2657" s="27">
        <f>COUNTIF($H$2:$H$2576,'CARGA COMPLETA'!$A2657)</f>
        <v>0</v>
      </c>
      <c r="C2657" s="28" t="s">
        <v>7437</v>
      </c>
      <c r="D2657" s="29">
        <v>3611.2552244999997</v>
      </c>
      <c r="E2657" s="1">
        <f>COUNTIF($H$2:$H$2576,'CARGA COMPLETA'!$A2657)</f>
        <v>0</v>
      </c>
    </row>
    <row r="2658" ht="15.75" hidden="1" customHeight="1">
      <c r="A2658" s="28" t="s">
        <v>7438</v>
      </c>
      <c r="B2658" s="27">
        <f>COUNTIF($H$2:$H$2576,'CARGA COMPLETA'!$A2658)</f>
        <v>0</v>
      </c>
      <c r="C2658" s="28" t="s">
        <v>7439</v>
      </c>
      <c r="D2658" s="29">
        <v>3611.2552244999997</v>
      </c>
      <c r="E2658" s="1">
        <f>COUNTIF($H$2:$H$2576,'CARGA COMPLETA'!$A2658)</f>
        <v>0</v>
      </c>
    </row>
    <row r="2659" ht="15.75" hidden="1" customHeight="1">
      <c r="A2659" s="28" t="s">
        <v>7440</v>
      </c>
      <c r="B2659" s="27">
        <f>COUNTIF($H$2:$H$2576,'CARGA COMPLETA'!$A2659)</f>
        <v>0</v>
      </c>
      <c r="C2659" s="28" t="s">
        <v>7441</v>
      </c>
      <c r="D2659" s="29">
        <v>3611.2552244999997</v>
      </c>
      <c r="E2659" s="1">
        <f>COUNTIF($H$2:$H$2576,'CARGA COMPLETA'!$A2659)</f>
        <v>0</v>
      </c>
    </row>
    <row r="2660" ht="15.75" hidden="1" customHeight="1">
      <c r="A2660" s="28" t="s">
        <v>7442</v>
      </c>
      <c r="B2660" s="27">
        <f>COUNTIF($H$2:$H$2576,'CARGA COMPLETA'!$A2660)</f>
        <v>0</v>
      </c>
      <c r="C2660" s="28" t="s">
        <v>7443</v>
      </c>
      <c r="D2660" s="29">
        <v>4522.240206</v>
      </c>
      <c r="E2660" s="1">
        <f>COUNTIF($H$2:$H$2576,'CARGA COMPLETA'!$A2660)</f>
        <v>0</v>
      </c>
    </row>
    <row r="2661" ht="15.75" hidden="1" customHeight="1">
      <c r="A2661" s="28" t="s">
        <v>7444</v>
      </c>
      <c r="B2661" s="27">
        <f>COUNTIF($H$2:$H$2576,'CARGA COMPLETA'!$A2661)</f>
        <v>0</v>
      </c>
      <c r="C2661" s="28" t="s">
        <v>7445</v>
      </c>
      <c r="D2661" s="29">
        <v>6220.61384175</v>
      </c>
      <c r="E2661" s="1">
        <f>COUNTIF($H$2:$H$2576,'CARGA COMPLETA'!$A2661)</f>
        <v>0</v>
      </c>
    </row>
    <row r="2662" ht="15.75" hidden="1" customHeight="1">
      <c r="A2662" s="28"/>
      <c r="B2662" s="27">
        <f>COUNTIF($H$2:$H$2576,'CARGA COMPLETA'!$A2662)</f>
        <v>0</v>
      </c>
      <c r="C2662" s="28"/>
      <c r="D2662" s="29">
        <v>0.0</v>
      </c>
      <c r="E2662" s="1">
        <f>COUNTIF($H$2:$H$2576,'CARGA COMPLETA'!$A2662)</f>
        <v>0</v>
      </c>
    </row>
    <row r="2663" ht="15.75" hidden="1" customHeight="1">
      <c r="A2663" s="28"/>
      <c r="B2663" s="27">
        <f>COUNTIF($H$2:$H$2576,'CARGA COMPLETA'!$A2663)</f>
        <v>0</v>
      </c>
      <c r="C2663" s="28" t="s">
        <v>7446</v>
      </c>
      <c r="D2663" s="29">
        <v>0.0</v>
      </c>
      <c r="E2663" s="1">
        <f>COUNTIF($H$2:$H$2576,'CARGA COMPLETA'!$A2663)</f>
        <v>0</v>
      </c>
    </row>
    <row r="2664" ht="15.75" hidden="1" customHeight="1">
      <c r="A2664" s="28" t="s">
        <v>7447</v>
      </c>
      <c r="B2664" s="27">
        <f>COUNTIF($H$2:$H$2576,'CARGA COMPLETA'!$A2664)</f>
        <v>0</v>
      </c>
      <c r="C2664" s="28" t="s">
        <v>7448</v>
      </c>
      <c r="D2664" s="29">
        <v>3299.83416675</v>
      </c>
      <c r="E2664" s="1">
        <f>COUNTIF($H$2:$H$2576,'CARGA COMPLETA'!$A2664)</f>
        <v>0</v>
      </c>
    </row>
    <row r="2665" ht="15.75" hidden="1" customHeight="1">
      <c r="A2665" s="28" t="s">
        <v>7449</v>
      </c>
      <c r="B2665" s="27">
        <f>COUNTIF($H$2:$H$2576,'CARGA COMPLETA'!$A2665)</f>
        <v>0</v>
      </c>
      <c r="C2665" s="28" t="s">
        <v>7450</v>
      </c>
      <c r="D2665" s="29">
        <v>2652.438096</v>
      </c>
      <c r="E2665" s="1">
        <f>COUNTIF($H$2:$H$2576,'CARGA COMPLETA'!$A2665)</f>
        <v>0</v>
      </c>
    </row>
    <row r="2666" ht="15.75" hidden="1" customHeight="1">
      <c r="A2666" s="28" t="s">
        <v>7451</v>
      </c>
      <c r="B2666" s="27">
        <f>COUNTIF($H$2:$H$2576,'CARGA COMPLETA'!$A2666)</f>
        <v>0</v>
      </c>
      <c r="C2666" s="28" t="s">
        <v>7452</v>
      </c>
      <c r="D2666" s="29">
        <v>2209.730193</v>
      </c>
      <c r="E2666" s="1">
        <f>COUNTIF($H$2:$H$2576,'CARGA COMPLETA'!$A2666)</f>
        <v>0</v>
      </c>
    </row>
    <row r="2667" ht="15.75" hidden="1" customHeight="1">
      <c r="A2667" s="28" t="s">
        <v>7453</v>
      </c>
      <c r="B2667" s="27">
        <f>COUNTIF($H$2:$H$2576,'CARGA COMPLETA'!$A2667)</f>
        <v>0</v>
      </c>
      <c r="C2667" s="28" t="s">
        <v>7454</v>
      </c>
      <c r="D2667" s="29">
        <v>3387.466541249999</v>
      </c>
      <c r="E2667" s="1">
        <f>COUNTIF($H$2:$H$2576,'CARGA COMPLETA'!$A2667)</f>
        <v>0</v>
      </c>
    </row>
    <row r="2668" ht="15.75" hidden="1" customHeight="1">
      <c r="A2668" s="28" t="s">
        <v>7455</v>
      </c>
      <c r="B2668" s="27">
        <f>COUNTIF($H$2:$H$2576,'CARGA COMPLETA'!$A2668)</f>
        <v>0</v>
      </c>
      <c r="C2668" s="28" t="s">
        <v>7456</v>
      </c>
      <c r="D2668" s="29">
        <v>3545.6522309999996</v>
      </c>
      <c r="E2668" s="1">
        <f>COUNTIF($H$2:$H$2576,'CARGA COMPLETA'!$A2668)</f>
        <v>0</v>
      </c>
    </row>
    <row r="2669" ht="15.75" hidden="1" customHeight="1">
      <c r="A2669" s="28" t="s">
        <v>7457</v>
      </c>
      <c r="B2669" s="27">
        <f>COUNTIF($H$2:$H$2576,'CARGA COMPLETA'!$A2669)</f>
        <v>0</v>
      </c>
      <c r="C2669" s="28" t="s">
        <v>7458</v>
      </c>
      <c r="D2669" s="29">
        <v>1488.2499967499998</v>
      </c>
      <c r="E2669" s="1">
        <f>COUNTIF($H$2:$H$2576,'CARGA COMPLETA'!$A2669)</f>
        <v>0</v>
      </c>
    </row>
    <row r="2670" ht="15.75" hidden="1" customHeight="1">
      <c r="A2670" s="28" t="s">
        <v>7459</v>
      </c>
      <c r="B2670" s="27">
        <f>COUNTIF($H$2:$H$2576,'CARGA COMPLETA'!$A2670)</f>
        <v>0</v>
      </c>
      <c r="C2670" s="28" t="s">
        <v>7460</v>
      </c>
      <c r="D2670" s="29">
        <v>5529.70704825</v>
      </c>
      <c r="E2670" s="1">
        <f>COUNTIF($H$2:$H$2576,'CARGA COMPLETA'!$A2670)</f>
        <v>0</v>
      </c>
    </row>
    <row r="2671" ht="15.75" hidden="1" customHeight="1">
      <c r="A2671" s="28" t="s">
        <v>7461</v>
      </c>
      <c r="B2671" s="27">
        <f>COUNTIF($H$2:$H$2576,'CARGA COMPLETA'!$A2671)</f>
        <v>0</v>
      </c>
      <c r="C2671" s="28" t="s">
        <v>7462</v>
      </c>
      <c r="D2671" s="29">
        <v>6057.29814525</v>
      </c>
      <c r="E2671" s="1">
        <f>COUNTIF($H$2:$H$2576,'CARGA COMPLETA'!$A2671)</f>
        <v>0</v>
      </c>
    </row>
    <row r="2672" ht="15.75" hidden="1" customHeight="1">
      <c r="A2672" s="28"/>
      <c r="B2672" s="27">
        <f>COUNTIF($H$2:$H$2576,'CARGA COMPLETA'!$A2672)</f>
        <v>0</v>
      </c>
      <c r="C2672" s="28"/>
      <c r="D2672" s="29">
        <v>0.0</v>
      </c>
      <c r="E2672" s="1">
        <f>COUNTIF($H$2:$H$2576,'CARGA COMPLETA'!$A2672)</f>
        <v>0</v>
      </c>
    </row>
    <row r="2673" ht="15.75" hidden="1" customHeight="1">
      <c r="A2673" s="28"/>
      <c r="B2673" s="27">
        <f>COUNTIF($H$2:$H$2576,'CARGA COMPLETA'!$A2673)</f>
        <v>0</v>
      </c>
      <c r="C2673" s="28" t="s">
        <v>7463</v>
      </c>
      <c r="D2673" s="29">
        <v>0.0</v>
      </c>
      <c r="E2673" s="1">
        <f>COUNTIF($H$2:$H$2576,'CARGA COMPLETA'!$A2673)</f>
        <v>0</v>
      </c>
    </row>
    <row r="2674" ht="15.75" hidden="1" customHeight="1">
      <c r="A2674" s="28" t="s">
        <v>7464</v>
      </c>
      <c r="B2674" s="27">
        <f>COUNTIF($H$2:$H$2576,'CARGA COMPLETA'!$A2674)</f>
        <v>0</v>
      </c>
      <c r="C2674" s="28" t="s">
        <v>7465</v>
      </c>
      <c r="D2674" s="29">
        <v>6200.093814749999</v>
      </c>
      <c r="E2674" s="1">
        <f>COUNTIF($H$2:$H$2576,'CARGA COMPLETA'!$A2674)</f>
        <v>0</v>
      </c>
    </row>
    <row r="2675" ht="15.75" hidden="1" customHeight="1">
      <c r="A2675" s="28"/>
      <c r="B2675" s="27">
        <f>COUNTIF($H$2:$H$2576,'CARGA COMPLETA'!$A2675)</f>
        <v>0</v>
      </c>
      <c r="C2675" s="28"/>
      <c r="D2675" s="29">
        <v>0.0</v>
      </c>
      <c r="E2675" s="1">
        <f>COUNTIF($H$2:$H$2576,'CARGA COMPLETA'!$A2675)</f>
        <v>0</v>
      </c>
    </row>
    <row r="2676" ht="15.75" hidden="1" customHeight="1">
      <c r="A2676" s="28"/>
      <c r="B2676" s="27">
        <f>COUNTIF($H$2:$H$2576,'CARGA COMPLETA'!$A2676)</f>
        <v>0</v>
      </c>
      <c r="C2676" s="28" t="s">
        <v>7466</v>
      </c>
      <c r="D2676" s="29">
        <v>0.0</v>
      </c>
      <c r="E2676" s="1">
        <f>COUNTIF($H$2:$H$2576,'CARGA COMPLETA'!$A2676)</f>
        <v>0</v>
      </c>
    </row>
    <row r="2677" ht="15.75" hidden="1" customHeight="1">
      <c r="A2677" s="28" t="s">
        <v>7467</v>
      </c>
      <c r="B2677" s="27">
        <f>COUNTIF($H$2:$H$2576,'CARGA COMPLETA'!$A2677)</f>
        <v>0</v>
      </c>
      <c r="C2677" s="28" t="s">
        <v>7468</v>
      </c>
      <c r="D2677" s="29">
        <v>673.890624</v>
      </c>
      <c r="E2677" s="1">
        <f>COUNTIF($H$2:$H$2576,'CARGA COMPLETA'!$A2677)</f>
        <v>0</v>
      </c>
    </row>
    <row r="2678" ht="15.75" hidden="1" customHeight="1">
      <c r="A2678" s="28" t="s">
        <v>7469</v>
      </c>
      <c r="B2678" s="27">
        <f>COUNTIF($H$2:$H$2576,'CARGA COMPLETA'!$A2678)</f>
        <v>0</v>
      </c>
      <c r="C2678" s="28" t="s">
        <v>7470</v>
      </c>
      <c r="D2678" s="29">
        <v>673.890624</v>
      </c>
      <c r="E2678" s="1">
        <f>COUNTIF($H$2:$H$2576,'CARGA COMPLETA'!$A2678)</f>
        <v>0</v>
      </c>
    </row>
    <row r="2679" ht="15.75" hidden="1" customHeight="1">
      <c r="A2679" s="28" t="s">
        <v>7471</v>
      </c>
      <c r="B2679" s="27">
        <f>COUNTIF($H$2:$H$2576,'CARGA COMPLETA'!$A2679)</f>
        <v>0</v>
      </c>
      <c r="C2679" s="28" t="s">
        <v>7472</v>
      </c>
      <c r="D2679" s="29">
        <v>673.890624</v>
      </c>
      <c r="E2679" s="1">
        <f>COUNTIF($H$2:$H$2576,'CARGA COMPLETA'!$A2679)</f>
        <v>0</v>
      </c>
    </row>
    <row r="2680" ht="15.75" hidden="1" customHeight="1">
      <c r="A2680" s="28" t="s">
        <v>7473</v>
      </c>
      <c r="B2680" s="27">
        <f>COUNTIF($H$2:$H$2576,'CARGA COMPLETA'!$A2680)</f>
        <v>0</v>
      </c>
      <c r="C2680" s="28" t="s">
        <v>7474</v>
      </c>
      <c r="D2680" s="29">
        <v>673.890624</v>
      </c>
      <c r="E2680" s="1">
        <f>COUNTIF($H$2:$H$2576,'CARGA COMPLETA'!$A2680)</f>
        <v>0</v>
      </c>
    </row>
    <row r="2681" ht="15.75" hidden="1" customHeight="1">
      <c r="A2681" s="28"/>
      <c r="B2681" s="27">
        <f>COUNTIF($H$2:$H$2576,'CARGA COMPLETA'!$A2681)</f>
        <v>0</v>
      </c>
      <c r="C2681" s="28"/>
      <c r="D2681" s="29">
        <v>0.0</v>
      </c>
      <c r="E2681" s="1">
        <f>COUNTIF($H$2:$H$2576,'CARGA COMPLETA'!$A2681)</f>
        <v>0</v>
      </c>
    </row>
    <row r="2682" ht="15.75" hidden="1" customHeight="1">
      <c r="A2682" s="28"/>
      <c r="B2682" s="27">
        <f>COUNTIF($H$2:$H$2576,'CARGA COMPLETA'!$A2682)</f>
        <v>0</v>
      </c>
      <c r="C2682" s="28" t="s">
        <v>7475</v>
      </c>
      <c r="D2682" s="29">
        <v>0.0</v>
      </c>
      <c r="E2682" s="1">
        <f>COUNTIF($H$2:$H$2576,'CARGA COMPLETA'!$A2682)</f>
        <v>0</v>
      </c>
    </row>
    <row r="2683" ht="15.75" hidden="1" customHeight="1">
      <c r="A2683" s="28" t="s">
        <v>7476</v>
      </c>
      <c r="B2683" s="27">
        <f>COUNTIF($H$2:$H$2576,'CARGA COMPLETA'!$A2683)</f>
        <v>0</v>
      </c>
      <c r="C2683" s="28" t="s">
        <v>7477</v>
      </c>
      <c r="D2683" s="29">
        <v>532.27189125</v>
      </c>
      <c r="E2683" s="1">
        <f>COUNTIF($H$2:$H$2576,'CARGA COMPLETA'!$A2683)</f>
        <v>0</v>
      </c>
    </row>
    <row r="2684" ht="15.75" hidden="1" customHeight="1">
      <c r="A2684" s="28"/>
      <c r="B2684" s="27">
        <f>COUNTIF($H$2:$H$2576,'CARGA COMPLETA'!$A2684)</f>
        <v>0</v>
      </c>
      <c r="C2684" s="28"/>
      <c r="D2684" s="29">
        <v>0.0</v>
      </c>
      <c r="E2684" s="1">
        <f>COUNTIF($H$2:$H$2576,'CARGA COMPLETA'!$A2684)</f>
        <v>0</v>
      </c>
    </row>
    <row r="2685" ht="15.75" hidden="1" customHeight="1">
      <c r="A2685" s="28"/>
      <c r="B2685" s="27">
        <f>COUNTIF($H$2:$H$2576,'CARGA COMPLETA'!$A2685)</f>
        <v>0</v>
      </c>
      <c r="C2685" s="28" t="s">
        <v>7478</v>
      </c>
      <c r="D2685" s="29">
        <v>0.0</v>
      </c>
      <c r="E2685" s="1">
        <f>COUNTIF($H$2:$H$2576,'CARGA COMPLETA'!$A2685)</f>
        <v>0</v>
      </c>
    </row>
    <row r="2686" ht="15.75" hidden="1" customHeight="1">
      <c r="A2686" s="28" t="s">
        <v>7479</v>
      </c>
      <c r="B2686" s="27">
        <f>COUNTIF($H$2:$H$2576,'CARGA COMPLETA'!$A2686)</f>
        <v>0</v>
      </c>
      <c r="C2686" s="28" t="s">
        <v>7480</v>
      </c>
      <c r="D2686" s="29">
        <v>320.98928399999994</v>
      </c>
      <c r="E2686" s="1">
        <f>COUNTIF($H$2:$H$2576,'CARGA COMPLETA'!$A2686)</f>
        <v>0</v>
      </c>
    </row>
    <row r="2687" ht="15.75" hidden="1" customHeight="1">
      <c r="A2687" s="28" t="s">
        <v>7481</v>
      </c>
      <c r="B2687" s="27">
        <f>COUNTIF($H$2:$H$2576,'CARGA COMPLETA'!$A2687)</f>
        <v>0</v>
      </c>
      <c r="C2687" s="28" t="s">
        <v>7482</v>
      </c>
      <c r="D2687" s="29">
        <v>320.98928399999994</v>
      </c>
      <c r="E2687" s="1">
        <f>COUNTIF($H$2:$H$2576,'CARGA COMPLETA'!$A2687)</f>
        <v>0</v>
      </c>
    </row>
    <row r="2688" ht="15.75" hidden="1" customHeight="1">
      <c r="A2688" s="28" t="s">
        <v>7483</v>
      </c>
      <c r="B2688" s="27">
        <f>COUNTIF($H$2:$H$2576,'CARGA COMPLETA'!$A2688)</f>
        <v>0</v>
      </c>
      <c r="C2688" s="28" t="s">
        <v>7484</v>
      </c>
      <c r="D2688" s="29">
        <v>320.98928399999994</v>
      </c>
      <c r="E2688" s="1">
        <f>COUNTIF($H$2:$H$2576,'CARGA COMPLETA'!$A2688)</f>
        <v>0</v>
      </c>
    </row>
    <row r="2689" ht="15.75" hidden="1" customHeight="1">
      <c r="A2689" s="28" t="s">
        <v>7485</v>
      </c>
      <c r="B2689" s="27">
        <f>COUNTIF($H$2:$H$2576,'CARGA COMPLETA'!$A2689)</f>
        <v>0</v>
      </c>
      <c r="C2689" s="28" t="s">
        <v>7486</v>
      </c>
      <c r="D2689" s="29">
        <v>642.4906702499999</v>
      </c>
      <c r="E2689" s="1">
        <f>COUNTIF($H$2:$H$2576,'CARGA COMPLETA'!$A2689)</f>
        <v>0</v>
      </c>
    </row>
    <row r="2690" ht="15.75" hidden="1" customHeight="1">
      <c r="A2690" s="28"/>
      <c r="B2690" s="27">
        <f>COUNTIF($H$2:$H$2576,'CARGA COMPLETA'!$A2690)</f>
        <v>0</v>
      </c>
      <c r="C2690" s="28"/>
      <c r="D2690" s="29">
        <v>0.0</v>
      </c>
      <c r="E2690" s="1">
        <f>COUNTIF($H$2:$H$2576,'CARGA COMPLETA'!$A2690)</f>
        <v>0</v>
      </c>
    </row>
    <row r="2691" ht="15.75" hidden="1" customHeight="1">
      <c r="A2691" s="28"/>
      <c r="B2691" s="27">
        <f>COUNTIF($H$2:$H$2576,'CARGA COMPLETA'!$A2691)</f>
        <v>0</v>
      </c>
      <c r="C2691" s="28" t="s">
        <v>7487</v>
      </c>
      <c r="D2691" s="29">
        <v>0.0</v>
      </c>
      <c r="E2691" s="1">
        <f>COUNTIF($H$2:$H$2576,'CARGA COMPLETA'!$A2691)</f>
        <v>0</v>
      </c>
    </row>
    <row r="2692" ht="15.75" hidden="1" customHeight="1">
      <c r="A2692" s="28" t="s">
        <v>7488</v>
      </c>
      <c r="B2692" s="27">
        <f>COUNTIF($H$2:$H$2576,'CARGA COMPLETA'!$A2692)</f>
        <v>0</v>
      </c>
      <c r="C2692" s="28" t="s">
        <v>7489</v>
      </c>
      <c r="D2692" s="29">
        <v>1308.36734325</v>
      </c>
      <c r="E2692" s="1">
        <f>COUNTIF($H$2:$H$2576,'CARGA COMPLETA'!$A2692)</f>
        <v>0</v>
      </c>
    </row>
    <row r="2693" ht="15.75" hidden="1" customHeight="1">
      <c r="A2693" s="28" t="s">
        <v>7490</v>
      </c>
      <c r="B2693" s="27">
        <f>COUNTIF($H$2:$H$2576,'CARGA COMPLETA'!$A2693)</f>
        <v>0</v>
      </c>
      <c r="C2693" s="28" t="s">
        <v>7491</v>
      </c>
      <c r="D2693" s="29">
        <v>534.5898277499999</v>
      </c>
      <c r="E2693" s="1">
        <f>COUNTIF($H$2:$H$2576,'CARGA COMPLETA'!$A2693)</f>
        <v>0</v>
      </c>
    </row>
    <row r="2694" ht="15.75" hidden="1" customHeight="1">
      <c r="A2694" s="28" t="s">
        <v>7492</v>
      </c>
      <c r="B2694" s="27">
        <f>COUNTIF($H$2:$H$2576,'CARGA COMPLETA'!$A2694)</f>
        <v>0</v>
      </c>
      <c r="C2694" s="28" t="s">
        <v>7493</v>
      </c>
      <c r="D2694" s="29">
        <v>845.5616729999998</v>
      </c>
      <c r="E2694" s="1">
        <f>COUNTIF($H$2:$H$2576,'CARGA COMPLETA'!$A2694)</f>
        <v>0</v>
      </c>
    </row>
    <row r="2695" ht="15.75" hidden="1" customHeight="1">
      <c r="A2695" s="28" t="s">
        <v>7494</v>
      </c>
      <c r="B2695" s="27">
        <f>COUNTIF($H$2:$H$2576,'CARGA COMPLETA'!$A2695)</f>
        <v>0</v>
      </c>
      <c r="C2695" s="28" t="s">
        <v>7495</v>
      </c>
      <c r="D2695" s="29">
        <v>842.30039025</v>
      </c>
      <c r="E2695" s="1">
        <f>COUNTIF($H$2:$H$2576,'CARGA COMPLETA'!$A2695)</f>
        <v>0</v>
      </c>
    </row>
    <row r="2696" ht="15.75" hidden="1" customHeight="1">
      <c r="A2696" s="28" t="s">
        <v>7496</v>
      </c>
      <c r="B2696" s="27">
        <f>COUNTIF($H$2:$H$2576,'CARGA COMPLETA'!$A2696)</f>
        <v>0</v>
      </c>
      <c r="C2696" s="28" t="s">
        <v>7497</v>
      </c>
      <c r="D2696" s="29">
        <v>1301.0901007500001</v>
      </c>
      <c r="E2696" s="1">
        <f>COUNTIF($H$2:$H$2576,'CARGA COMPLETA'!$A2696)</f>
        <v>0</v>
      </c>
    </row>
    <row r="2697" ht="15.75" hidden="1" customHeight="1">
      <c r="A2697" s="28" t="s">
        <v>7498</v>
      </c>
      <c r="B2697" s="27">
        <f>COUNTIF($H$2:$H$2576,'CARGA COMPLETA'!$A2697)</f>
        <v>0</v>
      </c>
      <c r="C2697" s="28" t="s">
        <v>7499</v>
      </c>
      <c r="D2697" s="29">
        <v>1258.1723385</v>
      </c>
      <c r="E2697" s="1">
        <f>COUNTIF($H$2:$H$2576,'CARGA COMPLETA'!$A2697)</f>
        <v>0</v>
      </c>
    </row>
    <row r="2698" ht="15.75" hidden="1" customHeight="1">
      <c r="A2698" s="28" t="s">
        <v>7500</v>
      </c>
      <c r="B2698" s="27">
        <f>COUNTIF($H$2:$H$2576,'CARGA COMPLETA'!$A2698)</f>
        <v>0</v>
      </c>
      <c r="C2698" s="28" t="s">
        <v>7501</v>
      </c>
      <c r="D2698" s="29">
        <v>1847.22468975</v>
      </c>
      <c r="E2698" s="1">
        <f>COUNTIF($H$2:$H$2576,'CARGA COMPLETA'!$A2698)</f>
        <v>0</v>
      </c>
    </row>
    <row r="2699" ht="15.75" hidden="1" customHeight="1">
      <c r="A2699" s="28" t="s">
        <v>7502</v>
      </c>
      <c r="B2699" s="27">
        <f>COUNTIF($H$2:$H$2576,'CARGA COMPLETA'!$A2699)</f>
        <v>0</v>
      </c>
      <c r="C2699" s="28" t="s">
        <v>7503</v>
      </c>
      <c r="D2699" s="29">
        <v>933.9038032499999</v>
      </c>
      <c r="E2699" s="1">
        <f>COUNTIF($H$2:$H$2576,'CARGA COMPLETA'!$A2699)</f>
        <v>0</v>
      </c>
    </row>
    <row r="2700" ht="15.75" hidden="1" customHeight="1">
      <c r="A2700" s="28" t="s">
        <v>7504</v>
      </c>
      <c r="B2700" s="27">
        <f>COUNTIF($H$2:$H$2576,'CARGA COMPLETA'!$A2700)</f>
        <v>0</v>
      </c>
      <c r="C2700" s="28" t="s">
        <v>7505</v>
      </c>
      <c r="D2700" s="29">
        <v>690.7001557499999</v>
      </c>
      <c r="E2700" s="1">
        <f>COUNTIF($H$2:$H$2576,'CARGA COMPLETA'!$A2700)</f>
        <v>0</v>
      </c>
    </row>
    <row r="2701" ht="15.75" hidden="1" customHeight="1">
      <c r="A2701" s="28" t="s">
        <v>7506</v>
      </c>
      <c r="B2701" s="27">
        <f>COUNTIF($H$2:$H$2576,'CARGA COMPLETA'!$A2701)</f>
        <v>0</v>
      </c>
      <c r="C2701" s="28" t="s">
        <v>7507</v>
      </c>
      <c r="D2701" s="29">
        <v>896.25979575</v>
      </c>
      <c r="E2701" s="1">
        <f>COUNTIF($H$2:$H$2576,'CARGA COMPLETA'!$A2701)</f>
        <v>0</v>
      </c>
    </row>
    <row r="2702" ht="15.75" customHeight="1">
      <c r="A2702" s="28" t="s">
        <v>1350</v>
      </c>
      <c r="B2702" s="27">
        <f>COUNTIF($H$2:$H$2576,'CARGA COMPLETA'!$A2702)</f>
        <v>1</v>
      </c>
      <c r="C2702" s="28" t="s">
        <v>1349</v>
      </c>
      <c r="D2702" s="29">
        <v>1095.539445</v>
      </c>
      <c r="E2702" s="1">
        <f>COUNTIF($H$2:$H$2576,'CARGA COMPLETA'!$A2702)</f>
        <v>1</v>
      </c>
    </row>
    <row r="2703" ht="15.75" customHeight="1">
      <c r="A2703" s="28" t="s">
        <v>1352</v>
      </c>
      <c r="B2703" s="27">
        <f>COUNTIF($H$2:$H$2576,'CARGA COMPLETA'!$A2703)</f>
        <v>1</v>
      </c>
      <c r="C2703" s="28" t="s">
        <v>1351</v>
      </c>
      <c r="D2703" s="29">
        <v>1610.5525920000002</v>
      </c>
      <c r="E2703" s="1">
        <f>COUNTIF($H$2:$H$2576,'CARGA COMPLETA'!$A2703)</f>
        <v>1</v>
      </c>
    </row>
    <row r="2704" ht="15.75" customHeight="1">
      <c r="A2704" s="28" t="s">
        <v>1354</v>
      </c>
      <c r="B2704" s="27">
        <f>COUNTIF($H$2:$H$2576,'CARGA COMPLETA'!$A2704)</f>
        <v>1</v>
      </c>
      <c r="C2704" s="28" t="s">
        <v>1353</v>
      </c>
      <c r="D2704" s="29">
        <v>1834.4311177499999</v>
      </c>
      <c r="E2704" s="1">
        <f>COUNTIF($H$2:$H$2576,'CARGA COMPLETA'!$A2704)</f>
        <v>1</v>
      </c>
    </row>
    <row r="2705" ht="15.75" customHeight="1">
      <c r="A2705" s="28" t="s">
        <v>1356</v>
      </c>
      <c r="B2705" s="27">
        <f>COUNTIF($H$2:$H$2576,'CARGA COMPLETA'!$A2705)</f>
        <v>1</v>
      </c>
      <c r="C2705" s="28" t="s">
        <v>1355</v>
      </c>
      <c r="D2705" s="29">
        <v>2597.418549</v>
      </c>
      <c r="E2705" s="1">
        <f>COUNTIF($H$2:$H$2576,'CARGA COMPLETA'!$A2705)</f>
        <v>1</v>
      </c>
    </row>
    <row r="2706" ht="15.75" customHeight="1">
      <c r="A2706" s="28" t="s">
        <v>1358</v>
      </c>
      <c r="B2706" s="27">
        <f>COUNTIF($H$2:$H$2576,'CARGA COMPLETA'!$A2706)</f>
        <v>1</v>
      </c>
      <c r="C2706" s="28" t="s">
        <v>1357</v>
      </c>
      <c r="D2706" s="29">
        <v>463.7130795</v>
      </c>
      <c r="E2706" s="1">
        <f>COUNTIF($H$2:$H$2576,'CARGA COMPLETA'!$A2706)</f>
        <v>1</v>
      </c>
    </row>
    <row r="2707" ht="15.75" customHeight="1">
      <c r="A2707" s="28" t="s">
        <v>1360</v>
      </c>
      <c r="B2707" s="27">
        <f>COUNTIF($H$2:$H$2576,'CARGA COMPLETA'!$A2707)</f>
        <v>1</v>
      </c>
      <c r="C2707" s="28" t="s">
        <v>1359</v>
      </c>
      <c r="D2707" s="29">
        <v>405.4592025</v>
      </c>
      <c r="E2707" s="1">
        <f>COUNTIF($H$2:$H$2576,'CARGA COMPLETA'!$A2707)</f>
        <v>1</v>
      </c>
    </row>
    <row r="2708" ht="15.75" customHeight="1">
      <c r="A2708" s="28" t="s">
        <v>1362</v>
      </c>
      <c r="B2708" s="27">
        <f>COUNTIF($H$2:$H$2576,'CARGA COMPLETA'!$A2708)</f>
        <v>1</v>
      </c>
      <c r="C2708" s="28" t="s">
        <v>1361</v>
      </c>
      <c r="D2708" s="29">
        <v>631.916208</v>
      </c>
      <c r="E2708" s="1">
        <f>COUNTIF($H$2:$H$2576,'CARGA COMPLETA'!$A2708)</f>
        <v>1</v>
      </c>
    </row>
    <row r="2709" ht="15.75" customHeight="1">
      <c r="A2709" s="28" t="s">
        <v>1364</v>
      </c>
      <c r="B2709" s="27">
        <f>COUNTIF($H$2:$H$2576,'CARGA COMPLETA'!$A2709)</f>
        <v>1</v>
      </c>
      <c r="C2709" s="28" t="s">
        <v>1363</v>
      </c>
      <c r="D2709" s="29">
        <v>640.4153084999999</v>
      </c>
      <c r="E2709" s="1">
        <f>COUNTIF($H$2:$H$2576,'CARGA COMPLETA'!$A2709)</f>
        <v>1</v>
      </c>
    </row>
    <row r="2710" ht="15.75" customHeight="1">
      <c r="A2710" s="28" t="s">
        <v>1366</v>
      </c>
      <c r="B2710" s="27">
        <f>COUNTIF($H$2:$H$2576,'CARGA COMPLETA'!$A2710)</f>
        <v>1</v>
      </c>
      <c r="C2710" s="28" t="s">
        <v>1365</v>
      </c>
      <c r="D2710" s="29">
        <v>534.5898277499999</v>
      </c>
      <c r="E2710" s="1">
        <f>COUNTIF($H$2:$H$2576,'CARGA COMPLETA'!$A2710)</f>
        <v>1</v>
      </c>
    </row>
    <row r="2711" ht="15.75" customHeight="1">
      <c r="A2711" s="28" t="s">
        <v>1368</v>
      </c>
      <c r="B2711" s="27">
        <f>COUNTIF($H$2:$H$2576,'CARGA COMPLETA'!$A2711)</f>
        <v>1</v>
      </c>
      <c r="C2711" s="28" t="s">
        <v>1367</v>
      </c>
      <c r="D2711" s="29">
        <v>792.85107825</v>
      </c>
      <c r="E2711" s="1">
        <f>COUNTIF($H$2:$H$2576,'CARGA COMPLETA'!$A2711)</f>
        <v>1</v>
      </c>
    </row>
    <row r="2712" ht="15.75" customHeight="1">
      <c r="A2712" s="28" t="s">
        <v>1370</v>
      </c>
      <c r="B2712" s="27">
        <f>COUNTIF($H$2:$H$2576,'CARGA COMPLETA'!$A2712)</f>
        <v>1</v>
      </c>
      <c r="C2712" s="28" t="s">
        <v>1369</v>
      </c>
      <c r="D2712" s="29">
        <v>1389.3783254999998</v>
      </c>
      <c r="E2712" s="1">
        <f>COUNTIF($H$2:$H$2576,'CARGA COMPLETA'!$A2712)</f>
        <v>1</v>
      </c>
    </row>
    <row r="2713" ht="15.75" customHeight="1">
      <c r="A2713" s="28" t="s">
        <v>1372</v>
      </c>
      <c r="B2713" s="27">
        <f>COUNTIF($H$2:$H$2576,'CARGA COMPLETA'!$A2713)</f>
        <v>1</v>
      </c>
      <c r="C2713" s="28" t="s">
        <v>1371</v>
      </c>
      <c r="D2713" s="29">
        <v>857.3490089999999</v>
      </c>
      <c r="E2713" s="1">
        <f>COUNTIF($H$2:$H$2576,'CARGA COMPLETA'!$A2713)</f>
        <v>1</v>
      </c>
    </row>
    <row r="2714" ht="15.75" customHeight="1">
      <c r="A2714" s="28" t="s">
        <v>1374</v>
      </c>
      <c r="B2714" s="27">
        <f>COUNTIF($H$2:$H$2576,'CARGA COMPLETA'!$A2714)</f>
        <v>1</v>
      </c>
      <c r="C2714" s="28" t="s">
        <v>1373</v>
      </c>
      <c r="D2714" s="29">
        <v>857.3579932499999</v>
      </c>
      <c r="E2714" s="1">
        <f>COUNTIF($H$2:$H$2576,'CARGA COMPLETA'!$A2714)</f>
        <v>1</v>
      </c>
    </row>
    <row r="2715" ht="15.75" customHeight="1">
      <c r="A2715" s="28" t="s">
        <v>1376</v>
      </c>
      <c r="B2715" s="27">
        <f>COUNTIF($H$2:$H$2576,'CARGA COMPLETA'!$A2715)</f>
        <v>1</v>
      </c>
      <c r="C2715" s="28" t="s">
        <v>1375</v>
      </c>
      <c r="D2715" s="29">
        <v>749.6817570000001</v>
      </c>
      <c r="E2715" s="1">
        <f>COUNTIF($H$2:$H$2576,'CARGA COMPLETA'!$A2715)</f>
        <v>1</v>
      </c>
    </row>
    <row r="2716" ht="15.75" customHeight="1">
      <c r="A2716" s="28" t="s">
        <v>1378</v>
      </c>
      <c r="B2716" s="27">
        <f>COUNTIF($H$2:$H$2576,'CARGA COMPLETA'!$A2716)</f>
        <v>1</v>
      </c>
      <c r="C2716" s="28" t="s">
        <v>1377</v>
      </c>
      <c r="D2716" s="29">
        <v>1153.26325125</v>
      </c>
      <c r="E2716" s="1">
        <f>COUNTIF($H$2:$H$2576,'CARGA COMPLETA'!$A2716)</f>
        <v>1</v>
      </c>
    </row>
    <row r="2717" ht="15.75" customHeight="1">
      <c r="A2717" s="28" t="s">
        <v>1380</v>
      </c>
      <c r="B2717" s="27">
        <f>COUNTIF($H$2:$H$2576,'CARGA COMPLETA'!$A2717)</f>
        <v>1</v>
      </c>
      <c r="C2717" s="28" t="s">
        <v>1379</v>
      </c>
      <c r="D2717" s="29">
        <v>1927.29232575</v>
      </c>
      <c r="E2717" s="1">
        <f>COUNTIF($H$2:$H$2576,'CARGA COMPLETA'!$A2717)</f>
        <v>1</v>
      </c>
    </row>
    <row r="2718" ht="15.75" hidden="1" customHeight="1">
      <c r="A2718" s="28"/>
      <c r="B2718" s="27">
        <f>COUNTIF($H$2:$H$2576,'CARGA COMPLETA'!$A2718)</f>
        <v>0</v>
      </c>
      <c r="C2718" s="28"/>
      <c r="D2718" s="29">
        <v>0.0</v>
      </c>
      <c r="E2718" s="1">
        <f>COUNTIF($H$2:$H$2576,'CARGA COMPLETA'!$A2718)</f>
        <v>0</v>
      </c>
    </row>
    <row r="2719" ht="15.75" hidden="1" customHeight="1">
      <c r="A2719" s="28"/>
      <c r="B2719" s="27">
        <f>COUNTIF($H$2:$H$2576,'CARGA COMPLETA'!$A2719)</f>
        <v>0</v>
      </c>
      <c r="C2719" s="28" t="s">
        <v>7508</v>
      </c>
      <c r="D2719" s="29">
        <v>0.0</v>
      </c>
      <c r="E2719" s="1">
        <f>COUNTIF($H$2:$H$2576,'CARGA COMPLETA'!$A2719)</f>
        <v>0</v>
      </c>
    </row>
    <row r="2720" ht="15.75" hidden="1" customHeight="1">
      <c r="A2720" s="28" t="s">
        <v>7509</v>
      </c>
      <c r="B2720" s="27">
        <f>COUNTIF($H$2:$H$2576,'CARGA COMPLETA'!$A2720)</f>
        <v>0</v>
      </c>
      <c r="C2720" s="28" t="s">
        <v>7510</v>
      </c>
      <c r="D2720" s="29">
        <v>7522.844942250002</v>
      </c>
      <c r="E2720" s="1">
        <f>COUNTIF($H$2:$H$2576,'CARGA COMPLETA'!$A2720)</f>
        <v>0</v>
      </c>
    </row>
    <row r="2721" ht="15.75" hidden="1" customHeight="1">
      <c r="A2721" s="28" t="s">
        <v>7511</v>
      </c>
      <c r="B2721" s="27">
        <f>COUNTIF($H$2:$H$2576,'CARGA COMPLETA'!$A2721)</f>
        <v>0</v>
      </c>
      <c r="C2721" s="28" t="s">
        <v>7512</v>
      </c>
      <c r="D2721" s="29">
        <v>4749.20931375</v>
      </c>
      <c r="E2721" s="1">
        <f>COUNTIF($H$2:$H$2576,'CARGA COMPLETA'!$A2721)</f>
        <v>0</v>
      </c>
    </row>
    <row r="2722" ht="15.75" hidden="1" customHeight="1">
      <c r="A2722" s="28"/>
      <c r="B2722" s="27">
        <f>COUNTIF($H$2:$H$2576,'CARGA COMPLETA'!$A2722)</f>
        <v>0</v>
      </c>
      <c r="C2722" s="28"/>
      <c r="D2722" s="29">
        <v>0.0</v>
      </c>
      <c r="E2722" s="1">
        <f>COUNTIF($H$2:$H$2576,'CARGA COMPLETA'!$A2722)</f>
        <v>0</v>
      </c>
    </row>
    <row r="2723" ht="15.75" hidden="1" customHeight="1">
      <c r="A2723" s="28"/>
      <c r="B2723" s="27">
        <f>COUNTIF($H$2:$H$2576,'CARGA COMPLETA'!$A2723)</f>
        <v>0</v>
      </c>
      <c r="C2723" s="28" t="s">
        <v>7513</v>
      </c>
      <c r="D2723" s="29">
        <v>0.0</v>
      </c>
      <c r="E2723" s="1">
        <f>COUNTIF($H$2:$H$2576,'CARGA COMPLETA'!$A2723)</f>
        <v>0</v>
      </c>
    </row>
    <row r="2724" ht="15.75" hidden="1" customHeight="1">
      <c r="A2724" s="28" t="s">
        <v>7514</v>
      </c>
      <c r="B2724" s="27">
        <f>COUNTIF($H$2:$H$2576,'CARGA COMPLETA'!$A2724)</f>
        <v>0</v>
      </c>
      <c r="C2724" s="28" t="s">
        <v>7515</v>
      </c>
      <c r="D2724" s="29">
        <v>2934.8669789999994</v>
      </c>
      <c r="E2724" s="1">
        <f>COUNTIF($H$2:$H$2576,'CARGA COMPLETA'!$A2724)</f>
        <v>0</v>
      </c>
    </row>
    <row r="2725" ht="15.75" hidden="1" customHeight="1">
      <c r="A2725" s="28" t="s">
        <v>7516</v>
      </c>
      <c r="B2725" s="27">
        <f>COUNTIF($H$2:$H$2576,'CARGA COMPLETA'!$A2725)</f>
        <v>0</v>
      </c>
      <c r="C2725" s="28" t="s">
        <v>7517</v>
      </c>
      <c r="D2725" s="29">
        <v>7212.1785615</v>
      </c>
      <c r="E2725" s="1">
        <f>COUNTIF($H$2:$H$2576,'CARGA COMPLETA'!$A2725)</f>
        <v>0</v>
      </c>
    </row>
    <row r="2726" ht="15.75" hidden="1" customHeight="1">
      <c r="A2726" s="28" t="s">
        <v>7518</v>
      </c>
      <c r="B2726" s="27">
        <f>COUNTIF($H$2:$H$2576,'CARGA COMPLETA'!$A2726)</f>
        <v>0</v>
      </c>
      <c r="C2726" s="28" t="s">
        <v>7519</v>
      </c>
      <c r="D2726" s="29">
        <v>12412.487067749998</v>
      </c>
      <c r="E2726" s="1">
        <f>COUNTIF($H$2:$H$2576,'CARGA COMPLETA'!$A2726)</f>
        <v>0</v>
      </c>
    </row>
    <row r="2727" ht="15.75" hidden="1" customHeight="1">
      <c r="A2727" s="28" t="s">
        <v>7520</v>
      </c>
      <c r="B2727" s="27">
        <f>COUNTIF($H$2:$H$2576,'CARGA COMPLETA'!$A2727)</f>
        <v>0</v>
      </c>
      <c r="C2727" s="28" t="s">
        <v>7521</v>
      </c>
      <c r="D2727" s="29">
        <v>3473.01456975</v>
      </c>
      <c r="E2727" s="1">
        <f>COUNTIF($H$2:$H$2576,'CARGA COMPLETA'!$A2727)</f>
        <v>0</v>
      </c>
    </row>
    <row r="2728" ht="15.75" hidden="1" customHeight="1">
      <c r="A2728" s="28" t="s">
        <v>7522</v>
      </c>
      <c r="B2728" s="27">
        <f>COUNTIF($H$2:$H$2576,'CARGA COMPLETA'!$A2728)</f>
        <v>0</v>
      </c>
      <c r="C2728" s="28" t="s">
        <v>7523</v>
      </c>
      <c r="D2728" s="29">
        <v>8628.365888999999</v>
      </c>
      <c r="E2728" s="1">
        <f>COUNTIF($H$2:$H$2576,'CARGA COMPLETA'!$A2728)</f>
        <v>0</v>
      </c>
    </row>
    <row r="2729" ht="15.75" hidden="1" customHeight="1">
      <c r="A2729" s="28" t="s">
        <v>7524</v>
      </c>
      <c r="B2729" s="27">
        <f>COUNTIF($H$2:$H$2576,'CARGA COMPLETA'!$A2729)</f>
        <v>0</v>
      </c>
      <c r="C2729" s="28" t="s">
        <v>7525</v>
      </c>
      <c r="D2729" s="29">
        <v>13277.4816735</v>
      </c>
      <c r="E2729" s="1">
        <f>COUNTIF($H$2:$H$2576,'CARGA COMPLETA'!$A2729)</f>
        <v>0</v>
      </c>
    </row>
    <row r="2730" ht="15.75" hidden="1" customHeight="1">
      <c r="A2730" s="28" t="s">
        <v>7526</v>
      </c>
      <c r="B2730" s="27">
        <f>COUNTIF($H$2:$H$2576,'CARGA COMPLETA'!$A2730)</f>
        <v>0</v>
      </c>
      <c r="C2730" s="28" t="s">
        <v>7527</v>
      </c>
      <c r="D2730" s="29">
        <v>4037.6926507499993</v>
      </c>
      <c r="E2730" s="1">
        <f>COUNTIF($H$2:$H$2576,'CARGA COMPLETA'!$A2730)</f>
        <v>0</v>
      </c>
    </row>
    <row r="2731" ht="15.75" hidden="1" customHeight="1">
      <c r="A2731" s="28" t="s">
        <v>7528</v>
      </c>
      <c r="B2731" s="27">
        <f>COUNTIF($H$2:$H$2576,'CARGA COMPLETA'!$A2731)</f>
        <v>0</v>
      </c>
      <c r="C2731" s="28" t="s">
        <v>7529</v>
      </c>
      <c r="D2731" s="29">
        <v>9658.356246</v>
      </c>
      <c r="E2731" s="1">
        <f>COUNTIF($H$2:$H$2576,'CARGA COMPLETA'!$A2731)</f>
        <v>0</v>
      </c>
    </row>
    <row r="2732" ht="15.75" hidden="1" customHeight="1">
      <c r="A2732" s="28" t="s">
        <v>7530</v>
      </c>
      <c r="B2732" s="27">
        <f>COUNTIF($H$2:$H$2576,'CARGA COMPLETA'!$A2732)</f>
        <v>0</v>
      </c>
      <c r="C2732" s="28" t="s">
        <v>7531</v>
      </c>
      <c r="D2732" s="29">
        <v>15515.943497999999</v>
      </c>
      <c r="E2732" s="1">
        <f>COUNTIF($H$2:$H$2576,'CARGA COMPLETA'!$A2732)</f>
        <v>0</v>
      </c>
    </row>
    <row r="2733" ht="15.75" hidden="1" customHeight="1">
      <c r="A2733" s="28"/>
      <c r="B2733" s="27">
        <f>COUNTIF($H$2:$H$2576,'CARGA COMPLETA'!$A2733)</f>
        <v>0</v>
      </c>
      <c r="C2733" s="28"/>
      <c r="D2733" s="29">
        <v>0.0</v>
      </c>
      <c r="E2733" s="1">
        <f>COUNTIF($H$2:$H$2576,'CARGA COMPLETA'!$A2733)</f>
        <v>0</v>
      </c>
    </row>
    <row r="2734" ht="15.75" hidden="1" customHeight="1">
      <c r="A2734" s="28"/>
      <c r="B2734" s="27">
        <f>COUNTIF($H$2:$H$2576,'CARGA COMPLETA'!$A2734)</f>
        <v>0</v>
      </c>
      <c r="C2734" s="28" t="s">
        <v>7532</v>
      </c>
      <c r="D2734" s="29">
        <v>0.0</v>
      </c>
      <c r="E2734" s="1">
        <f>COUNTIF($H$2:$H$2576,'CARGA COMPLETA'!$A2734)</f>
        <v>0</v>
      </c>
    </row>
    <row r="2735" ht="15.75" hidden="1" customHeight="1">
      <c r="A2735" s="28" t="s">
        <v>7533</v>
      </c>
      <c r="B2735" s="27">
        <f>COUNTIF($H$2:$H$2576,'CARGA COMPLETA'!$A2735)</f>
        <v>0</v>
      </c>
      <c r="C2735" s="28" t="s">
        <v>7534</v>
      </c>
      <c r="D2735" s="29">
        <v>4321.235580749999</v>
      </c>
      <c r="E2735" s="1">
        <f>COUNTIF($H$2:$H$2576,'CARGA COMPLETA'!$A2735)</f>
        <v>0</v>
      </c>
    </row>
    <row r="2736" ht="15.75" hidden="1" customHeight="1">
      <c r="A2736" s="28" t="s">
        <v>7535</v>
      </c>
      <c r="B2736" s="27">
        <f>COUNTIF($H$2:$H$2576,'CARGA COMPLETA'!$A2736)</f>
        <v>0</v>
      </c>
      <c r="C2736" s="28" t="s">
        <v>7536</v>
      </c>
      <c r="D2736" s="29">
        <v>10289.02364325</v>
      </c>
      <c r="E2736" s="1">
        <f>COUNTIF($H$2:$H$2576,'CARGA COMPLETA'!$A2736)</f>
        <v>0</v>
      </c>
    </row>
    <row r="2737" ht="15.75" hidden="1" customHeight="1">
      <c r="A2737" s="28"/>
      <c r="B2737" s="27">
        <f>COUNTIF($H$2:$H$2576,'CARGA COMPLETA'!$A2737)</f>
        <v>0</v>
      </c>
      <c r="C2737" s="28"/>
      <c r="D2737" s="29">
        <v>0.0</v>
      </c>
      <c r="E2737" s="1">
        <f>COUNTIF($H$2:$H$2576,'CARGA COMPLETA'!$A2737)</f>
        <v>0</v>
      </c>
    </row>
    <row r="2738" ht="15.75" hidden="1" customHeight="1">
      <c r="A2738" s="28"/>
      <c r="B2738" s="27">
        <f>COUNTIF($H$2:$H$2576,'CARGA COMPLETA'!$A2738)</f>
        <v>0</v>
      </c>
      <c r="C2738" s="28" t="s">
        <v>7537</v>
      </c>
      <c r="D2738" s="29">
        <v>0.0</v>
      </c>
      <c r="E2738" s="1">
        <f>COUNTIF($H$2:$H$2576,'CARGA COMPLETA'!$A2738)</f>
        <v>0</v>
      </c>
    </row>
    <row r="2739" ht="15.75" hidden="1" customHeight="1">
      <c r="A2739" s="28" t="s">
        <v>7538</v>
      </c>
      <c r="B2739" s="27">
        <f>COUNTIF($H$2:$H$2576,'CARGA COMPLETA'!$A2739)</f>
        <v>0</v>
      </c>
      <c r="C2739" s="28" t="s">
        <v>7539</v>
      </c>
      <c r="D2739" s="29">
        <v>1830.558906</v>
      </c>
      <c r="E2739" s="1">
        <f>COUNTIF($H$2:$H$2576,'CARGA COMPLETA'!$A2739)</f>
        <v>0</v>
      </c>
    </row>
    <row r="2740" ht="15.75" hidden="1" customHeight="1">
      <c r="A2740" s="28" t="s">
        <v>7540</v>
      </c>
      <c r="B2740" s="27">
        <f>COUNTIF($H$2:$H$2576,'CARGA COMPLETA'!$A2740)</f>
        <v>0</v>
      </c>
      <c r="C2740" s="28" t="s">
        <v>7541</v>
      </c>
      <c r="D2740" s="29">
        <v>5165.611332750001</v>
      </c>
      <c r="E2740" s="1">
        <f>COUNTIF($H$2:$H$2576,'CARGA COMPLETA'!$A2740)</f>
        <v>0</v>
      </c>
    </row>
    <row r="2741" ht="15.75" hidden="1" customHeight="1">
      <c r="A2741" s="28" t="s">
        <v>7542</v>
      </c>
      <c r="B2741" s="27">
        <f>COUNTIF($H$2:$H$2576,'CARGA COMPLETA'!$A2741)</f>
        <v>0</v>
      </c>
      <c r="C2741" s="28" t="s">
        <v>7543</v>
      </c>
      <c r="D2741" s="29">
        <v>7717.04849025</v>
      </c>
      <c r="E2741" s="1">
        <f>COUNTIF($H$2:$H$2576,'CARGA COMPLETA'!$A2741)</f>
        <v>0</v>
      </c>
    </row>
    <row r="2742" ht="15.75" hidden="1" customHeight="1">
      <c r="A2742" s="28" t="s">
        <v>7544</v>
      </c>
      <c r="B2742" s="27">
        <f>COUNTIF($H$2:$H$2576,'CARGA COMPLETA'!$A2742)</f>
        <v>0</v>
      </c>
      <c r="C2742" s="28" t="s">
        <v>7545</v>
      </c>
      <c r="D2742" s="29">
        <v>2068.8391844999996</v>
      </c>
      <c r="E2742" s="1">
        <f>COUNTIF($H$2:$H$2576,'CARGA COMPLETA'!$A2742)</f>
        <v>0</v>
      </c>
    </row>
    <row r="2743" ht="15.75" hidden="1" customHeight="1">
      <c r="A2743" s="28" t="s">
        <v>7546</v>
      </c>
      <c r="B2743" s="27">
        <f>COUNTIF($H$2:$H$2576,'CARGA COMPLETA'!$A2743)</f>
        <v>0</v>
      </c>
      <c r="C2743" s="28" t="s">
        <v>7547</v>
      </c>
      <c r="D2743" s="29">
        <v>5548.9782645</v>
      </c>
      <c r="E2743" s="1">
        <f>COUNTIF($H$2:$H$2576,'CARGA COMPLETA'!$A2743)</f>
        <v>0</v>
      </c>
    </row>
    <row r="2744" ht="15.75" hidden="1" customHeight="1">
      <c r="A2744" s="28" t="s">
        <v>7548</v>
      </c>
      <c r="B2744" s="27">
        <f>COUNTIF($H$2:$H$2576,'CARGA COMPLETA'!$A2744)</f>
        <v>0</v>
      </c>
      <c r="C2744" s="28" t="s">
        <v>7549</v>
      </c>
      <c r="D2744" s="29">
        <v>8323.3146645</v>
      </c>
      <c r="E2744" s="1">
        <f>COUNTIF($H$2:$H$2576,'CARGA COMPLETA'!$A2744)</f>
        <v>0</v>
      </c>
    </row>
    <row r="2745" ht="15.75" hidden="1" customHeight="1">
      <c r="A2745" s="28" t="s">
        <v>7550</v>
      </c>
      <c r="B2745" s="27">
        <f>COUNTIF($H$2:$H$2576,'CARGA COMPLETA'!$A2745)</f>
        <v>0</v>
      </c>
      <c r="C2745" s="28" t="s">
        <v>7551</v>
      </c>
      <c r="D2745" s="29">
        <v>4015.2949155</v>
      </c>
      <c r="E2745" s="1">
        <f>COUNTIF($H$2:$H$2576,'CARGA COMPLETA'!$A2745)</f>
        <v>0</v>
      </c>
    </row>
    <row r="2746" ht="15.75" hidden="1" customHeight="1">
      <c r="A2746" s="28" t="s">
        <v>7552</v>
      </c>
      <c r="B2746" s="27">
        <f>COUNTIF($H$2:$H$2576,'CARGA COMPLETA'!$A2746)</f>
        <v>0</v>
      </c>
      <c r="C2746" s="28" t="s">
        <v>7553</v>
      </c>
      <c r="D2746" s="29">
        <v>10093.526363250001</v>
      </c>
      <c r="E2746" s="1">
        <f>COUNTIF($H$2:$H$2576,'CARGA COMPLETA'!$A2746)</f>
        <v>0</v>
      </c>
    </row>
    <row r="2747" ht="15.75" hidden="1" customHeight="1">
      <c r="A2747" s="28" t="s">
        <v>7554</v>
      </c>
      <c r="B2747" s="27">
        <f>COUNTIF($H$2:$H$2576,'CARGA COMPLETA'!$A2747)</f>
        <v>0</v>
      </c>
      <c r="C2747" s="28" t="s">
        <v>7555</v>
      </c>
      <c r="D2747" s="29">
        <v>16639.585677</v>
      </c>
      <c r="E2747" s="1">
        <f>COUNTIF($H$2:$H$2576,'CARGA COMPLETA'!$A2747)</f>
        <v>0</v>
      </c>
    </row>
    <row r="2748" ht="15.75" hidden="1" customHeight="1">
      <c r="A2748" s="28" t="s">
        <v>7556</v>
      </c>
      <c r="B2748" s="27">
        <f>COUNTIF($H$2:$H$2576,'CARGA COMPLETA'!$A2748)</f>
        <v>0</v>
      </c>
      <c r="C2748" s="28" t="s">
        <v>7557</v>
      </c>
      <c r="D2748" s="29">
        <v>2334.2698665</v>
      </c>
      <c r="E2748" s="1">
        <f>COUNTIF($H$2:$H$2576,'CARGA COMPLETA'!$A2748)</f>
        <v>0</v>
      </c>
    </row>
    <row r="2749" ht="15.75" hidden="1" customHeight="1">
      <c r="A2749" s="28" t="s">
        <v>7558</v>
      </c>
      <c r="B2749" s="27">
        <f>COUNTIF($H$2:$H$2576,'CARGA COMPLETA'!$A2749)</f>
        <v>0</v>
      </c>
      <c r="C2749" s="28" t="s">
        <v>7559</v>
      </c>
      <c r="D2749" s="29">
        <v>5963.41273275</v>
      </c>
      <c r="E2749" s="1">
        <f>COUNTIF($H$2:$H$2576,'CARGA COMPLETA'!$A2749)</f>
        <v>0</v>
      </c>
    </row>
    <row r="2750" ht="15.75" hidden="1" customHeight="1">
      <c r="A2750" s="28" t="s">
        <v>7560</v>
      </c>
      <c r="B2750" s="27">
        <f>COUNTIF($H$2:$H$2576,'CARGA COMPLETA'!$A2750)</f>
        <v>0</v>
      </c>
      <c r="C2750" s="28" t="s">
        <v>7561</v>
      </c>
      <c r="D2750" s="29">
        <v>9667.951425</v>
      </c>
      <c r="E2750" s="1">
        <f>COUNTIF($H$2:$H$2576,'CARGA COMPLETA'!$A2750)</f>
        <v>0</v>
      </c>
    </row>
    <row r="2751" ht="15.75" hidden="1" customHeight="1">
      <c r="A2751" s="28"/>
      <c r="B2751" s="27">
        <f>COUNTIF($H$2:$H$2576,'CARGA COMPLETA'!$A2751)</f>
        <v>0</v>
      </c>
      <c r="C2751" s="28"/>
      <c r="D2751" s="29">
        <v>0.0</v>
      </c>
      <c r="E2751" s="1">
        <f>COUNTIF($H$2:$H$2576,'CARGA COMPLETA'!$A2751)</f>
        <v>0</v>
      </c>
    </row>
    <row r="2752" ht="15.75" hidden="1" customHeight="1">
      <c r="A2752" s="28"/>
      <c r="B2752" s="27">
        <f>COUNTIF($H$2:$H$2576,'CARGA COMPLETA'!$A2752)</f>
        <v>0</v>
      </c>
      <c r="C2752" s="28" t="s">
        <v>7562</v>
      </c>
      <c r="D2752" s="29">
        <v>0.0</v>
      </c>
      <c r="E2752" s="1">
        <f>COUNTIF($H$2:$H$2576,'CARGA COMPLETA'!$A2752)</f>
        <v>0</v>
      </c>
    </row>
    <row r="2753" ht="15.75" hidden="1" customHeight="1">
      <c r="A2753" s="28" t="s">
        <v>7563</v>
      </c>
      <c r="B2753" s="27">
        <f>COUNTIF($H$2:$H$2576,'CARGA COMPLETA'!$A2753)</f>
        <v>0</v>
      </c>
      <c r="C2753" s="28" t="s">
        <v>7564</v>
      </c>
      <c r="D2753" s="29">
        <v>1832.40067725</v>
      </c>
      <c r="E2753" s="1">
        <f>COUNTIF($H$2:$H$2576,'CARGA COMPLETA'!$A2753)</f>
        <v>0</v>
      </c>
    </row>
    <row r="2754" ht="15.75" hidden="1" customHeight="1">
      <c r="A2754" s="28" t="s">
        <v>7565</v>
      </c>
      <c r="B2754" s="27">
        <f>COUNTIF($H$2:$H$2576,'CARGA COMPLETA'!$A2754)</f>
        <v>0</v>
      </c>
      <c r="C2754" s="28" t="s">
        <v>7566</v>
      </c>
      <c r="D2754" s="29">
        <v>2153.26418175</v>
      </c>
      <c r="E2754" s="1">
        <f>COUNTIF($H$2:$H$2576,'CARGA COMPLETA'!$A2754)</f>
        <v>0</v>
      </c>
    </row>
    <row r="2755" ht="15.75" hidden="1" customHeight="1">
      <c r="A2755" s="28" t="s">
        <v>7567</v>
      </c>
      <c r="B2755" s="27">
        <f>COUNTIF($H$2:$H$2576,'CARGA COMPLETA'!$A2755)</f>
        <v>0</v>
      </c>
      <c r="C2755" s="28" t="s">
        <v>7568</v>
      </c>
      <c r="D2755" s="29">
        <v>3764.1581752499997</v>
      </c>
      <c r="E2755" s="1">
        <f>COUNTIF($H$2:$H$2576,'CARGA COMPLETA'!$A2755)</f>
        <v>0</v>
      </c>
    </row>
    <row r="2756" ht="15.75" hidden="1" customHeight="1">
      <c r="A2756" s="28" t="s">
        <v>7569</v>
      </c>
      <c r="B2756" s="27">
        <f>COUNTIF($H$2:$H$2576,'CARGA COMPLETA'!$A2756)</f>
        <v>0</v>
      </c>
      <c r="C2756" s="28" t="s">
        <v>7570</v>
      </c>
      <c r="D2756" s="29">
        <v>4413.405001499999</v>
      </c>
      <c r="E2756" s="1">
        <f>COUNTIF($H$2:$H$2576,'CARGA COMPLETA'!$A2756)</f>
        <v>0</v>
      </c>
    </row>
    <row r="2757" ht="15.75" hidden="1" customHeight="1">
      <c r="A2757" s="28" t="s">
        <v>7571</v>
      </c>
      <c r="B2757" s="27">
        <f>COUNTIF($H$2:$H$2576,'CARGA COMPLETA'!$A2757)</f>
        <v>0</v>
      </c>
      <c r="C2757" s="28" t="s">
        <v>7572</v>
      </c>
      <c r="D2757" s="29">
        <v>2548.9575044999997</v>
      </c>
      <c r="E2757" s="1">
        <f>COUNTIF($H$2:$H$2576,'CARGA COMPLETA'!$A2757)</f>
        <v>0</v>
      </c>
    </row>
    <row r="2758" ht="15.75" hidden="1" customHeight="1">
      <c r="A2758" s="28" t="s">
        <v>7573</v>
      </c>
      <c r="B2758" s="27">
        <f>COUNTIF($H$2:$H$2576,'CARGA COMPLETA'!$A2758)</f>
        <v>0</v>
      </c>
      <c r="C2758" s="28" t="s">
        <v>7574</v>
      </c>
      <c r="D2758" s="29">
        <v>2995.39387125</v>
      </c>
      <c r="E2758" s="1">
        <f>COUNTIF($H$2:$H$2576,'CARGA COMPLETA'!$A2758)</f>
        <v>0</v>
      </c>
    </row>
    <row r="2759" ht="15.75" hidden="1" customHeight="1">
      <c r="A2759" s="28" t="s">
        <v>7575</v>
      </c>
      <c r="B2759" s="27">
        <f>COUNTIF($H$2:$H$2576,'CARGA COMPLETA'!$A2759)</f>
        <v>0</v>
      </c>
      <c r="C2759" s="28" t="s">
        <v>7576</v>
      </c>
      <c r="D2759" s="29">
        <v>5824.210763249999</v>
      </c>
      <c r="E2759" s="1">
        <f>COUNTIF($H$2:$H$2576,'CARGA COMPLETA'!$A2759)</f>
        <v>0</v>
      </c>
    </row>
    <row r="2760" ht="15.75" hidden="1" customHeight="1">
      <c r="A2760" s="28" t="s">
        <v>7577</v>
      </c>
      <c r="B2760" s="27">
        <f>COUNTIF($H$2:$H$2576,'CARGA COMPLETA'!$A2760)</f>
        <v>0</v>
      </c>
      <c r="C2760" s="28" t="s">
        <v>7578</v>
      </c>
      <c r="D2760" s="29">
        <v>6848.819554499999</v>
      </c>
      <c r="E2760" s="1">
        <f>COUNTIF($H$2:$H$2576,'CARGA COMPLETA'!$A2760)</f>
        <v>0</v>
      </c>
    </row>
    <row r="2761" ht="15.75" hidden="1" customHeight="1">
      <c r="A2761" s="28" t="s">
        <v>7579</v>
      </c>
      <c r="B2761" s="27">
        <f>COUNTIF($H$2:$H$2576,'CARGA COMPLETA'!$A2761)</f>
        <v>0</v>
      </c>
      <c r="C2761" s="28" t="s">
        <v>7580</v>
      </c>
      <c r="D2761" s="29">
        <v>9324.9866655</v>
      </c>
      <c r="E2761" s="1">
        <f>COUNTIF($H$2:$H$2576,'CARGA COMPLETA'!$A2761)</f>
        <v>0</v>
      </c>
    </row>
    <row r="2762" ht="15.75" hidden="1" customHeight="1">
      <c r="A2762" s="28" t="s">
        <v>7581</v>
      </c>
      <c r="B2762" s="27">
        <f>COUNTIF($H$2:$H$2576,'CARGA COMPLETA'!$A2762)</f>
        <v>0</v>
      </c>
      <c r="C2762" s="28" t="s">
        <v>7582</v>
      </c>
      <c r="D2762" s="29">
        <v>10964.15409375</v>
      </c>
      <c r="E2762" s="1">
        <f>COUNTIF($H$2:$H$2576,'CARGA COMPLETA'!$A2762)</f>
        <v>0</v>
      </c>
    </row>
    <row r="2763" ht="15.75" hidden="1" customHeight="1">
      <c r="A2763" s="28" t="s">
        <v>7583</v>
      </c>
      <c r="B2763" s="27">
        <f>COUNTIF($H$2:$H$2576,'CARGA COMPLETA'!$A2763)</f>
        <v>0</v>
      </c>
      <c r="C2763" s="28" t="s">
        <v>7584</v>
      </c>
      <c r="D2763" s="29">
        <v>2633.52624975</v>
      </c>
      <c r="E2763" s="1">
        <f>COUNTIF($H$2:$H$2576,'CARGA COMPLETA'!$A2763)</f>
        <v>0</v>
      </c>
    </row>
    <row r="2764" ht="15.75" hidden="1" customHeight="1">
      <c r="A2764" s="28" t="s">
        <v>7585</v>
      </c>
      <c r="B2764" s="27">
        <f>COUNTIF($H$2:$H$2576,'CARGA COMPLETA'!$A2764)</f>
        <v>0</v>
      </c>
      <c r="C2764" s="28" t="s">
        <v>7586</v>
      </c>
      <c r="D2764" s="29">
        <v>3090.2226299999993</v>
      </c>
      <c r="E2764" s="1">
        <f>COUNTIF($H$2:$H$2576,'CARGA COMPLETA'!$A2764)</f>
        <v>0</v>
      </c>
    </row>
    <row r="2765" ht="15.75" hidden="1" customHeight="1">
      <c r="A2765" s="28" t="s">
        <v>7587</v>
      </c>
      <c r="B2765" s="27">
        <f>COUNTIF($H$2:$H$2576,'CARGA COMPLETA'!$A2765)</f>
        <v>0</v>
      </c>
      <c r="C2765" s="28" t="s">
        <v>7588</v>
      </c>
      <c r="D2765" s="29">
        <v>6184.02997575</v>
      </c>
      <c r="E2765" s="1">
        <f>COUNTIF($H$2:$H$2576,'CARGA COMPLETA'!$A2765)</f>
        <v>0</v>
      </c>
    </row>
    <row r="2766" ht="15.75" hidden="1" customHeight="1">
      <c r="A2766" s="28" t="s">
        <v>7589</v>
      </c>
      <c r="B2766" s="27">
        <f>COUNTIF($H$2:$H$2576,'CARGA COMPLETA'!$A2766)</f>
        <v>0</v>
      </c>
      <c r="C2766" s="28" t="s">
        <v>7590</v>
      </c>
      <c r="D2766" s="29">
        <v>5752.417621499999</v>
      </c>
      <c r="E2766" s="1">
        <f>COUNTIF($H$2:$H$2576,'CARGA COMPLETA'!$A2766)</f>
        <v>0</v>
      </c>
    </row>
    <row r="2767" ht="15.75" hidden="1" customHeight="1">
      <c r="A2767" s="28" t="s">
        <v>7591</v>
      </c>
      <c r="B2767" s="27">
        <f>COUNTIF($H$2:$H$2576,'CARGA COMPLETA'!$A2767)</f>
        <v>0</v>
      </c>
      <c r="C2767" s="28" t="s">
        <v>7592</v>
      </c>
      <c r="D2767" s="29">
        <v>7657.599707999999</v>
      </c>
      <c r="E2767" s="1">
        <f>COUNTIF($H$2:$H$2576,'CARGA COMPLETA'!$A2767)</f>
        <v>0</v>
      </c>
    </row>
    <row r="2768" ht="15.75" hidden="1" customHeight="1">
      <c r="A2768" s="28" t="s">
        <v>7593</v>
      </c>
      <c r="B2768" s="27">
        <f>COUNTIF($H$2:$H$2576,'CARGA COMPLETA'!$A2768)</f>
        <v>0</v>
      </c>
      <c r="C2768" s="28" t="s">
        <v>7594</v>
      </c>
      <c r="D2768" s="29">
        <v>11125.115916749999</v>
      </c>
      <c r="E2768" s="1">
        <f>COUNTIF($H$2:$H$2576,'CARGA COMPLETA'!$A2768)</f>
        <v>0</v>
      </c>
    </row>
    <row r="2769" ht="15.75" hidden="1" customHeight="1">
      <c r="A2769" s="28" t="s">
        <v>7595</v>
      </c>
      <c r="B2769" s="27">
        <f>COUNTIF($H$2:$H$2576,'CARGA COMPLETA'!$A2769)</f>
        <v>0</v>
      </c>
      <c r="C2769" s="28" t="s">
        <v>7596</v>
      </c>
      <c r="D2769" s="29">
        <v>10417.381623</v>
      </c>
      <c r="E2769" s="1">
        <f>COUNTIF($H$2:$H$2576,'CARGA COMPLETA'!$A2769)</f>
        <v>0</v>
      </c>
    </row>
    <row r="2770" ht="15.75" hidden="1" customHeight="1">
      <c r="A2770" s="28"/>
      <c r="B2770" s="27">
        <f>COUNTIF($H$2:$H$2576,'CARGA COMPLETA'!$A2770)</f>
        <v>0</v>
      </c>
      <c r="C2770" s="28"/>
      <c r="D2770" s="29">
        <v>0.0</v>
      </c>
      <c r="E2770" s="1">
        <f>COUNTIF($H$2:$H$2576,'CARGA COMPLETA'!$A2770)</f>
        <v>0</v>
      </c>
    </row>
    <row r="2771" ht="15.75" hidden="1" customHeight="1">
      <c r="A2771" s="28"/>
      <c r="B2771" s="27">
        <f>COUNTIF($H$2:$H$2576,'CARGA COMPLETA'!$A2771)</f>
        <v>0</v>
      </c>
      <c r="C2771" s="28" t="s">
        <v>7597</v>
      </c>
      <c r="D2771" s="29">
        <v>0.0</v>
      </c>
      <c r="E2771" s="1">
        <f>COUNTIF($H$2:$H$2576,'CARGA COMPLETA'!$A2771)</f>
        <v>0</v>
      </c>
    </row>
    <row r="2772" ht="15.75" hidden="1" customHeight="1">
      <c r="A2772" s="28" t="s">
        <v>7598</v>
      </c>
      <c r="B2772" s="27">
        <f>COUNTIF($H$2:$H$2576,'CARGA COMPLETA'!$A2772)</f>
        <v>0</v>
      </c>
      <c r="C2772" s="28" t="s">
        <v>7599</v>
      </c>
      <c r="D2772" s="29">
        <v>667.84422375</v>
      </c>
      <c r="E2772" s="1">
        <f>COUNTIF($H$2:$H$2576,'CARGA COMPLETA'!$A2772)</f>
        <v>0</v>
      </c>
    </row>
    <row r="2773" ht="15.75" hidden="1" customHeight="1">
      <c r="A2773" s="28" t="s">
        <v>7600</v>
      </c>
      <c r="B2773" s="27">
        <f>COUNTIF($H$2:$H$2576,'CARGA COMPLETA'!$A2773)</f>
        <v>0</v>
      </c>
      <c r="C2773" s="28" t="s">
        <v>7601</v>
      </c>
      <c r="D2773" s="29">
        <v>667.84422375</v>
      </c>
      <c r="E2773" s="1">
        <f>COUNTIF($H$2:$H$2576,'CARGA COMPLETA'!$A2773)</f>
        <v>0</v>
      </c>
    </row>
    <row r="2774" ht="15.75" hidden="1" customHeight="1">
      <c r="A2774" s="28" t="s">
        <v>7602</v>
      </c>
      <c r="B2774" s="27">
        <f>COUNTIF($H$2:$H$2576,'CARGA COMPLETA'!$A2774)</f>
        <v>0</v>
      </c>
      <c r="C2774" s="28" t="s">
        <v>7603</v>
      </c>
      <c r="D2774" s="29">
        <v>667.84422375</v>
      </c>
      <c r="E2774" s="1">
        <f>COUNTIF($H$2:$H$2576,'CARGA COMPLETA'!$A2774)</f>
        <v>0</v>
      </c>
    </row>
    <row r="2775" ht="15.75" hidden="1" customHeight="1">
      <c r="A2775" s="28" t="s">
        <v>7604</v>
      </c>
      <c r="B2775" s="27">
        <f>COUNTIF($H$2:$H$2576,'CARGA COMPLETA'!$A2775)</f>
        <v>0</v>
      </c>
      <c r="C2775" s="28" t="s">
        <v>7605</v>
      </c>
      <c r="D2775" s="29">
        <v>667.84422375</v>
      </c>
      <c r="E2775" s="1">
        <f>COUNTIF($H$2:$H$2576,'CARGA COMPLETA'!$A2775)</f>
        <v>0</v>
      </c>
    </row>
    <row r="2776" ht="15.75" hidden="1" customHeight="1">
      <c r="A2776" s="28" t="s">
        <v>7606</v>
      </c>
      <c r="B2776" s="27">
        <f>COUNTIF($H$2:$H$2576,'CARGA COMPLETA'!$A2776)</f>
        <v>0</v>
      </c>
      <c r="C2776" s="28" t="s">
        <v>7607</v>
      </c>
      <c r="D2776" s="29">
        <v>667.84422375</v>
      </c>
      <c r="E2776" s="1">
        <f>COUNTIF($H$2:$H$2576,'CARGA COMPLETA'!$A2776)</f>
        <v>0</v>
      </c>
    </row>
    <row r="2777" ht="15.75" hidden="1" customHeight="1">
      <c r="A2777" s="28" t="s">
        <v>7608</v>
      </c>
      <c r="B2777" s="27">
        <f>COUNTIF($H$2:$H$2576,'CARGA COMPLETA'!$A2777)</f>
        <v>0</v>
      </c>
      <c r="C2777" s="28" t="s">
        <v>7609</v>
      </c>
      <c r="D2777" s="29">
        <v>667.84422375</v>
      </c>
      <c r="E2777" s="1">
        <f>COUNTIF($H$2:$H$2576,'CARGA COMPLETA'!$A2777)</f>
        <v>0</v>
      </c>
    </row>
    <row r="2778" ht="15.75" hidden="1" customHeight="1">
      <c r="A2778" s="28" t="s">
        <v>7610</v>
      </c>
      <c r="B2778" s="27">
        <f>COUNTIF($H$2:$H$2576,'CARGA COMPLETA'!$A2778)</f>
        <v>0</v>
      </c>
      <c r="C2778" s="28" t="s">
        <v>7611</v>
      </c>
      <c r="D2778" s="29">
        <v>667.84422375</v>
      </c>
      <c r="E2778" s="1">
        <f>COUNTIF($H$2:$H$2576,'CARGA COMPLETA'!$A2778)</f>
        <v>0</v>
      </c>
    </row>
    <row r="2779" ht="15.75" hidden="1" customHeight="1">
      <c r="A2779" s="28" t="s">
        <v>7612</v>
      </c>
      <c r="B2779" s="27">
        <f>COUNTIF($H$2:$H$2576,'CARGA COMPLETA'!$A2779)</f>
        <v>0</v>
      </c>
      <c r="C2779" s="28" t="s">
        <v>7613</v>
      </c>
      <c r="D2779" s="29">
        <v>667.84422375</v>
      </c>
      <c r="E2779" s="1">
        <f>COUNTIF($H$2:$H$2576,'CARGA COMPLETA'!$A2779)</f>
        <v>0</v>
      </c>
    </row>
    <row r="2780" ht="15.75" hidden="1" customHeight="1">
      <c r="A2780" s="28" t="s">
        <v>7614</v>
      </c>
      <c r="B2780" s="27">
        <f>COUNTIF($H$2:$H$2576,'CARGA COMPLETA'!$A2780)</f>
        <v>0</v>
      </c>
      <c r="C2780" s="28" t="s">
        <v>7615</v>
      </c>
      <c r="D2780" s="29">
        <v>667.84422375</v>
      </c>
      <c r="E2780" s="1">
        <f>COUNTIF($H$2:$H$2576,'CARGA COMPLETA'!$A2780)</f>
        <v>0</v>
      </c>
    </row>
    <row r="2781" ht="15.75" hidden="1" customHeight="1">
      <c r="A2781" s="28" t="s">
        <v>7616</v>
      </c>
      <c r="B2781" s="27">
        <f>COUNTIF($H$2:$H$2576,'CARGA COMPLETA'!$A2781)</f>
        <v>0</v>
      </c>
      <c r="C2781" s="28" t="s">
        <v>7617</v>
      </c>
      <c r="D2781" s="29">
        <v>667.84422375</v>
      </c>
      <c r="E2781" s="1">
        <f>COUNTIF($H$2:$H$2576,'CARGA COMPLETA'!$A2781)</f>
        <v>0</v>
      </c>
    </row>
    <row r="2782" ht="15.75" hidden="1" customHeight="1">
      <c r="A2782" s="28" t="s">
        <v>7618</v>
      </c>
      <c r="B2782" s="27">
        <f>COUNTIF($H$2:$H$2576,'CARGA COMPLETA'!$A2782)</f>
        <v>0</v>
      </c>
      <c r="C2782" s="28" t="s">
        <v>7619</v>
      </c>
      <c r="D2782" s="29">
        <v>965.7080482499999</v>
      </c>
      <c r="E2782" s="1">
        <f>COUNTIF($H$2:$H$2576,'CARGA COMPLETA'!$A2782)</f>
        <v>0</v>
      </c>
    </row>
    <row r="2783" ht="15.75" hidden="1" customHeight="1">
      <c r="A2783" s="28" t="s">
        <v>7620</v>
      </c>
      <c r="B2783" s="27">
        <f>COUNTIF($H$2:$H$2576,'CARGA COMPLETA'!$A2783)</f>
        <v>0</v>
      </c>
      <c r="C2783" s="28" t="s">
        <v>7621</v>
      </c>
      <c r="D2783" s="29">
        <v>965.7080482499999</v>
      </c>
      <c r="E2783" s="1">
        <f>COUNTIF($H$2:$H$2576,'CARGA COMPLETA'!$A2783)</f>
        <v>0</v>
      </c>
    </row>
    <row r="2784" ht="15.75" hidden="1" customHeight="1">
      <c r="A2784" s="28" t="s">
        <v>7622</v>
      </c>
      <c r="B2784" s="27">
        <f>COUNTIF($H$2:$H$2576,'CARGA COMPLETA'!$A2784)</f>
        <v>0</v>
      </c>
      <c r="C2784" s="28" t="s">
        <v>7623</v>
      </c>
      <c r="D2784" s="29">
        <v>965.7080482499999</v>
      </c>
      <c r="E2784" s="1">
        <f>COUNTIF($H$2:$H$2576,'CARGA COMPLETA'!$A2784)</f>
        <v>0</v>
      </c>
    </row>
    <row r="2785" ht="15.75" hidden="1" customHeight="1">
      <c r="A2785" s="28" t="s">
        <v>7624</v>
      </c>
      <c r="B2785" s="27">
        <f>COUNTIF($H$2:$H$2576,'CARGA COMPLETA'!$A2785)</f>
        <v>0</v>
      </c>
      <c r="C2785" s="28" t="s">
        <v>7625</v>
      </c>
      <c r="D2785" s="29">
        <v>965.7080482499999</v>
      </c>
      <c r="E2785" s="1">
        <f>COUNTIF($H$2:$H$2576,'CARGA COMPLETA'!$A2785)</f>
        <v>0</v>
      </c>
    </row>
    <row r="2786" ht="15.75" hidden="1" customHeight="1">
      <c r="A2786" s="28" t="s">
        <v>7626</v>
      </c>
      <c r="B2786" s="27">
        <f>COUNTIF($H$2:$H$2576,'CARGA COMPLETA'!$A2786)</f>
        <v>0</v>
      </c>
      <c r="C2786" s="28" t="s">
        <v>7627</v>
      </c>
      <c r="D2786" s="29">
        <v>965.7080482499999</v>
      </c>
      <c r="E2786" s="1">
        <f>COUNTIF($H$2:$H$2576,'CARGA COMPLETA'!$A2786)</f>
        <v>0</v>
      </c>
    </row>
    <row r="2787" ht="15.75" hidden="1" customHeight="1">
      <c r="A2787" s="28" t="s">
        <v>7628</v>
      </c>
      <c r="B2787" s="27">
        <f>COUNTIF($H$2:$H$2576,'CARGA COMPLETA'!$A2787)</f>
        <v>0</v>
      </c>
      <c r="C2787" s="28" t="s">
        <v>7629</v>
      </c>
      <c r="D2787" s="29">
        <v>965.7080482499999</v>
      </c>
      <c r="E2787" s="1">
        <f>COUNTIF($H$2:$H$2576,'CARGA COMPLETA'!$A2787)</f>
        <v>0</v>
      </c>
    </row>
    <row r="2788" ht="15.75" hidden="1" customHeight="1">
      <c r="A2788" s="28" t="s">
        <v>7630</v>
      </c>
      <c r="B2788" s="27">
        <f>COUNTIF($H$2:$H$2576,'CARGA COMPLETA'!$A2788)</f>
        <v>0</v>
      </c>
      <c r="C2788" s="28" t="s">
        <v>7631</v>
      </c>
      <c r="D2788" s="29">
        <v>965.7080482499999</v>
      </c>
      <c r="E2788" s="1">
        <f>COUNTIF($H$2:$H$2576,'CARGA COMPLETA'!$A2788)</f>
        <v>0</v>
      </c>
    </row>
    <row r="2789" ht="15.75" hidden="1" customHeight="1">
      <c r="A2789" s="28" t="s">
        <v>7632</v>
      </c>
      <c r="B2789" s="27">
        <f>COUNTIF($H$2:$H$2576,'CARGA COMPLETA'!$A2789)</f>
        <v>0</v>
      </c>
      <c r="C2789" s="28" t="s">
        <v>7633</v>
      </c>
      <c r="D2789" s="29">
        <v>965.7080482499999</v>
      </c>
      <c r="E2789" s="1">
        <f>COUNTIF($H$2:$H$2576,'CARGA COMPLETA'!$A2789)</f>
        <v>0</v>
      </c>
    </row>
    <row r="2790" ht="15.75" hidden="1" customHeight="1">
      <c r="A2790" s="28" t="s">
        <v>7634</v>
      </c>
      <c r="B2790" s="27">
        <f>COUNTIF($H$2:$H$2576,'CARGA COMPLETA'!$A2790)</f>
        <v>0</v>
      </c>
      <c r="C2790" s="28" t="s">
        <v>7635</v>
      </c>
      <c r="D2790" s="29">
        <v>965.7080482499999</v>
      </c>
      <c r="E2790" s="1">
        <f>COUNTIF($H$2:$H$2576,'CARGA COMPLETA'!$A2790)</f>
        <v>0</v>
      </c>
    </row>
    <row r="2791" ht="15.75" hidden="1" customHeight="1">
      <c r="A2791" s="28"/>
      <c r="B2791" s="27">
        <f>COUNTIF($H$2:$H$2576,'CARGA COMPLETA'!$A2791)</f>
        <v>0</v>
      </c>
      <c r="C2791" s="28"/>
      <c r="D2791" s="29">
        <v>0.0</v>
      </c>
      <c r="E2791" s="1">
        <f>COUNTIF($H$2:$H$2576,'CARGA COMPLETA'!$A2791)</f>
        <v>0</v>
      </c>
    </row>
    <row r="2792" ht="15.75" hidden="1" customHeight="1">
      <c r="A2792" s="28"/>
      <c r="B2792" s="27">
        <f>COUNTIF($H$2:$H$2576,'CARGA COMPLETA'!$A2792)</f>
        <v>0</v>
      </c>
      <c r="C2792" s="28" t="s">
        <v>7636</v>
      </c>
      <c r="D2792" s="29">
        <v>0.0</v>
      </c>
      <c r="E2792" s="1">
        <f>COUNTIF($H$2:$H$2576,'CARGA COMPLETA'!$A2792)</f>
        <v>0</v>
      </c>
    </row>
    <row r="2793" ht="15.75" customHeight="1">
      <c r="A2793" s="28" t="s">
        <v>1382</v>
      </c>
      <c r="B2793" s="27">
        <f>COUNTIF($H$2:$H$2576,'CARGA COMPLETA'!$A2793)</f>
        <v>1</v>
      </c>
      <c r="C2793" s="28" t="s">
        <v>1381</v>
      </c>
      <c r="D2793" s="29">
        <v>2065.88336625</v>
      </c>
      <c r="E2793" s="1">
        <f>COUNTIF($H$2:$H$2576,'CARGA COMPLETA'!$A2793)</f>
        <v>1</v>
      </c>
    </row>
    <row r="2794" ht="15.75" customHeight="1">
      <c r="A2794" s="28" t="s">
        <v>1384</v>
      </c>
      <c r="B2794" s="27">
        <f>COUNTIF($H$2:$H$2576,'CARGA COMPLETA'!$A2794)</f>
        <v>1</v>
      </c>
      <c r="C2794" s="28" t="s">
        <v>1383</v>
      </c>
      <c r="D2794" s="29">
        <v>2423.5373744999997</v>
      </c>
      <c r="E2794" s="1">
        <f>COUNTIF($H$2:$H$2576,'CARGA COMPLETA'!$A2794)</f>
        <v>1</v>
      </c>
    </row>
    <row r="2795" ht="15.75" customHeight="1">
      <c r="A2795" s="28" t="s">
        <v>1386</v>
      </c>
      <c r="B2795" s="27">
        <f>COUNTIF($H$2:$H$2576,'CARGA COMPLETA'!$A2795)</f>
        <v>1</v>
      </c>
      <c r="C2795" s="28" t="s">
        <v>1385</v>
      </c>
      <c r="D2795" s="29">
        <v>2966.743098</v>
      </c>
      <c r="E2795" s="1">
        <f>COUNTIF($H$2:$H$2576,'CARGA COMPLETA'!$A2795)</f>
        <v>1</v>
      </c>
    </row>
    <row r="2796" ht="15.75" customHeight="1">
      <c r="A2796" s="28" t="s">
        <v>1388</v>
      </c>
      <c r="B2796" s="27">
        <f>COUNTIF($H$2:$H$2576,'CARGA COMPLETA'!$A2796)</f>
        <v>1</v>
      </c>
      <c r="C2796" s="28" t="s">
        <v>1387</v>
      </c>
      <c r="D2796" s="29">
        <v>2332.3113</v>
      </c>
      <c r="E2796" s="1">
        <f>COUNTIF($H$2:$H$2576,'CARGA COMPLETA'!$A2796)</f>
        <v>1</v>
      </c>
    </row>
    <row r="2797" ht="15.75" customHeight="1">
      <c r="A2797" s="28" t="s">
        <v>1390</v>
      </c>
      <c r="B2797" s="27">
        <f>COUNTIF($H$2:$H$2576,'CARGA COMPLETA'!$A2797)</f>
        <v>1</v>
      </c>
      <c r="C2797" s="28" t="s">
        <v>1389</v>
      </c>
      <c r="D2797" s="29">
        <v>2912.3344799999995</v>
      </c>
      <c r="E2797" s="1">
        <f>COUNTIF($H$2:$H$2576,'CARGA COMPLETA'!$A2797)</f>
        <v>1</v>
      </c>
    </row>
    <row r="2798" ht="15.75" customHeight="1">
      <c r="A2798" s="28" t="s">
        <v>1392</v>
      </c>
      <c r="B2798" s="27">
        <f>COUNTIF($H$2:$H$2576,'CARGA COMPLETA'!$A2798)</f>
        <v>1</v>
      </c>
      <c r="C2798" s="28" t="s">
        <v>1391</v>
      </c>
      <c r="D2798" s="29">
        <v>4202.921992500001</v>
      </c>
      <c r="E2798" s="1">
        <f>COUNTIF($H$2:$H$2576,'CARGA COMPLETA'!$A2798)</f>
        <v>1</v>
      </c>
    </row>
    <row r="2799" ht="15.75" hidden="1" customHeight="1">
      <c r="A2799" s="28"/>
      <c r="B2799" s="27">
        <f>COUNTIF($H$2:$H$2576,'CARGA COMPLETA'!$A2799)</f>
        <v>0</v>
      </c>
      <c r="C2799" s="28"/>
      <c r="D2799" s="29">
        <v>0.0</v>
      </c>
      <c r="E2799" s="1">
        <f>COUNTIF($H$2:$H$2576,'CARGA COMPLETA'!$A2799)</f>
        <v>0</v>
      </c>
    </row>
    <row r="2800" ht="15.75" hidden="1" customHeight="1">
      <c r="A2800" s="28"/>
      <c r="B2800" s="27">
        <f>COUNTIF($H$2:$H$2576,'CARGA COMPLETA'!$A2800)</f>
        <v>0</v>
      </c>
      <c r="C2800" s="28" t="s">
        <v>7637</v>
      </c>
      <c r="D2800" s="29">
        <v>0.0</v>
      </c>
      <c r="E2800" s="1">
        <f>COUNTIF($H$2:$H$2576,'CARGA COMPLETA'!$A2800)</f>
        <v>0</v>
      </c>
    </row>
    <row r="2801" ht="15.75" hidden="1" customHeight="1">
      <c r="A2801" s="28" t="s">
        <v>7638</v>
      </c>
      <c r="B2801" s="27">
        <f>COUNTIF($H$2:$H$2576,'CARGA COMPLETA'!$A2801)</f>
        <v>0</v>
      </c>
      <c r="C2801" s="28" t="s">
        <v>7639</v>
      </c>
      <c r="D2801" s="29">
        <v>4296.780452249999</v>
      </c>
      <c r="E2801" s="1">
        <f>COUNTIF($H$2:$H$2576,'CARGA COMPLETA'!$A2801)</f>
        <v>0</v>
      </c>
    </row>
    <row r="2802" ht="15.75" hidden="1" customHeight="1">
      <c r="A2802" s="28" t="s">
        <v>7640</v>
      </c>
      <c r="B2802" s="27">
        <f>COUNTIF($H$2:$H$2576,'CARGA COMPLETA'!$A2802)</f>
        <v>0</v>
      </c>
      <c r="C2802" s="28" t="s">
        <v>7641</v>
      </c>
      <c r="D2802" s="29">
        <v>16038.97958025</v>
      </c>
      <c r="E2802" s="1">
        <f>COUNTIF($H$2:$H$2576,'CARGA COMPLETA'!$A2802)</f>
        <v>0</v>
      </c>
    </row>
    <row r="2803" ht="15.75" hidden="1" customHeight="1">
      <c r="A2803" s="28" t="s">
        <v>7642</v>
      </c>
      <c r="B2803" s="27">
        <f>COUNTIF($H$2:$H$2576,'CARGA COMPLETA'!$A2803)</f>
        <v>0</v>
      </c>
      <c r="C2803" s="28" t="s">
        <v>7643</v>
      </c>
      <c r="D2803" s="29">
        <v>1325.5542135</v>
      </c>
      <c r="E2803" s="1">
        <f>COUNTIF($H$2:$H$2576,'CARGA COMPLETA'!$A2803)</f>
        <v>0</v>
      </c>
    </row>
    <row r="2804" ht="15.75" hidden="1" customHeight="1">
      <c r="A2804" s="28"/>
      <c r="B2804" s="27">
        <f>COUNTIF($H$2:$H$2576,'CARGA COMPLETA'!$A2804)</f>
        <v>0</v>
      </c>
      <c r="C2804" s="28"/>
      <c r="D2804" s="29">
        <v>0.0</v>
      </c>
      <c r="E2804" s="1">
        <f>COUNTIF($H$2:$H$2576,'CARGA COMPLETA'!$A2804)</f>
        <v>0</v>
      </c>
    </row>
    <row r="2805" ht="15.75" hidden="1" customHeight="1">
      <c r="A2805" s="28"/>
      <c r="B2805" s="27">
        <f>COUNTIF($H$2:$H$2576,'CARGA COMPLETA'!$A2805)</f>
        <v>0</v>
      </c>
      <c r="C2805" s="28" t="s">
        <v>7644</v>
      </c>
      <c r="D2805" s="29">
        <v>0.0</v>
      </c>
      <c r="E2805" s="1">
        <f>COUNTIF($H$2:$H$2576,'CARGA COMPLETA'!$A2805)</f>
        <v>0</v>
      </c>
    </row>
    <row r="2806" ht="15.75" hidden="1" customHeight="1">
      <c r="A2806" s="28" t="s">
        <v>7645</v>
      </c>
      <c r="B2806" s="27">
        <f>COUNTIF($H$2:$H$2576,'CARGA COMPLETA'!$A2806)</f>
        <v>0</v>
      </c>
      <c r="C2806" s="28" t="s">
        <v>7646</v>
      </c>
      <c r="D2806" s="29">
        <v>3390.80868225</v>
      </c>
      <c r="E2806" s="1">
        <f>COUNTIF($H$2:$H$2576,'CARGA COMPLETA'!$A2806)</f>
        <v>0</v>
      </c>
    </row>
    <row r="2807" ht="15.75" hidden="1" customHeight="1">
      <c r="A2807" s="28" t="s">
        <v>7647</v>
      </c>
      <c r="B2807" s="27">
        <f>COUNTIF($H$2:$H$2576,'CARGA COMPLETA'!$A2807)</f>
        <v>0</v>
      </c>
      <c r="C2807" s="28" t="s">
        <v>7648</v>
      </c>
      <c r="D2807" s="29">
        <v>1248.40645875</v>
      </c>
      <c r="E2807" s="1">
        <f>COUNTIF($H$2:$H$2576,'CARGA COMPLETA'!$A2807)</f>
        <v>0</v>
      </c>
    </row>
    <row r="2808" ht="15.75" hidden="1" customHeight="1">
      <c r="A2808" s="28"/>
      <c r="B2808" s="27">
        <f>COUNTIF($H$2:$H$2576,'CARGA COMPLETA'!$A2808)</f>
        <v>0</v>
      </c>
      <c r="C2808" s="28"/>
      <c r="D2808" s="29">
        <v>0.0</v>
      </c>
      <c r="E2808" s="1">
        <f>COUNTIF($H$2:$H$2576,'CARGA COMPLETA'!$A2808)</f>
        <v>0</v>
      </c>
    </row>
    <row r="2809" ht="15.75" hidden="1" customHeight="1">
      <c r="A2809" s="28"/>
      <c r="B2809" s="27">
        <f>COUNTIF($H$2:$H$2576,'CARGA COMPLETA'!$A2809)</f>
        <v>0</v>
      </c>
      <c r="C2809" s="28" t="s">
        <v>7649</v>
      </c>
      <c r="D2809" s="29">
        <v>0.0</v>
      </c>
      <c r="E2809" s="1">
        <f>COUNTIF($H$2:$H$2576,'CARGA COMPLETA'!$A2809)</f>
        <v>0</v>
      </c>
    </row>
    <row r="2810" ht="15.75" hidden="1" customHeight="1">
      <c r="A2810" s="28" t="s">
        <v>7650</v>
      </c>
      <c r="B2810" s="27">
        <f>COUNTIF($H$2:$H$2576,'CARGA COMPLETA'!$A2810)</f>
        <v>0</v>
      </c>
      <c r="C2810" s="28" t="s">
        <v>7651</v>
      </c>
      <c r="D2810" s="29">
        <v>11932.117188749999</v>
      </c>
      <c r="E2810" s="1">
        <f>COUNTIF($H$2:$H$2576,'CARGA COMPLETA'!$A2810)</f>
        <v>0</v>
      </c>
    </row>
    <row r="2811" ht="15.75" customHeight="1">
      <c r="A2811" s="28" t="s">
        <v>1394</v>
      </c>
      <c r="B2811" s="27">
        <f>COUNTIF($H$2:$H$2576,'CARGA COMPLETA'!$A2811)</f>
        <v>1</v>
      </c>
      <c r="C2811" s="28" t="s">
        <v>1393</v>
      </c>
      <c r="D2811" s="29">
        <v>59795.6641425</v>
      </c>
      <c r="E2811" s="1">
        <f>COUNTIF($H$2:$H$2576,'CARGA COMPLETA'!$A2811)</f>
        <v>1</v>
      </c>
    </row>
    <row r="2812" ht="15.75" hidden="1" customHeight="1">
      <c r="A2812" s="28" t="s">
        <v>7652</v>
      </c>
      <c r="B2812" s="27">
        <f>COUNTIF($H$2:$H$2576,'CARGA COMPLETA'!$A2812)</f>
        <v>0</v>
      </c>
      <c r="C2812" s="28" t="s">
        <v>7653</v>
      </c>
      <c r="D2812" s="29">
        <v>9411.0557805</v>
      </c>
      <c r="E2812" s="1">
        <f>COUNTIF($H$2:$H$2576,'CARGA COMPLETA'!$A2812)</f>
        <v>0</v>
      </c>
    </row>
    <row r="2813" ht="15.75" customHeight="1">
      <c r="A2813" s="28" t="s">
        <v>1396</v>
      </c>
      <c r="B2813" s="27">
        <f>COUNTIF($H$2:$H$2576,'CARGA COMPLETA'!$A2813)</f>
        <v>1</v>
      </c>
      <c r="C2813" s="28" t="s">
        <v>1395</v>
      </c>
      <c r="D2813" s="29">
        <v>46843.29552375</v>
      </c>
      <c r="E2813" s="1">
        <f>COUNTIF($H$2:$H$2576,'CARGA COMPLETA'!$A2813)</f>
        <v>1</v>
      </c>
    </row>
    <row r="2814" ht="15.75" hidden="1" customHeight="1">
      <c r="A2814" s="28" t="s">
        <v>7654</v>
      </c>
      <c r="B2814" s="27">
        <f>COUNTIF($H$2:$H$2576,'CARGA COMPLETA'!$A2814)</f>
        <v>0</v>
      </c>
      <c r="C2814" s="28" t="s">
        <v>7655</v>
      </c>
      <c r="D2814" s="29">
        <v>8379.708801750001</v>
      </c>
      <c r="E2814" s="1">
        <f>COUNTIF($H$2:$H$2576,'CARGA COMPLETA'!$A2814)</f>
        <v>0</v>
      </c>
    </row>
    <row r="2815" ht="15.75" customHeight="1">
      <c r="A2815" s="28" t="s">
        <v>1398</v>
      </c>
      <c r="B2815" s="27">
        <f>COUNTIF($H$2:$H$2576,'CARGA COMPLETA'!$A2815)</f>
        <v>1</v>
      </c>
      <c r="C2815" s="28" t="s">
        <v>1397</v>
      </c>
      <c r="D2815" s="29">
        <v>41919.2706735</v>
      </c>
      <c r="E2815" s="1">
        <f>COUNTIF($H$2:$H$2576,'CARGA COMPLETA'!$A2815)</f>
        <v>1</v>
      </c>
    </row>
    <row r="2816" ht="15.75" hidden="1" customHeight="1">
      <c r="A2816" s="28"/>
      <c r="B2816" s="27">
        <f>COUNTIF($H$2:$H$2576,'CARGA COMPLETA'!$A2816)</f>
        <v>0</v>
      </c>
      <c r="C2816" s="28"/>
      <c r="D2816" s="29">
        <v>0.0</v>
      </c>
      <c r="E2816" s="1">
        <f>COUNTIF($H$2:$H$2576,'CARGA COMPLETA'!$A2816)</f>
        <v>0</v>
      </c>
    </row>
    <row r="2817" ht="15.75" hidden="1" customHeight="1">
      <c r="A2817" s="28"/>
      <c r="B2817" s="27">
        <f>COUNTIF($H$2:$H$2576,'CARGA COMPLETA'!$A2817)</f>
        <v>0</v>
      </c>
      <c r="C2817" s="28" t="s">
        <v>7656</v>
      </c>
      <c r="D2817" s="29">
        <v>0.0</v>
      </c>
      <c r="E2817" s="1">
        <f>COUNTIF($H$2:$H$2576,'CARGA COMPLETA'!$A2817)</f>
        <v>0</v>
      </c>
    </row>
    <row r="2818" ht="15.75" hidden="1" customHeight="1">
      <c r="A2818" s="28" t="s">
        <v>7657</v>
      </c>
      <c r="B2818" s="27">
        <f>COUNTIF($H$2:$H$2576,'CARGA COMPLETA'!$A2818)</f>
        <v>0</v>
      </c>
      <c r="C2818" s="28" t="s">
        <v>7658</v>
      </c>
      <c r="D2818" s="29">
        <v>5363.06717925</v>
      </c>
      <c r="E2818" s="1">
        <f>COUNTIF($H$2:$H$2576,'CARGA COMPLETA'!$A2818)</f>
        <v>0</v>
      </c>
    </row>
    <row r="2819" ht="15.75" hidden="1" customHeight="1">
      <c r="A2819" s="28" t="s">
        <v>7659</v>
      </c>
      <c r="B2819" s="27">
        <f>COUNTIF($H$2:$H$2576,'CARGA COMPLETA'!$A2819)</f>
        <v>0</v>
      </c>
      <c r="C2819" s="28" t="s">
        <v>7660</v>
      </c>
      <c r="D2819" s="29">
        <v>3660.30024525</v>
      </c>
      <c r="E2819" s="1">
        <f>COUNTIF($H$2:$H$2576,'CARGA COMPLETA'!$A2819)</f>
        <v>0</v>
      </c>
    </row>
    <row r="2820" ht="15.75" hidden="1" customHeight="1">
      <c r="A2820" s="28" t="s">
        <v>7661</v>
      </c>
      <c r="B2820" s="27">
        <f>COUNTIF($H$2:$H$2576,'CARGA COMPLETA'!$A2820)</f>
        <v>0</v>
      </c>
      <c r="C2820" s="28" t="s">
        <v>7662</v>
      </c>
      <c r="D2820" s="29">
        <v>3087.8148509999996</v>
      </c>
      <c r="E2820" s="1">
        <f>COUNTIF($H$2:$H$2576,'CARGA COMPLETA'!$A2820)</f>
        <v>0</v>
      </c>
    </row>
    <row r="2821" ht="15.75" hidden="1" customHeight="1">
      <c r="A2821" s="28" t="s">
        <v>7663</v>
      </c>
      <c r="B2821" s="27">
        <f>COUNTIF($H$2:$H$2576,'CARGA COMPLETA'!$A2821)</f>
        <v>0</v>
      </c>
      <c r="C2821" s="28" t="s">
        <v>7664</v>
      </c>
      <c r="D2821" s="29">
        <v>2985.20573175</v>
      </c>
      <c r="E2821" s="1">
        <f>COUNTIF($H$2:$H$2576,'CARGA COMPLETA'!$A2821)</f>
        <v>0</v>
      </c>
    </row>
    <row r="2822" ht="15.75" hidden="1" customHeight="1">
      <c r="A2822" s="28"/>
      <c r="B2822" s="27">
        <f>COUNTIF($H$2:$H$2576,'CARGA COMPLETA'!$A2822)</f>
        <v>0</v>
      </c>
      <c r="C2822" s="28"/>
      <c r="D2822" s="29">
        <v>0.0</v>
      </c>
      <c r="E2822" s="1">
        <f>COUNTIF($H$2:$H$2576,'CARGA COMPLETA'!$A2822)</f>
        <v>0</v>
      </c>
    </row>
    <row r="2823" ht="15.75" hidden="1" customHeight="1">
      <c r="A2823" s="28"/>
      <c r="B2823" s="27">
        <f>COUNTIF($H$2:$H$2576,'CARGA COMPLETA'!$A2823)</f>
        <v>0</v>
      </c>
      <c r="C2823" s="28" t="s">
        <v>7665</v>
      </c>
      <c r="D2823" s="29">
        <v>0.0</v>
      </c>
      <c r="E2823" s="1">
        <f>COUNTIF($H$2:$H$2576,'CARGA COMPLETA'!$A2823)</f>
        <v>0</v>
      </c>
    </row>
    <row r="2824" ht="15.75" customHeight="1">
      <c r="A2824" s="28" t="s">
        <v>1400</v>
      </c>
      <c r="B2824" s="27">
        <f>COUNTIF($H$2:$H$2576,'CARGA COMPLETA'!$A2824)</f>
        <v>1</v>
      </c>
      <c r="C2824" s="28" t="s">
        <v>1399</v>
      </c>
      <c r="D2824" s="29">
        <v>159.39856349999997</v>
      </c>
      <c r="E2824" s="1">
        <f>COUNTIF($H$2:$H$2576,'CARGA COMPLETA'!$A2824)</f>
        <v>1</v>
      </c>
    </row>
    <row r="2825" ht="15.75" customHeight="1">
      <c r="A2825" s="28" t="s">
        <v>1402</v>
      </c>
      <c r="B2825" s="27">
        <f>COUNTIF($H$2:$H$2576,'CARGA COMPLETA'!$A2825)</f>
        <v>1</v>
      </c>
      <c r="C2825" s="28" t="s">
        <v>1401</v>
      </c>
      <c r="D2825" s="29">
        <v>219.7367865</v>
      </c>
      <c r="E2825" s="1">
        <f>COUNTIF($H$2:$H$2576,'CARGA COMPLETA'!$A2825)</f>
        <v>1</v>
      </c>
    </row>
    <row r="2826" ht="15.75" customHeight="1">
      <c r="A2826" s="28" t="s">
        <v>1404</v>
      </c>
      <c r="B2826" s="27">
        <f>COUNTIF($H$2:$H$2576,'CARGA COMPLETA'!$A2826)</f>
        <v>1</v>
      </c>
      <c r="C2826" s="28" t="s">
        <v>1403</v>
      </c>
      <c r="D2826" s="29">
        <v>312.42729375</v>
      </c>
      <c r="E2826" s="1">
        <f>COUNTIF($H$2:$H$2576,'CARGA COMPLETA'!$A2826)</f>
        <v>1</v>
      </c>
    </row>
    <row r="2827" ht="15.75" hidden="1" customHeight="1">
      <c r="A2827" s="28"/>
      <c r="B2827" s="27">
        <f>COUNTIF($H$2:$H$2576,'CARGA COMPLETA'!$A2827)</f>
        <v>0</v>
      </c>
      <c r="C2827" s="28"/>
      <c r="D2827" s="29">
        <v>0.0</v>
      </c>
      <c r="E2827" s="1">
        <f>COUNTIF($H$2:$H$2576,'CARGA COMPLETA'!$A2827)</f>
        <v>0</v>
      </c>
    </row>
    <row r="2828" ht="15.75" hidden="1" customHeight="1">
      <c r="A2828" s="28"/>
      <c r="B2828" s="27">
        <f>COUNTIF($H$2:$H$2576,'CARGA COMPLETA'!$A2828)</f>
        <v>0</v>
      </c>
      <c r="C2828" s="28" t="s">
        <v>7666</v>
      </c>
      <c r="D2828" s="29">
        <v>0.0</v>
      </c>
      <c r="E2828" s="1">
        <f>COUNTIF($H$2:$H$2576,'CARGA COMPLETA'!$A2828)</f>
        <v>0</v>
      </c>
    </row>
    <row r="2829" ht="15.75" hidden="1" customHeight="1">
      <c r="A2829" s="28" t="s">
        <v>7667</v>
      </c>
      <c r="B2829" s="27">
        <f>COUNTIF($H$2:$H$2576,'CARGA COMPLETA'!$A2829)</f>
        <v>0</v>
      </c>
      <c r="C2829" s="28" t="s">
        <v>7668</v>
      </c>
      <c r="D2829" s="29">
        <v>6042.950298</v>
      </c>
      <c r="E2829" s="1">
        <f>COUNTIF($H$2:$H$2576,'CARGA COMPLETA'!$A2829)</f>
        <v>0</v>
      </c>
    </row>
    <row r="2830" ht="15.75" hidden="1" customHeight="1">
      <c r="A2830" s="28" t="s">
        <v>7669</v>
      </c>
      <c r="B2830" s="27">
        <f>COUNTIF($H$2:$H$2576,'CARGA COMPLETA'!$A2830)</f>
        <v>0</v>
      </c>
      <c r="C2830" s="28" t="s">
        <v>7670</v>
      </c>
      <c r="D2830" s="29">
        <v>1110.2736149999998</v>
      </c>
      <c r="E2830" s="1">
        <f>COUNTIF($H$2:$H$2576,'CARGA COMPLETA'!$A2830)</f>
        <v>0</v>
      </c>
    </row>
    <row r="2831" ht="15.75" hidden="1" customHeight="1">
      <c r="A2831" s="28" t="s">
        <v>7671</v>
      </c>
      <c r="B2831" s="27">
        <f>COUNTIF($H$2:$H$2576,'CARGA COMPLETA'!$A2831)</f>
        <v>0</v>
      </c>
      <c r="C2831" s="28" t="s">
        <v>7672</v>
      </c>
      <c r="D2831" s="29">
        <v>1216.88970975</v>
      </c>
      <c r="E2831" s="1">
        <f>COUNTIF($H$2:$H$2576,'CARGA COMPLETA'!$A2831)</f>
        <v>0</v>
      </c>
    </row>
    <row r="2832" ht="15.75" hidden="1" customHeight="1">
      <c r="A2832" s="28" t="s">
        <v>7673</v>
      </c>
      <c r="B2832" s="27">
        <f>COUNTIF($H$2:$H$2576,'CARGA COMPLETA'!$A2832)</f>
        <v>0</v>
      </c>
      <c r="C2832" s="28" t="s">
        <v>7674</v>
      </c>
      <c r="D2832" s="29">
        <v>855.9294974999999</v>
      </c>
      <c r="E2832" s="1">
        <f>COUNTIF($H$2:$H$2576,'CARGA COMPLETA'!$A2832)</f>
        <v>0</v>
      </c>
    </row>
    <row r="2833" ht="15.75" hidden="1" customHeight="1">
      <c r="A2833" s="28" t="s">
        <v>7675</v>
      </c>
      <c r="B2833" s="27">
        <f>COUNTIF($H$2:$H$2576,'CARGA COMPLETA'!$A2833)</f>
        <v>0</v>
      </c>
      <c r="C2833" s="28" t="s">
        <v>7676</v>
      </c>
      <c r="D2833" s="29">
        <v>943.7774939999999</v>
      </c>
      <c r="E2833" s="1">
        <f>COUNTIF($H$2:$H$2576,'CARGA COMPLETA'!$A2833)</f>
        <v>0</v>
      </c>
    </row>
    <row r="2834" ht="15.75" hidden="1" customHeight="1">
      <c r="A2834" s="28"/>
      <c r="B2834" s="27">
        <f>COUNTIF($H$2:$H$2576,'CARGA COMPLETA'!$A2834)</f>
        <v>0</v>
      </c>
      <c r="C2834" s="28"/>
      <c r="D2834" s="29">
        <v>0.0</v>
      </c>
      <c r="E2834" s="1">
        <f>COUNTIF($H$2:$H$2576,'CARGA COMPLETA'!$A2834)</f>
        <v>0</v>
      </c>
    </row>
    <row r="2835" ht="15.75" hidden="1" customHeight="1">
      <c r="A2835" s="28"/>
      <c r="B2835" s="27">
        <f>COUNTIF($H$2:$H$2576,'CARGA COMPLETA'!$A2835)</f>
        <v>0</v>
      </c>
      <c r="C2835" s="28" t="s">
        <v>7677</v>
      </c>
      <c r="D2835" s="29">
        <v>0.0</v>
      </c>
      <c r="E2835" s="1">
        <f>COUNTIF($H$2:$H$2576,'CARGA COMPLETA'!$A2835)</f>
        <v>0</v>
      </c>
    </row>
    <row r="2836" ht="15.75" hidden="1" customHeight="1">
      <c r="A2836" s="28" t="s">
        <v>7678</v>
      </c>
      <c r="B2836" s="27">
        <f>COUNTIF($H$2:$H$2576,'CARGA COMPLETA'!$A2836)</f>
        <v>0</v>
      </c>
      <c r="C2836" s="28" t="s">
        <v>7679</v>
      </c>
      <c r="D2836" s="29">
        <v>2155.52821275</v>
      </c>
      <c r="E2836" s="1">
        <f>COUNTIF($H$2:$H$2576,'CARGA COMPLETA'!$A2836)</f>
        <v>0</v>
      </c>
    </row>
    <row r="2837" ht="15.75" hidden="1" customHeight="1">
      <c r="A2837" s="28" t="s">
        <v>7680</v>
      </c>
      <c r="B2837" s="27">
        <f>COUNTIF($H$2:$H$2576,'CARGA COMPLETA'!$A2837)</f>
        <v>0</v>
      </c>
      <c r="C2837" s="28" t="s">
        <v>7681</v>
      </c>
      <c r="D2837" s="29">
        <v>2858.3391374999997</v>
      </c>
      <c r="E2837" s="1">
        <f>COUNTIF($H$2:$H$2576,'CARGA COMPLETA'!$A2837)</f>
        <v>0</v>
      </c>
    </row>
    <row r="2838" ht="15.75" hidden="1" customHeight="1">
      <c r="A2838" s="28" t="s">
        <v>7682</v>
      </c>
      <c r="B2838" s="27">
        <f>COUNTIF($H$2:$H$2576,'CARGA COMPLETA'!$A2838)</f>
        <v>0</v>
      </c>
      <c r="C2838" s="28" t="s">
        <v>7683</v>
      </c>
      <c r="D2838" s="29">
        <v>3504.2617912499995</v>
      </c>
      <c r="E2838" s="1">
        <f>COUNTIF($H$2:$H$2576,'CARGA COMPLETA'!$A2838)</f>
        <v>0</v>
      </c>
    </row>
    <row r="2839" ht="15.75" hidden="1" customHeight="1">
      <c r="A2839" s="28"/>
      <c r="B2839" s="27">
        <f>COUNTIF($H$2:$H$2576,'CARGA COMPLETA'!$A2839)</f>
        <v>0</v>
      </c>
      <c r="C2839" s="28"/>
      <c r="D2839" s="29">
        <v>0.0</v>
      </c>
      <c r="E2839" s="1">
        <f>COUNTIF($H$2:$H$2576,'CARGA COMPLETA'!$A2839)</f>
        <v>0</v>
      </c>
    </row>
    <row r="2840" ht="15.75" hidden="1" customHeight="1">
      <c r="A2840" s="28"/>
      <c r="B2840" s="27">
        <f>COUNTIF($H$2:$H$2576,'CARGA COMPLETA'!$A2840)</f>
        <v>0</v>
      </c>
      <c r="C2840" s="28" t="s">
        <v>7684</v>
      </c>
      <c r="D2840" s="29">
        <v>0.0</v>
      </c>
      <c r="E2840" s="1">
        <f>COUNTIF($H$2:$H$2576,'CARGA COMPLETA'!$A2840)</f>
        <v>0</v>
      </c>
    </row>
    <row r="2841" ht="15.75" hidden="1" customHeight="1">
      <c r="A2841" s="28" t="s">
        <v>7685</v>
      </c>
      <c r="B2841" s="27">
        <f>COUNTIF($H$2:$H$2576,'CARGA COMPLETA'!$A2841)</f>
        <v>0</v>
      </c>
      <c r="C2841" s="28" t="s">
        <v>7686</v>
      </c>
      <c r="D2841" s="29">
        <v>432.1693777499999</v>
      </c>
      <c r="E2841" s="1">
        <f>COUNTIF($H$2:$H$2576,'CARGA COMPLETA'!$A2841)</f>
        <v>0</v>
      </c>
    </row>
    <row r="2842" ht="15.75" hidden="1" customHeight="1">
      <c r="A2842" s="28" t="s">
        <v>7687</v>
      </c>
      <c r="B2842" s="27">
        <f>COUNTIF($H$2:$H$2576,'CARGA COMPLETA'!$A2842)</f>
        <v>0</v>
      </c>
      <c r="C2842" s="28" t="s">
        <v>7688</v>
      </c>
      <c r="D2842" s="29">
        <v>1291.1625045</v>
      </c>
      <c r="E2842" s="1">
        <f>COUNTIF($H$2:$H$2576,'CARGA COMPLETA'!$A2842)</f>
        <v>0</v>
      </c>
    </row>
    <row r="2843" ht="15.75" hidden="1" customHeight="1">
      <c r="A2843" s="28" t="s">
        <v>7689</v>
      </c>
      <c r="B2843" s="27">
        <f>COUNTIF($H$2:$H$2576,'CARGA COMPLETA'!$A2843)</f>
        <v>0</v>
      </c>
      <c r="C2843" s="28" t="s">
        <v>7690</v>
      </c>
      <c r="D2843" s="29">
        <v>432.1693777499999</v>
      </c>
      <c r="E2843" s="1">
        <f>COUNTIF($H$2:$H$2576,'CARGA COMPLETA'!$A2843)</f>
        <v>0</v>
      </c>
    </row>
    <row r="2844" ht="15.75" hidden="1" customHeight="1">
      <c r="A2844" s="28" t="s">
        <v>7691</v>
      </c>
      <c r="B2844" s="27">
        <f>COUNTIF($H$2:$H$2576,'CARGA COMPLETA'!$A2844)</f>
        <v>0</v>
      </c>
      <c r="C2844" s="28" t="s">
        <v>7692</v>
      </c>
      <c r="D2844" s="29">
        <v>1291.1625045</v>
      </c>
      <c r="E2844" s="1">
        <f>COUNTIF($H$2:$H$2576,'CARGA COMPLETA'!$A2844)</f>
        <v>0</v>
      </c>
    </row>
    <row r="2845" ht="15.75" hidden="1" customHeight="1">
      <c r="A2845" s="28" t="s">
        <v>7693</v>
      </c>
      <c r="B2845" s="27">
        <f>COUNTIF($H$2:$H$2576,'CARGA COMPLETA'!$A2845)</f>
        <v>0</v>
      </c>
      <c r="C2845" s="28" t="s">
        <v>7694</v>
      </c>
      <c r="D2845" s="29">
        <v>432.1693777499999</v>
      </c>
      <c r="E2845" s="1">
        <f>COUNTIF($H$2:$H$2576,'CARGA COMPLETA'!$A2845)</f>
        <v>0</v>
      </c>
    </row>
    <row r="2846" ht="15.75" hidden="1" customHeight="1">
      <c r="A2846" s="28" t="s">
        <v>7695</v>
      </c>
      <c r="B2846" s="27">
        <f>COUNTIF($H$2:$H$2576,'CARGA COMPLETA'!$A2846)</f>
        <v>0</v>
      </c>
      <c r="C2846" s="28" t="s">
        <v>7696</v>
      </c>
      <c r="D2846" s="29">
        <v>1291.1625045</v>
      </c>
      <c r="E2846" s="1">
        <f>COUNTIF($H$2:$H$2576,'CARGA COMPLETA'!$A2846)</f>
        <v>0</v>
      </c>
    </row>
    <row r="2847" ht="15.75" hidden="1" customHeight="1">
      <c r="A2847" s="28" t="s">
        <v>7697</v>
      </c>
      <c r="B2847" s="27">
        <f>COUNTIF($H$2:$H$2576,'CARGA COMPLETA'!$A2847)</f>
        <v>0</v>
      </c>
      <c r="C2847" s="28" t="s">
        <v>7698</v>
      </c>
      <c r="D2847" s="29">
        <v>432.1693777499999</v>
      </c>
      <c r="E2847" s="1">
        <f>COUNTIF($H$2:$H$2576,'CARGA COMPLETA'!$A2847)</f>
        <v>0</v>
      </c>
    </row>
    <row r="2848" ht="15.75" hidden="1" customHeight="1">
      <c r="A2848" s="28" t="s">
        <v>7699</v>
      </c>
      <c r="B2848" s="27">
        <f>COUNTIF($H$2:$H$2576,'CARGA COMPLETA'!$A2848)</f>
        <v>0</v>
      </c>
      <c r="C2848" s="28" t="s">
        <v>7700</v>
      </c>
      <c r="D2848" s="29">
        <v>1291.1625045</v>
      </c>
      <c r="E2848" s="1">
        <f>COUNTIF($H$2:$H$2576,'CARGA COMPLETA'!$A2848)</f>
        <v>0</v>
      </c>
    </row>
    <row r="2849" ht="15.75" hidden="1" customHeight="1">
      <c r="A2849" s="28" t="s">
        <v>7701</v>
      </c>
      <c r="B2849" s="27">
        <f>COUNTIF($H$2:$H$2576,'CARGA COMPLETA'!$A2849)</f>
        <v>0</v>
      </c>
      <c r="C2849" s="28" t="s">
        <v>7702</v>
      </c>
      <c r="D2849" s="29">
        <v>432.1693777499999</v>
      </c>
      <c r="E2849" s="1">
        <f>COUNTIF($H$2:$H$2576,'CARGA COMPLETA'!$A2849)</f>
        <v>0</v>
      </c>
    </row>
    <row r="2850" ht="15.75" hidden="1" customHeight="1">
      <c r="A2850" s="28" t="s">
        <v>7703</v>
      </c>
      <c r="B2850" s="27">
        <f>COUNTIF($H$2:$H$2576,'CARGA COMPLETA'!$A2850)</f>
        <v>0</v>
      </c>
      <c r="C2850" s="28" t="s">
        <v>7704</v>
      </c>
      <c r="D2850" s="29">
        <v>1291.1625045</v>
      </c>
      <c r="E2850" s="1">
        <f>COUNTIF($H$2:$H$2576,'CARGA COMPLETA'!$A2850)</f>
        <v>0</v>
      </c>
    </row>
    <row r="2851" ht="15.75" hidden="1" customHeight="1">
      <c r="A2851" s="28" t="s">
        <v>7705</v>
      </c>
      <c r="B2851" s="27">
        <f>COUNTIF($H$2:$H$2576,'CARGA COMPLETA'!$A2851)</f>
        <v>0</v>
      </c>
      <c r="C2851" s="28" t="s">
        <v>7706</v>
      </c>
      <c r="D2851" s="29">
        <v>432.1693777499999</v>
      </c>
      <c r="E2851" s="1">
        <f>COUNTIF($H$2:$H$2576,'CARGA COMPLETA'!$A2851)</f>
        <v>0</v>
      </c>
    </row>
    <row r="2852" ht="15.75" hidden="1" customHeight="1">
      <c r="A2852" s="28" t="s">
        <v>7707</v>
      </c>
      <c r="B2852" s="27">
        <f>COUNTIF($H$2:$H$2576,'CARGA COMPLETA'!$A2852)</f>
        <v>0</v>
      </c>
      <c r="C2852" s="28" t="s">
        <v>7708</v>
      </c>
      <c r="D2852" s="29">
        <v>1291.1625045</v>
      </c>
      <c r="E2852" s="1">
        <f>COUNTIF($H$2:$H$2576,'CARGA COMPLETA'!$A2852)</f>
        <v>0</v>
      </c>
    </row>
    <row r="2853" ht="15.75" hidden="1" customHeight="1">
      <c r="A2853" s="28" t="s">
        <v>7709</v>
      </c>
      <c r="B2853" s="27">
        <f>COUNTIF($H$2:$H$2576,'CARGA COMPLETA'!$A2853)</f>
        <v>0</v>
      </c>
      <c r="C2853" s="28" t="s">
        <v>7710</v>
      </c>
      <c r="D2853" s="29">
        <v>432.1693777499999</v>
      </c>
      <c r="E2853" s="1">
        <f>COUNTIF($H$2:$H$2576,'CARGA COMPLETA'!$A2853)</f>
        <v>0</v>
      </c>
    </row>
    <row r="2854" ht="15.75" hidden="1" customHeight="1">
      <c r="A2854" s="28" t="s">
        <v>7711</v>
      </c>
      <c r="B2854" s="27">
        <f>COUNTIF($H$2:$H$2576,'CARGA COMPLETA'!$A2854)</f>
        <v>0</v>
      </c>
      <c r="C2854" s="28" t="s">
        <v>7712</v>
      </c>
      <c r="D2854" s="29">
        <v>1291.1625045</v>
      </c>
      <c r="E2854" s="1">
        <f>COUNTIF($H$2:$H$2576,'CARGA COMPLETA'!$A2854)</f>
        <v>0</v>
      </c>
    </row>
    <row r="2855" ht="15.75" hidden="1" customHeight="1">
      <c r="A2855" s="28" t="s">
        <v>7713</v>
      </c>
      <c r="B2855" s="27">
        <f>COUNTIF($H$2:$H$2576,'CARGA COMPLETA'!$A2855)</f>
        <v>0</v>
      </c>
      <c r="C2855" s="28" t="s">
        <v>7714</v>
      </c>
      <c r="D2855" s="29">
        <v>432.1693777499999</v>
      </c>
      <c r="E2855" s="1">
        <f>COUNTIF($H$2:$H$2576,'CARGA COMPLETA'!$A2855)</f>
        <v>0</v>
      </c>
    </row>
    <row r="2856" ht="15.75" hidden="1" customHeight="1">
      <c r="A2856" s="28" t="s">
        <v>7715</v>
      </c>
      <c r="B2856" s="27">
        <f>COUNTIF($H$2:$H$2576,'CARGA COMPLETA'!$A2856)</f>
        <v>0</v>
      </c>
      <c r="C2856" s="28" t="s">
        <v>7716</v>
      </c>
      <c r="D2856" s="29">
        <v>1291.1625045</v>
      </c>
      <c r="E2856" s="1">
        <f>COUNTIF($H$2:$H$2576,'CARGA COMPLETA'!$A2856)</f>
        <v>0</v>
      </c>
    </row>
    <row r="2857" ht="15.75" hidden="1" customHeight="1">
      <c r="A2857" s="28" t="s">
        <v>7717</v>
      </c>
      <c r="B2857" s="27">
        <f>COUNTIF($H$2:$H$2576,'CARGA COMPLETA'!$A2857)</f>
        <v>0</v>
      </c>
      <c r="C2857" s="28" t="s">
        <v>7718</v>
      </c>
      <c r="D2857" s="29">
        <v>432.1693777499999</v>
      </c>
      <c r="E2857" s="1">
        <f>COUNTIF($H$2:$H$2576,'CARGA COMPLETA'!$A2857)</f>
        <v>0</v>
      </c>
    </row>
    <row r="2858" ht="15.75" hidden="1" customHeight="1">
      <c r="A2858" s="28" t="s">
        <v>7719</v>
      </c>
      <c r="B2858" s="27">
        <f>COUNTIF($H$2:$H$2576,'CARGA COMPLETA'!$A2858)</f>
        <v>0</v>
      </c>
      <c r="C2858" s="28" t="s">
        <v>7720</v>
      </c>
      <c r="D2858" s="29">
        <v>1290.5785282499999</v>
      </c>
      <c r="E2858" s="1">
        <f>COUNTIF($H$2:$H$2576,'CARGA COMPLETA'!$A2858)</f>
        <v>0</v>
      </c>
    </row>
    <row r="2859" ht="15.75" hidden="1" customHeight="1">
      <c r="A2859" s="28" t="s">
        <v>7721</v>
      </c>
      <c r="B2859" s="27">
        <f>COUNTIF($H$2:$H$2576,'CARGA COMPLETA'!$A2859)</f>
        <v>0</v>
      </c>
      <c r="C2859" s="28" t="s">
        <v>7722</v>
      </c>
      <c r="D2859" s="29">
        <v>432.1693777499999</v>
      </c>
      <c r="E2859" s="1">
        <f>COUNTIF($H$2:$H$2576,'CARGA COMPLETA'!$A2859)</f>
        <v>0</v>
      </c>
    </row>
    <row r="2860" ht="15.75" hidden="1" customHeight="1">
      <c r="A2860" s="28" t="s">
        <v>7723</v>
      </c>
      <c r="B2860" s="27">
        <f>COUNTIF($H$2:$H$2576,'CARGA COMPLETA'!$A2860)</f>
        <v>0</v>
      </c>
      <c r="C2860" s="28" t="s">
        <v>7724</v>
      </c>
      <c r="D2860" s="29">
        <v>1291.1625045</v>
      </c>
      <c r="E2860" s="1">
        <f>COUNTIF($H$2:$H$2576,'CARGA COMPLETA'!$A2860)</f>
        <v>0</v>
      </c>
    </row>
    <row r="2861" ht="15.75" hidden="1" customHeight="1">
      <c r="A2861" s="28" t="s">
        <v>7725</v>
      </c>
      <c r="B2861" s="27">
        <f>COUNTIF($H$2:$H$2576,'CARGA COMPLETA'!$A2861)</f>
        <v>0</v>
      </c>
      <c r="C2861" s="28" t="s">
        <v>7726</v>
      </c>
      <c r="D2861" s="29">
        <v>432.1693777499999</v>
      </c>
      <c r="E2861" s="1">
        <f>COUNTIF($H$2:$H$2576,'CARGA COMPLETA'!$A2861)</f>
        <v>0</v>
      </c>
    </row>
    <row r="2862" ht="15.75" hidden="1" customHeight="1">
      <c r="A2862" s="28" t="s">
        <v>7727</v>
      </c>
      <c r="B2862" s="27">
        <f>COUNTIF($H$2:$H$2576,'CARGA COMPLETA'!$A2862)</f>
        <v>0</v>
      </c>
      <c r="C2862" s="28" t="s">
        <v>7728</v>
      </c>
      <c r="D2862" s="29">
        <v>1291.1625045</v>
      </c>
      <c r="E2862" s="1">
        <f>COUNTIF($H$2:$H$2576,'CARGA COMPLETA'!$A2862)</f>
        <v>0</v>
      </c>
    </row>
    <row r="2863" ht="15.75" hidden="1" customHeight="1">
      <c r="A2863" s="28" t="s">
        <v>7729</v>
      </c>
      <c r="B2863" s="27">
        <f>COUNTIF($H$2:$H$2576,'CARGA COMPLETA'!$A2863)</f>
        <v>0</v>
      </c>
      <c r="C2863" s="28" t="s">
        <v>7730</v>
      </c>
      <c r="D2863" s="29">
        <v>432.1693777499999</v>
      </c>
      <c r="E2863" s="1">
        <f>COUNTIF($H$2:$H$2576,'CARGA COMPLETA'!$A2863)</f>
        <v>0</v>
      </c>
    </row>
    <row r="2864" ht="15.75" hidden="1" customHeight="1">
      <c r="A2864" s="28" t="s">
        <v>7731</v>
      </c>
      <c r="B2864" s="27">
        <f>COUNTIF($H$2:$H$2576,'CARGA COMPLETA'!$A2864)</f>
        <v>0</v>
      </c>
      <c r="C2864" s="28" t="s">
        <v>7732</v>
      </c>
      <c r="D2864" s="29">
        <v>1291.1625045</v>
      </c>
      <c r="E2864" s="1">
        <f>COUNTIF($H$2:$H$2576,'CARGA COMPLETA'!$A2864)</f>
        <v>0</v>
      </c>
    </row>
    <row r="2865" ht="15.75" hidden="1" customHeight="1">
      <c r="A2865" s="28"/>
      <c r="B2865" s="27">
        <f>COUNTIF($H$2:$H$2576,'CARGA COMPLETA'!$A2865)</f>
        <v>0</v>
      </c>
      <c r="C2865" s="28"/>
      <c r="D2865" s="29">
        <v>0.0</v>
      </c>
      <c r="E2865" s="1">
        <f>COUNTIF($H$2:$H$2576,'CARGA COMPLETA'!$A2865)</f>
        <v>0</v>
      </c>
    </row>
    <row r="2866" ht="15.75" hidden="1" customHeight="1">
      <c r="A2866" s="28"/>
      <c r="B2866" s="27">
        <f>COUNTIF($H$2:$H$2576,'CARGA COMPLETA'!$A2866)</f>
        <v>0</v>
      </c>
      <c r="C2866" s="28" t="s">
        <v>7733</v>
      </c>
      <c r="D2866" s="29">
        <v>0.0</v>
      </c>
      <c r="E2866" s="1">
        <f>COUNTIF($H$2:$H$2576,'CARGA COMPLETA'!$A2866)</f>
        <v>0</v>
      </c>
    </row>
    <row r="2867" ht="15.75" hidden="1" customHeight="1">
      <c r="A2867" s="28" t="s">
        <v>7734</v>
      </c>
      <c r="B2867" s="27">
        <f>COUNTIF($H$2:$H$2576,'CARGA COMPLETA'!$A2867)</f>
        <v>0</v>
      </c>
      <c r="C2867" s="28" t="s">
        <v>7735</v>
      </c>
      <c r="D2867" s="29">
        <v>45826.215534</v>
      </c>
      <c r="E2867" s="1">
        <f>COUNTIF($H$2:$H$2576,'CARGA COMPLETA'!$A2867)</f>
        <v>0</v>
      </c>
    </row>
    <row r="2868" ht="15.75" hidden="1" customHeight="1">
      <c r="A2868" s="28" t="s">
        <v>7736</v>
      </c>
      <c r="B2868" s="27">
        <f>COUNTIF($H$2:$H$2576,'CARGA COMPLETA'!$A2868)</f>
        <v>0</v>
      </c>
      <c r="C2868" s="28" t="s">
        <v>7737</v>
      </c>
      <c r="D2868" s="29">
        <v>62688.15241424999</v>
      </c>
      <c r="E2868" s="1">
        <f>COUNTIF($H$2:$H$2576,'CARGA COMPLETA'!$A2868)</f>
        <v>0</v>
      </c>
    </row>
    <row r="2869" ht="15.75" hidden="1" customHeight="1">
      <c r="A2869" s="28"/>
      <c r="B2869" s="27">
        <f>COUNTIF($H$2:$H$2576,'CARGA COMPLETA'!$A2869)</f>
        <v>0</v>
      </c>
      <c r="C2869" s="28"/>
      <c r="D2869" s="29">
        <v>0.0</v>
      </c>
      <c r="E2869" s="1">
        <f>COUNTIF($H$2:$H$2576,'CARGA COMPLETA'!$A2869)</f>
        <v>0</v>
      </c>
    </row>
    <row r="2870" ht="15.75" hidden="1" customHeight="1">
      <c r="A2870" s="28"/>
      <c r="B2870" s="27">
        <f>COUNTIF($H$2:$H$2576,'CARGA COMPLETA'!$A2870)</f>
        <v>0</v>
      </c>
      <c r="C2870" s="28" t="s">
        <v>7738</v>
      </c>
      <c r="D2870" s="29">
        <v>0.0</v>
      </c>
      <c r="E2870" s="1">
        <f>COUNTIF($H$2:$H$2576,'CARGA COMPLETA'!$A2870)</f>
        <v>0</v>
      </c>
    </row>
    <row r="2871" ht="15.75" hidden="1" customHeight="1">
      <c r="A2871" s="28" t="s">
        <v>7739</v>
      </c>
      <c r="B2871" s="27">
        <f>COUNTIF($H$2:$H$2576,'CARGA COMPLETA'!$A2871)</f>
        <v>0</v>
      </c>
      <c r="C2871" s="28" t="s">
        <v>7740</v>
      </c>
      <c r="D2871" s="29">
        <v>23319.330630750002</v>
      </c>
      <c r="E2871" s="1">
        <f>COUNTIF($H$2:$H$2576,'CARGA COMPLETA'!$A2871)</f>
        <v>0</v>
      </c>
    </row>
    <row r="2872" ht="15.75" hidden="1" customHeight="1">
      <c r="A2872" s="28" t="s">
        <v>7741</v>
      </c>
      <c r="B2872" s="27">
        <f>COUNTIF($H$2:$H$2576,'CARGA COMPLETA'!$A2872)</f>
        <v>0</v>
      </c>
      <c r="C2872" s="28" t="s">
        <v>7742</v>
      </c>
      <c r="D2872" s="29">
        <v>28156.14536625</v>
      </c>
      <c r="E2872" s="1">
        <f>COUNTIF($H$2:$H$2576,'CARGA COMPLETA'!$A2872)</f>
        <v>0</v>
      </c>
    </row>
    <row r="2873" ht="15.75" hidden="1" customHeight="1">
      <c r="A2873" s="28" t="s">
        <v>7743</v>
      </c>
      <c r="B2873" s="27">
        <f>COUNTIF($H$2:$H$2576,'CARGA COMPLETA'!$A2873)</f>
        <v>0</v>
      </c>
      <c r="C2873" s="28" t="s">
        <v>7744</v>
      </c>
      <c r="D2873" s="29">
        <v>36126.28916325</v>
      </c>
      <c r="E2873" s="1">
        <f>COUNTIF($H$2:$H$2576,'CARGA COMPLETA'!$A2873)</f>
        <v>0</v>
      </c>
    </row>
    <row r="2874" ht="15.75" hidden="1" customHeight="1">
      <c r="A2874" s="28" t="s">
        <v>7745</v>
      </c>
      <c r="B2874" s="27">
        <f>COUNTIF($H$2:$H$2576,'CARGA COMPLETA'!$A2874)</f>
        <v>0</v>
      </c>
      <c r="C2874" s="28" t="s">
        <v>7746</v>
      </c>
      <c r="D2874" s="29">
        <v>41971.8824415</v>
      </c>
      <c r="E2874" s="1">
        <f>COUNTIF($H$2:$H$2576,'CARGA COMPLETA'!$A2874)</f>
        <v>0</v>
      </c>
    </row>
    <row r="2875" ht="15.75" hidden="1" customHeight="1">
      <c r="A2875" s="28" t="s">
        <v>7747</v>
      </c>
      <c r="B2875" s="27">
        <f>COUNTIF($H$2:$H$2576,'CARGA COMPLETA'!$A2875)</f>
        <v>0</v>
      </c>
      <c r="C2875" s="28" t="s">
        <v>7748</v>
      </c>
      <c r="D2875" s="29">
        <v>50039.26277625</v>
      </c>
      <c r="E2875" s="1">
        <f>COUNTIF($H$2:$H$2576,'CARGA COMPLETA'!$A2875)</f>
        <v>0</v>
      </c>
    </row>
    <row r="2876" ht="15.75" hidden="1" customHeight="1">
      <c r="A2876" s="28"/>
      <c r="B2876" s="27">
        <f>COUNTIF($H$2:$H$2576,'CARGA COMPLETA'!$A2876)</f>
        <v>0</v>
      </c>
      <c r="C2876" s="28"/>
      <c r="D2876" s="29">
        <v>0.0</v>
      </c>
      <c r="E2876" s="1">
        <f>COUNTIF($H$2:$H$2576,'CARGA COMPLETA'!$A2876)</f>
        <v>0</v>
      </c>
    </row>
    <row r="2877" ht="15.75" hidden="1" customHeight="1">
      <c r="A2877" s="28"/>
      <c r="B2877" s="27">
        <f>COUNTIF($H$2:$H$2576,'CARGA COMPLETA'!$A2877)</f>
        <v>0</v>
      </c>
      <c r="C2877" s="28" t="s">
        <v>7749</v>
      </c>
      <c r="D2877" s="29">
        <v>0.0</v>
      </c>
      <c r="E2877" s="1">
        <f>COUNTIF($H$2:$H$2576,'CARGA COMPLETA'!$A2877)</f>
        <v>0</v>
      </c>
    </row>
    <row r="2878" ht="15.75" hidden="1" customHeight="1">
      <c r="A2878" s="28" t="s">
        <v>7750</v>
      </c>
      <c r="B2878" s="27">
        <f>COUNTIF($H$2:$H$2576,'CARGA COMPLETA'!$A2878)</f>
        <v>0</v>
      </c>
      <c r="C2878" s="28" t="s">
        <v>7751</v>
      </c>
      <c r="D2878" s="29">
        <v>22248.53381025</v>
      </c>
      <c r="E2878" s="1">
        <f>COUNTIF($H$2:$H$2576,'CARGA COMPLETA'!$A2878)</f>
        <v>0</v>
      </c>
    </row>
    <row r="2879" ht="15.75" hidden="1" customHeight="1">
      <c r="A2879" s="28" t="s">
        <v>7752</v>
      </c>
      <c r="B2879" s="27">
        <f>COUNTIF($H$2:$H$2576,'CARGA COMPLETA'!$A2879)</f>
        <v>0</v>
      </c>
      <c r="C2879" s="28" t="s">
        <v>7753</v>
      </c>
      <c r="D2879" s="29">
        <v>28193.978043000003</v>
      </c>
      <c r="E2879" s="1">
        <f>COUNTIF($H$2:$H$2576,'CARGA COMPLETA'!$A2879)</f>
        <v>0</v>
      </c>
    </row>
    <row r="2880" ht="15.75" hidden="1" customHeight="1">
      <c r="A2880" s="28" t="s">
        <v>7754</v>
      </c>
      <c r="B2880" s="27">
        <f>COUNTIF($H$2:$H$2576,'CARGA COMPLETA'!$A2880)</f>
        <v>0</v>
      </c>
      <c r="C2880" s="28" t="s">
        <v>7755</v>
      </c>
      <c r="D2880" s="29">
        <v>33231.98607300001</v>
      </c>
      <c r="E2880" s="1">
        <f>COUNTIF($H$2:$H$2576,'CARGA COMPLETA'!$A2880)</f>
        <v>0</v>
      </c>
    </row>
    <row r="2881" ht="15.75" hidden="1" customHeight="1">
      <c r="A2881" s="28" t="s">
        <v>7756</v>
      </c>
      <c r="B2881" s="27">
        <f>COUNTIF($H$2:$H$2576,'CARGA COMPLETA'!$A2881)</f>
        <v>0</v>
      </c>
      <c r="C2881" s="28" t="s">
        <v>7757</v>
      </c>
      <c r="D2881" s="29">
        <v>38301.26827725</v>
      </c>
      <c r="E2881" s="1">
        <f>COUNTIF($H$2:$H$2576,'CARGA COMPLETA'!$A2881)</f>
        <v>0</v>
      </c>
    </row>
    <row r="2882" ht="15.75" hidden="1" customHeight="1">
      <c r="A2882" s="28" t="s">
        <v>7758</v>
      </c>
      <c r="B2882" s="27">
        <f>COUNTIF($H$2:$H$2576,'CARGA COMPLETA'!$A2882)</f>
        <v>0</v>
      </c>
      <c r="C2882" s="28" t="s">
        <v>7759</v>
      </c>
      <c r="D2882" s="29">
        <v>46562.349042</v>
      </c>
      <c r="E2882" s="1">
        <f>COUNTIF($H$2:$H$2576,'CARGA COMPLETA'!$A2882)</f>
        <v>0</v>
      </c>
    </row>
    <row r="2883" ht="15.75" hidden="1" customHeight="1">
      <c r="A2883" s="28"/>
      <c r="B2883" s="27">
        <f>COUNTIF($H$2:$H$2576,'CARGA COMPLETA'!$A2883)</f>
        <v>0</v>
      </c>
      <c r="C2883" s="28"/>
      <c r="D2883" s="29">
        <v>0.0</v>
      </c>
      <c r="E2883" s="1">
        <f>COUNTIF($H$2:$H$2576,'CARGA COMPLETA'!$A2883)</f>
        <v>0</v>
      </c>
    </row>
    <row r="2884" ht="15.75" hidden="1" customHeight="1">
      <c r="A2884" s="28"/>
      <c r="B2884" s="27">
        <f>COUNTIF($H$2:$H$2576,'CARGA COMPLETA'!$A2884)</f>
        <v>0</v>
      </c>
      <c r="C2884" s="28" t="s">
        <v>7760</v>
      </c>
      <c r="D2884" s="29">
        <v>0.0</v>
      </c>
      <c r="E2884" s="1">
        <f>COUNTIF($H$2:$H$2576,'CARGA COMPLETA'!$A2884)</f>
        <v>0</v>
      </c>
    </row>
    <row r="2885" ht="15.75" customHeight="1">
      <c r="A2885" s="28" t="s">
        <v>1406</v>
      </c>
      <c r="B2885" s="27">
        <f>COUNTIF($H$2:$H$2576,'CARGA COMPLETA'!$A2885)</f>
        <v>1</v>
      </c>
      <c r="C2885" s="28" t="s">
        <v>1405</v>
      </c>
      <c r="D2885" s="29">
        <v>1726.3955115</v>
      </c>
      <c r="E2885" s="1">
        <f>COUNTIF($H$2:$H$2576,'CARGA COMPLETA'!$A2885)</f>
        <v>1</v>
      </c>
    </row>
    <row r="2886" ht="15.75" customHeight="1">
      <c r="A2886" s="28" t="s">
        <v>1408</v>
      </c>
      <c r="B2886" s="27">
        <f>COUNTIF($H$2:$H$2576,'CARGA COMPLETA'!$A2886)</f>
        <v>1</v>
      </c>
      <c r="C2886" s="28" t="s">
        <v>1407</v>
      </c>
      <c r="D2886" s="29">
        <v>1726.3955115</v>
      </c>
      <c r="E2886" s="1">
        <f>COUNTIF($H$2:$H$2576,'CARGA COMPLETA'!$A2886)</f>
        <v>1</v>
      </c>
    </row>
    <row r="2887" ht="15.75" customHeight="1">
      <c r="A2887" s="28" t="s">
        <v>1410</v>
      </c>
      <c r="B2887" s="27">
        <f>COUNTIF($H$2:$H$2576,'CARGA COMPLETA'!$A2887)</f>
        <v>1</v>
      </c>
      <c r="C2887" s="28" t="s">
        <v>1409</v>
      </c>
      <c r="D2887" s="29">
        <v>1726.3955115</v>
      </c>
      <c r="E2887" s="1">
        <f>COUNTIF($H$2:$H$2576,'CARGA COMPLETA'!$A2887)</f>
        <v>1</v>
      </c>
    </row>
    <row r="2888" ht="15.75" hidden="1" customHeight="1">
      <c r="A2888" s="28"/>
      <c r="B2888" s="27">
        <f>COUNTIF($H$2:$H$2576,'CARGA COMPLETA'!$A2888)</f>
        <v>0</v>
      </c>
      <c r="C2888" s="28"/>
      <c r="D2888" s="29">
        <v>0.0</v>
      </c>
      <c r="E2888" s="1">
        <f>COUNTIF($H$2:$H$2576,'CARGA COMPLETA'!$A2888)</f>
        <v>0</v>
      </c>
    </row>
    <row r="2889" ht="15.75" hidden="1" customHeight="1">
      <c r="A2889" s="28"/>
      <c r="B2889" s="27">
        <f>COUNTIF($H$2:$H$2576,'CARGA COMPLETA'!$A2889)</f>
        <v>0</v>
      </c>
      <c r="C2889" s="28" t="s">
        <v>7761</v>
      </c>
      <c r="D2889" s="29">
        <v>0.0</v>
      </c>
      <c r="E2889" s="1">
        <f>COUNTIF($H$2:$H$2576,'CARGA COMPLETA'!$A2889)</f>
        <v>0</v>
      </c>
    </row>
    <row r="2890" ht="15.75" customHeight="1">
      <c r="A2890" s="28" t="s">
        <v>1412</v>
      </c>
      <c r="B2890" s="27">
        <f>COUNTIF($H$2:$H$2576,'CARGA COMPLETA'!$A2890)</f>
        <v>1</v>
      </c>
      <c r="C2890" s="28" t="s">
        <v>1411</v>
      </c>
      <c r="D2890" s="29">
        <v>693.4673047499999</v>
      </c>
      <c r="E2890" s="1">
        <f>COUNTIF($H$2:$H$2576,'CARGA COMPLETA'!$A2890)</f>
        <v>1</v>
      </c>
    </row>
    <row r="2891" ht="15.75" customHeight="1">
      <c r="A2891" s="28" t="s">
        <v>1414</v>
      </c>
      <c r="B2891" s="27">
        <f>COUNTIF($H$2:$H$2576,'CARGA COMPLETA'!$A2891)</f>
        <v>1</v>
      </c>
      <c r="C2891" s="28" t="s">
        <v>1413</v>
      </c>
      <c r="D2891" s="29">
        <v>712.7295367499999</v>
      </c>
      <c r="E2891" s="1">
        <f>COUNTIF($H$2:$H$2576,'CARGA COMPLETA'!$A2891)</f>
        <v>1</v>
      </c>
    </row>
    <row r="2892" ht="15.75" customHeight="1">
      <c r="A2892" s="28" t="s">
        <v>1416</v>
      </c>
      <c r="B2892" s="27">
        <f>COUNTIF($H$2:$H$2576,'CARGA COMPLETA'!$A2892)</f>
        <v>1</v>
      </c>
      <c r="C2892" s="28" t="s">
        <v>1415</v>
      </c>
      <c r="D2892" s="29">
        <v>980.36136</v>
      </c>
      <c r="E2892" s="1">
        <f>COUNTIF($H$2:$H$2576,'CARGA COMPLETA'!$A2892)</f>
        <v>1</v>
      </c>
    </row>
    <row r="2893" ht="15.75" customHeight="1">
      <c r="A2893" s="28" t="s">
        <v>1418</v>
      </c>
      <c r="B2893" s="27">
        <f>COUNTIF($H$2:$H$2576,'CARGA COMPLETA'!$A2893)</f>
        <v>1</v>
      </c>
      <c r="C2893" s="28" t="s">
        <v>1417</v>
      </c>
      <c r="D2893" s="29">
        <v>1290.9468825</v>
      </c>
      <c r="E2893" s="1">
        <f>COUNTIF($H$2:$H$2576,'CARGA COMPLETA'!$A2893)</f>
        <v>1</v>
      </c>
    </row>
    <row r="2894" ht="15.75" hidden="1" customHeight="1">
      <c r="A2894" s="28"/>
      <c r="B2894" s="27">
        <f>COUNTIF($H$2:$H$2576,'CARGA COMPLETA'!$A2894)</f>
        <v>0</v>
      </c>
      <c r="C2894" s="28"/>
      <c r="D2894" s="29">
        <v>0.0</v>
      </c>
      <c r="E2894" s="1">
        <f>COUNTIF($H$2:$H$2576,'CARGA COMPLETA'!$A2894)</f>
        <v>0</v>
      </c>
    </row>
    <row r="2895" ht="15.75" hidden="1" customHeight="1">
      <c r="A2895" s="28"/>
      <c r="B2895" s="27">
        <f>COUNTIF($H$2:$H$2576,'CARGA COMPLETA'!$A2895)</f>
        <v>0</v>
      </c>
      <c r="C2895" s="28" t="s">
        <v>7762</v>
      </c>
      <c r="D2895" s="29">
        <v>0.0</v>
      </c>
      <c r="E2895" s="1">
        <f>COUNTIF($H$2:$H$2576,'CARGA COMPLETA'!$A2895)</f>
        <v>0</v>
      </c>
    </row>
    <row r="2896" ht="15.75" customHeight="1">
      <c r="A2896" s="28" t="s">
        <v>1420</v>
      </c>
      <c r="B2896" s="27">
        <f>COUNTIF($H$2:$H$2576,'CARGA COMPLETA'!$A2896)</f>
        <v>1</v>
      </c>
      <c r="C2896" s="28" t="s">
        <v>1419</v>
      </c>
      <c r="D2896" s="29">
        <v>2145.3131205</v>
      </c>
      <c r="E2896" s="1">
        <f>COUNTIF($H$2:$H$2576,'CARGA COMPLETA'!$A2896)</f>
        <v>1</v>
      </c>
    </row>
    <row r="2897" ht="15.75" customHeight="1">
      <c r="A2897" s="28" t="s">
        <v>1422</v>
      </c>
      <c r="B2897" s="27">
        <f>COUNTIF($H$2:$H$2576,'CARGA COMPLETA'!$A2897)</f>
        <v>1</v>
      </c>
      <c r="C2897" s="28" t="s">
        <v>1421</v>
      </c>
      <c r="D2897" s="29">
        <v>3052.9559609999997</v>
      </c>
      <c r="E2897" s="1">
        <f>COUNTIF($H$2:$H$2576,'CARGA COMPLETA'!$A2897)</f>
        <v>1</v>
      </c>
    </row>
    <row r="2898" ht="15.75" customHeight="1">
      <c r="A2898" s="28" t="s">
        <v>1424</v>
      </c>
      <c r="B2898" s="27">
        <f>COUNTIF($H$2:$H$2576,'CARGA COMPLETA'!$A2898)</f>
        <v>1</v>
      </c>
      <c r="C2898" s="28" t="s">
        <v>1423</v>
      </c>
      <c r="D2898" s="29">
        <v>4104.9577305</v>
      </c>
      <c r="E2898" s="1">
        <f>COUNTIF($H$2:$H$2576,'CARGA COMPLETA'!$A2898)</f>
        <v>1</v>
      </c>
    </row>
    <row r="2899" ht="15.75" customHeight="1">
      <c r="A2899" s="28" t="s">
        <v>1426</v>
      </c>
      <c r="B2899" s="27">
        <f>COUNTIF($H$2:$H$2576,'CARGA COMPLETA'!$A2899)</f>
        <v>1</v>
      </c>
      <c r="C2899" s="28" t="s">
        <v>1425</v>
      </c>
      <c r="D2899" s="29">
        <v>5156.959499999999</v>
      </c>
      <c r="E2899" s="1">
        <f>COUNTIF($H$2:$H$2576,'CARGA COMPLETA'!$A2899)</f>
        <v>1</v>
      </c>
    </row>
    <row r="2900" ht="15.75" customHeight="1">
      <c r="A2900" s="28" t="s">
        <v>1428</v>
      </c>
      <c r="B2900" s="27">
        <f>COUNTIF($H$2:$H$2576,'CARGA COMPLETA'!$A2900)</f>
        <v>1</v>
      </c>
      <c r="C2900" s="28" t="s">
        <v>1427</v>
      </c>
      <c r="D2900" s="29">
        <v>1485.168399</v>
      </c>
      <c r="E2900" s="1">
        <f>COUNTIF($H$2:$H$2576,'CARGA COMPLETA'!$A2900)</f>
        <v>1</v>
      </c>
    </row>
    <row r="2901" ht="15.75" customHeight="1">
      <c r="A2901" s="28" t="s">
        <v>1430</v>
      </c>
      <c r="B2901" s="27">
        <f>COUNTIF($H$2:$H$2576,'CARGA COMPLETA'!$A2901)</f>
        <v>1</v>
      </c>
      <c r="C2901" s="28" t="s">
        <v>1429</v>
      </c>
      <c r="D2901" s="29">
        <v>2021.5640609999996</v>
      </c>
      <c r="E2901" s="1">
        <f>COUNTIF($H$2:$H$2576,'CARGA COMPLETA'!$A2901)</f>
        <v>1</v>
      </c>
    </row>
    <row r="2902" ht="15.75" customHeight="1">
      <c r="A2902" s="28" t="s">
        <v>1432</v>
      </c>
      <c r="B2902" s="27">
        <f>COUNTIF($H$2:$H$2576,'CARGA COMPLETA'!$A2902)</f>
        <v>1</v>
      </c>
      <c r="C2902" s="28" t="s">
        <v>1431</v>
      </c>
      <c r="D2902" s="29">
        <v>2620.46315025</v>
      </c>
      <c r="E2902" s="1">
        <f>COUNTIF($H$2:$H$2576,'CARGA COMPLETA'!$A2902)</f>
        <v>1</v>
      </c>
    </row>
    <row r="2903" ht="15.75" customHeight="1">
      <c r="A2903" s="28" t="s">
        <v>1434</v>
      </c>
      <c r="B2903" s="27">
        <f>COUNTIF($H$2:$H$2576,'CARGA COMPLETA'!$A2903)</f>
        <v>1</v>
      </c>
      <c r="C2903" s="28" t="s">
        <v>1433</v>
      </c>
      <c r="D2903" s="29">
        <v>3300.2025209999997</v>
      </c>
      <c r="E2903" s="1">
        <f>COUNTIF($H$2:$H$2576,'CARGA COMPLETA'!$A2903)</f>
        <v>1</v>
      </c>
    </row>
    <row r="2904" ht="15.75" customHeight="1">
      <c r="A2904" s="28" t="s">
        <v>1436</v>
      </c>
      <c r="B2904" s="27">
        <f>COUNTIF($H$2:$H$2576,'CARGA COMPLETA'!$A2904)</f>
        <v>1</v>
      </c>
      <c r="C2904" s="28" t="s">
        <v>1435</v>
      </c>
      <c r="D2904" s="29">
        <v>1794.585969</v>
      </c>
      <c r="E2904" s="1">
        <f>COUNTIF($H$2:$H$2576,'CARGA COMPLETA'!$A2904)</f>
        <v>1</v>
      </c>
    </row>
    <row r="2905" ht="15.75" customHeight="1">
      <c r="A2905" s="28" t="s">
        <v>1438</v>
      </c>
      <c r="B2905" s="27">
        <f>COUNTIF($H$2:$H$2576,'CARGA COMPLETA'!$A2905)</f>
        <v>1</v>
      </c>
      <c r="C2905" s="28" t="s">
        <v>1437</v>
      </c>
      <c r="D2905" s="29">
        <v>2516.560299</v>
      </c>
      <c r="E2905" s="1">
        <f>COUNTIF($H$2:$H$2576,'CARGA COMPLETA'!$A2905)</f>
        <v>1</v>
      </c>
    </row>
    <row r="2906" ht="15.75" customHeight="1">
      <c r="A2906" s="28" t="s">
        <v>1440</v>
      </c>
      <c r="B2906" s="27">
        <f>COUNTIF($H$2:$H$2576,'CARGA COMPLETA'!$A2906)</f>
        <v>1</v>
      </c>
      <c r="C2906" s="28" t="s">
        <v>1439</v>
      </c>
      <c r="D2906" s="29">
        <v>3052.9559609999997</v>
      </c>
      <c r="E2906" s="1">
        <f>COUNTIF($H$2:$H$2576,'CARGA COMPLETA'!$A2906)</f>
        <v>1</v>
      </c>
    </row>
    <row r="2907" ht="15.75" customHeight="1">
      <c r="A2907" s="28" t="s">
        <v>1442</v>
      </c>
      <c r="B2907" s="27">
        <f>COUNTIF($H$2:$H$2576,'CARGA COMPLETA'!$A2907)</f>
        <v>1</v>
      </c>
      <c r="C2907" s="28" t="s">
        <v>1441</v>
      </c>
      <c r="D2907" s="29">
        <v>3878.0694810000005</v>
      </c>
      <c r="E2907" s="1">
        <f>COUNTIF($H$2:$H$2576,'CARGA COMPLETA'!$A2907)</f>
        <v>1</v>
      </c>
    </row>
    <row r="2908" ht="15.75" customHeight="1">
      <c r="A2908" s="28" t="s">
        <v>1444</v>
      </c>
      <c r="B2908" s="27">
        <f>COUNTIF($H$2:$H$2576,'CARGA COMPLETA'!$A2908)</f>
        <v>1</v>
      </c>
      <c r="C2908" s="28" t="s">
        <v>1443</v>
      </c>
      <c r="D2908" s="29">
        <v>1382.0292089999998</v>
      </c>
      <c r="E2908" s="1">
        <f>COUNTIF($H$2:$H$2576,'CARGA COMPLETA'!$A2908)</f>
        <v>1</v>
      </c>
    </row>
    <row r="2909" ht="15.75" customHeight="1">
      <c r="A2909" s="28" t="s">
        <v>1446</v>
      </c>
      <c r="B2909" s="27">
        <f>COUNTIF($H$2:$H$2576,'CARGA COMPLETA'!$A2909)</f>
        <v>1</v>
      </c>
      <c r="C2909" s="28" t="s">
        <v>1445</v>
      </c>
      <c r="D2909" s="29">
        <v>1732.7563604999998</v>
      </c>
      <c r="E2909" s="1">
        <f>COUNTIF($H$2:$H$2576,'CARGA COMPLETA'!$A2909)</f>
        <v>1</v>
      </c>
    </row>
    <row r="2910" ht="15.75" customHeight="1">
      <c r="A2910" s="28" t="s">
        <v>1448</v>
      </c>
      <c r="B2910" s="27">
        <f>COUNTIF($H$2:$H$2576,'CARGA COMPLETA'!$A2910)</f>
        <v>1</v>
      </c>
      <c r="C2910" s="28" t="s">
        <v>1447</v>
      </c>
      <c r="D2910" s="29">
        <v>2351.5915004999997</v>
      </c>
      <c r="E2910" s="1">
        <f>COUNTIF($H$2:$H$2576,'CARGA COMPLETA'!$A2910)</f>
        <v>1</v>
      </c>
    </row>
    <row r="2911" ht="15.75" customHeight="1">
      <c r="A2911" s="28" t="s">
        <v>1450</v>
      </c>
      <c r="B2911" s="27">
        <f>COUNTIF($H$2:$H$2576,'CARGA COMPLETA'!$A2911)</f>
        <v>1</v>
      </c>
      <c r="C2911" s="28" t="s">
        <v>1449</v>
      </c>
      <c r="D2911" s="29">
        <v>2929.117059</v>
      </c>
      <c r="E2911" s="1">
        <f>COUNTIF($H$2:$H$2576,'CARGA COMPLETA'!$A2911)</f>
        <v>1</v>
      </c>
    </row>
    <row r="2912" ht="15.75" hidden="1" customHeight="1">
      <c r="A2912" s="28"/>
      <c r="B2912" s="27">
        <f>COUNTIF($H$2:$H$2576,'CARGA COMPLETA'!$A2912)</f>
        <v>0</v>
      </c>
      <c r="C2912" s="28"/>
      <c r="D2912" s="29">
        <v>0.0</v>
      </c>
      <c r="E2912" s="1">
        <f>COUNTIF($H$2:$H$2576,'CARGA COMPLETA'!$A2912)</f>
        <v>0</v>
      </c>
    </row>
    <row r="2913" ht="15.75" hidden="1" customHeight="1">
      <c r="A2913" s="28"/>
      <c r="B2913" s="27">
        <f>COUNTIF($H$2:$H$2576,'CARGA COMPLETA'!$A2913)</f>
        <v>0</v>
      </c>
      <c r="C2913" s="28" t="s">
        <v>7763</v>
      </c>
      <c r="D2913" s="29">
        <v>0.0</v>
      </c>
      <c r="E2913" s="1">
        <f>COUNTIF($H$2:$H$2576,'CARGA COMPLETA'!$A2913)</f>
        <v>0</v>
      </c>
    </row>
    <row r="2914" ht="15.75" hidden="1" customHeight="1">
      <c r="A2914" s="28" t="s">
        <v>7764</v>
      </c>
      <c r="B2914" s="27">
        <f>COUNTIF($H$2:$H$2576,'CARGA COMPLETA'!$A2914)</f>
        <v>0</v>
      </c>
      <c r="C2914" s="28" t="s">
        <v>7765</v>
      </c>
      <c r="D2914" s="29">
        <v>4457.715322499999</v>
      </c>
      <c r="E2914" s="1">
        <f>COUNTIF($H$2:$H$2576,'CARGA COMPLETA'!$A2914)</f>
        <v>0</v>
      </c>
    </row>
    <row r="2915" ht="15.75" hidden="1" customHeight="1">
      <c r="A2915" s="28" t="s">
        <v>7766</v>
      </c>
      <c r="B2915" s="27">
        <f>COUNTIF($H$2:$H$2576,'CARGA COMPLETA'!$A2915)</f>
        <v>0</v>
      </c>
      <c r="C2915" s="28" t="s">
        <v>7767</v>
      </c>
      <c r="D2915" s="29">
        <v>6013.472973749999</v>
      </c>
      <c r="E2915" s="1">
        <f>COUNTIF($H$2:$H$2576,'CARGA COMPLETA'!$A2915)</f>
        <v>0</v>
      </c>
    </row>
    <row r="2916" ht="15.75" hidden="1" customHeight="1">
      <c r="A2916" s="28" t="s">
        <v>7768</v>
      </c>
      <c r="B2916" s="27">
        <f>COUNTIF($H$2:$H$2576,'CARGA COMPLETA'!$A2916)</f>
        <v>0</v>
      </c>
      <c r="C2916" s="28" t="s">
        <v>7769</v>
      </c>
      <c r="D2916" s="29">
        <v>7384.011326999999</v>
      </c>
      <c r="E2916" s="1">
        <f>COUNTIF($H$2:$H$2576,'CARGA COMPLETA'!$A2916)</f>
        <v>0</v>
      </c>
    </row>
    <row r="2917" ht="15.75" hidden="1" customHeight="1">
      <c r="A2917" s="28" t="s">
        <v>7770</v>
      </c>
      <c r="B2917" s="27">
        <f>COUNTIF($H$2:$H$2576,'CARGA COMPLETA'!$A2917)</f>
        <v>0</v>
      </c>
      <c r="C2917" s="28" t="s">
        <v>7771</v>
      </c>
      <c r="D2917" s="29">
        <v>3652.7534752499996</v>
      </c>
      <c r="E2917" s="1">
        <f>COUNTIF($H$2:$H$2576,'CARGA COMPLETA'!$A2917)</f>
        <v>0</v>
      </c>
    </row>
    <row r="2918" ht="15.75" hidden="1" customHeight="1">
      <c r="A2918" s="28" t="s">
        <v>7772</v>
      </c>
      <c r="B2918" s="27">
        <f>COUNTIF($H$2:$H$2576,'CARGA COMPLETA'!$A2918)</f>
        <v>0</v>
      </c>
      <c r="C2918" s="28" t="s">
        <v>7773</v>
      </c>
      <c r="D2918" s="29">
        <v>4516.4363805</v>
      </c>
      <c r="E2918" s="1">
        <f>COUNTIF($H$2:$H$2576,'CARGA COMPLETA'!$A2918)</f>
        <v>0</v>
      </c>
    </row>
    <row r="2919" ht="15.75" hidden="1" customHeight="1">
      <c r="A2919" s="28"/>
      <c r="B2919" s="27">
        <f>COUNTIF($H$2:$H$2576,'CARGA COMPLETA'!$A2919)</f>
        <v>0</v>
      </c>
      <c r="C2919" s="28"/>
      <c r="D2919" s="29">
        <v>0.0</v>
      </c>
      <c r="E2919" s="1">
        <f>COUNTIF($H$2:$H$2576,'CARGA COMPLETA'!$A2919)</f>
        <v>0</v>
      </c>
    </row>
    <row r="2920" ht="15.75" hidden="1" customHeight="1">
      <c r="A2920" s="28"/>
      <c r="B2920" s="27">
        <f>COUNTIF($H$2:$H$2576,'CARGA COMPLETA'!$A2920)</f>
        <v>0</v>
      </c>
      <c r="C2920" s="28" t="s">
        <v>7774</v>
      </c>
      <c r="D2920" s="29">
        <v>0.0</v>
      </c>
      <c r="E2920" s="1">
        <f>COUNTIF($H$2:$H$2576,'CARGA COMPLETA'!$A2920)</f>
        <v>0</v>
      </c>
    </row>
    <row r="2921" ht="15.75" hidden="1" customHeight="1">
      <c r="A2921" s="28" t="s">
        <v>7775</v>
      </c>
      <c r="B2921" s="27">
        <f>COUNTIF($H$2:$H$2576,'CARGA COMPLETA'!$A2921)</f>
        <v>0</v>
      </c>
      <c r="C2921" s="28" t="s">
        <v>7776</v>
      </c>
      <c r="D2921" s="29">
        <v>1282.6364512500002</v>
      </c>
      <c r="E2921" s="1">
        <f>COUNTIF($H$2:$H$2576,'CARGA COMPLETA'!$A2921)</f>
        <v>0</v>
      </c>
    </row>
    <row r="2922" ht="15.75" hidden="1" customHeight="1">
      <c r="A2922" s="28" t="s">
        <v>7777</v>
      </c>
      <c r="B2922" s="27">
        <f>COUNTIF($H$2:$H$2576,'CARGA COMPLETA'!$A2922)</f>
        <v>0</v>
      </c>
      <c r="C2922" s="28" t="s">
        <v>7778</v>
      </c>
      <c r="D2922" s="29">
        <v>1471.21585875</v>
      </c>
      <c r="E2922" s="1">
        <f>COUNTIF($H$2:$H$2576,'CARGA COMPLETA'!$A2922)</f>
        <v>0</v>
      </c>
    </row>
    <row r="2923" ht="15.75" hidden="1" customHeight="1">
      <c r="A2923" s="28" t="s">
        <v>7779</v>
      </c>
      <c r="B2923" s="27">
        <f>COUNTIF($H$2:$H$2576,'CARGA COMPLETA'!$A2923)</f>
        <v>0</v>
      </c>
      <c r="C2923" s="28" t="s">
        <v>7780</v>
      </c>
      <c r="D2923" s="29">
        <v>3234.9948344999993</v>
      </c>
      <c r="E2923" s="1">
        <f>COUNTIF($H$2:$H$2576,'CARGA COMPLETA'!$A2923)</f>
        <v>0</v>
      </c>
    </row>
    <row r="2924" ht="15.75" hidden="1" customHeight="1">
      <c r="A2924" s="28" t="s">
        <v>7781</v>
      </c>
      <c r="B2924" s="27">
        <f>COUNTIF($H$2:$H$2576,'CARGA COMPLETA'!$A2924)</f>
        <v>0</v>
      </c>
      <c r="C2924" s="28" t="s">
        <v>7782</v>
      </c>
      <c r="D2924" s="29">
        <v>3678.691005</v>
      </c>
      <c r="E2924" s="1">
        <f>COUNTIF($H$2:$H$2576,'CARGA COMPLETA'!$A2924)</f>
        <v>0</v>
      </c>
    </row>
    <row r="2925" ht="15.75" hidden="1" customHeight="1">
      <c r="A2925" s="28"/>
      <c r="B2925" s="27">
        <f>COUNTIF($H$2:$H$2576,'CARGA COMPLETA'!$A2925)</f>
        <v>0</v>
      </c>
      <c r="C2925" s="28"/>
      <c r="D2925" s="29">
        <v>0.0</v>
      </c>
      <c r="E2925" s="1">
        <f>COUNTIF($H$2:$H$2576,'CARGA COMPLETA'!$A2925)</f>
        <v>0</v>
      </c>
    </row>
    <row r="2926" ht="15.75" hidden="1" customHeight="1">
      <c r="A2926" s="28"/>
      <c r="B2926" s="27">
        <f>COUNTIF($H$2:$H$2576,'CARGA COMPLETA'!$A2926)</f>
        <v>0</v>
      </c>
      <c r="C2926" s="28" t="s">
        <v>7783</v>
      </c>
      <c r="D2926" s="29">
        <v>0.0</v>
      </c>
      <c r="E2926" s="1">
        <f>COUNTIF($H$2:$H$2576,'CARGA COMPLETA'!$A2926)</f>
        <v>0</v>
      </c>
    </row>
    <row r="2927" ht="15.75" hidden="1" customHeight="1">
      <c r="A2927" s="28" t="s">
        <v>7784</v>
      </c>
      <c r="B2927" s="27">
        <f>COUNTIF($H$2:$H$2576,'CARGA COMPLETA'!$A2927)</f>
        <v>0</v>
      </c>
      <c r="C2927" s="28" t="s">
        <v>7785</v>
      </c>
      <c r="D2927" s="29">
        <v>2636.9043277499995</v>
      </c>
      <c r="E2927" s="1">
        <f>COUNTIF($H$2:$H$2576,'CARGA COMPLETA'!$A2927)</f>
        <v>0</v>
      </c>
    </row>
    <row r="2928" ht="15.75" hidden="1" customHeight="1">
      <c r="A2928" s="28" t="s">
        <v>7786</v>
      </c>
      <c r="B2928" s="27">
        <f>COUNTIF($H$2:$H$2576,'CARGA COMPLETA'!$A2928)</f>
        <v>0</v>
      </c>
      <c r="C2928" s="28" t="s">
        <v>7787</v>
      </c>
      <c r="D2928" s="29">
        <v>4592.586883499999</v>
      </c>
      <c r="E2928" s="1">
        <f>COUNTIF($H$2:$H$2576,'CARGA COMPLETA'!$A2928)</f>
        <v>0</v>
      </c>
    </row>
    <row r="2929" ht="15.75" hidden="1" customHeight="1">
      <c r="A2929" s="28" t="s">
        <v>7788</v>
      </c>
      <c r="B2929" s="27">
        <f>COUNTIF($H$2:$H$2576,'CARGA COMPLETA'!$A2929)</f>
        <v>0</v>
      </c>
      <c r="C2929" s="28" t="s">
        <v>7789</v>
      </c>
      <c r="D2929" s="29">
        <v>8338.9831965</v>
      </c>
      <c r="E2929" s="1">
        <f>COUNTIF($H$2:$H$2576,'CARGA COMPLETA'!$A2929)</f>
        <v>0</v>
      </c>
    </row>
    <row r="2930" ht="15.75" hidden="1" customHeight="1">
      <c r="A2930" s="28" t="s">
        <v>7790</v>
      </c>
      <c r="B2930" s="27">
        <f>COUNTIF($H$2:$H$2576,'CARGA COMPLETA'!$A2930)</f>
        <v>0</v>
      </c>
      <c r="C2930" s="28" t="s">
        <v>7791</v>
      </c>
      <c r="D2930" s="29">
        <v>2439.1789537499994</v>
      </c>
      <c r="E2930" s="1">
        <f>COUNTIF($H$2:$H$2576,'CARGA COMPLETA'!$A2930)</f>
        <v>0</v>
      </c>
    </row>
    <row r="2931" ht="15.75" hidden="1" customHeight="1">
      <c r="A2931" s="28" t="s">
        <v>7792</v>
      </c>
      <c r="B2931" s="27">
        <f>COUNTIF($H$2:$H$2576,'CARGA COMPLETA'!$A2931)</f>
        <v>0</v>
      </c>
      <c r="C2931" s="28" t="s">
        <v>7793</v>
      </c>
      <c r="D2931" s="29">
        <v>947.4790049999999</v>
      </c>
      <c r="E2931" s="1">
        <f>COUNTIF($H$2:$H$2576,'CARGA COMPLETA'!$A2931)</f>
        <v>0</v>
      </c>
    </row>
    <row r="2932" ht="15.75" hidden="1" customHeight="1">
      <c r="A2932" s="28"/>
      <c r="B2932" s="27">
        <f>COUNTIF($H$2:$H$2576,'CARGA COMPLETA'!$A2932)</f>
        <v>0</v>
      </c>
      <c r="C2932" s="28"/>
      <c r="D2932" s="29">
        <v>0.0</v>
      </c>
      <c r="E2932" s="1">
        <f>COUNTIF($H$2:$H$2576,'CARGA COMPLETA'!$A2932)</f>
        <v>0</v>
      </c>
    </row>
    <row r="2933" ht="15.75" hidden="1" customHeight="1">
      <c r="A2933" s="28"/>
      <c r="B2933" s="27">
        <f>COUNTIF($H$2:$H$2576,'CARGA COMPLETA'!$A2933)</f>
        <v>0</v>
      </c>
      <c r="C2933" s="28" t="s">
        <v>7794</v>
      </c>
      <c r="D2933" s="29">
        <v>0.0</v>
      </c>
      <c r="E2933" s="1">
        <f>COUNTIF($H$2:$H$2576,'CARGA COMPLETA'!$A2933)</f>
        <v>0</v>
      </c>
    </row>
    <row r="2934" ht="15.75" customHeight="1">
      <c r="A2934" s="28" t="s">
        <v>1452</v>
      </c>
      <c r="B2934" s="27">
        <f>COUNTIF($H$2:$H$2576,'CARGA COMPLETA'!$A2934)</f>
        <v>1</v>
      </c>
      <c r="C2934" s="28" t="s">
        <v>1451</v>
      </c>
      <c r="D2934" s="29">
        <v>2303.0495977499995</v>
      </c>
      <c r="E2934" s="1">
        <f>COUNTIF($H$2:$H$2576,'CARGA COMPLETA'!$A2934)</f>
        <v>1</v>
      </c>
    </row>
    <row r="2935" ht="15.75" customHeight="1">
      <c r="A2935" s="28" t="s">
        <v>1454</v>
      </c>
      <c r="B2935" s="27">
        <f>COUNTIF($H$2:$H$2576,'CARGA COMPLETA'!$A2935)</f>
        <v>1</v>
      </c>
      <c r="C2935" s="28" t="s">
        <v>1453</v>
      </c>
      <c r="D2935" s="29">
        <v>2653.66893825</v>
      </c>
      <c r="E2935" s="1">
        <f>COUNTIF($H$2:$H$2576,'CARGA COMPLETA'!$A2935)</f>
        <v>1</v>
      </c>
    </row>
    <row r="2936" ht="15.75" customHeight="1">
      <c r="A2936" s="28" t="s">
        <v>1456</v>
      </c>
      <c r="B2936" s="27">
        <f>COUNTIF($H$2:$H$2576,'CARGA COMPLETA'!$A2936)</f>
        <v>1</v>
      </c>
      <c r="C2936" s="28" t="s">
        <v>1455</v>
      </c>
      <c r="D2936" s="29">
        <v>2859.578964</v>
      </c>
      <c r="E2936" s="1">
        <f>COUNTIF($H$2:$H$2576,'CARGA COMPLETA'!$A2936)</f>
        <v>1</v>
      </c>
    </row>
    <row r="2937" ht="15.75" customHeight="1">
      <c r="A2937" s="28" t="s">
        <v>1458</v>
      </c>
      <c r="B2937" s="27">
        <f>COUNTIF($H$2:$H$2576,'CARGA COMPLETA'!$A2937)</f>
        <v>1</v>
      </c>
      <c r="C2937" s="28" t="s">
        <v>1457</v>
      </c>
      <c r="D2937" s="29">
        <v>3172.4644544999996</v>
      </c>
      <c r="E2937" s="1">
        <f>COUNTIF($H$2:$H$2576,'CARGA COMPLETA'!$A2937)</f>
        <v>1</v>
      </c>
    </row>
    <row r="2938" ht="15.75" customHeight="1">
      <c r="A2938" s="28" t="s">
        <v>1460</v>
      </c>
      <c r="B2938" s="27">
        <f>COUNTIF($H$2:$H$2576,'CARGA COMPLETA'!$A2938)</f>
        <v>1</v>
      </c>
      <c r="C2938" s="28" t="s">
        <v>1459</v>
      </c>
      <c r="D2938" s="29">
        <v>3548.095947</v>
      </c>
      <c r="E2938" s="1">
        <f>COUNTIF($H$2:$H$2576,'CARGA COMPLETA'!$A2938)</f>
        <v>1</v>
      </c>
    </row>
    <row r="2939" ht="15.75" hidden="1" customHeight="1">
      <c r="A2939" s="28"/>
      <c r="B2939" s="27">
        <f>COUNTIF($H$2:$H$2576,'CARGA COMPLETA'!$A2939)</f>
        <v>0</v>
      </c>
      <c r="C2939" s="28"/>
      <c r="D2939" s="29">
        <v>0.0</v>
      </c>
      <c r="E2939" s="1">
        <f>COUNTIF($H$2:$H$2576,'CARGA COMPLETA'!$A2939)</f>
        <v>0</v>
      </c>
    </row>
    <row r="2940" ht="15.75" hidden="1" customHeight="1">
      <c r="A2940" s="28"/>
      <c r="B2940" s="27">
        <f>COUNTIF($H$2:$H$2576,'CARGA COMPLETA'!$A2940)</f>
        <v>0</v>
      </c>
      <c r="C2940" s="28" t="s">
        <v>7795</v>
      </c>
      <c r="D2940" s="29">
        <v>0.0</v>
      </c>
      <c r="E2940" s="1">
        <f>COUNTIF($H$2:$H$2576,'CARGA COMPLETA'!$A2940)</f>
        <v>0</v>
      </c>
    </row>
    <row r="2941" ht="15.75" hidden="1" customHeight="1">
      <c r="A2941" s="28" t="s">
        <v>7796</v>
      </c>
      <c r="B2941" s="27">
        <f>COUNTIF($H$2:$H$2576,'CARGA COMPLETA'!$A2941)</f>
        <v>0</v>
      </c>
      <c r="C2941" s="28" t="s">
        <v>7797</v>
      </c>
      <c r="D2941" s="29">
        <v>1072.63859175</v>
      </c>
      <c r="E2941" s="1">
        <f>COUNTIF($H$2:$H$2576,'CARGA COMPLETA'!$A2941)</f>
        <v>0</v>
      </c>
    </row>
    <row r="2942" ht="15.75" hidden="1" customHeight="1">
      <c r="A2942" s="28" t="s">
        <v>7798</v>
      </c>
      <c r="B2942" s="27">
        <f>COUNTIF($H$2:$H$2576,'CARGA COMPLETA'!$A2942)</f>
        <v>0</v>
      </c>
      <c r="C2942" s="28" t="s">
        <v>7799</v>
      </c>
      <c r="D2942" s="29">
        <v>2180.72004975</v>
      </c>
      <c r="E2942" s="1">
        <f>COUNTIF($H$2:$H$2576,'CARGA COMPLETA'!$A2942)</f>
        <v>0</v>
      </c>
    </row>
    <row r="2943" ht="15.75" hidden="1" customHeight="1">
      <c r="A2943" s="28" t="s">
        <v>7800</v>
      </c>
      <c r="B2943" s="27">
        <f>COUNTIF($H$2:$H$2576,'CARGA COMPLETA'!$A2943)</f>
        <v>0</v>
      </c>
      <c r="C2943" s="28" t="s">
        <v>7801</v>
      </c>
      <c r="D2943" s="29">
        <v>2726.5401899999997</v>
      </c>
      <c r="E2943" s="1">
        <f>COUNTIF($H$2:$H$2576,'CARGA COMPLETA'!$A2943)</f>
        <v>0</v>
      </c>
    </row>
    <row r="2944" ht="15.75" hidden="1" customHeight="1">
      <c r="A2944" s="28" t="s">
        <v>7802</v>
      </c>
      <c r="B2944" s="27">
        <f>COUNTIF($H$2:$H$2576,'CARGA COMPLETA'!$A2944)</f>
        <v>0</v>
      </c>
      <c r="C2944" s="28" t="s">
        <v>7803</v>
      </c>
      <c r="D2944" s="29">
        <v>4257.519279749999</v>
      </c>
      <c r="E2944" s="1">
        <f>COUNTIF($H$2:$H$2576,'CARGA COMPLETA'!$A2944)</f>
        <v>0</v>
      </c>
    </row>
    <row r="2945" ht="15.75" hidden="1" customHeight="1">
      <c r="A2945" s="28" t="s">
        <v>7804</v>
      </c>
      <c r="B2945" s="27">
        <f>COUNTIF($H$2:$H$2576,'CARGA COMPLETA'!$A2945)</f>
        <v>0</v>
      </c>
      <c r="C2945" s="28" t="s">
        <v>7805</v>
      </c>
      <c r="D2945" s="29">
        <v>4650.22084725</v>
      </c>
      <c r="E2945" s="1">
        <f>COUNTIF($H$2:$H$2576,'CARGA COMPLETA'!$A2945)</f>
        <v>0</v>
      </c>
    </row>
    <row r="2946" ht="15.75" hidden="1" customHeight="1">
      <c r="A2946" s="28"/>
      <c r="B2946" s="27">
        <f>COUNTIF($H$2:$H$2576,'CARGA COMPLETA'!$A2946)</f>
        <v>0</v>
      </c>
      <c r="C2946" s="28"/>
      <c r="D2946" s="29">
        <v>0.0</v>
      </c>
      <c r="E2946" s="1">
        <f>COUNTIF($H$2:$H$2576,'CARGA COMPLETA'!$A2946)</f>
        <v>0</v>
      </c>
    </row>
    <row r="2947" ht="15.75" hidden="1" customHeight="1">
      <c r="A2947" s="28"/>
      <c r="B2947" s="27">
        <f>COUNTIF($H$2:$H$2576,'CARGA COMPLETA'!$A2947)</f>
        <v>0</v>
      </c>
      <c r="C2947" s="28" t="s">
        <v>7806</v>
      </c>
      <c r="D2947" s="29">
        <v>0.0</v>
      </c>
      <c r="E2947" s="1">
        <f>COUNTIF($H$2:$H$2576,'CARGA COMPLETA'!$A2947)</f>
        <v>0</v>
      </c>
    </row>
    <row r="2948" ht="15.75" hidden="1" customHeight="1">
      <c r="A2948" s="28" t="s">
        <v>7807</v>
      </c>
      <c r="B2948" s="27">
        <f>COUNTIF($H$2:$H$2576,'CARGA COMPLETA'!$A2948)</f>
        <v>0</v>
      </c>
      <c r="C2948" s="28" t="s">
        <v>7808</v>
      </c>
      <c r="D2948" s="29">
        <v>8021.407927499999</v>
      </c>
      <c r="E2948" s="1">
        <f>COUNTIF($H$2:$H$2576,'CARGA COMPLETA'!$A2948)</f>
        <v>0</v>
      </c>
    </row>
    <row r="2949" ht="15.75" hidden="1" customHeight="1">
      <c r="A2949" s="28" t="s">
        <v>7809</v>
      </c>
      <c r="B2949" s="27">
        <f>COUNTIF($H$2:$H$2576,'CARGA COMPLETA'!$A2949)</f>
        <v>0</v>
      </c>
      <c r="C2949" s="28" t="s">
        <v>7810</v>
      </c>
      <c r="D2949" s="29">
        <v>5837.327768249999</v>
      </c>
      <c r="E2949" s="1">
        <f>COUNTIF($H$2:$H$2576,'CARGA COMPLETA'!$A2949)</f>
        <v>0</v>
      </c>
    </row>
    <row r="2950" ht="15.75" hidden="1" customHeight="1">
      <c r="A2950" s="28" t="s">
        <v>7811</v>
      </c>
      <c r="B2950" s="27">
        <f>COUNTIF($H$2:$H$2576,'CARGA COMPLETA'!$A2950)</f>
        <v>0</v>
      </c>
      <c r="C2950" s="28" t="s">
        <v>7812</v>
      </c>
      <c r="D2950" s="29">
        <v>6132.038120999999</v>
      </c>
      <c r="E2950" s="1">
        <f>COUNTIF($H$2:$H$2576,'CARGA COMPLETA'!$A2950)</f>
        <v>0</v>
      </c>
    </row>
    <row r="2951" ht="15.75" hidden="1" customHeight="1">
      <c r="A2951" s="28"/>
      <c r="B2951" s="27">
        <f>COUNTIF($H$2:$H$2576,'CARGA COMPLETA'!$A2951)</f>
        <v>0</v>
      </c>
      <c r="C2951" s="28"/>
      <c r="D2951" s="29">
        <v>0.0</v>
      </c>
      <c r="E2951" s="1">
        <f>COUNTIF($H$2:$H$2576,'CARGA COMPLETA'!$A2951)</f>
        <v>0</v>
      </c>
    </row>
    <row r="2952" ht="15.75" hidden="1" customHeight="1">
      <c r="A2952" s="28"/>
      <c r="B2952" s="27">
        <f>COUNTIF($H$2:$H$2576,'CARGA COMPLETA'!$A2952)</f>
        <v>0</v>
      </c>
      <c r="C2952" s="28" t="s">
        <v>7813</v>
      </c>
      <c r="D2952" s="29">
        <v>0.0</v>
      </c>
      <c r="E2952" s="1">
        <f>COUNTIF($H$2:$H$2576,'CARGA COMPLETA'!$A2952)</f>
        <v>0</v>
      </c>
    </row>
    <row r="2953" ht="15.75" customHeight="1">
      <c r="A2953" s="28" t="s">
        <v>1462</v>
      </c>
      <c r="B2953" s="27">
        <f>COUNTIF($H$2:$H$2576,'CARGA COMPLETA'!$A2953)</f>
        <v>1</v>
      </c>
      <c r="C2953" s="28" t="s">
        <v>1461</v>
      </c>
      <c r="D2953" s="29">
        <v>118.77178499999997</v>
      </c>
      <c r="E2953" s="1">
        <f>COUNTIF($H$2:$H$2576,'CARGA COMPLETA'!$A2953)</f>
        <v>1</v>
      </c>
    </row>
    <row r="2954" ht="15.75" customHeight="1">
      <c r="A2954" s="28" t="s">
        <v>1464</v>
      </c>
      <c r="B2954" s="27">
        <f>COUNTIF($H$2:$H$2576,'CARGA COMPLETA'!$A2954)</f>
        <v>1</v>
      </c>
      <c r="C2954" s="28" t="s">
        <v>1463</v>
      </c>
      <c r="D2954" s="29">
        <v>140.89999275000002</v>
      </c>
      <c r="E2954" s="1">
        <f>COUNTIF($H$2:$H$2576,'CARGA COMPLETA'!$A2954)</f>
        <v>1</v>
      </c>
    </row>
    <row r="2955" ht="15.75" customHeight="1">
      <c r="A2955" s="28" t="s">
        <v>1466</v>
      </c>
      <c r="B2955" s="27">
        <f>COUNTIF($H$2:$H$2576,'CARGA COMPLETA'!$A2955)</f>
        <v>1</v>
      </c>
      <c r="C2955" s="28" t="s">
        <v>1465</v>
      </c>
      <c r="D2955" s="29">
        <v>232.03622474999995</v>
      </c>
      <c r="E2955" s="1">
        <f>COUNTIF($H$2:$H$2576,'CARGA COMPLETA'!$A2955)</f>
        <v>1</v>
      </c>
    </row>
    <row r="2956" ht="15.75" customHeight="1">
      <c r="A2956" s="28" t="s">
        <v>1468</v>
      </c>
      <c r="B2956" s="27">
        <f>COUNTIF($H$2:$H$2576,'CARGA COMPLETA'!$A2956)</f>
        <v>1</v>
      </c>
      <c r="C2956" s="28" t="s">
        <v>1467</v>
      </c>
      <c r="D2956" s="29">
        <v>276.86763225</v>
      </c>
      <c r="E2956" s="1">
        <f>COUNTIF($H$2:$H$2576,'CARGA COMPLETA'!$A2956)</f>
        <v>1</v>
      </c>
    </row>
    <row r="2957" ht="15.75" customHeight="1">
      <c r="A2957" s="28" t="s">
        <v>1470</v>
      </c>
      <c r="B2957" s="27">
        <f>COUNTIF($H$2:$H$2576,'CARGA COMPLETA'!$A2957)</f>
        <v>1</v>
      </c>
      <c r="C2957" s="28" t="s">
        <v>1469</v>
      </c>
      <c r="D2957" s="29">
        <v>329.53330575</v>
      </c>
      <c r="E2957" s="1">
        <f>COUNTIF($H$2:$H$2576,'CARGA COMPLETA'!$A2957)</f>
        <v>1</v>
      </c>
    </row>
    <row r="2958" ht="15.75" hidden="1" customHeight="1">
      <c r="A2958" s="28"/>
      <c r="B2958" s="27">
        <f>COUNTIF($H$2:$H$2576,'CARGA COMPLETA'!$A2958)</f>
        <v>0</v>
      </c>
      <c r="C2958" s="28"/>
      <c r="D2958" s="29">
        <v>0.0</v>
      </c>
      <c r="E2958" s="1">
        <f>COUNTIF($H$2:$H$2576,'CARGA COMPLETA'!$A2958)</f>
        <v>0</v>
      </c>
    </row>
    <row r="2959" ht="15.75" hidden="1" customHeight="1">
      <c r="A2959" s="28"/>
      <c r="B2959" s="27">
        <f>COUNTIF($H$2:$H$2576,'CARGA COMPLETA'!$A2959)</f>
        <v>0</v>
      </c>
      <c r="C2959" s="28" t="s">
        <v>7814</v>
      </c>
      <c r="D2959" s="29">
        <v>0.0</v>
      </c>
      <c r="E2959" s="1">
        <f>COUNTIF($H$2:$H$2576,'CARGA COMPLETA'!$A2959)</f>
        <v>0</v>
      </c>
    </row>
    <row r="2960" ht="15.75" hidden="1" customHeight="1">
      <c r="A2960" s="28" t="s">
        <v>7815</v>
      </c>
      <c r="B2960" s="27">
        <f>COUNTIF($H$2:$H$2576,'CARGA COMPLETA'!$A2960)</f>
        <v>0</v>
      </c>
      <c r="C2960" s="28" t="s">
        <v>7816</v>
      </c>
      <c r="D2960" s="29">
        <v>2488.03530525</v>
      </c>
      <c r="E2960" s="1">
        <f>COUNTIF($H$2:$H$2576,'CARGA COMPLETA'!$A2960)</f>
        <v>0</v>
      </c>
    </row>
    <row r="2961" ht="15.75" hidden="1" customHeight="1">
      <c r="A2961" s="28" t="s">
        <v>7817</v>
      </c>
      <c r="B2961" s="27">
        <f>COUNTIF($H$2:$H$2576,'CARGA COMPLETA'!$A2961)</f>
        <v>0</v>
      </c>
      <c r="C2961" s="28" t="s">
        <v>7818</v>
      </c>
      <c r="D2961" s="29">
        <v>6624.1773675</v>
      </c>
      <c r="E2961" s="1">
        <f>COUNTIF($H$2:$H$2576,'CARGA COMPLETA'!$A2961)</f>
        <v>0</v>
      </c>
    </row>
    <row r="2962" ht="15.75" hidden="1" customHeight="1">
      <c r="A2962" s="28" t="s">
        <v>7819</v>
      </c>
      <c r="B2962" s="27">
        <f>COUNTIF($H$2:$H$2576,'CARGA COMPLETA'!$A2962)</f>
        <v>0</v>
      </c>
      <c r="C2962" s="28" t="s">
        <v>7820</v>
      </c>
      <c r="D2962" s="29">
        <v>6311.33679825</v>
      </c>
      <c r="E2962" s="1">
        <f>COUNTIF($H$2:$H$2576,'CARGA COMPLETA'!$A2962)</f>
        <v>0</v>
      </c>
    </row>
    <row r="2963" ht="15.75" hidden="1" customHeight="1">
      <c r="A2963" s="28" t="s">
        <v>7821</v>
      </c>
      <c r="B2963" s="27">
        <f>COUNTIF($H$2:$H$2576,'CARGA COMPLETA'!$A2963)</f>
        <v>0</v>
      </c>
      <c r="C2963" s="28" t="s">
        <v>7822</v>
      </c>
      <c r="D2963" s="29">
        <v>9151.9140735</v>
      </c>
      <c r="E2963" s="1">
        <f>COUNTIF($H$2:$H$2576,'CARGA COMPLETA'!$A2963)</f>
        <v>0</v>
      </c>
    </row>
    <row r="2964" ht="15.75" hidden="1" customHeight="1">
      <c r="A2964" s="28" t="s">
        <v>7823</v>
      </c>
      <c r="B2964" s="27">
        <f>COUNTIF($H$2:$H$2576,'CARGA COMPLETA'!$A2964)</f>
        <v>0</v>
      </c>
      <c r="C2964" s="28" t="s">
        <v>7824</v>
      </c>
      <c r="D2964" s="29">
        <v>6048.233037</v>
      </c>
      <c r="E2964" s="1">
        <f>COUNTIF($H$2:$H$2576,'CARGA COMPLETA'!$A2964)</f>
        <v>0</v>
      </c>
    </row>
    <row r="2965" ht="15.75" hidden="1" customHeight="1">
      <c r="A2965" s="28" t="s">
        <v>7825</v>
      </c>
      <c r="B2965" s="27">
        <f>COUNTIF($H$2:$H$2576,'CARGA COMPLETA'!$A2965)</f>
        <v>0</v>
      </c>
      <c r="C2965" s="28" t="s">
        <v>7826</v>
      </c>
      <c r="D2965" s="29">
        <v>7307.932698</v>
      </c>
      <c r="E2965" s="1">
        <f>COUNTIF($H$2:$H$2576,'CARGA COMPLETA'!$A2965)</f>
        <v>0</v>
      </c>
    </row>
    <row r="2966" ht="15.75" hidden="1" customHeight="1">
      <c r="A2966" s="28"/>
      <c r="B2966" s="27">
        <f>COUNTIF($H$2:$H$2576,'CARGA COMPLETA'!$A2966)</f>
        <v>0</v>
      </c>
      <c r="C2966" s="28"/>
      <c r="D2966" s="29">
        <v>0.0</v>
      </c>
      <c r="E2966" s="1">
        <f>COUNTIF($H$2:$H$2576,'CARGA COMPLETA'!$A2966)</f>
        <v>0</v>
      </c>
    </row>
    <row r="2967" ht="15.75" hidden="1" customHeight="1">
      <c r="A2967" s="28"/>
      <c r="B2967" s="27">
        <f>COUNTIF($H$2:$H$2576,'CARGA COMPLETA'!$A2967)</f>
        <v>0</v>
      </c>
      <c r="C2967" s="28" t="s">
        <v>7827</v>
      </c>
      <c r="D2967" s="29">
        <v>0.0</v>
      </c>
      <c r="E2967" s="1">
        <f>COUNTIF($H$2:$H$2576,'CARGA COMPLETA'!$A2967)</f>
        <v>0</v>
      </c>
    </row>
    <row r="2968" ht="15.75" customHeight="1">
      <c r="A2968" s="28" t="s">
        <v>1472</v>
      </c>
      <c r="B2968" s="27">
        <f>COUNTIF($H$2:$H$2576,'CARGA COMPLETA'!$A2968)</f>
        <v>1</v>
      </c>
      <c r="C2968" s="28" t="s">
        <v>1471</v>
      </c>
      <c r="D2968" s="29">
        <v>573.0693705</v>
      </c>
      <c r="E2968" s="1">
        <f>COUNTIF($H$2:$H$2576,'CARGA COMPLETA'!$A2968)</f>
        <v>1</v>
      </c>
    </row>
    <row r="2969" ht="15.75" customHeight="1">
      <c r="A2969" s="28" t="s">
        <v>1474</v>
      </c>
      <c r="B2969" s="27">
        <f>COUNTIF($H$2:$H$2576,'CARGA COMPLETA'!$A2969)</f>
        <v>1</v>
      </c>
      <c r="C2969" s="28" t="s">
        <v>1473</v>
      </c>
      <c r="D2969" s="29">
        <v>629.4185865000001</v>
      </c>
      <c r="E2969" s="1">
        <f>COUNTIF($H$2:$H$2576,'CARGA COMPLETA'!$A2969)</f>
        <v>1</v>
      </c>
    </row>
    <row r="2970" ht="15.75" customHeight="1">
      <c r="A2970" s="28" t="s">
        <v>1476</v>
      </c>
      <c r="B2970" s="27">
        <f>COUNTIF($H$2:$H$2576,'CARGA COMPLETA'!$A2970)</f>
        <v>1</v>
      </c>
      <c r="C2970" s="28" t="s">
        <v>1475</v>
      </c>
      <c r="D2970" s="29">
        <v>676.37926125</v>
      </c>
      <c r="E2970" s="1">
        <f>COUNTIF($H$2:$H$2576,'CARGA COMPLETA'!$A2970)</f>
        <v>1</v>
      </c>
    </row>
    <row r="2971" ht="15.75" customHeight="1">
      <c r="A2971" s="28" t="s">
        <v>1478</v>
      </c>
      <c r="B2971" s="27">
        <f>COUNTIF($H$2:$H$2576,'CARGA COMPLETA'!$A2971)</f>
        <v>1</v>
      </c>
      <c r="C2971" s="28" t="s">
        <v>1477</v>
      </c>
      <c r="D2971" s="29">
        <v>718.668126</v>
      </c>
      <c r="E2971" s="1">
        <f>COUNTIF($H$2:$H$2576,'CARGA COMPLETA'!$A2971)</f>
        <v>1</v>
      </c>
    </row>
    <row r="2972" ht="15.75" customHeight="1">
      <c r="A2972" s="28" t="s">
        <v>1480</v>
      </c>
      <c r="B2972" s="27">
        <f>COUNTIF($H$2:$H$2576,'CARGA COMPLETA'!$A2972)</f>
        <v>1</v>
      </c>
      <c r="C2972" s="28" t="s">
        <v>1479</v>
      </c>
      <c r="D2972" s="29">
        <v>789.1226145</v>
      </c>
      <c r="E2972" s="1">
        <f>COUNTIF($H$2:$H$2576,'CARGA COMPLETA'!$A2972)</f>
        <v>1</v>
      </c>
    </row>
    <row r="2973" ht="15.75" hidden="1" customHeight="1">
      <c r="A2973" s="28"/>
      <c r="B2973" s="27">
        <f>COUNTIF($H$2:$H$2576,'CARGA COMPLETA'!$A2973)</f>
        <v>0</v>
      </c>
      <c r="C2973" s="28"/>
      <c r="D2973" s="29">
        <v>0.0</v>
      </c>
      <c r="E2973" s="1">
        <f>COUNTIF($H$2:$H$2576,'CARGA COMPLETA'!$A2973)</f>
        <v>0</v>
      </c>
    </row>
    <row r="2974" ht="15.75" hidden="1" customHeight="1">
      <c r="A2974" s="28"/>
      <c r="B2974" s="27">
        <f>COUNTIF($H$2:$H$2576,'CARGA COMPLETA'!$A2974)</f>
        <v>0</v>
      </c>
      <c r="C2974" s="28" t="s">
        <v>7828</v>
      </c>
      <c r="D2974" s="29">
        <v>0.0</v>
      </c>
      <c r="E2974" s="1">
        <f>COUNTIF($H$2:$H$2576,'CARGA COMPLETA'!$A2974)</f>
        <v>0</v>
      </c>
    </row>
    <row r="2975" ht="15.75" hidden="1" customHeight="1">
      <c r="A2975" s="28" t="s">
        <v>7829</v>
      </c>
      <c r="B2975" s="27">
        <f>COUNTIF($H$2:$H$2576,'CARGA COMPLETA'!$A2975)</f>
        <v>0</v>
      </c>
      <c r="C2975" s="28" t="s">
        <v>7830</v>
      </c>
      <c r="D2975" s="29">
        <v>1048.74048675</v>
      </c>
      <c r="E2975" s="1">
        <f>COUNTIF($H$2:$H$2576,'CARGA COMPLETA'!$A2975)</f>
        <v>0</v>
      </c>
    </row>
    <row r="2976" ht="15.75" hidden="1" customHeight="1">
      <c r="A2976" s="28" t="s">
        <v>7831</v>
      </c>
      <c r="B2976" s="27">
        <f>COUNTIF($H$2:$H$2576,'CARGA COMPLETA'!$A2976)</f>
        <v>0</v>
      </c>
      <c r="C2976" s="28" t="s">
        <v>7832</v>
      </c>
      <c r="D2976" s="29">
        <v>1065.54103425</v>
      </c>
      <c r="E2976" s="1">
        <f>COUNTIF($H$2:$H$2576,'CARGA COMPLETA'!$A2976)</f>
        <v>0</v>
      </c>
    </row>
    <row r="2977" ht="15.75" hidden="1" customHeight="1">
      <c r="A2977" s="28" t="s">
        <v>7833</v>
      </c>
      <c r="B2977" s="27">
        <f>COUNTIF($H$2:$H$2576,'CARGA COMPLETA'!$A2977)</f>
        <v>0</v>
      </c>
      <c r="C2977" s="28" t="s">
        <v>7834</v>
      </c>
      <c r="D2977" s="29">
        <v>1115.9516609999998</v>
      </c>
      <c r="E2977" s="1">
        <f>COUNTIF($H$2:$H$2576,'CARGA COMPLETA'!$A2977)</f>
        <v>0</v>
      </c>
    </row>
    <row r="2978" ht="15.75" hidden="1" customHeight="1">
      <c r="A2978" s="28" t="s">
        <v>7835</v>
      </c>
      <c r="B2978" s="27">
        <f>COUNTIF($H$2:$H$2576,'CARGA COMPLETA'!$A2978)</f>
        <v>0</v>
      </c>
      <c r="C2978" s="28" t="s">
        <v>7836</v>
      </c>
      <c r="D2978" s="29">
        <v>1236.5382644999997</v>
      </c>
      <c r="E2978" s="1">
        <f>COUNTIF($H$2:$H$2576,'CARGA COMPLETA'!$A2978)</f>
        <v>0</v>
      </c>
    </row>
    <row r="2979" ht="15.75" hidden="1" customHeight="1">
      <c r="A2979" s="28" t="s">
        <v>7837</v>
      </c>
      <c r="B2979" s="27">
        <f>COUNTIF($H$2:$H$2576,'CARGA COMPLETA'!$A2979)</f>
        <v>0</v>
      </c>
      <c r="C2979" s="28" t="s">
        <v>7838</v>
      </c>
      <c r="D2979" s="29">
        <v>1424.8391602499998</v>
      </c>
      <c r="E2979" s="1">
        <f>COUNTIF($H$2:$H$2576,'CARGA COMPLETA'!$A2979)</f>
        <v>0</v>
      </c>
    </row>
    <row r="2980" ht="15.75" hidden="1" customHeight="1">
      <c r="A2980" s="28" t="s">
        <v>7839</v>
      </c>
      <c r="B2980" s="27">
        <f>COUNTIF($H$2:$H$2576,'CARGA COMPLETA'!$A2980)</f>
        <v>0</v>
      </c>
      <c r="C2980" s="28" t="s">
        <v>7840</v>
      </c>
      <c r="D2980" s="29">
        <v>1479.454416</v>
      </c>
      <c r="E2980" s="1">
        <f>COUNTIF($H$2:$H$2576,'CARGA COMPLETA'!$A2980)</f>
        <v>0</v>
      </c>
    </row>
    <row r="2981" ht="15.75" hidden="1" customHeight="1">
      <c r="A2981" s="28" t="s">
        <v>7841</v>
      </c>
      <c r="B2981" s="27">
        <f>COUNTIF($H$2:$H$2576,'CARGA COMPLETA'!$A2981)</f>
        <v>0</v>
      </c>
      <c r="C2981" s="28" t="s">
        <v>7842</v>
      </c>
      <c r="D2981" s="29">
        <v>1663.5506827499999</v>
      </c>
      <c r="E2981" s="1">
        <f>COUNTIF($H$2:$H$2576,'CARGA COMPLETA'!$A2981)</f>
        <v>0</v>
      </c>
    </row>
    <row r="2982" ht="15.75" hidden="1" customHeight="1">
      <c r="A2982" s="28" t="s">
        <v>7843</v>
      </c>
      <c r="B2982" s="27">
        <f>COUNTIF($H$2:$H$2576,'CARGA COMPLETA'!$A2982)</f>
        <v>0</v>
      </c>
      <c r="C2982" s="28" t="s">
        <v>7844</v>
      </c>
      <c r="D2982" s="29">
        <v>1765.10864475</v>
      </c>
      <c r="E2982" s="1">
        <f>COUNTIF($H$2:$H$2576,'CARGA COMPLETA'!$A2982)</f>
        <v>0</v>
      </c>
    </row>
    <row r="2983" ht="15.75" hidden="1" customHeight="1">
      <c r="A2983" s="28"/>
      <c r="B2983" s="27">
        <f>COUNTIF($H$2:$H$2576,'CARGA COMPLETA'!$A2983)</f>
        <v>0</v>
      </c>
      <c r="C2983" s="28"/>
      <c r="D2983" s="29">
        <v>0.0</v>
      </c>
      <c r="E2983" s="1">
        <f>COUNTIF($H$2:$H$2576,'CARGA COMPLETA'!$A2983)</f>
        <v>0</v>
      </c>
    </row>
    <row r="2984" ht="15.75" hidden="1" customHeight="1">
      <c r="A2984" s="28"/>
      <c r="B2984" s="27">
        <f>COUNTIF($H$2:$H$2576,'CARGA COMPLETA'!$A2984)</f>
        <v>0</v>
      </c>
      <c r="C2984" s="28" t="s">
        <v>7845</v>
      </c>
      <c r="D2984" s="29">
        <v>0.0</v>
      </c>
      <c r="E2984" s="1">
        <f>COUNTIF($H$2:$H$2576,'CARGA COMPLETA'!$A2984)</f>
        <v>0</v>
      </c>
    </row>
    <row r="2985" ht="15.75" customHeight="1">
      <c r="A2985" s="28" t="s">
        <v>1482</v>
      </c>
      <c r="B2985" s="27">
        <f>COUNTIF($H$2:$H$2576,'CARGA COMPLETA'!$A2985)</f>
        <v>1</v>
      </c>
      <c r="C2985" s="28" t="s">
        <v>1481</v>
      </c>
      <c r="D2985" s="29">
        <v>630.5955232499999</v>
      </c>
      <c r="E2985" s="1">
        <f>COUNTIF($H$2:$H$2576,'CARGA COMPLETA'!$A2985)</f>
        <v>1</v>
      </c>
    </row>
    <row r="2986" ht="15.75" customHeight="1">
      <c r="A2986" s="28" t="s">
        <v>1484</v>
      </c>
      <c r="B2986" s="27">
        <f>COUNTIF($H$2:$H$2576,'CARGA COMPLETA'!$A2986)</f>
        <v>1</v>
      </c>
      <c r="C2986" s="28" t="s">
        <v>1483</v>
      </c>
      <c r="D2986" s="29">
        <v>681.6709844999999</v>
      </c>
      <c r="E2986" s="1">
        <f>COUNTIF($H$2:$H$2576,'CARGA COMPLETA'!$A2986)</f>
        <v>1</v>
      </c>
    </row>
    <row r="2987" ht="15.75" customHeight="1">
      <c r="A2987" s="28" t="s">
        <v>1486</v>
      </c>
      <c r="B2987" s="27">
        <f>COUNTIF($H$2:$H$2576,'CARGA COMPLETA'!$A2987)</f>
        <v>1</v>
      </c>
      <c r="C2987" s="28" t="s">
        <v>1485</v>
      </c>
      <c r="D2987" s="29">
        <v>717.8775119999999</v>
      </c>
      <c r="E2987" s="1">
        <f>COUNTIF($H$2:$H$2576,'CARGA COMPLETA'!$A2987)</f>
        <v>1</v>
      </c>
    </row>
    <row r="2988" ht="15.75" customHeight="1">
      <c r="A2988" s="28" t="s">
        <v>1488</v>
      </c>
      <c r="B2988" s="27">
        <f>COUNTIF($H$2:$H$2576,'CARGA COMPLETA'!$A2988)</f>
        <v>1</v>
      </c>
      <c r="C2988" s="28" t="s">
        <v>1487</v>
      </c>
      <c r="D2988" s="29">
        <v>754.6949685</v>
      </c>
      <c r="E2988" s="1">
        <f>COUNTIF($H$2:$H$2576,'CARGA COMPLETA'!$A2988)</f>
        <v>1</v>
      </c>
    </row>
    <row r="2989" ht="15.75" customHeight="1">
      <c r="A2989" s="28" t="s">
        <v>1490</v>
      </c>
      <c r="B2989" s="27">
        <f>COUNTIF($H$2:$H$2576,'CARGA COMPLETA'!$A2989)</f>
        <v>1</v>
      </c>
      <c r="C2989" s="28" t="s">
        <v>1489</v>
      </c>
      <c r="D2989" s="29">
        <v>790.9194644999999</v>
      </c>
      <c r="E2989" s="1">
        <f>COUNTIF($H$2:$H$2576,'CARGA COMPLETA'!$A2989)</f>
        <v>1</v>
      </c>
    </row>
    <row r="2990" ht="15.75" customHeight="1">
      <c r="A2990" s="28" t="s">
        <v>1492</v>
      </c>
      <c r="B2990" s="27">
        <f>COUNTIF($H$2:$H$2576,'CARGA COMPLETA'!$A2990)</f>
        <v>1</v>
      </c>
      <c r="C2990" s="28" t="s">
        <v>1491</v>
      </c>
      <c r="D2990" s="29">
        <v>852.12915975</v>
      </c>
      <c r="E2990" s="1">
        <f>COUNTIF($H$2:$H$2576,'CARGA COMPLETA'!$A2990)</f>
        <v>1</v>
      </c>
    </row>
    <row r="2991" ht="15.75" customHeight="1">
      <c r="A2991" s="28" t="s">
        <v>1494</v>
      </c>
      <c r="B2991" s="27">
        <f>COUNTIF($H$2:$H$2576,'CARGA COMPLETA'!$A2991)</f>
        <v>1</v>
      </c>
      <c r="C2991" s="28" t="s">
        <v>1493</v>
      </c>
      <c r="D2991" s="29">
        <v>920.0411055</v>
      </c>
      <c r="E2991" s="1">
        <f>COUNTIF($H$2:$H$2576,'CARGA COMPLETA'!$A2991)</f>
        <v>1</v>
      </c>
    </row>
    <row r="2992" ht="15.75" customHeight="1">
      <c r="A2992" s="28" t="s">
        <v>1496</v>
      </c>
      <c r="B2992" s="27">
        <f>COUNTIF($H$2:$H$2576,'CARGA COMPLETA'!$A2992)</f>
        <v>1</v>
      </c>
      <c r="C2992" s="28" t="s">
        <v>1495</v>
      </c>
      <c r="D2992" s="29">
        <v>425.47611149999994</v>
      </c>
      <c r="E2992" s="1">
        <f>COUNTIF($H$2:$H$2576,'CARGA COMPLETA'!$A2992)</f>
        <v>1</v>
      </c>
    </row>
    <row r="2993" ht="15.75" customHeight="1">
      <c r="A2993" s="28" t="s">
        <v>1498</v>
      </c>
      <c r="B2993" s="27">
        <f>COUNTIF($H$2:$H$2576,'CARGA COMPLETA'!$A2993)</f>
        <v>1</v>
      </c>
      <c r="C2993" s="28" t="s">
        <v>1497</v>
      </c>
      <c r="D2993" s="29">
        <v>473.7754395</v>
      </c>
      <c r="E2993" s="1">
        <f>COUNTIF($H$2:$H$2576,'CARGA COMPLETA'!$A2993)</f>
        <v>1</v>
      </c>
    </row>
    <row r="2994" ht="15.75" customHeight="1">
      <c r="A2994" s="28" t="s">
        <v>1500</v>
      </c>
      <c r="B2994" s="27">
        <f>COUNTIF($H$2:$H$2576,'CARGA COMPLETA'!$A2994)</f>
        <v>1</v>
      </c>
      <c r="C2994" s="28" t="s">
        <v>1499</v>
      </c>
      <c r="D2994" s="29">
        <v>455.4835065</v>
      </c>
      <c r="E2994" s="1">
        <f>COUNTIF($H$2:$H$2576,'CARGA COMPLETA'!$A2994)</f>
        <v>1</v>
      </c>
    </row>
    <row r="2995" ht="15.75" customHeight="1">
      <c r="A2995" s="28" t="s">
        <v>1502</v>
      </c>
      <c r="B2995" s="27">
        <f>COUNTIF($H$2:$H$2576,'CARGA COMPLETA'!$A2995)</f>
        <v>1</v>
      </c>
      <c r="C2995" s="28" t="s">
        <v>1501</v>
      </c>
      <c r="D2995" s="29">
        <v>533.3320327499999</v>
      </c>
      <c r="E2995" s="1">
        <f>COUNTIF($H$2:$H$2576,'CARGA COMPLETA'!$A2995)</f>
        <v>1</v>
      </c>
    </row>
    <row r="2996" ht="15.75" hidden="1" customHeight="1">
      <c r="A2996" s="28"/>
      <c r="B2996" s="27">
        <f>COUNTIF($H$2:$H$2576,'CARGA COMPLETA'!$A2996)</f>
        <v>0</v>
      </c>
      <c r="C2996" s="28"/>
      <c r="D2996" s="29">
        <v>0.0</v>
      </c>
      <c r="E2996" s="1">
        <f>COUNTIF($H$2:$H$2576,'CARGA COMPLETA'!$A2996)</f>
        <v>0</v>
      </c>
    </row>
    <row r="2997" ht="15.75" hidden="1" customHeight="1">
      <c r="A2997" s="28"/>
      <c r="B2997" s="27">
        <f>COUNTIF($H$2:$H$2576,'CARGA COMPLETA'!$A2997)</f>
        <v>0</v>
      </c>
      <c r="C2997" s="28" t="s">
        <v>7846</v>
      </c>
      <c r="D2997" s="29">
        <v>0.0</v>
      </c>
      <c r="E2997" s="1">
        <f>COUNTIF($H$2:$H$2576,'CARGA COMPLETA'!$A2997)</f>
        <v>0</v>
      </c>
    </row>
    <row r="2998" ht="15.75" hidden="1" customHeight="1">
      <c r="A2998" s="28" t="s">
        <v>7847</v>
      </c>
      <c r="B2998" s="27">
        <f>COUNTIF($H$2:$H$2576,'CARGA COMPLETA'!$A2998)</f>
        <v>0</v>
      </c>
      <c r="C2998" s="28" t="s">
        <v>7848</v>
      </c>
      <c r="D2998" s="29">
        <v>717.9314175</v>
      </c>
      <c r="E2998" s="1">
        <f>COUNTIF($H$2:$H$2576,'CARGA COMPLETA'!$A2998)</f>
        <v>0</v>
      </c>
    </row>
    <row r="2999" ht="15.75" hidden="1" customHeight="1">
      <c r="A2999" s="28" t="s">
        <v>7849</v>
      </c>
      <c r="B2999" s="27">
        <f>COUNTIF($H$2:$H$2576,'CARGA COMPLETA'!$A2999)</f>
        <v>0</v>
      </c>
      <c r="C2999" s="28" t="s">
        <v>7850</v>
      </c>
      <c r="D2999" s="29">
        <v>742.5482625</v>
      </c>
      <c r="E2999" s="1">
        <f>COUNTIF($H$2:$H$2576,'CARGA COMPLETA'!$A2999)</f>
        <v>0</v>
      </c>
    </row>
    <row r="3000" ht="15.75" hidden="1" customHeight="1">
      <c r="A3000" s="28" t="s">
        <v>7851</v>
      </c>
      <c r="B3000" s="27">
        <f>COUNTIF($H$2:$H$2576,'CARGA COMPLETA'!$A3000)</f>
        <v>0</v>
      </c>
      <c r="C3000" s="28" t="s">
        <v>7852</v>
      </c>
      <c r="D3000" s="29">
        <v>757.372275</v>
      </c>
      <c r="E3000" s="1">
        <f>COUNTIF($H$2:$H$2576,'CARGA COMPLETA'!$A3000)</f>
        <v>0</v>
      </c>
    </row>
    <row r="3001" ht="15.75" hidden="1" customHeight="1">
      <c r="A3001" s="28" t="s">
        <v>7853</v>
      </c>
      <c r="B3001" s="27">
        <f>COUNTIF($H$2:$H$2576,'CARGA COMPLETA'!$A3001)</f>
        <v>0</v>
      </c>
      <c r="C3001" s="28" t="s">
        <v>7854</v>
      </c>
      <c r="D3001" s="29">
        <v>765.9791865</v>
      </c>
      <c r="E3001" s="1">
        <f>COUNTIF($H$2:$H$2576,'CARGA COMPLETA'!$A3001)</f>
        <v>0</v>
      </c>
    </row>
    <row r="3002" ht="15.75" hidden="1" customHeight="1">
      <c r="A3002" s="28" t="s">
        <v>7855</v>
      </c>
      <c r="B3002" s="27">
        <f>COUNTIF($H$2:$H$2576,'CARGA COMPLETA'!$A3002)</f>
        <v>0</v>
      </c>
      <c r="C3002" s="28" t="s">
        <v>7856</v>
      </c>
      <c r="D3002" s="29">
        <v>789.104646</v>
      </c>
      <c r="E3002" s="1">
        <f>COUNTIF($H$2:$H$2576,'CARGA COMPLETA'!$A3002)</f>
        <v>0</v>
      </c>
    </row>
    <row r="3003" ht="15.75" hidden="1" customHeight="1">
      <c r="A3003" s="28" t="s">
        <v>7857</v>
      </c>
      <c r="B3003" s="27">
        <f>COUNTIF($H$2:$H$2576,'CARGA COMPLETA'!$A3003)</f>
        <v>0</v>
      </c>
      <c r="C3003" s="28" t="s">
        <v>7858</v>
      </c>
      <c r="D3003" s="29">
        <v>811.0531687499999</v>
      </c>
      <c r="E3003" s="1">
        <f>COUNTIF($H$2:$H$2576,'CARGA COMPLETA'!$A3003)</f>
        <v>0</v>
      </c>
    </row>
    <row r="3004" ht="15.75" hidden="1" customHeight="1">
      <c r="A3004" s="28" t="s">
        <v>7859</v>
      </c>
      <c r="B3004" s="27">
        <f>COUNTIF($H$2:$H$2576,'CARGA COMPLETA'!$A3004)</f>
        <v>0</v>
      </c>
      <c r="C3004" s="28" t="s">
        <v>7860</v>
      </c>
      <c r="D3004" s="29">
        <v>823.8018195</v>
      </c>
      <c r="E3004" s="1">
        <f>COUNTIF($H$2:$H$2576,'CARGA COMPLETA'!$A3004)</f>
        <v>0</v>
      </c>
    </row>
    <row r="3005" ht="15.75" hidden="1" customHeight="1">
      <c r="A3005" s="28"/>
      <c r="B3005" s="27">
        <f>COUNTIF($H$2:$H$2576,'CARGA COMPLETA'!$A3005)</f>
        <v>0</v>
      </c>
      <c r="C3005" s="28"/>
      <c r="D3005" s="29">
        <v>0.0</v>
      </c>
      <c r="E3005" s="1">
        <f>COUNTIF($H$2:$H$2576,'CARGA COMPLETA'!$A3005)</f>
        <v>0</v>
      </c>
    </row>
    <row r="3006" ht="15.75" hidden="1" customHeight="1">
      <c r="A3006" s="28"/>
      <c r="B3006" s="27">
        <f>COUNTIF($H$2:$H$2576,'CARGA COMPLETA'!$A3006)</f>
        <v>0</v>
      </c>
      <c r="C3006" s="28" t="s">
        <v>7861</v>
      </c>
      <c r="D3006" s="29">
        <v>0.0</v>
      </c>
      <c r="E3006" s="1">
        <f>COUNTIF($H$2:$H$2576,'CARGA COMPLETA'!$A3006)</f>
        <v>0</v>
      </c>
    </row>
    <row r="3007" ht="15.75" customHeight="1">
      <c r="A3007" s="28" t="s">
        <v>1504</v>
      </c>
      <c r="B3007" s="27">
        <f>COUNTIF($H$2:$H$2576,'CARGA COMPLETA'!$A3007)</f>
        <v>1</v>
      </c>
      <c r="C3007" s="28" t="s">
        <v>1503</v>
      </c>
      <c r="D3007" s="29">
        <v>254.17341675</v>
      </c>
      <c r="E3007" s="1">
        <f>COUNTIF($H$2:$H$2576,'CARGA COMPLETA'!$A3007)</f>
        <v>1</v>
      </c>
    </row>
    <row r="3008" ht="15.75" customHeight="1">
      <c r="A3008" s="28" t="s">
        <v>1506</v>
      </c>
      <c r="B3008" s="27">
        <f>COUNTIF($H$2:$H$2576,'CARGA COMPLETA'!$A3008)</f>
        <v>1</v>
      </c>
      <c r="C3008" s="28" t="s">
        <v>1505</v>
      </c>
      <c r="D3008" s="29">
        <v>62.368663500000004</v>
      </c>
      <c r="E3008" s="1">
        <f>COUNTIF($H$2:$H$2576,'CARGA COMPLETA'!$A3008)</f>
        <v>1</v>
      </c>
    </row>
    <row r="3009" ht="15.75" customHeight="1">
      <c r="A3009" s="28" t="s">
        <v>1508</v>
      </c>
      <c r="B3009" s="27">
        <f>COUNTIF($H$2:$H$2576,'CARGA COMPLETA'!$A3009)</f>
        <v>1</v>
      </c>
      <c r="C3009" s="28" t="s">
        <v>1507</v>
      </c>
      <c r="D3009" s="29">
        <v>98.754876</v>
      </c>
      <c r="E3009" s="1">
        <f>COUNTIF($H$2:$H$2576,'CARGA COMPLETA'!$A3009)</f>
        <v>1</v>
      </c>
    </row>
    <row r="3010" ht="15.75" hidden="1" customHeight="1">
      <c r="A3010" s="28"/>
      <c r="B3010" s="27">
        <f>COUNTIF($H$2:$H$2576,'CARGA COMPLETA'!$A3010)</f>
        <v>0</v>
      </c>
      <c r="C3010" s="28"/>
      <c r="D3010" s="29">
        <v>0.0</v>
      </c>
      <c r="E3010" s="1">
        <f>COUNTIF($H$2:$H$2576,'CARGA COMPLETA'!$A3010)</f>
        <v>0</v>
      </c>
    </row>
    <row r="3011" ht="15.75" hidden="1" customHeight="1">
      <c r="A3011" s="28"/>
      <c r="B3011" s="27">
        <f>COUNTIF($H$2:$H$2576,'CARGA COMPLETA'!$A3011)</f>
        <v>0</v>
      </c>
      <c r="C3011" s="28" t="s">
        <v>7862</v>
      </c>
      <c r="D3011" s="29">
        <v>0.0</v>
      </c>
      <c r="E3011" s="1">
        <f>COUNTIF($H$2:$H$2576,'CARGA COMPLETA'!$A3011)</f>
        <v>0</v>
      </c>
    </row>
    <row r="3012" ht="15.75" hidden="1" customHeight="1">
      <c r="A3012" s="28" t="s">
        <v>7863</v>
      </c>
      <c r="B3012" s="27">
        <f>COUNTIF($H$2:$H$2576,'CARGA COMPLETA'!$A3012)</f>
        <v>0</v>
      </c>
      <c r="C3012" s="28" t="s">
        <v>7864</v>
      </c>
      <c r="D3012" s="29">
        <v>2397.5728919999997</v>
      </c>
      <c r="E3012" s="1">
        <f>COUNTIF($H$2:$H$2576,'CARGA COMPLETA'!$A3012)</f>
        <v>0</v>
      </c>
    </row>
    <row r="3013" ht="15.75" hidden="1" customHeight="1">
      <c r="A3013" s="28" t="s">
        <v>7865</v>
      </c>
      <c r="B3013" s="27">
        <f>COUNTIF($H$2:$H$2576,'CARGA COMPLETA'!$A3013)</f>
        <v>0</v>
      </c>
      <c r="C3013" s="28" t="s">
        <v>7866</v>
      </c>
      <c r="D3013" s="29">
        <v>3309.0430229999997</v>
      </c>
      <c r="E3013" s="1">
        <f>COUNTIF($H$2:$H$2576,'CARGA COMPLETA'!$A3013)</f>
        <v>0</v>
      </c>
    </row>
    <row r="3014" ht="15.75" hidden="1" customHeight="1">
      <c r="A3014" s="28" t="s">
        <v>7867</v>
      </c>
      <c r="B3014" s="27">
        <f>COUNTIF($H$2:$H$2576,'CARGA COMPLETA'!$A3014)</f>
        <v>0</v>
      </c>
      <c r="C3014" s="28" t="s">
        <v>7868</v>
      </c>
      <c r="D3014" s="29">
        <v>5953.089829500001</v>
      </c>
      <c r="E3014" s="1">
        <f>COUNTIF($H$2:$H$2576,'CARGA COMPLETA'!$A3014)</f>
        <v>0</v>
      </c>
    </row>
    <row r="3015" ht="15.75" hidden="1" customHeight="1">
      <c r="A3015" s="28"/>
      <c r="B3015" s="27">
        <f>COUNTIF($H$2:$H$2576,'CARGA COMPLETA'!$A3015)</f>
        <v>0</v>
      </c>
      <c r="C3015" s="28"/>
      <c r="D3015" s="29">
        <v>0.0</v>
      </c>
      <c r="E3015" s="1">
        <f>COUNTIF($H$2:$H$2576,'CARGA COMPLETA'!$A3015)</f>
        <v>0</v>
      </c>
    </row>
    <row r="3016" ht="15.75" hidden="1" customHeight="1">
      <c r="A3016" s="28"/>
      <c r="B3016" s="27">
        <f>COUNTIF($H$2:$H$2576,'CARGA COMPLETA'!$A3016)</f>
        <v>0</v>
      </c>
      <c r="C3016" s="28" t="s">
        <v>7869</v>
      </c>
      <c r="D3016" s="29">
        <v>0.0</v>
      </c>
      <c r="E3016" s="1">
        <f>COUNTIF($H$2:$H$2576,'CARGA COMPLETA'!$A3016)</f>
        <v>0</v>
      </c>
    </row>
    <row r="3017" ht="15.75" customHeight="1">
      <c r="A3017" s="28" t="s">
        <v>1510</v>
      </c>
      <c r="B3017" s="27">
        <f>COUNTIF($H$2:$H$2576,'CARGA COMPLETA'!$A3017)</f>
        <v>1</v>
      </c>
      <c r="C3017" s="28" t="s">
        <v>1509</v>
      </c>
      <c r="D3017" s="29">
        <v>1014.2679195000001</v>
      </c>
      <c r="E3017" s="1">
        <f>COUNTIF($H$2:$H$2576,'CARGA COMPLETA'!$A3017)</f>
        <v>1</v>
      </c>
    </row>
    <row r="3018" ht="15.75" customHeight="1">
      <c r="A3018" s="28" t="s">
        <v>1512</v>
      </c>
      <c r="B3018" s="27">
        <f>COUNTIF($H$2:$H$2576,'CARGA COMPLETA'!$A3018)</f>
        <v>1</v>
      </c>
      <c r="C3018" s="28" t="s">
        <v>1511</v>
      </c>
      <c r="D3018" s="29">
        <v>1238.5507364999999</v>
      </c>
      <c r="E3018" s="1">
        <f>COUNTIF($H$2:$H$2576,'CARGA COMPLETA'!$A3018)</f>
        <v>1</v>
      </c>
    </row>
    <row r="3019" ht="15.75" customHeight="1">
      <c r="A3019" s="28" t="s">
        <v>1514</v>
      </c>
      <c r="B3019" s="27">
        <f>COUNTIF($H$2:$H$2576,'CARGA COMPLETA'!$A3019)</f>
        <v>1</v>
      </c>
      <c r="C3019" s="28" t="s">
        <v>1513</v>
      </c>
      <c r="D3019" s="29">
        <v>2053.75462875</v>
      </c>
      <c r="E3019" s="1">
        <f>COUNTIF($H$2:$H$2576,'CARGA COMPLETA'!$A3019)</f>
        <v>1</v>
      </c>
    </row>
    <row r="3020" ht="15.75" customHeight="1">
      <c r="A3020" s="28" t="s">
        <v>1516</v>
      </c>
      <c r="B3020" s="27">
        <f>COUNTIF($H$2:$H$2576,'CARGA COMPLETA'!$A3020)</f>
        <v>1</v>
      </c>
      <c r="C3020" s="28" t="s">
        <v>1515</v>
      </c>
      <c r="D3020" s="29">
        <v>4057.5927644999997</v>
      </c>
      <c r="E3020" s="1">
        <f>COUNTIF($H$2:$H$2576,'CARGA COMPLETA'!$A3020)</f>
        <v>1</v>
      </c>
    </row>
    <row r="3021" ht="15.75" customHeight="1">
      <c r="A3021" s="28" t="s">
        <v>1518</v>
      </c>
      <c r="B3021" s="27">
        <f>COUNTIF($H$2:$H$2576,'CARGA COMPLETA'!$A3021)</f>
        <v>1</v>
      </c>
      <c r="C3021" s="28" t="s">
        <v>1517</v>
      </c>
      <c r="D3021" s="29">
        <v>2134.3792882499997</v>
      </c>
      <c r="E3021" s="1">
        <f>COUNTIF($H$2:$H$2576,'CARGA COMPLETA'!$A3021)</f>
        <v>1</v>
      </c>
    </row>
    <row r="3022" ht="15.75" customHeight="1">
      <c r="A3022" s="28" t="s">
        <v>1520</v>
      </c>
      <c r="B3022" s="27">
        <f>COUNTIF($H$2:$H$2576,'CARGA COMPLETA'!$A3022)</f>
        <v>1</v>
      </c>
      <c r="C3022" s="28" t="s">
        <v>1519</v>
      </c>
      <c r="D3022" s="29">
        <v>3012.5088674999997</v>
      </c>
      <c r="E3022" s="1">
        <f>COUNTIF($H$2:$H$2576,'CARGA COMPLETA'!$A3022)</f>
        <v>1</v>
      </c>
    </row>
    <row r="3023" ht="15.75" customHeight="1">
      <c r="A3023" s="28" t="s">
        <v>1522</v>
      </c>
      <c r="B3023" s="27">
        <f>COUNTIF($H$2:$H$2576,'CARGA COMPLETA'!$A3023)</f>
        <v>1</v>
      </c>
      <c r="C3023" s="28" t="s">
        <v>1521</v>
      </c>
      <c r="D3023" s="29">
        <v>3959.0445262499998</v>
      </c>
      <c r="E3023" s="1">
        <f>COUNTIF($H$2:$H$2576,'CARGA COMPLETA'!$A3023)</f>
        <v>1</v>
      </c>
    </row>
    <row r="3024" ht="15.75" customHeight="1">
      <c r="A3024" s="28" t="s">
        <v>1524</v>
      </c>
      <c r="B3024" s="27">
        <f>COUNTIF($H$2:$H$2576,'CARGA COMPLETA'!$A3024)</f>
        <v>1</v>
      </c>
      <c r="C3024" s="28" t="s">
        <v>1523</v>
      </c>
      <c r="D3024" s="29">
        <v>4703.6591662499995</v>
      </c>
      <c r="E3024" s="1">
        <f>COUNTIF($H$2:$H$2576,'CARGA COMPLETA'!$A3024)</f>
        <v>1</v>
      </c>
    </row>
    <row r="3025" ht="15.75" customHeight="1">
      <c r="A3025" s="28" t="s">
        <v>1526</v>
      </c>
      <c r="B3025" s="27">
        <f>COUNTIF($H$2:$H$2576,'CARGA COMPLETA'!$A3025)</f>
        <v>1</v>
      </c>
      <c r="C3025" s="28" t="s">
        <v>1525</v>
      </c>
      <c r="D3025" s="29">
        <v>6079.327526249999</v>
      </c>
      <c r="E3025" s="1">
        <f>COUNTIF($H$2:$H$2576,'CARGA COMPLETA'!$A3025)</f>
        <v>1</v>
      </c>
    </row>
    <row r="3026" ht="15.75" customHeight="1">
      <c r="A3026" s="28" t="s">
        <v>1528</v>
      </c>
      <c r="B3026" s="27">
        <f>COUNTIF($H$2:$H$2576,'CARGA COMPLETA'!$A3026)</f>
        <v>1</v>
      </c>
      <c r="C3026" s="28" t="s">
        <v>1527</v>
      </c>
      <c r="D3026" s="29">
        <v>7275.9667365</v>
      </c>
      <c r="E3026" s="1">
        <f>COUNTIF($H$2:$H$2576,'CARGA COMPLETA'!$A3026)</f>
        <v>1</v>
      </c>
    </row>
    <row r="3027" ht="15.75" customHeight="1">
      <c r="A3027" s="28" t="s">
        <v>1530</v>
      </c>
      <c r="B3027" s="27">
        <f>COUNTIF($H$2:$H$2576,'CARGA COMPLETA'!$A3027)</f>
        <v>1</v>
      </c>
      <c r="C3027" s="28" t="s">
        <v>1529</v>
      </c>
      <c r="D3027" s="29">
        <v>10137.279660749999</v>
      </c>
      <c r="E3027" s="1">
        <f>COUNTIF($H$2:$H$2576,'CARGA COMPLETA'!$A3027)</f>
        <v>1</v>
      </c>
    </row>
    <row r="3028" ht="15.75" hidden="1" customHeight="1">
      <c r="A3028" s="28"/>
      <c r="B3028" s="27">
        <f>COUNTIF($H$2:$H$2576,'CARGA COMPLETA'!$A3028)</f>
        <v>0</v>
      </c>
      <c r="C3028" s="28"/>
      <c r="D3028" s="29">
        <v>0.0</v>
      </c>
      <c r="E3028" s="1">
        <f>COUNTIF($H$2:$H$2576,'CARGA COMPLETA'!$A3028)</f>
        <v>0</v>
      </c>
    </row>
    <row r="3029" ht="15.75" hidden="1" customHeight="1">
      <c r="A3029" s="28"/>
      <c r="B3029" s="27">
        <f>COUNTIF($H$2:$H$2576,'CARGA COMPLETA'!$A3029)</f>
        <v>0</v>
      </c>
      <c r="C3029" s="28" t="s">
        <v>7870</v>
      </c>
      <c r="D3029" s="29">
        <v>0.0</v>
      </c>
      <c r="E3029" s="1">
        <f>COUNTIF($H$2:$H$2576,'CARGA COMPLETA'!$A3029)</f>
        <v>0</v>
      </c>
    </row>
    <row r="3030" ht="15.75" hidden="1" customHeight="1">
      <c r="A3030" s="28" t="s">
        <v>7871</v>
      </c>
      <c r="B3030" s="27">
        <f>COUNTIF($H$2:$H$2576,'CARGA COMPLETA'!$A3030)</f>
        <v>0</v>
      </c>
      <c r="C3030" s="28" t="s">
        <v>7872</v>
      </c>
      <c r="D3030" s="29">
        <v>9469.947539249999</v>
      </c>
      <c r="E3030" s="1">
        <f>COUNTIF($H$2:$H$2576,'CARGA COMPLETA'!$A3030)</f>
        <v>0</v>
      </c>
    </row>
    <row r="3031" ht="15.75" hidden="1" customHeight="1">
      <c r="A3031" s="28" t="s">
        <v>7873</v>
      </c>
      <c r="B3031" s="27">
        <f>COUNTIF($H$2:$H$2576,'CARGA COMPLETA'!$A3031)</f>
        <v>0</v>
      </c>
      <c r="C3031" s="28" t="s">
        <v>7874</v>
      </c>
      <c r="D3031" s="29">
        <v>30303.839312999993</v>
      </c>
      <c r="E3031" s="1">
        <f>COUNTIF($H$2:$H$2576,'CARGA COMPLETA'!$A3031)</f>
        <v>0</v>
      </c>
    </row>
    <row r="3032" ht="15.75" hidden="1" customHeight="1">
      <c r="A3032" s="28"/>
      <c r="B3032" s="27">
        <f>COUNTIF($H$2:$H$2576,'CARGA COMPLETA'!$A3032)</f>
        <v>0</v>
      </c>
      <c r="C3032" s="28"/>
      <c r="D3032" s="29">
        <v>0.0</v>
      </c>
      <c r="E3032" s="1">
        <f>COUNTIF($H$2:$H$2576,'CARGA COMPLETA'!$A3032)</f>
        <v>0</v>
      </c>
    </row>
    <row r="3033" ht="15.75" hidden="1" customHeight="1">
      <c r="A3033" s="28"/>
      <c r="B3033" s="27">
        <f>COUNTIF($H$2:$H$2576,'CARGA COMPLETA'!$A3033)</f>
        <v>0</v>
      </c>
      <c r="C3033" s="28" t="s">
        <v>7875</v>
      </c>
      <c r="D3033" s="29">
        <v>0.0</v>
      </c>
      <c r="E3033" s="1">
        <f>COUNTIF($H$2:$H$2576,'CARGA COMPLETA'!$A3033)</f>
        <v>0</v>
      </c>
    </row>
    <row r="3034" ht="15.75" customHeight="1">
      <c r="A3034" s="28" t="s">
        <v>1532</v>
      </c>
      <c r="B3034" s="27">
        <f>COUNTIF($H$2:$H$2576,'CARGA COMPLETA'!$A3034)</f>
        <v>1</v>
      </c>
      <c r="C3034" s="28" t="s">
        <v>1531</v>
      </c>
      <c r="D3034" s="29">
        <v>6378.503051249999</v>
      </c>
      <c r="E3034" s="1">
        <f>COUNTIF($H$2:$H$2576,'CARGA COMPLETA'!$A3034)</f>
        <v>1</v>
      </c>
    </row>
    <row r="3035" ht="15.75" customHeight="1">
      <c r="A3035" s="28" t="s">
        <v>1534</v>
      </c>
      <c r="B3035" s="27">
        <f>COUNTIF($H$2:$H$2576,'CARGA COMPLETA'!$A3035)</f>
        <v>1</v>
      </c>
      <c r="C3035" s="28" t="s">
        <v>1533</v>
      </c>
      <c r="D3035" s="29">
        <v>6595.544562749999</v>
      </c>
      <c r="E3035" s="1">
        <f>COUNTIF($H$2:$H$2576,'CARGA COMPLETA'!$A3035)</f>
        <v>1</v>
      </c>
    </row>
    <row r="3036" ht="15.75" customHeight="1">
      <c r="A3036" s="28" t="s">
        <v>1536</v>
      </c>
      <c r="B3036" s="27">
        <f>COUNTIF($H$2:$H$2576,'CARGA COMPLETA'!$A3036)</f>
        <v>1</v>
      </c>
      <c r="C3036" s="28" t="s">
        <v>1535</v>
      </c>
      <c r="D3036" s="29">
        <v>7514.822007000001</v>
      </c>
      <c r="E3036" s="1">
        <f>COUNTIF($H$2:$H$2576,'CARGA COMPLETA'!$A3036)</f>
        <v>1</v>
      </c>
    </row>
    <row r="3037" ht="15.75" customHeight="1">
      <c r="A3037" s="28" t="s">
        <v>1538</v>
      </c>
      <c r="B3037" s="27">
        <f>COUNTIF($H$2:$H$2576,'CARGA COMPLETA'!$A3037)</f>
        <v>1</v>
      </c>
      <c r="C3037" s="28" t="s">
        <v>1537</v>
      </c>
      <c r="D3037" s="29">
        <v>9256.580586</v>
      </c>
      <c r="E3037" s="1">
        <f>COUNTIF($H$2:$H$2576,'CARGA COMPLETA'!$A3037)</f>
        <v>1</v>
      </c>
    </row>
    <row r="3038" ht="15.75" hidden="1" customHeight="1">
      <c r="A3038" s="28"/>
      <c r="B3038" s="27">
        <f>COUNTIF($H$2:$H$2576,'CARGA COMPLETA'!$A3038)</f>
        <v>0</v>
      </c>
      <c r="C3038" s="28"/>
      <c r="D3038" s="29">
        <v>0.0</v>
      </c>
      <c r="E3038" s="1">
        <f>COUNTIF($H$2:$H$2576,'CARGA COMPLETA'!$A3038)</f>
        <v>0</v>
      </c>
    </row>
    <row r="3039" ht="15.75" hidden="1" customHeight="1">
      <c r="A3039" s="28"/>
      <c r="B3039" s="27">
        <f>COUNTIF($H$2:$H$2576,'CARGA COMPLETA'!$A3039)</f>
        <v>0</v>
      </c>
      <c r="C3039" s="28" t="s">
        <v>7876</v>
      </c>
      <c r="D3039" s="29">
        <v>0.0</v>
      </c>
      <c r="E3039" s="1">
        <f>COUNTIF($H$2:$H$2576,'CARGA COMPLETA'!$A3039)</f>
        <v>0</v>
      </c>
    </row>
    <row r="3040" ht="15.75" hidden="1" customHeight="1">
      <c r="A3040" s="28" t="s">
        <v>7877</v>
      </c>
      <c r="B3040" s="27">
        <f>COUNTIF($H$2:$H$2576,'CARGA COMPLETA'!$A3040)</f>
        <v>0</v>
      </c>
      <c r="C3040" s="28" t="s">
        <v>7878</v>
      </c>
      <c r="D3040" s="29">
        <v>29895.990299999998</v>
      </c>
      <c r="E3040" s="1">
        <f>COUNTIF($H$2:$H$2576,'CARGA COMPLETA'!$A3040)</f>
        <v>0</v>
      </c>
    </row>
    <row r="3041" ht="15.75" hidden="1" customHeight="1">
      <c r="A3041" s="28" t="s">
        <v>7879</v>
      </c>
      <c r="B3041" s="27">
        <f>COUNTIF($H$2:$H$2576,'CARGA COMPLETA'!$A3041)</f>
        <v>0</v>
      </c>
      <c r="C3041" s="28" t="s">
        <v>7880</v>
      </c>
      <c r="D3041" s="29">
        <v>37832.964245999996</v>
      </c>
      <c r="E3041" s="1">
        <f>COUNTIF($H$2:$H$2576,'CARGA COMPLETA'!$A3041)</f>
        <v>0</v>
      </c>
    </row>
    <row r="3042" ht="15.75" hidden="1" customHeight="1">
      <c r="A3042" s="28"/>
      <c r="B3042" s="27">
        <f>COUNTIF($H$2:$H$2576,'CARGA COMPLETA'!$A3042)</f>
        <v>0</v>
      </c>
      <c r="C3042" s="28"/>
      <c r="D3042" s="29">
        <v>0.0</v>
      </c>
      <c r="E3042" s="1">
        <f>COUNTIF($H$2:$H$2576,'CARGA COMPLETA'!$A3042)</f>
        <v>0</v>
      </c>
    </row>
    <row r="3043" ht="15.75" hidden="1" customHeight="1">
      <c r="A3043" s="28"/>
      <c r="B3043" s="27">
        <f>COUNTIF($H$2:$H$2576,'CARGA COMPLETA'!$A3043)</f>
        <v>0</v>
      </c>
      <c r="C3043" s="28" t="s">
        <v>7881</v>
      </c>
      <c r="D3043" s="29">
        <v>0.0</v>
      </c>
      <c r="E3043" s="1">
        <f>COUNTIF($H$2:$H$2576,'CARGA COMPLETA'!$A3043)</f>
        <v>0</v>
      </c>
    </row>
    <row r="3044" ht="15.75" hidden="1" customHeight="1">
      <c r="A3044" s="28" t="s">
        <v>7882</v>
      </c>
      <c r="B3044" s="27">
        <f>COUNTIF($H$2:$H$2576,'CARGA COMPLETA'!$A3044)</f>
        <v>0</v>
      </c>
      <c r="C3044" s="28" t="s">
        <v>7883</v>
      </c>
      <c r="D3044" s="29">
        <v>181.6435665</v>
      </c>
      <c r="E3044" s="1">
        <f>COUNTIF($H$2:$H$2576,'CARGA COMPLETA'!$A3044)</f>
        <v>0</v>
      </c>
    </row>
    <row r="3045" ht="15.75" hidden="1" customHeight="1">
      <c r="A3045" s="28"/>
      <c r="B3045" s="27">
        <f>COUNTIF($H$2:$H$2576,'CARGA COMPLETA'!$A3045)</f>
        <v>0</v>
      </c>
      <c r="C3045" s="28"/>
      <c r="D3045" s="29">
        <v>0.0</v>
      </c>
      <c r="E3045" s="1">
        <f>COUNTIF($H$2:$H$2576,'CARGA COMPLETA'!$A3045)</f>
        <v>0</v>
      </c>
    </row>
    <row r="3046" ht="15.75" hidden="1" customHeight="1">
      <c r="A3046" s="28"/>
      <c r="B3046" s="27">
        <f>COUNTIF($H$2:$H$2576,'CARGA COMPLETA'!$A3046)</f>
        <v>0</v>
      </c>
      <c r="C3046" s="28" t="s">
        <v>7884</v>
      </c>
      <c r="D3046" s="29">
        <v>0.0</v>
      </c>
      <c r="E3046" s="1">
        <f>COUNTIF($H$2:$H$2576,'CARGA COMPLETA'!$A3046)</f>
        <v>0</v>
      </c>
    </row>
    <row r="3047" ht="15.75" customHeight="1">
      <c r="A3047" s="28" t="s">
        <v>1540</v>
      </c>
      <c r="B3047" s="27">
        <f>COUNTIF($H$2:$H$2576,'CARGA COMPLETA'!$A3047)</f>
        <v>1</v>
      </c>
      <c r="C3047" s="28" t="s">
        <v>1539</v>
      </c>
      <c r="D3047" s="29">
        <v>444.935997</v>
      </c>
      <c r="E3047" s="1">
        <f>COUNTIF($H$2:$H$2576,'CARGA COMPLETA'!$A3047)</f>
        <v>1</v>
      </c>
    </row>
    <row r="3048" ht="15.75" hidden="1" customHeight="1">
      <c r="A3048" s="28" t="s">
        <v>7885</v>
      </c>
      <c r="B3048" s="27">
        <f>COUNTIF($H$2:$H$2576,'CARGA COMPLETA'!$A3048)</f>
        <v>0</v>
      </c>
      <c r="C3048" s="28" t="s">
        <v>7886</v>
      </c>
      <c r="D3048" s="29">
        <v>3365.1586485</v>
      </c>
      <c r="E3048" s="1">
        <f>COUNTIF($H$2:$H$2576,'CARGA COMPLETA'!$A3048)</f>
        <v>0</v>
      </c>
    </row>
    <row r="3049" ht="15.75" hidden="1" customHeight="1">
      <c r="A3049" s="28" t="s">
        <v>7887</v>
      </c>
      <c r="B3049" s="27">
        <f>COUNTIF($H$2:$H$2576,'CARGA COMPLETA'!$A3049)</f>
        <v>0</v>
      </c>
      <c r="C3049" s="28" t="s">
        <v>7888</v>
      </c>
      <c r="D3049" s="29">
        <v>2100.661398</v>
      </c>
      <c r="E3049" s="1">
        <f>COUNTIF($H$2:$H$2576,'CARGA COMPLETA'!$A3049)</f>
        <v>0</v>
      </c>
    </row>
    <row r="3050" ht="15.75" hidden="1" customHeight="1">
      <c r="A3050" s="28"/>
      <c r="B3050" s="27">
        <f>COUNTIF($H$2:$H$2576,'CARGA COMPLETA'!$A3050)</f>
        <v>0</v>
      </c>
      <c r="C3050" s="28"/>
      <c r="D3050" s="29">
        <v>0.0</v>
      </c>
      <c r="E3050" s="1">
        <f>COUNTIF($H$2:$H$2576,'CARGA COMPLETA'!$A3050)</f>
        <v>0</v>
      </c>
    </row>
    <row r="3051" ht="15.75" hidden="1" customHeight="1">
      <c r="A3051" s="28"/>
      <c r="B3051" s="27">
        <f>COUNTIF($H$2:$H$2576,'CARGA COMPLETA'!$A3051)</f>
        <v>0</v>
      </c>
      <c r="C3051" s="28" t="s">
        <v>7889</v>
      </c>
      <c r="D3051" s="29">
        <v>0.0</v>
      </c>
      <c r="E3051" s="1">
        <f>COUNTIF($H$2:$H$2576,'CARGA COMPLETA'!$A3051)</f>
        <v>0</v>
      </c>
    </row>
    <row r="3052" ht="15.75" hidden="1" customHeight="1">
      <c r="A3052" s="28" t="s">
        <v>7890</v>
      </c>
      <c r="B3052" s="27">
        <f>COUNTIF($H$2:$H$2576,'CARGA COMPLETA'!$A3052)</f>
        <v>0</v>
      </c>
      <c r="C3052" s="28" t="s">
        <v>7891</v>
      </c>
      <c r="D3052" s="29">
        <v>294707.65747499996</v>
      </c>
      <c r="E3052" s="1">
        <f>COUNTIF($H$2:$H$2576,'CARGA COMPLETA'!$A3052)</f>
        <v>0</v>
      </c>
    </row>
    <row r="3053" ht="15.75" hidden="1" customHeight="1">
      <c r="A3053" s="28"/>
      <c r="B3053" s="27">
        <f>COUNTIF($H$2:$H$2576,'CARGA COMPLETA'!$A3053)</f>
        <v>0</v>
      </c>
      <c r="C3053" s="28"/>
      <c r="D3053" s="29">
        <v>0.0</v>
      </c>
      <c r="E3053" s="1">
        <f>COUNTIF($H$2:$H$2576,'CARGA COMPLETA'!$A3053)</f>
        <v>0</v>
      </c>
    </row>
    <row r="3054" ht="15.75" hidden="1" customHeight="1">
      <c r="A3054" s="28"/>
      <c r="B3054" s="27">
        <f>COUNTIF($H$2:$H$2576,'CARGA COMPLETA'!$A3054)</f>
        <v>0</v>
      </c>
      <c r="C3054" s="28" t="s">
        <v>7892</v>
      </c>
      <c r="D3054" s="29">
        <v>0.0</v>
      </c>
      <c r="E3054" s="1">
        <f>COUNTIF($H$2:$H$2576,'CARGA COMPLETA'!$A3054)</f>
        <v>0</v>
      </c>
    </row>
    <row r="3055" ht="15.75" customHeight="1">
      <c r="A3055" s="28" t="s">
        <v>1542</v>
      </c>
      <c r="B3055" s="27">
        <f>COUNTIF($H$2:$H$2576,'CARGA COMPLETA'!$A3055)</f>
        <v>1</v>
      </c>
      <c r="C3055" s="28" t="s">
        <v>1541</v>
      </c>
      <c r="D3055" s="29">
        <v>2611.2003885</v>
      </c>
      <c r="E3055" s="1">
        <f>COUNTIF($H$2:$H$2576,'CARGA COMPLETA'!$A3055)</f>
        <v>1</v>
      </c>
    </row>
    <row r="3056" ht="15.75" customHeight="1">
      <c r="A3056" s="28" t="s">
        <v>1544</v>
      </c>
      <c r="B3056" s="27">
        <f>COUNTIF($H$2:$H$2576,'CARGA COMPLETA'!$A3056)</f>
        <v>1</v>
      </c>
      <c r="C3056" s="28" t="s">
        <v>1543</v>
      </c>
      <c r="D3056" s="29">
        <v>3211.0428239999997</v>
      </c>
      <c r="E3056" s="1">
        <f>COUNTIF($H$2:$H$2576,'CARGA COMPLETA'!$A3056)</f>
        <v>1</v>
      </c>
    </row>
    <row r="3057" ht="15.75" hidden="1" customHeight="1">
      <c r="A3057" s="28"/>
      <c r="B3057" s="27">
        <f>COUNTIF($H$2:$H$2576,'CARGA COMPLETA'!$A3057)</f>
        <v>0</v>
      </c>
      <c r="C3057" s="28"/>
      <c r="D3057" s="29">
        <v>0.0</v>
      </c>
      <c r="E3057" s="1">
        <f>COUNTIF($H$2:$H$2576,'CARGA COMPLETA'!$A3057)</f>
        <v>0</v>
      </c>
    </row>
    <row r="3058" ht="15.75" hidden="1" customHeight="1">
      <c r="A3058" s="28"/>
      <c r="B3058" s="27">
        <f>COUNTIF($H$2:$H$2576,'CARGA COMPLETA'!$A3058)</f>
        <v>0</v>
      </c>
      <c r="C3058" s="28" t="s">
        <v>7893</v>
      </c>
      <c r="D3058" s="29">
        <v>0.0</v>
      </c>
      <c r="E3058" s="1">
        <f>COUNTIF($H$2:$H$2576,'CARGA COMPLETA'!$A3058)</f>
        <v>0</v>
      </c>
    </row>
    <row r="3059" ht="15.75" hidden="1" customHeight="1">
      <c r="A3059" s="28" t="s">
        <v>7894</v>
      </c>
      <c r="B3059" s="27">
        <f>COUNTIF($H$2:$H$2576,'CARGA COMPLETA'!$A3059)</f>
        <v>0</v>
      </c>
      <c r="C3059" s="28" t="s">
        <v>7895</v>
      </c>
      <c r="D3059" s="29">
        <v>18687.473590499998</v>
      </c>
      <c r="E3059" s="1">
        <f>COUNTIF($H$2:$H$2576,'CARGA COMPLETA'!$A3059)</f>
        <v>0</v>
      </c>
    </row>
    <row r="3060" ht="15.75" hidden="1" customHeight="1">
      <c r="A3060" s="28" t="s">
        <v>7896</v>
      </c>
      <c r="B3060" s="27">
        <f>COUNTIF($H$2:$H$2576,'CARGA COMPLETA'!$A3060)</f>
        <v>0</v>
      </c>
      <c r="C3060" s="28" t="s">
        <v>7897</v>
      </c>
      <c r="D3060" s="29">
        <v>20737.2122595</v>
      </c>
      <c r="E3060" s="1">
        <f>COUNTIF($H$2:$H$2576,'CARGA COMPLETA'!$A3060)</f>
        <v>0</v>
      </c>
    </row>
    <row r="3061" ht="15.75" hidden="1" customHeight="1">
      <c r="A3061" s="28" t="s">
        <v>7898</v>
      </c>
      <c r="B3061" s="27">
        <f>COUNTIF($H$2:$H$2576,'CARGA COMPLETA'!$A3061)</f>
        <v>0</v>
      </c>
      <c r="C3061" s="28" t="s">
        <v>7899</v>
      </c>
      <c r="D3061" s="29">
        <v>30293.956637999996</v>
      </c>
      <c r="E3061" s="1">
        <f>COUNTIF($H$2:$H$2576,'CARGA COMPLETA'!$A3061)</f>
        <v>0</v>
      </c>
    </row>
    <row r="3062" ht="15.75" hidden="1" customHeight="1">
      <c r="A3062" s="28" t="s">
        <v>7900</v>
      </c>
      <c r="B3062" s="27">
        <f>COUNTIF($H$2:$H$2576,'CARGA COMPLETA'!$A3062)</f>
        <v>0</v>
      </c>
      <c r="C3062" s="28" t="s">
        <v>7901</v>
      </c>
      <c r="D3062" s="29">
        <v>33222.18425625</v>
      </c>
      <c r="E3062" s="1">
        <f>COUNTIF($H$2:$H$2576,'CARGA COMPLETA'!$A3062)</f>
        <v>0</v>
      </c>
    </row>
    <row r="3063" ht="15.75" hidden="1" customHeight="1">
      <c r="A3063" s="28"/>
      <c r="B3063" s="27">
        <f>COUNTIF($H$2:$H$2576,'CARGA COMPLETA'!$A3063)</f>
        <v>0</v>
      </c>
      <c r="C3063" s="28"/>
      <c r="D3063" s="29">
        <v>0.0</v>
      </c>
      <c r="E3063" s="1">
        <f>COUNTIF($H$2:$H$2576,'CARGA COMPLETA'!$A3063)</f>
        <v>0</v>
      </c>
    </row>
    <row r="3064" ht="15.75" hidden="1" customHeight="1">
      <c r="A3064" s="28"/>
      <c r="B3064" s="27">
        <f>COUNTIF($H$2:$H$2576,'CARGA COMPLETA'!$A3064)</f>
        <v>0</v>
      </c>
      <c r="C3064" s="28" t="s">
        <v>7902</v>
      </c>
      <c r="D3064" s="29">
        <v>0.0</v>
      </c>
      <c r="E3064" s="1">
        <f>COUNTIF($H$2:$H$2576,'CARGA COMPLETA'!$A3064)</f>
        <v>0</v>
      </c>
    </row>
    <row r="3065" ht="15.75" hidden="1" customHeight="1">
      <c r="A3065" s="28" t="s">
        <v>7903</v>
      </c>
      <c r="B3065" s="27">
        <f>COUNTIF($H$2:$H$2576,'CARGA COMPLETA'!$A3065)</f>
        <v>0</v>
      </c>
      <c r="C3065" s="28" t="s">
        <v>7904</v>
      </c>
      <c r="D3065" s="29">
        <v>11684.448369</v>
      </c>
      <c r="E3065" s="1">
        <f>COUNTIF($H$2:$H$2576,'CARGA COMPLETA'!$A3065)</f>
        <v>0</v>
      </c>
    </row>
    <row r="3066" ht="15.75" hidden="1" customHeight="1">
      <c r="A3066" s="28" t="s">
        <v>7905</v>
      </c>
      <c r="B3066" s="27">
        <f>COUNTIF($H$2:$H$2576,'CARGA COMPLETA'!$A3066)</f>
        <v>0</v>
      </c>
      <c r="C3066" s="28" t="s">
        <v>7906</v>
      </c>
      <c r="D3066" s="29">
        <v>13338.37692</v>
      </c>
      <c r="E3066" s="1">
        <f>COUNTIF($H$2:$H$2576,'CARGA COMPLETA'!$A3066)</f>
        <v>0</v>
      </c>
    </row>
    <row r="3067" ht="15.75" hidden="1" customHeight="1">
      <c r="A3067" s="28" t="s">
        <v>7907</v>
      </c>
      <c r="B3067" s="27">
        <f>COUNTIF($H$2:$H$2576,'CARGA COMPLETA'!$A3067)</f>
        <v>0</v>
      </c>
      <c r="C3067" s="28" t="s">
        <v>7908</v>
      </c>
      <c r="D3067" s="29">
        <v>18727.13007</v>
      </c>
      <c r="E3067" s="1">
        <f>COUNTIF($H$2:$H$2576,'CARGA COMPLETA'!$A3067)</f>
        <v>0</v>
      </c>
    </row>
    <row r="3068" ht="15.75" hidden="1" customHeight="1">
      <c r="A3068" s="28" t="s">
        <v>7909</v>
      </c>
      <c r="B3068" s="27">
        <f>COUNTIF($H$2:$H$2576,'CARGA COMPLETA'!$A3068)</f>
        <v>0</v>
      </c>
      <c r="C3068" s="28" t="s">
        <v>7910</v>
      </c>
      <c r="D3068" s="29">
        <v>23342.186562749997</v>
      </c>
      <c r="E3068" s="1">
        <f>COUNTIF($H$2:$H$2576,'CARGA COMPLETA'!$A3068)</f>
        <v>0</v>
      </c>
    </row>
    <row r="3069" ht="15.75" hidden="1" customHeight="1">
      <c r="A3069" s="28"/>
      <c r="B3069" s="27">
        <f>COUNTIF($H$2:$H$2576,'CARGA COMPLETA'!$A3069)</f>
        <v>0</v>
      </c>
      <c r="C3069" s="28"/>
      <c r="D3069" s="29">
        <v>0.0</v>
      </c>
      <c r="E3069" s="1">
        <f>COUNTIF($H$2:$H$2576,'CARGA COMPLETA'!$A3069)</f>
        <v>0</v>
      </c>
    </row>
    <row r="3070" ht="15.75" hidden="1" customHeight="1">
      <c r="A3070" s="28"/>
      <c r="B3070" s="27">
        <f>COUNTIF($H$2:$H$2576,'CARGA COMPLETA'!$A3070)</f>
        <v>0</v>
      </c>
      <c r="C3070" s="28" t="s">
        <v>7911</v>
      </c>
      <c r="D3070" s="29">
        <v>0.0</v>
      </c>
      <c r="E3070" s="1">
        <f>COUNTIF($H$2:$H$2576,'CARGA COMPLETA'!$A3070)</f>
        <v>0</v>
      </c>
    </row>
    <row r="3071" ht="15.75" hidden="1" customHeight="1">
      <c r="A3071" s="28" t="s">
        <v>7912</v>
      </c>
      <c r="B3071" s="27">
        <f>COUNTIF($H$2:$H$2576,'CARGA COMPLETA'!$A3071)</f>
        <v>0</v>
      </c>
      <c r="C3071" s="28" t="s">
        <v>7913</v>
      </c>
      <c r="D3071" s="29">
        <v>6547.308124499999</v>
      </c>
      <c r="E3071" s="1">
        <f>COUNTIF($H$2:$H$2576,'CARGA COMPLETA'!$A3071)</f>
        <v>0</v>
      </c>
    </row>
    <row r="3072" ht="15.75" hidden="1" customHeight="1">
      <c r="A3072" s="28" t="s">
        <v>7914</v>
      </c>
      <c r="B3072" s="27">
        <f>COUNTIF($H$2:$H$2576,'CARGA COMPLETA'!$A3072)</f>
        <v>0</v>
      </c>
      <c r="C3072" s="28" t="s">
        <v>7915</v>
      </c>
      <c r="D3072" s="29">
        <v>7981.652621249998</v>
      </c>
      <c r="E3072" s="1">
        <f>COUNTIF($H$2:$H$2576,'CARGA COMPLETA'!$A3072)</f>
        <v>0</v>
      </c>
    </row>
    <row r="3073" ht="15.75" hidden="1" customHeight="1">
      <c r="A3073" s="28" t="s">
        <v>7916</v>
      </c>
      <c r="B3073" s="27">
        <f>COUNTIF($H$2:$H$2576,'CARGA COMPLETA'!$A3073)</f>
        <v>0</v>
      </c>
      <c r="C3073" s="28" t="s">
        <v>7917</v>
      </c>
      <c r="D3073" s="29">
        <v>8046.797417999999</v>
      </c>
      <c r="E3073" s="1">
        <f>COUNTIF($H$2:$H$2576,'CARGA COMPLETA'!$A3073)</f>
        <v>0</v>
      </c>
    </row>
    <row r="3074" ht="15.75" hidden="1" customHeight="1">
      <c r="A3074" s="28" t="s">
        <v>7918</v>
      </c>
      <c r="B3074" s="27">
        <f>COUNTIF($H$2:$H$2576,'CARGA COMPLETA'!$A3074)</f>
        <v>0</v>
      </c>
      <c r="C3074" s="28" t="s">
        <v>7919</v>
      </c>
      <c r="D3074" s="29">
        <v>9274.0998735</v>
      </c>
      <c r="E3074" s="1">
        <f>COUNTIF($H$2:$H$2576,'CARGA COMPLETA'!$A3074)</f>
        <v>0</v>
      </c>
    </row>
    <row r="3075" ht="15.75" hidden="1" customHeight="1">
      <c r="A3075" s="28"/>
      <c r="B3075" s="27">
        <f>COUNTIF($H$2:$H$2576,'CARGA COMPLETA'!$A3075)</f>
        <v>0</v>
      </c>
      <c r="C3075" s="28"/>
      <c r="D3075" s="29">
        <v>0.0</v>
      </c>
      <c r="E3075" s="1">
        <f>COUNTIF($H$2:$H$2576,'CARGA COMPLETA'!$A3075)</f>
        <v>0</v>
      </c>
    </row>
    <row r="3076" ht="15.75" hidden="1" customHeight="1">
      <c r="A3076" s="28"/>
      <c r="B3076" s="27">
        <f>COUNTIF($H$2:$H$2576,'CARGA COMPLETA'!$A3076)</f>
        <v>0</v>
      </c>
      <c r="C3076" s="28" t="s">
        <v>7920</v>
      </c>
      <c r="D3076" s="29">
        <v>0.0</v>
      </c>
      <c r="E3076" s="1">
        <f>COUNTIF($H$2:$H$2576,'CARGA COMPLETA'!$A3076)</f>
        <v>0</v>
      </c>
    </row>
    <row r="3077" ht="15.75" hidden="1" customHeight="1">
      <c r="A3077" s="28" t="s">
        <v>7921</v>
      </c>
      <c r="B3077" s="27">
        <f>COUNTIF($H$2:$H$2576,'CARGA COMPLETA'!$A3077)</f>
        <v>0</v>
      </c>
      <c r="C3077" s="28" t="s">
        <v>7922</v>
      </c>
      <c r="D3077" s="29">
        <v>6706.57192425</v>
      </c>
      <c r="E3077" s="1">
        <f>COUNTIF($H$2:$H$2576,'CARGA COMPLETA'!$A3077)</f>
        <v>0</v>
      </c>
    </row>
    <row r="3078" ht="15.75" hidden="1" customHeight="1">
      <c r="A3078" s="28" t="s">
        <v>7923</v>
      </c>
      <c r="B3078" s="27">
        <f>COUNTIF($H$2:$H$2576,'CARGA COMPLETA'!$A3078)</f>
        <v>0</v>
      </c>
      <c r="C3078" s="28" t="s">
        <v>7924</v>
      </c>
      <c r="D3078" s="29">
        <v>6706.57192425</v>
      </c>
      <c r="E3078" s="1">
        <f>COUNTIF($H$2:$H$2576,'CARGA COMPLETA'!$A3078)</f>
        <v>0</v>
      </c>
    </row>
    <row r="3079" ht="15.75" hidden="1" customHeight="1">
      <c r="A3079" s="28" t="s">
        <v>7925</v>
      </c>
      <c r="B3079" s="27">
        <f>COUNTIF($H$2:$H$2576,'CARGA COMPLETA'!$A3079)</f>
        <v>0</v>
      </c>
      <c r="C3079" s="28" t="s">
        <v>7926</v>
      </c>
      <c r="D3079" s="29">
        <v>6706.57192425</v>
      </c>
      <c r="E3079" s="1">
        <f>COUNTIF($H$2:$H$2576,'CARGA COMPLETA'!$A3079)</f>
        <v>0</v>
      </c>
    </row>
    <row r="3080" ht="15.75" hidden="1" customHeight="1">
      <c r="A3080" s="28" t="s">
        <v>7927</v>
      </c>
      <c r="B3080" s="27">
        <f>COUNTIF($H$2:$H$2576,'CARGA COMPLETA'!$A3080)</f>
        <v>0</v>
      </c>
      <c r="C3080" s="28" t="s">
        <v>7928</v>
      </c>
      <c r="D3080" s="29">
        <v>6706.57192425</v>
      </c>
      <c r="E3080" s="1">
        <f>COUNTIF($H$2:$H$2576,'CARGA COMPLETA'!$A3080)</f>
        <v>0</v>
      </c>
    </row>
    <row r="3081" ht="15.75" hidden="1" customHeight="1">
      <c r="A3081" s="28" t="s">
        <v>7929</v>
      </c>
      <c r="B3081" s="27">
        <f>COUNTIF($H$2:$H$2576,'CARGA COMPLETA'!$A3081)</f>
        <v>0</v>
      </c>
      <c r="C3081" s="28" t="s">
        <v>7930</v>
      </c>
      <c r="D3081" s="29">
        <v>6706.57192425</v>
      </c>
      <c r="E3081" s="1">
        <f>COUNTIF($H$2:$H$2576,'CARGA COMPLETA'!$A3081)</f>
        <v>0</v>
      </c>
    </row>
    <row r="3082" ht="15.75" hidden="1" customHeight="1">
      <c r="A3082" s="28"/>
      <c r="B3082" s="27">
        <f>COUNTIF($H$2:$H$2576,'CARGA COMPLETA'!$A3082)</f>
        <v>0</v>
      </c>
      <c r="C3082" s="28"/>
      <c r="D3082" s="29">
        <v>0.0</v>
      </c>
      <c r="E3082" s="1">
        <f>COUNTIF($H$2:$H$2576,'CARGA COMPLETA'!$A3082)</f>
        <v>0</v>
      </c>
    </row>
    <row r="3083" ht="15.75" hidden="1" customHeight="1">
      <c r="A3083" s="28"/>
      <c r="B3083" s="27">
        <f>COUNTIF($H$2:$H$2576,'CARGA COMPLETA'!$A3083)</f>
        <v>0</v>
      </c>
      <c r="C3083" s="28" t="s">
        <v>7931</v>
      </c>
      <c r="D3083" s="29">
        <v>0.0</v>
      </c>
      <c r="E3083" s="1">
        <f>COUNTIF($H$2:$H$2576,'CARGA COMPLETA'!$A3083)</f>
        <v>0</v>
      </c>
    </row>
    <row r="3084" ht="15.75" hidden="1" customHeight="1">
      <c r="A3084" s="28" t="s">
        <v>7932</v>
      </c>
      <c r="B3084" s="27">
        <f>COUNTIF($H$2:$H$2576,'CARGA COMPLETA'!$A3084)</f>
        <v>0</v>
      </c>
      <c r="C3084" s="28" t="s">
        <v>7931</v>
      </c>
      <c r="D3084" s="29">
        <v>1349.721846</v>
      </c>
      <c r="E3084" s="1">
        <f>COUNTIF($H$2:$H$2576,'CARGA COMPLETA'!$A3084)</f>
        <v>0</v>
      </c>
    </row>
    <row r="3085" ht="15.75" hidden="1" customHeight="1">
      <c r="A3085" s="28"/>
      <c r="B3085" s="27">
        <f>COUNTIF($H$2:$H$2576,'CARGA COMPLETA'!$A3085)</f>
        <v>0</v>
      </c>
      <c r="C3085" s="28"/>
      <c r="D3085" s="29">
        <v>0.0</v>
      </c>
      <c r="E3085" s="1">
        <f>COUNTIF($H$2:$H$2576,'CARGA COMPLETA'!$A3085)</f>
        <v>0</v>
      </c>
    </row>
    <row r="3086" ht="15.75" hidden="1" customHeight="1">
      <c r="A3086" s="28"/>
      <c r="B3086" s="27">
        <f>COUNTIF($H$2:$H$2576,'CARGA COMPLETA'!$A3086)</f>
        <v>0</v>
      </c>
      <c r="C3086" s="28" t="s">
        <v>7933</v>
      </c>
      <c r="D3086" s="29">
        <v>0.0</v>
      </c>
      <c r="E3086" s="1">
        <f>COUNTIF($H$2:$H$2576,'CARGA COMPLETA'!$A3086)</f>
        <v>0</v>
      </c>
    </row>
    <row r="3087" ht="15.75" hidden="1" customHeight="1">
      <c r="A3087" s="28" t="s">
        <v>7934</v>
      </c>
      <c r="B3087" s="27">
        <f>COUNTIF($H$2:$H$2576,'CARGA COMPLETA'!$A3087)</f>
        <v>0</v>
      </c>
      <c r="C3087" s="28" t="s">
        <v>7935</v>
      </c>
      <c r="D3087" s="29">
        <v>10496.047716</v>
      </c>
      <c r="E3087" s="1">
        <f>COUNTIF($H$2:$H$2576,'CARGA COMPLETA'!$A3087)</f>
        <v>0</v>
      </c>
    </row>
    <row r="3088" ht="15.75" hidden="1" customHeight="1">
      <c r="A3088" s="28" t="s">
        <v>7936</v>
      </c>
      <c r="B3088" s="27">
        <f>COUNTIF($H$2:$H$2576,'CARGA COMPLETA'!$A3088)</f>
        <v>0</v>
      </c>
      <c r="C3088" s="28" t="s">
        <v>7937</v>
      </c>
      <c r="D3088" s="29">
        <v>10976.66016975</v>
      </c>
      <c r="E3088" s="1">
        <f>COUNTIF($H$2:$H$2576,'CARGA COMPLETA'!$A3088)</f>
        <v>0</v>
      </c>
    </row>
    <row r="3089" ht="15.75" hidden="1" customHeight="1">
      <c r="A3089" s="28"/>
      <c r="B3089" s="27">
        <f>COUNTIF($H$2:$H$2576,'CARGA COMPLETA'!$A3089)</f>
        <v>0</v>
      </c>
      <c r="C3089" s="28"/>
      <c r="D3089" s="29">
        <v>0.0</v>
      </c>
      <c r="E3089" s="1">
        <f>COUNTIF($H$2:$H$2576,'CARGA COMPLETA'!$A3089)</f>
        <v>0</v>
      </c>
    </row>
    <row r="3090" ht="15.75" hidden="1" customHeight="1">
      <c r="A3090" s="28"/>
      <c r="B3090" s="27">
        <f>COUNTIF($H$2:$H$2576,'CARGA COMPLETA'!$A3090)</f>
        <v>0</v>
      </c>
      <c r="C3090" s="28" t="s">
        <v>7938</v>
      </c>
      <c r="D3090" s="29">
        <v>0.0</v>
      </c>
      <c r="E3090" s="1">
        <f>COUNTIF($H$2:$H$2576,'CARGA COMPLETA'!$A3090)</f>
        <v>0</v>
      </c>
    </row>
    <row r="3091" ht="15.75" hidden="1" customHeight="1">
      <c r="A3091" s="28" t="s">
        <v>7939</v>
      </c>
      <c r="B3091" s="27">
        <f>COUNTIF($H$2:$H$2576,'CARGA COMPLETA'!$A3091)</f>
        <v>0</v>
      </c>
      <c r="C3091" s="28" t="s">
        <v>7940</v>
      </c>
      <c r="D3091" s="29">
        <v>420.606648</v>
      </c>
      <c r="E3091" s="1">
        <f>COUNTIF($H$2:$H$2576,'CARGA COMPLETA'!$A3091)</f>
        <v>0</v>
      </c>
    </row>
    <row r="3092" ht="15.75" hidden="1" customHeight="1">
      <c r="A3092" s="28" t="s">
        <v>7941</v>
      </c>
      <c r="B3092" s="27">
        <f>COUNTIF($H$2:$H$2576,'CARGA COMPLETA'!$A3092)</f>
        <v>0</v>
      </c>
      <c r="C3092" s="28" t="s">
        <v>7942</v>
      </c>
      <c r="D3092" s="29">
        <v>220.3836525</v>
      </c>
      <c r="E3092" s="1">
        <f>COUNTIF($H$2:$H$2576,'CARGA COMPLETA'!$A3092)</f>
        <v>0</v>
      </c>
    </row>
    <row r="3093" ht="15.75" hidden="1" customHeight="1">
      <c r="A3093" s="28" t="s">
        <v>7943</v>
      </c>
      <c r="B3093" s="27">
        <f>COUNTIF($H$2:$H$2576,'CARGA COMPLETA'!$A3093)</f>
        <v>0</v>
      </c>
      <c r="C3093" s="28" t="s">
        <v>7944</v>
      </c>
      <c r="D3093" s="29">
        <v>690.9966359999999</v>
      </c>
      <c r="E3093" s="1">
        <f>COUNTIF($H$2:$H$2576,'CARGA COMPLETA'!$A3093)</f>
        <v>0</v>
      </c>
    </row>
    <row r="3094" ht="15.75" hidden="1" customHeight="1">
      <c r="A3094" s="28" t="s">
        <v>7945</v>
      </c>
      <c r="B3094" s="27">
        <f>COUNTIF($H$2:$H$2576,'CARGA COMPLETA'!$A3094)</f>
        <v>0</v>
      </c>
      <c r="C3094" s="28" t="s">
        <v>7946</v>
      </c>
      <c r="D3094" s="29">
        <v>395.09137799999996</v>
      </c>
      <c r="E3094" s="1">
        <f>COUNTIF($H$2:$H$2576,'CARGA COMPLETA'!$A3094)</f>
        <v>0</v>
      </c>
    </row>
    <row r="3095" ht="15.75" hidden="1" customHeight="1">
      <c r="A3095" s="28" t="s">
        <v>7947</v>
      </c>
      <c r="B3095" s="27">
        <f>COUNTIF($H$2:$H$2576,'CARGA COMPLETA'!$A3095)</f>
        <v>0</v>
      </c>
      <c r="C3095" s="28" t="s">
        <v>7948</v>
      </c>
      <c r="D3095" s="29">
        <v>755.8269839999999</v>
      </c>
      <c r="E3095" s="1">
        <f>COUNTIF($H$2:$H$2576,'CARGA COMPLETA'!$A3095)</f>
        <v>0</v>
      </c>
    </row>
    <row r="3096" ht="15.75" hidden="1" customHeight="1">
      <c r="A3096" s="28" t="s">
        <v>7949</v>
      </c>
      <c r="B3096" s="27">
        <f>COUNTIF($H$2:$H$2576,'CARGA COMPLETA'!$A3096)</f>
        <v>0</v>
      </c>
      <c r="C3096" s="28" t="s">
        <v>7950</v>
      </c>
      <c r="D3096" s="29">
        <v>397.81360574999997</v>
      </c>
      <c r="E3096" s="1">
        <f>COUNTIF($H$2:$H$2576,'CARGA COMPLETA'!$A3096)</f>
        <v>0</v>
      </c>
    </row>
    <row r="3097" ht="15.75" hidden="1" customHeight="1">
      <c r="A3097" s="28" t="s">
        <v>7951</v>
      </c>
      <c r="B3097" s="27">
        <f>COUNTIF($H$2:$H$2576,'CARGA COMPLETA'!$A3097)</f>
        <v>0</v>
      </c>
      <c r="C3097" s="28" t="s">
        <v>7952</v>
      </c>
      <c r="D3097" s="29">
        <v>470.96336924999997</v>
      </c>
      <c r="E3097" s="1">
        <f>COUNTIF($H$2:$H$2576,'CARGA COMPLETA'!$A3097)</f>
        <v>0</v>
      </c>
    </row>
    <row r="3098" ht="15.75" hidden="1" customHeight="1">
      <c r="A3098" s="28" t="s">
        <v>7953</v>
      </c>
      <c r="B3098" s="27">
        <f>COUNTIF($H$2:$H$2576,'CARGA COMPLETA'!$A3098)</f>
        <v>0</v>
      </c>
      <c r="C3098" s="28" t="s">
        <v>7954</v>
      </c>
      <c r="D3098" s="29">
        <v>245.30596200000002</v>
      </c>
      <c r="E3098" s="1">
        <f>COUNTIF($H$2:$H$2576,'CARGA COMPLETA'!$A3098)</f>
        <v>0</v>
      </c>
    </row>
    <row r="3099" ht="15.75" hidden="1" customHeight="1">
      <c r="A3099" s="28" t="s">
        <v>7955</v>
      </c>
      <c r="B3099" s="27">
        <f>COUNTIF($H$2:$H$2576,'CARGA COMPLETA'!$A3099)</f>
        <v>0</v>
      </c>
      <c r="C3099" s="28" t="s">
        <v>7956</v>
      </c>
      <c r="D3099" s="29">
        <v>603.02286</v>
      </c>
      <c r="E3099" s="1">
        <f>COUNTIF($H$2:$H$2576,'CARGA COMPLETA'!$A3099)</f>
        <v>0</v>
      </c>
    </row>
    <row r="3100" ht="15.75" hidden="1" customHeight="1">
      <c r="A3100" s="28" t="s">
        <v>7957</v>
      </c>
      <c r="B3100" s="27">
        <f>COUNTIF($H$2:$H$2576,'CARGA COMPLETA'!$A3100)</f>
        <v>0</v>
      </c>
      <c r="C3100" s="28" t="s">
        <v>7958</v>
      </c>
      <c r="D3100" s="29">
        <v>318.26705624999994</v>
      </c>
      <c r="E3100" s="1">
        <f>COUNTIF($H$2:$H$2576,'CARGA COMPLETA'!$A3100)</f>
        <v>0</v>
      </c>
    </row>
    <row r="3101" ht="15.75" hidden="1" customHeight="1">
      <c r="A3101" s="28"/>
      <c r="B3101" s="27">
        <f>COUNTIF($H$2:$H$2576,'CARGA COMPLETA'!$A3101)</f>
        <v>0</v>
      </c>
      <c r="C3101" s="28"/>
      <c r="D3101" s="29">
        <v>0.0</v>
      </c>
      <c r="E3101" s="1">
        <f>COUNTIF($H$2:$H$2576,'CARGA COMPLETA'!$A3101)</f>
        <v>0</v>
      </c>
    </row>
    <row r="3102" ht="15.75" hidden="1" customHeight="1">
      <c r="A3102" s="28"/>
      <c r="B3102" s="27">
        <f>COUNTIF($H$2:$H$2576,'CARGA COMPLETA'!$A3102)</f>
        <v>0</v>
      </c>
      <c r="C3102" s="28" t="s">
        <v>7959</v>
      </c>
      <c r="D3102" s="29">
        <v>0.0</v>
      </c>
      <c r="E3102" s="1">
        <f>COUNTIF($H$2:$H$2576,'CARGA COMPLETA'!$A3102)</f>
        <v>0</v>
      </c>
    </row>
    <row r="3103" ht="15.75" customHeight="1">
      <c r="A3103" s="28" t="s">
        <v>1546</v>
      </c>
      <c r="B3103" s="27">
        <f>COUNTIF($H$2:$H$2576,'CARGA COMPLETA'!$A3103)</f>
        <v>1</v>
      </c>
      <c r="C3103" s="28" t="s">
        <v>1545</v>
      </c>
      <c r="D3103" s="29">
        <v>689.2896285</v>
      </c>
      <c r="E3103" s="1">
        <f>COUNTIF($H$2:$H$2576,'CARGA COMPLETA'!$A3103)</f>
        <v>1</v>
      </c>
    </row>
    <row r="3104" ht="15.75" customHeight="1">
      <c r="A3104" s="28" t="s">
        <v>1548</v>
      </c>
      <c r="B3104" s="27">
        <f>COUNTIF($H$2:$H$2576,'CARGA COMPLETA'!$A3104)</f>
        <v>1</v>
      </c>
      <c r="C3104" s="28" t="s">
        <v>1547</v>
      </c>
      <c r="D3104" s="29">
        <v>488.25805049999997</v>
      </c>
      <c r="E3104" s="1">
        <f>COUNTIF($H$2:$H$2576,'CARGA COMPLETA'!$A3104)</f>
        <v>1</v>
      </c>
    </row>
    <row r="3105" ht="15.75" hidden="1" customHeight="1">
      <c r="A3105" s="28" t="s">
        <v>7960</v>
      </c>
      <c r="B3105" s="27">
        <f>COUNTIF($H$2:$H$2576,'CARGA COMPLETA'!$A3105)</f>
        <v>0</v>
      </c>
      <c r="C3105" s="28" t="s">
        <v>7961</v>
      </c>
      <c r="D3105" s="29">
        <v>137.7644895</v>
      </c>
      <c r="E3105" s="1">
        <f>COUNTIF($H$2:$H$2576,'CARGA COMPLETA'!$A3105)</f>
        <v>0</v>
      </c>
    </row>
    <row r="3106" ht="15.75" hidden="1" customHeight="1">
      <c r="A3106" s="28" t="s">
        <v>7962</v>
      </c>
      <c r="B3106" s="27">
        <f>COUNTIF($H$2:$H$2576,'CARGA COMPLETA'!$A3106)</f>
        <v>0</v>
      </c>
      <c r="C3106" s="28" t="s">
        <v>7963</v>
      </c>
      <c r="D3106" s="29">
        <v>260.5612185</v>
      </c>
      <c r="E3106" s="1">
        <f>COUNTIF($H$2:$H$2576,'CARGA COMPLETA'!$A3106)</f>
        <v>0</v>
      </c>
    </row>
    <row r="3107" ht="15.75" hidden="1" customHeight="1">
      <c r="A3107" s="28" t="s">
        <v>7964</v>
      </c>
      <c r="B3107" s="27">
        <f>COUNTIF($H$2:$H$2576,'CARGA COMPLETA'!$A3107)</f>
        <v>0</v>
      </c>
      <c r="C3107" s="28" t="s">
        <v>7965</v>
      </c>
      <c r="D3107" s="29">
        <v>260.5612185</v>
      </c>
      <c r="E3107" s="1">
        <f>COUNTIF($H$2:$H$2576,'CARGA COMPLETA'!$A3107)</f>
        <v>0</v>
      </c>
    </row>
    <row r="3108" ht="15.75" customHeight="1">
      <c r="A3108" s="28" t="s">
        <v>1550</v>
      </c>
      <c r="B3108" s="27">
        <f>COUNTIF($H$2:$H$2576,'CARGA COMPLETA'!$A3108)</f>
        <v>1</v>
      </c>
      <c r="C3108" s="28" t="s">
        <v>1549</v>
      </c>
      <c r="D3108" s="29">
        <v>715.1462999999999</v>
      </c>
      <c r="E3108" s="1">
        <f>COUNTIF($H$2:$H$2576,'CARGA COMPLETA'!$A3108)</f>
        <v>1</v>
      </c>
    </row>
    <row r="3109" ht="15.75" customHeight="1">
      <c r="A3109" s="28" t="s">
        <v>1552</v>
      </c>
      <c r="B3109" s="27">
        <f>COUNTIF($H$2:$H$2576,'CARGA COMPLETA'!$A3109)</f>
        <v>1</v>
      </c>
      <c r="C3109" s="28" t="s">
        <v>1551</v>
      </c>
      <c r="D3109" s="29">
        <v>505.23828299999997</v>
      </c>
      <c r="E3109" s="1">
        <f>COUNTIF($H$2:$H$2576,'CARGA COMPLETA'!$A3109)</f>
        <v>1</v>
      </c>
    </row>
    <row r="3110" ht="15.75" hidden="1" customHeight="1">
      <c r="A3110" s="28"/>
      <c r="B3110" s="27">
        <f>COUNTIF($H$2:$H$2576,'CARGA COMPLETA'!$A3110)</f>
        <v>0</v>
      </c>
      <c r="C3110" s="28"/>
      <c r="D3110" s="29">
        <v>0.0</v>
      </c>
      <c r="E3110" s="1">
        <f>COUNTIF($H$2:$H$2576,'CARGA COMPLETA'!$A3110)</f>
        <v>0</v>
      </c>
    </row>
    <row r="3111" ht="15.75" hidden="1" customHeight="1">
      <c r="A3111" s="28"/>
      <c r="B3111" s="27">
        <f>COUNTIF($H$2:$H$2576,'CARGA COMPLETA'!$A3111)</f>
        <v>0</v>
      </c>
      <c r="C3111" s="28" t="s">
        <v>7966</v>
      </c>
      <c r="D3111" s="29">
        <v>0.0</v>
      </c>
      <c r="E3111" s="1">
        <f>COUNTIF($H$2:$H$2576,'CARGA COMPLETA'!$A3111)</f>
        <v>0</v>
      </c>
    </row>
    <row r="3112" ht="15.75" hidden="1" customHeight="1">
      <c r="A3112" s="28" t="s">
        <v>7967</v>
      </c>
      <c r="B3112" s="27">
        <f>COUNTIF($H$2:$H$2576,'CARGA COMPLETA'!$A3112)</f>
        <v>0</v>
      </c>
      <c r="C3112" s="28" t="s">
        <v>7968</v>
      </c>
      <c r="D3112" s="29">
        <v>8015.631054750001</v>
      </c>
      <c r="E3112" s="1">
        <f>COUNTIF($H$2:$H$2576,'CARGA COMPLETA'!$A3112)</f>
        <v>0</v>
      </c>
    </row>
    <row r="3113" ht="15.75" hidden="1" customHeight="1">
      <c r="A3113" s="28"/>
      <c r="B3113" s="27">
        <f>COUNTIF($H$2:$H$2576,'CARGA COMPLETA'!$A3113)</f>
        <v>0</v>
      </c>
      <c r="C3113" s="28"/>
      <c r="D3113" s="29">
        <v>0.0</v>
      </c>
      <c r="E3113" s="1">
        <f>COUNTIF($H$2:$H$2576,'CARGA COMPLETA'!$A3113)</f>
        <v>0</v>
      </c>
    </row>
    <row r="3114" ht="15.75" hidden="1" customHeight="1">
      <c r="A3114" s="28"/>
      <c r="B3114" s="27">
        <f>COUNTIF($H$2:$H$2576,'CARGA COMPLETA'!$A3114)</f>
        <v>0</v>
      </c>
      <c r="C3114" s="28" t="s">
        <v>7969</v>
      </c>
      <c r="D3114" s="29">
        <v>0.0</v>
      </c>
      <c r="E3114" s="1">
        <f>COUNTIF($H$2:$H$2576,'CARGA COMPLETA'!$A3114)</f>
        <v>0</v>
      </c>
    </row>
    <row r="3115" ht="15.75" hidden="1" customHeight="1">
      <c r="A3115" s="28" t="s">
        <v>7970</v>
      </c>
      <c r="B3115" s="27">
        <f>COUNTIF($H$2:$H$2576,'CARGA COMPLETA'!$A3115)</f>
        <v>0</v>
      </c>
      <c r="C3115" s="28" t="s">
        <v>7971</v>
      </c>
      <c r="D3115" s="29">
        <v>754.5871574999999</v>
      </c>
      <c r="E3115" s="1">
        <f>COUNTIF($H$2:$H$2576,'CARGA COMPLETA'!$A3115)</f>
        <v>0</v>
      </c>
    </row>
    <row r="3116" ht="15.75" hidden="1" customHeight="1">
      <c r="A3116" s="28" t="s">
        <v>7972</v>
      </c>
      <c r="B3116" s="27">
        <f>COUNTIF($H$2:$H$2576,'CARGA COMPLETA'!$A3116)</f>
        <v>0</v>
      </c>
      <c r="C3116" s="28" t="s">
        <v>7973</v>
      </c>
      <c r="D3116" s="29">
        <v>960.3714037499999</v>
      </c>
      <c r="E3116" s="1">
        <f>COUNTIF($H$2:$H$2576,'CARGA COMPLETA'!$A3116)</f>
        <v>0</v>
      </c>
    </row>
    <row r="3117" ht="15.75" hidden="1" customHeight="1">
      <c r="A3117" s="28" t="s">
        <v>7974</v>
      </c>
      <c r="B3117" s="27">
        <f>COUNTIF($H$2:$H$2576,'CARGA COMPLETA'!$A3117)</f>
        <v>0</v>
      </c>
      <c r="C3117" s="28" t="s">
        <v>7975</v>
      </c>
      <c r="D3117" s="29">
        <v>1200.4575165</v>
      </c>
      <c r="E3117" s="1">
        <f>COUNTIF($H$2:$H$2576,'CARGA COMPLETA'!$A3117)</f>
        <v>0</v>
      </c>
    </row>
    <row r="3118" ht="15.75" hidden="1" customHeight="1">
      <c r="A3118" s="28" t="s">
        <v>7976</v>
      </c>
      <c r="B3118" s="27">
        <f>COUNTIF($H$2:$H$2576,'CARGA COMPLETA'!$A3118)</f>
        <v>0</v>
      </c>
      <c r="C3118" s="28" t="s">
        <v>7977</v>
      </c>
      <c r="D3118" s="29">
        <v>1714.9495769999999</v>
      </c>
      <c r="E3118" s="1">
        <f>COUNTIF($H$2:$H$2576,'CARGA COMPLETA'!$A3118)</f>
        <v>0</v>
      </c>
    </row>
    <row r="3119" ht="15.75" hidden="1" customHeight="1">
      <c r="A3119" s="28" t="s">
        <v>7978</v>
      </c>
      <c r="B3119" s="27">
        <f>COUNTIF($H$2:$H$2576,'CARGA COMPLETA'!$A3119)</f>
        <v>0</v>
      </c>
      <c r="C3119" s="28" t="s">
        <v>7979</v>
      </c>
      <c r="D3119" s="29">
        <v>685.9744402499999</v>
      </c>
      <c r="E3119" s="1">
        <f>COUNTIF($H$2:$H$2576,'CARGA COMPLETA'!$A3119)</f>
        <v>0</v>
      </c>
    </row>
    <row r="3120" ht="15.75" hidden="1" customHeight="1">
      <c r="A3120" s="28" t="s">
        <v>7980</v>
      </c>
      <c r="B3120" s="27">
        <f>COUNTIF($H$2:$H$2576,'CARGA COMPLETA'!$A3120)</f>
        <v>0</v>
      </c>
      <c r="C3120" s="28" t="s">
        <v>7981</v>
      </c>
      <c r="D3120" s="29">
        <v>945.4934857500001</v>
      </c>
      <c r="E3120" s="1">
        <f>COUNTIF($H$2:$H$2576,'CARGA COMPLETA'!$A3120)</f>
        <v>0</v>
      </c>
    </row>
    <row r="3121" ht="15.75" hidden="1" customHeight="1">
      <c r="A3121" s="28" t="s">
        <v>7982</v>
      </c>
      <c r="B3121" s="27">
        <f>COUNTIF($H$2:$H$2576,'CARGA COMPLETA'!$A3121)</f>
        <v>0</v>
      </c>
      <c r="C3121" s="28" t="s">
        <v>7983</v>
      </c>
      <c r="D3121" s="29">
        <v>1158.92332875</v>
      </c>
      <c r="E3121" s="1">
        <f>COUNTIF($H$2:$H$2576,'CARGA COMPLETA'!$A3121)</f>
        <v>0</v>
      </c>
    </row>
    <row r="3122" ht="15.75" hidden="1" customHeight="1">
      <c r="A3122" s="28" t="s">
        <v>7984</v>
      </c>
      <c r="B3122" s="27">
        <f>COUNTIF($H$2:$H$2576,'CARGA COMPLETA'!$A3122)</f>
        <v>0</v>
      </c>
      <c r="C3122" s="28" t="s">
        <v>7985</v>
      </c>
      <c r="D3122" s="29">
        <v>178.34634674999998</v>
      </c>
      <c r="E3122" s="1">
        <f>COUNTIF($H$2:$H$2576,'CARGA COMPLETA'!$A3122)</f>
        <v>0</v>
      </c>
    </row>
    <row r="3123" ht="15.75" hidden="1" customHeight="1">
      <c r="A3123" s="28" t="s">
        <v>7986</v>
      </c>
      <c r="B3123" s="27">
        <f>COUNTIF($H$2:$H$2576,'CARGA COMPLETA'!$A3123)</f>
        <v>0</v>
      </c>
      <c r="C3123" s="28" t="s">
        <v>7987</v>
      </c>
      <c r="D3123" s="29">
        <v>240.09509699999998</v>
      </c>
      <c r="E3123" s="1">
        <f>COUNTIF($H$2:$H$2576,'CARGA COMPLETA'!$A3123)</f>
        <v>0</v>
      </c>
    </row>
    <row r="3124" ht="15.75" hidden="1" customHeight="1">
      <c r="A3124" s="28" t="s">
        <v>7988</v>
      </c>
      <c r="B3124" s="27">
        <f>COUNTIF($H$2:$H$2576,'CARGA COMPLETA'!$A3124)</f>
        <v>0</v>
      </c>
      <c r="C3124" s="28" t="s">
        <v>7989</v>
      </c>
      <c r="D3124" s="29">
        <v>342.99171225</v>
      </c>
      <c r="E3124" s="1">
        <f>COUNTIF($H$2:$H$2576,'CARGA COMPLETA'!$A3124)</f>
        <v>0</v>
      </c>
    </row>
    <row r="3125" ht="15.75" hidden="1" customHeight="1">
      <c r="A3125" s="28" t="s">
        <v>7990</v>
      </c>
      <c r="B3125" s="27">
        <f>COUNTIF($H$2:$H$2576,'CARGA COMPLETA'!$A3125)</f>
        <v>0</v>
      </c>
      <c r="C3125" s="28" t="s">
        <v>7991</v>
      </c>
      <c r="D3125" s="29">
        <v>685.9924087499999</v>
      </c>
      <c r="E3125" s="1">
        <f>COUNTIF($H$2:$H$2576,'CARGA COMPLETA'!$A3125)</f>
        <v>0</v>
      </c>
    </row>
    <row r="3126" ht="15.75" hidden="1" customHeight="1">
      <c r="A3126" s="28" t="s">
        <v>7992</v>
      </c>
      <c r="B3126" s="27">
        <f>COUNTIF($H$2:$H$2576,'CARGA COMPLETA'!$A3126)</f>
        <v>0</v>
      </c>
      <c r="C3126" s="28" t="s">
        <v>7993</v>
      </c>
      <c r="D3126" s="29">
        <v>445.8793432499999</v>
      </c>
      <c r="E3126" s="1">
        <f>COUNTIF($H$2:$H$2576,'CARGA COMPLETA'!$A3126)</f>
        <v>0</v>
      </c>
    </row>
    <row r="3127" ht="15.75" hidden="1" customHeight="1">
      <c r="A3127" s="28"/>
      <c r="B3127" s="27">
        <f>COUNTIF($H$2:$H$2576,'CARGA COMPLETA'!$A3127)</f>
        <v>0</v>
      </c>
      <c r="C3127" s="28"/>
      <c r="D3127" s="29">
        <v>0.0</v>
      </c>
      <c r="E3127" s="1">
        <f>COUNTIF($H$2:$H$2576,'CARGA COMPLETA'!$A3127)</f>
        <v>0</v>
      </c>
    </row>
    <row r="3128" ht="15.75" hidden="1" customHeight="1">
      <c r="A3128" s="28"/>
      <c r="B3128" s="27">
        <f>COUNTIF($H$2:$H$2576,'CARGA COMPLETA'!$A3128)</f>
        <v>0</v>
      </c>
      <c r="C3128" s="28" t="s">
        <v>7994</v>
      </c>
      <c r="D3128" s="29">
        <v>0.0</v>
      </c>
      <c r="E3128" s="1">
        <f>COUNTIF($H$2:$H$2576,'CARGA COMPLETA'!$A3128)</f>
        <v>0</v>
      </c>
    </row>
    <row r="3129" ht="15.75" hidden="1" customHeight="1">
      <c r="A3129" s="28" t="s">
        <v>7995</v>
      </c>
      <c r="B3129" s="27">
        <f>COUNTIF($H$2:$H$2576,'CARGA COMPLETA'!$A3129)</f>
        <v>0</v>
      </c>
      <c r="C3129" s="28" t="s">
        <v>7996</v>
      </c>
      <c r="D3129" s="29">
        <v>1408.8741479999999</v>
      </c>
      <c r="E3129" s="1">
        <f>COUNTIF($H$2:$H$2576,'CARGA COMPLETA'!$A3129)</f>
        <v>0</v>
      </c>
    </row>
    <row r="3130" ht="15.75" hidden="1" customHeight="1">
      <c r="A3130" s="28" t="s">
        <v>7997</v>
      </c>
      <c r="B3130" s="27">
        <f>COUNTIF($H$2:$H$2576,'CARGA COMPLETA'!$A3130)</f>
        <v>0</v>
      </c>
      <c r="C3130" s="28" t="s">
        <v>7998</v>
      </c>
      <c r="D3130" s="29">
        <v>10167.619472999999</v>
      </c>
      <c r="E3130" s="1">
        <f>COUNTIF($H$2:$H$2576,'CARGA COMPLETA'!$A3130)</f>
        <v>0</v>
      </c>
    </row>
    <row r="3131" ht="15.75" hidden="1" customHeight="1">
      <c r="A3131" s="28"/>
      <c r="B3131" s="27">
        <f>COUNTIF($H$2:$H$2576,'CARGA COMPLETA'!$A3131)</f>
        <v>0</v>
      </c>
      <c r="C3131" s="28"/>
      <c r="D3131" s="29">
        <v>0.0</v>
      </c>
      <c r="E3131" s="1">
        <f>COUNTIF($H$2:$H$2576,'CARGA COMPLETA'!$A3131)</f>
        <v>0</v>
      </c>
    </row>
    <row r="3132" ht="15.75" hidden="1" customHeight="1">
      <c r="A3132" s="28"/>
      <c r="B3132" s="27">
        <f>COUNTIF($H$2:$H$2576,'CARGA COMPLETA'!$A3132)</f>
        <v>0</v>
      </c>
      <c r="C3132" s="28" t="s">
        <v>7999</v>
      </c>
      <c r="D3132" s="29">
        <v>0.0</v>
      </c>
      <c r="E3132" s="1">
        <f>COUNTIF($H$2:$H$2576,'CARGA COMPLETA'!$A3132)</f>
        <v>0</v>
      </c>
    </row>
    <row r="3133" ht="15.75" hidden="1" customHeight="1">
      <c r="A3133" s="28" t="s">
        <v>8000</v>
      </c>
      <c r="B3133" s="27">
        <f>COUNTIF($H$2:$H$2576,'CARGA COMPLETA'!$A3133)</f>
        <v>0</v>
      </c>
      <c r="C3133" s="28" t="s">
        <v>8001</v>
      </c>
      <c r="D3133" s="29">
        <v>596.1588929999999</v>
      </c>
      <c r="E3133" s="1">
        <f>COUNTIF($H$2:$H$2576,'CARGA COMPLETA'!$A3133)</f>
        <v>0</v>
      </c>
    </row>
    <row r="3134" ht="15.75" hidden="1" customHeight="1">
      <c r="A3134" s="28" t="s">
        <v>8002</v>
      </c>
      <c r="B3134" s="27">
        <f>COUNTIF($H$2:$H$2576,'CARGA COMPLETA'!$A3134)</f>
        <v>0</v>
      </c>
      <c r="C3134" s="28" t="s">
        <v>8003</v>
      </c>
      <c r="D3134" s="29">
        <v>480.8909655</v>
      </c>
      <c r="E3134" s="1">
        <f>COUNTIF($H$2:$H$2576,'CARGA COMPLETA'!$A3134)</f>
        <v>0</v>
      </c>
    </row>
    <row r="3135" ht="15.75" hidden="1" customHeight="1">
      <c r="A3135" s="28"/>
      <c r="B3135" s="27">
        <f>COUNTIF($H$2:$H$2576,'CARGA COMPLETA'!$A3135)</f>
        <v>0</v>
      </c>
      <c r="C3135" s="28"/>
      <c r="D3135" s="29">
        <v>0.0</v>
      </c>
      <c r="E3135" s="1">
        <f>COUNTIF($H$2:$H$2576,'CARGA COMPLETA'!$A3135)</f>
        <v>0</v>
      </c>
    </row>
    <row r="3136" ht="15.75" hidden="1" customHeight="1">
      <c r="A3136" s="28"/>
      <c r="B3136" s="27">
        <f>COUNTIF($H$2:$H$2576,'CARGA COMPLETA'!$A3136)</f>
        <v>0</v>
      </c>
      <c r="C3136" s="28" t="s">
        <v>8004</v>
      </c>
      <c r="D3136" s="29">
        <v>0.0</v>
      </c>
      <c r="E3136" s="1">
        <f>COUNTIF($H$2:$H$2576,'CARGA COMPLETA'!$A3136)</f>
        <v>0</v>
      </c>
    </row>
    <row r="3137" ht="15.75" hidden="1" customHeight="1">
      <c r="A3137" s="28" t="s">
        <v>8005</v>
      </c>
      <c r="B3137" s="27">
        <f>COUNTIF($H$2:$H$2576,'CARGA COMPLETA'!$A3137)</f>
        <v>0</v>
      </c>
      <c r="C3137" s="28" t="s">
        <v>8006</v>
      </c>
      <c r="D3137" s="29">
        <v>3896.62195725</v>
      </c>
      <c r="E3137" s="1">
        <f>COUNTIF($H$2:$H$2576,'CARGA COMPLETA'!$A3137)</f>
        <v>0</v>
      </c>
    </row>
    <row r="3138" ht="15.75" hidden="1" customHeight="1">
      <c r="A3138" s="28" t="s">
        <v>8007</v>
      </c>
      <c r="B3138" s="27">
        <f>COUNTIF($H$2:$H$2576,'CARGA COMPLETA'!$A3138)</f>
        <v>0</v>
      </c>
      <c r="C3138" s="28" t="s">
        <v>8008</v>
      </c>
      <c r="D3138" s="29">
        <v>4152.691050749999</v>
      </c>
      <c r="E3138" s="1">
        <f>COUNTIF($H$2:$H$2576,'CARGA COMPLETA'!$A3138)</f>
        <v>0</v>
      </c>
    </row>
    <row r="3139" ht="15.75" hidden="1" customHeight="1">
      <c r="A3139" s="28" t="s">
        <v>8009</v>
      </c>
      <c r="B3139" s="27">
        <f>COUNTIF($H$2:$H$2576,'CARGA COMPLETA'!$A3139)</f>
        <v>0</v>
      </c>
      <c r="C3139" s="28" t="s">
        <v>8010</v>
      </c>
      <c r="D3139" s="29">
        <v>872.3796592499998</v>
      </c>
      <c r="E3139" s="1">
        <f>COUNTIF($H$2:$H$2576,'CARGA COMPLETA'!$A3139)</f>
        <v>0</v>
      </c>
    </row>
    <row r="3140" ht="15.75" hidden="1" customHeight="1">
      <c r="A3140" s="28" t="s">
        <v>8011</v>
      </c>
      <c r="B3140" s="27">
        <f>COUNTIF($H$2:$H$2576,'CARGA COMPLETA'!$A3140)</f>
        <v>0</v>
      </c>
      <c r="C3140" s="28" t="s">
        <v>8012</v>
      </c>
      <c r="D3140" s="29">
        <v>872.3796592499998</v>
      </c>
      <c r="E3140" s="1">
        <f>COUNTIF($H$2:$H$2576,'CARGA COMPLETA'!$A3140)</f>
        <v>0</v>
      </c>
    </row>
    <row r="3141" ht="15.75" hidden="1" customHeight="1">
      <c r="A3141" s="28" t="s">
        <v>8013</v>
      </c>
      <c r="B3141" s="27">
        <f>COUNTIF($H$2:$H$2576,'CARGA COMPLETA'!$A3141)</f>
        <v>0</v>
      </c>
      <c r="C3141" s="28" t="s">
        <v>8014</v>
      </c>
      <c r="D3141" s="29">
        <v>920.2746959999998</v>
      </c>
      <c r="E3141" s="1">
        <f>COUNTIF($H$2:$H$2576,'CARGA COMPLETA'!$A3141)</f>
        <v>0</v>
      </c>
    </row>
    <row r="3142" ht="15.75" hidden="1" customHeight="1">
      <c r="A3142" s="28" t="s">
        <v>8015</v>
      </c>
      <c r="B3142" s="27">
        <f>COUNTIF($H$2:$H$2576,'CARGA COMPLETA'!$A3142)</f>
        <v>0</v>
      </c>
      <c r="C3142" s="28" t="s">
        <v>8016</v>
      </c>
      <c r="D3142" s="29">
        <v>920.2746959999998</v>
      </c>
      <c r="E3142" s="1">
        <f>COUNTIF($H$2:$H$2576,'CARGA COMPLETA'!$A3142)</f>
        <v>0</v>
      </c>
    </row>
    <row r="3143" ht="15.75" hidden="1" customHeight="1">
      <c r="A3143" s="28" t="s">
        <v>8017</v>
      </c>
      <c r="B3143" s="27">
        <f>COUNTIF($H$2:$H$2576,'CARGA COMPLETA'!$A3143)</f>
        <v>0</v>
      </c>
      <c r="C3143" s="28" t="s">
        <v>8018</v>
      </c>
      <c r="D3143" s="29">
        <v>5035.85181</v>
      </c>
      <c r="E3143" s="1">
        <f>COUNTIF($H$2:$H$2576,'CARGA COMPLETA'!$A3143)</f>
        <v>0</v>
      </c>
    </row>
    <row r="3144" ht="15.75" hidden="1" customHeight="1">
      <c r="A3144" s="28"/>
      <c r="B3144" s="27">
        <f>COUNTIF($H$2:$H$2576,'CARGA COMPLETA'!$A3144)</f>
        <v>0</v>
      </c>
      <c r="C3144" s="28"/>
      <c r="D3144" s="29">
        <v>0.0</v>
      </c>
      <c r="E3144" s="1">
        <f>COUNTIF($H$2:$H$2576,'CARGA COMPLETA'!$A3144)</f>
        <v>0</v>
      </c>
    </row>
    <row r="3145" ht="15.75" hidden="1" customHeight="1">
      <c r="A3145" s="28"/>
      <c r="B3145" s="27">
        <f>COUNTIF($H$2:$H$2576,'CARGA COMPLETA'!$A3145)</f>
        <v>0</v>
      </c>
      <c r="C3145" s="28" t="s">
        <v>8019</v>
      </c>
      <c r="D3145" s="29">
        <v>0.0</v>
      </c>
      <c r="E3145" s="1">
        <f>COUNTIF($H$2:$H$2576,'CARGA COMPLETA'!$A3145)</f>
        <v>0</v>
      </c>
    </row>
    <row r="3146" ht="15.75" customHeight="1">
      <c r="A3146" s="28" t="s">
        <v>1554</v>
      </c>
      <c r="B3146" s="27">
        <f>COUNTIF($H$2:$H$2576,'CARGA COMPLETA'!$A3146)</f>
        <v>1</v>
      </c>
      <c r="C3146" s="28" t="s">
        <v>1553</v>
      </c>
      <c r="D3146" s="29">
        <v>800.9189347500001</v>
      </c>
      <c r="E3146" s="1">
        <f>COUNTIF($H$2:$H$2576,'CARGA COMPLETA'!$A3146)</f>
        <v>1</v>
      </c>
    </row>
    <row r="3147" ht="15.75" customHeight="1">
      <c r="A3147" s="28" t="s">
        <v>1556</v>
      </c>
      <c r="B3147" s="27">
        <f>COUNTIF($H$2:$H$2576,'CARGA COMPLETA'!$A3147)</f>
        <v>1</v>
      </c>
      <c r="C3147" s="28" t="s">
        <v>1555</v>
      </c>
      <c r="D3147" s="29">
        <v>383.59153799999996</v>
      </c>
      <c r="E3147" s="1">
        <f>COUNTIF($H$2:$H$2576,'CARGA COMPLETA'!$A3147)</f>
        <v>1</v>
      </c>
    </row>
    <row r="3148" ht="15.75" customHeight="1">
      <c r="A3148" s="28" t="s">
        <v>1558</v>
      </c>
      <c r="B3148" s="27">
        <f>COUNTIF($H$2:$H$2576,'CARGA COMPLETA'!$A3148)</f>
        <v>1</v>
      </c>
      <c r="C3148" s="28" t="s">
        <v>1557</v>
      </c>
      <c r="D3148" s="29">
        <v>2004.9791355</v>
      </c>
      <c r="E3148" s="1">
        <f>COUNTIF($H$2:$H$2576,'CARGA COMPLETA'!$A3148)</f>
        <v>1</v>
      </c>
    </row>
    <row r="3149" ht="15.75" hidden="1" customHeight="1">
      <c r="A3149" s="28"/>
      <c r="B3149" s="27">
        <f>COUNTIF($H$2:$H$2576,'CARGA COMPLETA'!$A3149)</f>
        <v>0</v>
      </c>
      <c r="C3149" s="28"/>
      <c r="D3149" s="29">
        <v>0.0</v>
      </c>
      <c r="E3149" s="1">
        <f>COUNTIF($H$2:$H$2576,'CARGA COMPLETA'!$A3149)</f>
        <v>0</v>
      </c>
    </row>
    <row r="3150" ht="15.75" hidden="1" customHeight="1">
      <c r="A3150" s="28"/>
      <c r="B3150" s="27">
        <f>COUNTIF($H$2:$H$2576,'CARGA COMPLETA'!$A3150)</f>
        <v>0</v>
      </c>
      <c r="C3150" s="28" t="s">
        <v>8020</v>
      </c>
      <c r="D3150" s="29">
        <v>0.0</v>
      </c>
      <c r="E3150" s="1">
        <f>COUNTIF($H$2:$H$2576,'CARGA COMPLETA'!$A3150)</f>
        <v>0</v>
      </c>
    </row>
    <row r="3151" ht="15.75" customHeight="1">
      <c r="A3151" s="28" t="s">
        <v>1560</v>
      </c>
      <c r="B3151" s="27">
        <f>COUNTIF($H$2:$H$2576,'CARGA COMPLETA'!$A3151)</f>
        <v>1</v>
      </c>
      <c r="C3151" s="28" t="s">
        <v>1559</v>
      </c>
      <c r="D3151" s="29">
        <v>4490.049638249999</v>
      </c>
      <c r="E3151" s="1">
        <f>COUNTIF($H$2:$H$2576,'CARGA COMPLETA'!$A3151)</f>
        <v>1</v>
      </c>
    </row>
    <row r="3152" ht="15.75" customHeight="1">
      <c r="A3152" s="28" t="s">
        <v>1562</v>
      </c>
      <c r="B3152" s="27">
        <f>COUNTIF($H$2:$H$2576,'CARGA COMPLETA'!$A3152)</f>
        <v>1</v>
      </c>
      <c r="C3152" s="28" t="s">
        <v>1561</v>
      </c>
      <c r="D3152" s="29">
        <v>7116.801763500001</v>
      </c>
      <c r="E3152" s="1">
        <f>COUNTIF($H$2:$H$2576,'CARGA COMPLETA'!$A3152)</f>
        <v>1</v>
      </c>
    </row>
    <row r="3153" ht="15.75" hidden="1" customHeight="1">
      <c r="A3153" s="28" t="s">
        <v>8021</v>
      </c>
      <c r="B3153" s="27">
        <f>COUNTIF($H$2:$H$2576,'CARGA COMPLETA'!$A3153)</f>
        <v>0</v>
      </c>
      <c r="C3153" s="28" t="s">
        <v>8022</v>
      </c>
      <c r="D3153" s="29">
        <v>6616.774345499999</v>
      </c>
      <c r="E3153" s="1">
        <f>COUNTIF($H$2:$H$2576,'CARGA COMPLETA'!$A3153)</f>
        <v>0</v>
      </c>
    </row>
    <row r="3154" ht="15.75" hidden="1" customHeight="1">
      <c r="A3154" s="28" t="s">
        <v>8023</v>
      </c>
      <c r="B3154" s="27">
        <f>COUNTIF($H$2:$H$2576,'CARGA COMPLETA'!$A3154)</f>
        <v>0</v>
      </c>
      <c r="C3154" s="28" t="s">
        <v>8024</v>
      </c>
      <c r="D3154" s="29">
        <v>10311.825669749998</v>
      </c>
      <c r="E3154" s="1">
        <f>COUNTIF($H$2:$H$2576,'CARGA COMPLETA'!$A3154)</f>
        <v>0</v>
      </c>
    </row>
    <row r="3155" ht="15.75" hidden="1" customHeight="1">
      <c r="A3155" s="28"/>
      <c r="B3155" s="27">
        <f>COUNTIF($H$2:$H$2576,'CARGA COMPLETA'!$A3155)</f>
        <v>0</v>
      </c>
      <c r="C3155" s="28"/>
      <c r="D3155" s="29">
        <v>0.0</v>
      </c>
      <c r="E3155" s="1">
        <f>COUNTIF($H$2:$H$2576,'CARGA COMPLETA'!$A3155)</f>
        <v>0</v>
      </c>
    </row>
    <row r="3156" ht="15.75" hidden="1" customHeight="1">
      <c r="A3156" s="28"/>
      <c r="B3156" s="27">
        <f>COUNTIF($H$2:$H$2576,'CARGA COMPLETA'!$A3156)</f>
        <v>0</v>
      </c>
      <c r="C3156" s="28" t="s">
        <v>8025</v>
      </c>
      <c r="D3156" s="29">
        <v>0.0</v>
      </c>
      <c r="E3156" s="1">
        <f>COUNTIF($H$2:$H$2576,'CARGA COMPLETA'!$A3156)</f>
        <v>0</v>
      </c>
    </row>
    <row r="3157" ht="15.75" hidden="1" customHeight="1">
      <c r="A3157" s="28" t="s">
        <v>8026</v>
      </c>
      <c r="B3157" s="27">
        <f>COUNTIF($H$2:$H$2576,'CARGA COMPLETA'!$A3157)</f>
        <v>0</v>
      </c>
      <c r="C3157" s="28" t="s">
        <v>8027</v>
      </c>
      <c r="D3157" s="29">
        <v>1790.5340722499998</v>
      </c>
      <c r="E3157" s="1">
        <f>COUNTIF($H$2:$H$2576,'CARGA COMPLETA'!$A3157)</f>
        <v>0</v>
      </c>
    </row>
    <row r="3158" ht="15.75" hidden="1" customHeight="1">
      <c r="A3158" s="28" t="s">
        <v>8028</v>
      </c>
      <c r="B3158" s="27">
        <f>COUNTIF($H$2:$H$2576,'CARGA COMPLETA'!$A3158)</f>
        <v>0</v>
      </c>
      <c r="C3158" s="28" t="s">
        <v>8029</v>
      </c>
      <c r="D3158" s="29">
        <v>1987.7563282499993</v>
      </c>
      <c r="E3158" s="1">
        <f>COUNTIF($H$2:$H$2576,'CARGA COMPLETA'!$A3158)</f>
        <v>0</v>
      </c>
    </row>
    <row r="3159" ht="15.75" hidden="1" customHeight="1">
      <c r="A3159" s="28" t="s">
        <v>8030</v>
      </c>
      <c r="B3159" s="27">
        <f>COUNTIF($H$2:$H$2576,'CARGA COMPLETA'!$A3159)</f>
        <v>0</v>
      </c>
      <c r="C3159" s="28" t="s">
        <v>8031</v>
      </c>
      <c r="D3159" s="29">
        <v>2090.0869357499996</v>
      </c>
      <c r="E3159" s="1">
        <f>COUNTIF($H$2:$H$2576,'CARGA COMPLETA'!$A3159)</f>
        <v>0</v>
      </c>
    </row>
    <row r="3160" ht="15.75" hidden="1" customHeight="1">
      <c r="A3160" s="28" t="s">
        <v>8032</v>
      </c>
      <c r="B3160" s="27">
        <f>COUNTIF($H$2:$H$2576,'CARGA COMPLETA'!$A3160)</f>
        <v>0</v>
      </c>
      <c r="C3160" s="28" t="s">
        <v>8033</v>
      </c>
      <c r="D3160" s="29">
        <v>2247.3742005</v>
      </c>
      <c r="E3160" s="1">
        <f>COUNTIF($H$2:$H$2576,'CARGA COMPLETA'!$A3160)</f>
        <v>0</v>
      </c>
    </row>
    <row r="3161" ht="15.75" hidden="1" customHeight="1">
      <c r="A3161" s="28" t="s">
        <v>8034</v>
      </c>
      <c r="B3161" s="27">
        <f>COUNTIF($H$2:$H$2576,'CARGA COMPLETA'!$A3161)</f>
        <v>0</v>
      </c>
      <c r="C3161" s="28" t="s">
        <v>8035</v>
      </c>
      <c r="D3161" s="29">
        <v>2458.35134325</v>
      </c>
      <c r="E3161" s="1">
        <f>COUNTIF($H$2:$H$2576,'CARGA COMPLETA'!$A3161)</f>
        <v>0</v>
      </c>
    </row>
    <row r="3162" ht="15.75" hidden="1" customHeight="1">
      <c r="A3162" s="28" t="s">
        <v>8036</v>
      </c>
      <c r="B3162" s="27">
        <f>COUNTIF($H$2:$H$2576,'CARGA COMPLETA'!$A3162)</f>
        <v>0</v>
      </c>
      <c r="C3162" s="28" t="s">
        <v>8037</v>
      </c>
      <c r="D3162" s="29">
        <v>2852.2837529999997</v>
      </c>
      <c r="E3162" s="1">
        <f>COUNTIF($H$2:$H$2576,'CARGA COMPLETA'!$A3162)</f>
        <v>0</v>
      </c>
    </row>
    <row r="3163" ht="15.75" hidden="1" customHeight="1">
      <c r="A3163" s="28" t="s">
        <v>8038</v>
      </c>
      <c r="B3163" s="27">
        <f>COUNTIF($H$2:$H$2576,'CARGA COMPLETA'!$A3163)</f>
        <v>0</v>
      </c>
      <c r="C3163" s="28" t="s">
        <v>8039</v>
      </c>
      <c r="D3163" s="29">
        <v>2686.53332475</v>
      </c>
      <c r="E3163" s="1">
        <f>COUNTIF($H$2:$H$2576,'CARGA COMPLETA'!$A3163)</f>
        <v>0</v>
      </c>
    </row>
    <row r="3164" ht="15.75" hidden="1" customHeight="1">
      <c r="A3164" s="28" t="s">
        <v>8040</v>
      </c>
      <c r="B3164" s="27">
        <f>COUNTIF($H$2:$H$2576,'CARGA COMPLETA'!$A3164)</f>
        <v>0</v>
      </c>
      <c r="C3164" s="28" t="s">
        <v>8041</v>
      </c>
      <c r="D3164" s="29">
        <v>2808.2788965</v>
      </c>
      <c r="E3164" s="1">
        <f>COUNTIF($H$2:$H$2576,'CARGA COMPLETA'!$A3164)</f>
        <v>0</v>
      </c>
    </row>
    <row r="3165" ht="15.75" hidden="1" customHeight="1">
      <c r="A3165" s="28" t="s">
        <v>8042</v>
      </c>
      <c r="B3165" s="27">
        <f>COUNTIF($H$2:$H$2576,'CARGA COMPLETA'!$A3165)</f>
        <v>0</v>
      </c>
      <c r="C3165" s="28" t="s">
        <v>8043</v>
      </c>
      <c r="D3165" s="29">
        <v>2966.89583025</v>
      </c>
      <c r="E3165" s="1">
        <f>COUNTIF($H$2:$H$2576,'CARGA COMPLETA'!$A3165)</f>
        <v>0</v>
      </c>
    </row>
    <row r="3166" ht="15.75" hidden="1" customHeight="1">
      <c r="A3166" s="28" t="s">
        <v>8044</v>
      </c>
      <c r="B3166" s="27">
        <f>COUNTIF($H$2:$H$2576,'CARGA COMPLETA'!$A3166)</f>
        <v>0</v>
      </c>
      <c r="C3166" s="28" t="s">
        <v>8045</v>
      </c>
      <c r="D3166" s="29">
        <v>3260.7616635</v>
      </c>
      <c r="E3166" s="1">
        <f>COUNTIF($H$2:$H$2576,'CARGA COMPLETA'!$A3166)</f>
        <v>0</v>
      </c>
    </row>
    <row r="3167" ht="15.75" hidden="1" customHeight="1">
      <c r="A3167" s="28" t="s">
        <v>8046</v>
      </c>
      <c r="B3167" s="27">
        <f>COUNTIF($H$2:$H$2576,'CARGA COMPLETA'!$A3167)</f>
        <v>0</v>
      </c>
      <c r="C3167" s="28" t="s">
        <v>8047</v>
      </c>
      <c r="D3167" s="29">
        <v>3454.1656132499998</v>
      </c>
      <c r="E3167" s="1">
        <f>COUNTIF($H$2:$H$2576,'CARGA COMPLETA'!$A3167)</f>
        <v>0</v>
      </c>
    </row>
    <row r="3168" ht="15.75" hidden="1" customHeight="1">
      <c r="A3168" s="28" t="s">
        <v>8048</v>
      </c>
      <c r="B3168" s="27">
        <f>COUNTIF($H$2:$H$2576,'CARGA COMPLETA'!$A3168)</f>
        <v>0</v>
      </c>
      <c r="C3168" s="28" t="s">
        <v>8049</v>
      </c>
      <c r="D3168" s="29">
        <v>4030.5052507499995</v>
      </c>
      <c r="E3168" s="1">
        <f>COUNTIF($H$2:$H$2576,'CARGA COMPLETA'!$A3168)</f>
        <v>0</v>
      </c>
    </row>
    <row r="3169" ht="15.75" hidden="1" customHeight="1">
      <c r="A3169" s="28"/>
      <c r="B3169" s="27">
        <f>COUNTIF($H$2:$H$2576,'CARGA COMPLETA'!$A3169)</f>
        <v>0</v>
      </c>
      <c r="C3169" s="28"/>
      <c r="D3169" s="29">
        <v>0.0</v>
      </c>
      <c r="E3169" s="1">
        <f>COUNTIF($H$2:$H$2576,'CARGA COMPLETA'!$A3169)</f>
        <v>0</v>
      </c>
    </row>
    <row r="3170" ht="15.75" hidden="1" customHeight="1">
      <c r="A3170" s="28"/>
      <c r="B3170" s="27">
        <f>COUNTIF($H$2:$H$2576,'CARGA COMPLETA'!$A3170)</f>
        <v>0</v>
      </c>
      <c r="C3170" s="28" t="s">
        <v>8050</v>
      </c>
      <c r="D3170" s="29">
        <v>0.0</v>
      </c>
      <c r="E3170" s="1">
        <f>COUNTIF($H$2:$H$2576,'CARGA COMPLETA'!$A3170)</f>
        <v>0</v>
      </c>
    </row>
    <row r="3171" ht="15.75" hidden="1" customHeight="1">
      <c r="A3171" s="28" t="s">
        <v>8051</v>
      </c>
      <c r="B3171" s="27">
        <f>COUNTIF($H$2:$H$2576,'CARGA COMPLETA'!$A3171)</f>
        <v>0</v>
      </c>
      <c r="C3171" s="28" t="s">
        <v>8052</v>
      </c>
      <c r="D3171" s="29">
        <v>2946.043386</v>
      </c>
      <c r="E3171" s="1">
        <f>COUNTIF($H$2:$H$2576,'CARGA COMPLETA'!$A3171)</f>
        <v>0</v>
      </c>
    </row>
    <row r="3172" ht="15.75" hidden="1" customHeight="1">
      <c r="A3172" s="28" t="s">
        <v>8053</v>
      </c>
      <c r="B3172" s="27">
        <f>COUNTIF($H$2:$H$2576,'CARGA COMPLETA'!$A3172)</f>
        <v>0</v>
      </c>
      <c r="C3172" s="28" t="s">
        <v>8054</v>
      </c>
      <c r="D3172" s="29">
        <v>3270.6982439999997</v>
      </c>
      <c r="E3172" s="1">
        <f>COUNTIF($H$2:$H$2576,'CARGA COMPLETA'!$A3172)</f>
        <v>0</v>
      </c>
    </row>
    <row r="3173" ht="15.75" hidden="1" customHeight="1">
      <c r="A3173" s="28" t="s">
        <v>8055</v>
      </c>
      <c r="B3173" s="27">
        <f>COUNTIF($H$2:$H$2576,'CARGA COMPLETA'!$A3173)</f>
        <v>0</v>
      </c>
      <c r="C3173" s="28" t="s">
        <v>8056</v>
      </c>
      <c r="D3173" s="29">
        <v>3524.78181825</v>
      </c>
      <c r="E3173" s="1">
        <f>COUNTIF($H$2:$H$2576,'CARGA COMPLETA'!$A3173)</f>
        <v>0</v>
      </c>
    </row>
    <row r="3174" ht="15.75" hidden="1" customHeight="1">
      <c r="A3174" s="28" t="s">
        <v>8057</v>
      </c>
      <c r="B3174" s="27">
        <f>COUNTIF($H$2:$H$2576,'CARGA COMPLETA'!$A3174)</f>
        <v>0</v>
      </c>
      <c r="C3174" s="28" t="s">
        <v>8058</v>
      </c>
      <c r="D3174" s="29">
        <v>3694.9794502499994</v>
      </c>
      <c r="E3174" s="1">
        <f>COUNTIF($H$2:$H$2576,'CARGA COMPLETA'!$A3174)</f>
        <v>0</v>
      </c>
    </row>
    <row r="3175" ht="15.75" hidden="1" customHeight="1">
      <c r="A3175" s="28" t="s">
        <v>8059</v>
      </c>
      <c r="B3175" s="27">
        <f>COUNTIF($H$2:$H$2576,'CARGA COMPLETA'!$A3175)</f>
        <v>0</v>
      </c>
      <c r="C3175" s="28" t="s">
        <v>8060</v>
      </c>
      <c r="D3175" s="29">
        <v>4294.687122</v>
      </c>
      <c r="E3175" s="1">
        <f>COUNTIF($H$2:$H$2576,'CARGA COMPLETA'!$A3175)</f>
        <v>0</v>
      </c>
    </row>
    <row r="3176" ht="15.75" hidden="1" customHeight="1">
      <c r="A3176" s="28" t="s">
        <v>8061</v>
      </c>
      <c r="B3176" s="27">
        <f>COUNTIF($H$2:$H$2576,'CARGA COMPLETA'!$A3176)</f>
        <v>0</v>
      </c>
      <c r="C3176" s="28" t="s">
        <v>8062</v>
      </c>
      <c r="D3176" s="29">
        <v>4910.27894775</v>
      </c>
      <c r="E3176" s="1">
        <f>COUNTIF($H$2:$H$2576,'CARGA COMPLETA'!$A3176)</f>
        <v>0</v>
      </c>
    </row>
    <row r="3177" ht="15.75" hidden="1" customHeight="1">
      <c r="A3177" s="28" t="s">
        <v>8063</v>
      </c>
      <c r="B3177" s="27">
        <f>COUNTIF($H$2:$H$2576,'CARGA COMPLETA'!$A3177)</f>
        <v>0</v>
      </c>
      <c r="C3177" s="28" t="s">
        <v>8064</v>
      </c>
      <c r="D3177" s="29">
        <v>4419.711945</v>
      </c>
      <c r="E3177" s="1">
        <f>COUNTIF($H$2:$H$2576,'CARGA COMPLETA'!$A3177)</f>
        <v>0</v>
      </c>
    </row>
    <row r="3178" ht="15.75" hidden="1" customHeight="1">
      <c r="A3178" s="28" t="s">
        <v>8065</v>
      </c>
      <c r="B3178" s="27">
        <f>COUNTIF($H$2:$H$2576,'CARGA COMPLETA'!$A3178)</f>
        <v>0</v>
      </c>
      <c r="C3178" s="28" t="s">
        <v>8066</v>
      </c>
      <c r="D3178" s="29">
        <v>4619.17127925</v>
      </c>
      <c r="E3178" s="1">
        <f>COUNTIF($H$2:$H$2576,'CARGA COMPLETA'!$A3178)</f>
        <v>0</v>
      </c>
    </row>
    <row r="3179" ht="15.75" hidden="1" customHeight="1">
      <c r="A3179" s="28" t="s">
        <v>8067</v>
      </c>
      <c r="B3179" s="27">
        <f>COUNTIF($H$2:$H$2576,'CARGA COMPLETA'!$A3179)</f>
        <v>0</v>
      </c>
      <c r="C3179" s="28" t="s">
        <v>8068</v>
      </c>
      <c r="D3179" s="29">
        <v>4877.270813249999</v>
      </c>
      <c r="E3179" s="1">
        <f>COUNTIF($H$2:$H$2576,'CARGA COMPLETA'!$A3179)</f>
        <v>0</v>
      </c>
    </row>
    <row r="3180" ht="15.75" hidden="1" customHeight="1">
      <c r="A3180" s="28" t="s">
        <v>8069</v>
      </c>
      <c r="B3180" s="27">
        <f>COUNTIF($H$2:$H$2576,'CARGA COMPLETA'!$A3180)</f>
        <v>0</v>
      </c>
      <c r="C3180" s="28" t="s">
        <v>8070</v>
      </c>
      <c r="D3180" s="29">
        <v>5359.92269175</v>
      </c>
      <c r="E3180" s="1">
        <f>COUNTIF($H$2:$H$2576,'CARGA COMPLETA'!$A3180)</f>
        <v>0</v>
      </c>
    </row>
    <row r="3181" ht="15.75" hidden="1" customHeight="1">
      <c r="A3181" s="28" t="s">
        <v>8071</v>
      </c>
      <c r="B3181" s="27">
        <f>COUNTIF($H$2:$H$2576,'CARGA COMPLETA'!$A3181)</f>
        <v>0</v>
      </c>
      <c r="C3181" s="28" t="s">
        <v>8072</v>
      </c>
      <c r="D3181" s="29">
        <v>5684.57754975</v>
      </c>
      <c r="E3181" s="1">
        <f>COUNTIF($H$2:$H$2576,'CARGA COMPLETA'!$A3181)</f>
        <v>0</v>
      </c>
    </row>
    <row r="3182" ht="15.75" hidden="1" customHeight="1">
      <c r="A3182" s="28" t="s">
        <v>8073</v>
      </c>
      <c r="B3182" s="27">
        <f>COUNTIF($H$2:$H$2576,'CARGA COMPLETA'!$A3182)</f>
        <v>0</v>
      </c>
      <c r="C3182" s="28" t="s">
        <v>8074</v>
      </c>
      <c r="D3182" s="29">
        <v>6625.066808250001</v>
      </c>
      <c r="E3182" s="1">
        <f>COUNTIF($H$2:$H$2576,'CARGA COMPLETA'!$A3182)</f>
        <v>0</v>
      </c>
    </row>
    <row r="3183" ht="15.75" hidden="1" customHeight="1">
      <c r="A3183" s="28"/>
      <c r="B3183" s="27">
        <f>COUNTIF($H$2:$H$2576,'CARGA COMPLETA'!$A3183)</f>
        <v>0</v>
      </c>
      <c r="C3183" s="28"/>
      <c r="D3183" s="29">
        <v>0.0</v>
      </c>
      <c r="E3183" s="1">
        <f>COUNTIF($H$2:$H$2576,'CARGA COMPLETA'!$A3183)</f>
        <v>0</v>
      </c>
    </row>
    <row r="3184" ht="15.75" hidden="1" customHeight="1">
      <c r="A3184" s="28"/>
      <c r="B3184" s="27">
        <f>COUNTIF($H$2:$H$2576,'CARGA COMPLETA'!$A3184)</f>
        <v>0</v>
      </c>
      <c r="C3184" s="28" t="s">
        <v>8075</v>
      </c>
      <c r="D3184" s="29">
        <v>0.0</v>
      </c>
      <c r="E3184" s="1">
        <f>COUNTIF($H$2:$H$2576,'CARGA COMPLETA'!$A3184)</f>
        <v>0</v>
      </c>
    </row>
    <row r="3185" ht="15.75" customHeight="1">
      <c r="A3185" s="28" t="s">
        <v>1564</v>
      </c>
      <c r="B3185" s="27">
        <f>COUNTIF($H$2:$H$2576,'CARGA COMPLETA'!$A3185)</f>
        <v>1</v>
      </c>
      <c r="C3185" s="28" t="s">
        <v>1563</v>
      </c>
      <c r="D3185" s="29">
        <v>3098.1108015000004</v>
      </c>
      <c r="E3185" s="1">
        <f>COUNTIF($H$2:$H$2576,'CARGA COMPLETA'!$A3185)</f>
        <v>1</v>
      </c>
    </row>
    <row r="3186" ht="15.75" customHeight="1">
      <c r="A3186" s="28" t="s">
        <v>1566</v>
      </c>
      <c r="B3186" s="27">
        <f>COUNTIF($H$2:$H$2576,'CARGA COMPLETA'!$A3186)</f>
        <v>1</v>
      </c>
      <c r="C3186" s="28" t="s">
        <v>1565</v>
      </c>
      <c r="D3186" s="29">
        <v>1003.4868195</v>
      </c>
      <c r="E3186" s="1">
        <f>COUNTIF($H$2:$H$2576,'CARGA COMPLETA'!$A3186)</f>
        <v>1</v>
      </c>
    </row>
    <row r="3187" ht="15.75" customHeight="1">
      <c r="A3187" s="28" t="s">
        <v>1568</v>
      </c>
      <c r="B3187" s="27">
        <f>COUNTIF($H$2:$H$2576,'CARGA COMPLETA'!$A3187)</f>
        <v>1</v>
      </c>
      <c r="C3187" s="28" t="s">
        <v>1567</v>
      </c>
      <c r="D3187" s="29">
        <v>1010.50351875</v>
      </c>
      <c r="E3187" s="1">
        <f>COUNTIF($H$2:$H$2576,'CARGA COMPLETA'!$A3187)</f>
        <v>1</v>
      </c>
    </row>
    <row r="3188" ht="15.75" customHeight="1">
      <c r="A3188" s="28" t="s">
        <v>1570</v>
      </c>
      <c r="B3188" s="27">
        <f>COUNTIF($H$2:$H$2576,'CARGA COMPLETA'!$A3188)</f>
        <v>1</v>
      </c>
      <c r="C3188" s="28" t="s">
        <v>1569</v>
      </c>
      <c r="D3188" s="29">
        <v>1024.5459015</v>
      </c>
      <c r="E3188" s="1">
        <f>COUNTIF($H$2:$H$2576,'CARGA COMPLETA'!$A3188)</f>
        <v>1</v>
      </c>
    </row>
    <row r="3189" ht="15.75" customHeight="1">
      <c r="A3189" s="28" t="s">
        <v>1572</v>
      </c>
      <c r="B3189" s="27">
        <f>COUNTIF($H$2:$H$2576,'CARGA COMPLETA'!$A3189)</f>
        <v>1</v>
      </c>
      <c r="C3189" s="28" t="s">
        <v>1571</v>
      </c>
      <c r="D3189" s="29">
        <v>1031.56260075</v>
      </c>
      <c r="E3189" s="1">
        <f>COUNTIF($H$2:$H$2576,'CARGA COMPLETA'!$A3189)</f>
        <v>1</v>
      </c>
    </row>
    <row r="3190" ht="15.75" customHeight="1">
      <c r="A3190" s="28" t="s">
        <v>1574</v>
      </c>
      <c r="B3190" s="27">
        <f>COUNTIF($H$2:$H$2576,'CARGA COMPLETA'!$A3190)</f>
        <v>1</v>
      </c>
      <c r="C3190" s="28" t="s">
        <v>1573</v>
      </c>
      <c r="D3190" s="29">
        <v>1038.57031575</v>
      </c>
      <c r="E3190" s="1">
        <f>COUNTIF($H$2:$H$2576,'CARGA COMPLETA'!$A3190)</f>
        <v>1</v>
      </c>
    </row>
    <row r="3191" ht="15.75" customHeight="1">
      <c r="A3191" s="28" t="s">
        <v>1576</v>
      </c>
      <c r="B3191" s="27">
        <f>COUNTIF($H$2:$H$2576,'CARGA COMPLETA'!$A3191)</f>
        <v>1</v>
      </c>
      <c r="C3191" s="28" t="s">
        <v>1575</v>
      </c>
      <c r="D3191" s="29">
        <v>1145.2403160000001</v>
      </c>
      <c r="E3191" s="1">
        <f>COUNTIF($H$2:$H$2576,'CARGA COMPLETA'!$A3191)</f>
        <v>1</v>
      </c>
    </row>
    <row r="3192" ht="15.75" customHeight="1">
      <c r="A3192" s="28" t="s">
        <v>1578</v>
      </c>
      <c r="B3192" s="27">
        <f>COUNTIF($H$2:$H$2576,'CARGA COMPLETA'!$A3192)</f>
        <v>1</v>
      </c>
      <c r="C3192" s="28" t="s">
        <v>1577</v>
      </c>
      <c r="D3192" s="29">
        <v>1621.01924325</v>
      </c>
      <c r="E3192" s="1">
        <f>COUNTIF($H$2:$H$2576,'CARGA COMPLETA'!$A3192)</f>
        <v>1</v>
      </c>
    </row>
    <row r="3193" ht="15.75" customHeight="1">
      <c r="A3193" s="28" t="s">
        <v>1580</v>
      </c>
      <c r="B3193" s="27">
        <f>COUNTIF($H$2:$H$2576,'CARGA COMPLETA'!$A3193)</f>
        <v>1</v>
      </c>
      <c r="C3193" s="28" t="s">
        <v>1579</v>
      </c>
      <c r="D3193" s="29">
        <v>1712.3351602499997</v>
      </c>
      <c r="E3193" s="1">
        <f>COUNTIF($H$2:$H$2576,'CARGA COMPLETA'!$A3193)</f>
        <v>1</v>
      </c>
    </row>
    <row r="3194" ht="15.75" customHeight="1">
      <c r="A3194" s="28" t="s">
        <v>1582</v>
      </c>
      <c r="B3194" s="27">
        <f>COUNTIF($H$2:$H$2576,'CARGA COMPLETA'!$A3194)</f>
        <v>1</v>
      </c>
      <c r="C3194" s="28" t="s">
        <v>1581</v>
      </c>
      <c r="D3194" s="29">
        <v>1768.4238329999996</v>
      </c>
      <c r="E3194" s="1">
        <f>COUNTIF($H$2:$H$2576,'CARGA COMPLETA'!$A3194)</f>
        <v>1</v>
      </c>
    </row>
    <row r="3195" ht="15.75" customHeight="1">
      <c r="A3195" s="28" t="s">
        <v>1584</v>
      </c>
      <c r="B3195" s="27">
        <f>COUNTIF($H$2:$H$2576,'CARGA COMPLETA'!$A3195)</f>
        <v>1</v>
      </c>
      <c r="C3195" s="28" t="s">
        <v>1583</v>
      </c>
      <c r="D3195" s="29">
        <v>1810.06583175</v>
      </c>
      <c r="E3195" s="1">
        <f>COUNTIF($H$2:$H$2576,'CARGA COMPLETA'!$A3195)</f>
        <v>1</v>
      </c>
    </row>
    <row r="3196" ht="15.75" customHeight="1">
      <c r="A3196" s="28" t="s">
        <v>1586</v>
      </c>
      <c r="B3196" s="27">
        <f>COUNTIF($H$2:$H$2576,'CARGA COMPLETA'!$A3196)</f>
        <v>1</v>
      </c>
      <c r="C3196" s="28" t="s">
        <v>1585</v>
      </c>
      <c r="D3196" s="29">
        <v>1915.7295960000001</v>
      </c>
      <c r="E3196" s="1">
        <f>COUNTIF($H$2:$H$2576,'CARGA COMPLETA'!$A3196)</f>
        <v>1</v>
      </c>
    </row>
    <row r="3197" ht="15.75" customHeight="1">
      <c r="A3197" s="28" t="s">
        <v>1588</v>
      </c>
      <c r="B3197" s="27">
        <f>COUNTIF($H$2:$H$2576,'CARGA COMPLETA'!$A3197)</f>
        <v>1</v>
      </c>
      <c r="C3197" s="28" t="s">
        <v>1587</v>
      </c>
      <c r="D3197" s="29">
        <v>2063.1162172500003</v>
      </c>
      <c r="E3197" s="1">
        <f>COUNTIF($H$2:$H$2576,'CARGA COMPLETA'!$A3197)</f>
        <v>1</v>
      </c>
    </row>
    <row r="3198" ht="15.75" hidden="1" customHeight="1">
      <c r="A3198" s="28"/>
      <c r="B3198" s="27">
        <f>COUNTIF($H$2:$H$2576,'CARGA COMPLETA'!$A3198)</f>
        <v>0</v>
      </c>
      <c r="C3198" s="28"/>
      <c r="D3198" s="29">
        <v>0.0</v>
      </c>
      <c r="E3198" s="1">
        <f>COUNTIF($H$2:$H$2576,'CARGA COMPLETA'!$A3198)</f>
        <v>0</v>
      </c>
    </row>
    <row r="3199" ht="15.75" hidden="1" customHeight="1">
      <c r="A3199" s="28"/>
      <c r="B3199" s="27">
        <f>COUNTIF($H$2:$H$2576,'CARGA COMPLETA'!$A3199)</f>
        <v>0</v>
      </c>
      <c r="C3199" s="28" t="s">
        <v>8076</v>
      </c>
      <c r="D3199" s="29">
        <v>0.0</v>
      </c>
      <c r="E3199" s="1">
        <f>COUNTIF($H$2:$H$2576,'CARGA COMPLETA'!$A3199)</f>
        <v>0</v>
      </c>
    </row>
    <row r="3200" ht="15.75" customHeight="1">
      <c r="A3200" s="28" t="s">
        <v>1590</v>
      </c>
      <c r="B3200" s="27">
        <f>COUNTIF($H$2:$H$2576,'CARGA COMPLETA'!$A3200)</f>
        <v>1</v>
      </c>
      <c r="C3200" s="28" t="s">
        <v>1589</v>
      </c>
      <c r="D3200" s="29">
        <v>1834.19752725</v>
      </c>
      <c r="E3200" s="1">
        <f>COUNTIF($H$2:$H$2576,'CARGA COMPLETA'!$A3200)</f>
        <v>1</v>
      </c>
    </row>
    <row r="3201" ht="15.75" customHeight="1">
      <c r="A3201" s="28" t="s">
        <v>1592</v>
      </c>
      <c r="B3201" s="27">
        <f>COUNTIF($H$2:$H$2576,'CARGA COMPLETA'!$A3201)</f>
        <v>1</v>
      </c>
      <c r="C3201" s="28" t="s">
        <v>1591</v>
      </c>
      <c r="D3201" s="29">
        <v>1908.8835974999995</v>
      </c>
      <c r="E3201" s="1">
        <f>COUNTIF($H$2:$H$2576,'CARGA COMPLETA'!$A3201)</f>
        <v>1</v>
      </c>
    </row>
    <row r="3202" ht="15.75" customHeight="1">
      <c r="A3202" s="28" t="s">
        <v>1594</v>
      </c>
      <c r="B3202" s="27">
        <f>COUNTIF($H$2:$H$2576,'CARGA COMPLETA'!$A3202)</f>
        <v>1</v>
      </c>
      <c r="C3202" s="28" t="s">
        <v>1593</v>
      </c>
      <c r="D3202" s="29">
        <v>1991.85314625</v>
      </c>
      <c r="E3202" s="1">
        <f>COUNTIF($H$2:$H$2576,'CARGA COMPLETA'!$A3202)</f>
        <v>1</v>
      </c>
    </row>
    <row r="3203" ht="15.75" customHeight="1">
      <c r="A3203" s="28" t="s">
        <v>1596</v>
      </c>
      <c r="B3203" s="27">
        <f>COUNTIF($H$2:$H$2576,'CARGA COMPLETA'!$A3203)</f>
        <v>1</v>
      </c>
      <c r="C3203" s="28" t="s">
        <v>1595</v>
      </c>
      <c r="D3203" s="29">
        <v>2066.5751534999995</v>
      </c>
      <c r="E3203" s="1">
        <f>COUNTIF($H$2:$H$2576,'CARGA COMPLETA'!$A3203)</f>
        <v>1</v>
      </c>
    </row>
    <row r="3204" ht="15.75" customHeight="1">
      <c r="A3204" s="28" t="s">
        <v>1598</v>
      </c>
      <c r="B3204" s="27">
        <f>COUNTIF($H$2:$H$2576,'CARGA COMPLETA'!$A3204)</f>
        <v>1</v>
      </c>
      <c r="C3204" s="28" t="s">
        <v>1597</v>
      </c>
      <c r="D3204" s="29">
        <v>2201.27601375</v>
      </c>
      <c r="E3204" s="1">
        <f>COUNTIF($H$2:$H$2576,'CARGA COMPLETA'!$A3204)</f>
        <v>1</v>
      </c>
    </row>
    <row r="3205" ht="15.75" customHeight="1">
      <c r="A3205" s="28" t="s">
        <v>1600</v>
      </c>
      <c r="B3205" s="27">
        <f>COUNTIF($H$2:$H$2576,'CARGA COMPLETA'!$A3205)</f>
        <v>1</v>
      </c>
      <c r="C3205" s="28" t="s">
        <v>1599</v>
      </c>
      <c r="D3205" s="29">
        <v>2373.64783425</v>
      </c>
      <c r="E3205" s="1">
        <f>COUNTIF($H$2:$H$2576,'CARGA COMPLETA'!$A3205)</f>
        <v>1</v>
      </c>
    </row>
    <row r="3206" ht="15.75" customHeight="1">
      <c r="A3206" s="28" t="s">
        <v>1602</v>
      </c>
      <c r="B3206" s="27">
        <f>COUNTIF($H$2:$H$2576,'CARGA COMPLETA'!$A3206)</f>
        <v>1</v>
      </c>
      <c r="C3206" s="28" t="s">
        <v>1601</v>
      </c>
      <c r="D3206" s="29">
        <v>2523.01997475</v>
      </c>
      <c r="E3206" s="1">
        <f>COUNTIF($H$2:$H$2576,'CARGA COMPLETA'!$A3206)</f>
        <v>1</v>
      </c>
    </row>
    <row r="3207" ht="15.75" customHeight="1">
      <c r="A3207" s="28" t="s">
        <v>1604</v>
      </c>
      <c r="B3207" s="27">
        <f>COUNTIF($H$2:$H$2576,'CARGA COMPLETA'!$A3207)</f>
        <v>1</v>
      </c>
      <c r="C3207" s="28" t="s">
        <v>1603</v>
      </c>
      <c r="D3207" s="29">
        <v>2763.72600075</v>
      </c>
      <c r="E3207" s="1">
        <f>COUNTIF($H$2:$H$2576,'CARGA COMPLETA'!$A3207)</f>
        <v>1</v>
      </c>
    </row>
    <row r="3208" ht="15.75" hidden="1" customHeight="1">
      <c r="A3208" s="28"/>
      <c r="B3208" s="27">
        <f>COUNTIF($H$2:$H$2576,'CARGA COMPLETA'!$A3208)</f>
        <v>0</v>
      </c>
      <c r="C3208" s="28"/>
      <c r="D3208" s="29">
        <v>0.0</v>
      </c>
      <c r="E3208" s="1">
        <f>COUNTIF($H$2:$H$2576,'CARGA COMPLETA'!$A3208)</f>
        <v>0</v>
      </c>
    </row>
    <row r="3209" ht="15.75" hidden="1" customHeight="1">
      <c r="A3209" s="28"/>
      <c r="B3209" s="27">
        <f>COUNTIF($H$2:$H$2576,'CARGA COMPLETA'!$A3209)</f>
        <v>0</v>
      </c>
      <c r="C3209" s="28" t="s">
        <v>8077</v>
      </c>
      <c r="D3209" s="29">
        <v>0.0</v>
      </c>
      <c r="E3209" s="1">
        <f>COUNTIF($H$2:$H$2576,'CARGA COMPLETA'!$A3209)</f>
        <v>0</v>
      </c>
    </row>
    <row r="3210" ht="15.75" hidden="1" customHeight="1">
      <c r="A3210" s="28" t="s">
        <v>8078</v>
      </c>
      <c r="B3210" s="27">
        <f>COUNTIF($H$2:$H$2576,'CARGA COMPLETA'!$A3210)</f>
        <v>0</v>
      </c>
      <c r="C3210" s="28" t="s">
        <v>8079</v>
      </c>
      <c r="D3210" s="29">
        <v>217.3290075</v>
      </c>
      <c r="E3210" s="1">
        <f>COUNTIF($H$2:$H$2576,'CARGA COMPLETA'!$A3210)</f>
        <v>0</v>
      </c>
    </row>
    <row r="3211" ht="15.75" hidden="1" customHeight="1">
      <c r="A3211" s="28" t="s">
        <v>8080</v>
      </c>
      <c r="B3211" s="27">
        <f>COUNTIF($H$2:$H$2576,'CARGA COMPLETA'!$A3211)</f>
        <v>0</v>
      </c>
      <c r="C3211" s="28" t="s">
        <v>8081</v>
      </c>
      <c r="D3211" s="29">
        <v>284.49526050000003</v>
      </c>
      <c r="E3211" s="1">
        <f>COUNTIF($H$2:$H$2576,'CARGA COMPLETA'!$A3211)</f>
        <v>0</v>
      </c>
    </row>
    <row r="3212" ht="15.75" hidden="1" customHeight="1">
      <c r="A3212" s="28" t="s">
        <v>8082</v>
      </c>
      <c r="B3212" s="27">
        <f>COUNTIF($H$2:$H$2576,'CARGA COMPLETA'!$A3212)</f>
        <v>0</v>
      </c>
      <c r="C3212" s="28" t="s">
        <v>8083</v>
      </c>
      <c r="D3212" s="29">
        <v>305.3027835</v>
      </c>
      <c r="E3212" s="1">
        <f>COUNTIF($H$2:$H$2576,'CARGA COMPLETA'!$A3212)</f>
        <v>0</v>
      </c>
    </row>
    <row r="3213" ht="15.75" hidden="1" customHeight="1">
      <c r="A3213" s="28" t="s">
        <v>8084</v>
      </c>
      <c r="B3213" s="27">
        <f>COUNTIF($H$2:$H$2576,'CARGA COMPLETA'!$A3213)</f>
        <v>0</v>
      </c>
      <c r="C3213" s="28" t="s">
        <v>8085</v>
      </c>
      <c r="D3213" s="29">
        <v>326.128275</v>
      </c>
      <c r="E3213" s="1">
        <f>COUNTIF($H$2:$H$2576,'CARGA COMPLETA'!$A3213)</f>
        <v>0</v>
      </c>
    </row>
    <row r="3214" ht="15.75" hidden="1" customHeight="1">
      <c r="A3214" s="28"/>
      <c r="B3214" s="27">
        <f>COUNTIF($H$2:$H$2576,'CARGA COMPLETA'!$A3214)</f>
        <v>0</v>
      </c>
      <c r="C3214" s="28"/>
      <c r="D3214" s="29">
        <v>0.0</v>
      </c>
      <c r="E3214" s="1">
        <f>COUNTIF($H$2:$H$2576,'CARGA COMPLETA'!$A3214)</f>
        <v>0</v>
      </c>
    </row>
    <row r="3215" ht="15.75" hidden="1" customHeight="1">
      <c r="A3215" s="28"/>
      <c r="B3215" s="27">
        <f>COUNTIF($H$2:$H$2576,'CARGA COMPLETA'!$A3215)</f>
        <v>0</v>
      </c>
      <c r="C3215" s="28" t="s">
        <v>8086</v>
      </c>
      <c r="D3215" s="29">
        <v>0.0</v>
      </c>
      <c r="E3215" s="1">
        <f>COUNTIF($H$2:$H$2576,'CARGA COMPLETA'!$A3215)</f>
        <v>0</v>
      </c>
    </row>
    <row r="3216" ht="15.75" hidden="1" customHeight="1">
      <c r="A3216" s="28" t="s">
        <v>8087</v>
      </c>
      <c r="B3216" s="27">
        <f>COUNTIF($H$2:$H$2576,'CARGA COMPLETA'!$A3216)</f>
        <v>0</v>
      </c>
      <c r="C3216" s="28" t="s">
        <v>8088</v>
      </c>
      <c r="D3216" s="29">
        <v>186.18061275</v>
      </c>
      <c r="E3216" s="1">
        <f>COUNTIF($H$2:$H$2576,'CARGA COMPLETA'!$A3216)</f>
        <v>0</v>
      </c>
    </row>
    <row r="3217" ht="15.75" hidden="1" customHeight="1">
      <c r="A3217" s="28" t="s">
        <v>8089</v>
      </c>
      <c r="B3217" s="27">
        <f>COUNTIF($H$2:$H$2576,'CARGA COMPLETA'!$A3217)</f>
        <v>0</v>
      </c>
      <c r="C3217" s="28" t="s">
        <v>8090</v>
      </c>
      <c r="D3217" s="29">
        <v>4642.197912</v>
      </c>
      <c r="E3217" s="1">
        <f>COUNTIF($H$2:$H$2576,'CARGA COMPLETA'!$A3217)</f>
        <v>0</v>
      </c>
    </row>
    <row r="3218" ht="15.75" hidden="1" customHeight="1">
      <c r="A3218" s="28" t="s">
        <v>8091</v>
      </c>
      <c r="B3218" s="27">
        <f>COUNTIF($H$2:$H$2576,'CARGA COMPLETA'!$A3218)</f>
        <v>0</v>
      </c>
      <c r="C3218" s="28" t="s">
        <v>8092</v>
      </c>
      <c r="D3218" s="29">
        <v>4781.453787</v>
      </c>
      <c r="E3218" s="1">
        <f>COUNTIF($H$2:$H$2576,'CARGA COMPLETA'!$A3218)</f>
        <v>0</v>
      </c>
    </row>
    <row r="3219" ht="15.75" hidden="1" customHeight="1">
      <c r="A3219" s="28"/>
      <c r="B3219" s="27">
        <f>COUNTIF($H$2:$H$2576,'CARGA COMPLETA'!$A3219)</f>
        <v>0</v>
      </c>
      <c r="C3219" s="28"/>
      <c r="D3219" s="29">
        <v>0.0</v>
      </c>
      <c r="E3219" s="1">
        <f>COUNTIF($H$2:$H$2576,'CARGA COMPLETA'!$A3219)</f>
        <v>0</v>
      </c>
    </row>
    <row r="3220" ht="15.75" hidden="1" customHeight="1">
      <c r="A3220" s="28"/>
      <c r="B3220" s="27">
        <f>COUNTIF($H$2:$H$2576,'CARGA COMPLETA'!$A3220)</f>
        <v>0</v>
      </c>
      <c r="C3220" s="28" t="s">
        <v>8093</v>
      </c>
      <c r="D3220" s="29">
        <v>0.0</v>
      </c>
      <c r="E3220" s="1">
        <f>COUNTIF($H$2:$H$2576,'CARGA COMPLETA'!$A3220)</f>
        <v>0</v>
      </c>
    </row>
    <row r="3221" ht="15.75" hidden="1" customHeight="1">
      <c r="A3221" s="28" t="s">
        <v>8094</v>
      </c>
      <c r="B3221" s="27">
        <f>COUNTIF($H$2:$H$2576,'CARGA COMPLETA'!$A3221)</f>
        <v>0</v>
      </c>
      <c r="C3221" s="28" t="s">
        <v>8095</v>
      </c>
      <c r="D3221" s="29">
        <v>2118.1088115000002</v>
      </c>
      <c r="E3221" s="1">
        <f>COUNTIF($H$2:$H$2576,'CARGA COMPLETA'!$A3221)</f>
        <v>0</v>
      </c>
    </row>
    <row r="3222" ht="15.75" hidden="1" customHeight="1">
      <c r="A3222" s="28" t="s">
        <v>8096</v>
      </c>
      <c r="B3222" s="27">
        <f>COUNTIF($H$2:$H$2576,'CARGA COMPLETA'!$A3222)</f>
        <v>0</v>
      </c>
      <c r="C3222" s="28" t="s">
        <v>8097</v>
      </c>
      <c r="D3222" s="29">
        <v>2428.20020025</v>
      </c>
      <c r="E3222" s="1">
        <f>COUNTIF($H$2:$H$2576,'CARGA COMPLETA'!$A3222)</f>
        <v>0</v>
      </c>
    </row>
    <row r="3223" ht="15.75" hidden="1" customHeight="1">
      <c r="A3223" s="28"/>
      <c r="B3223" s="27">
        <f>COUNTIF($H$2:$H$2576,'CARGA COMPLETA'!$A3223)</f>
        <v>0</v>
      </c>
      <c r="C3223" s="28"/>
      <c r="D3223" s="29">
        <v>0.0</v>
      </c>
      <c r="E3223" s="1">
        <f>COUNTIF($H$2:$H$2576,'CARGA COMPLETA'!$A3223)</f>
        <v>0</v>
      </c>
    </row>
    <row r="3224" ht="15.75" hidden="1" customHeight="1">
      <c r="A3224" s="28"/>
      <c r="B3224" s="27">
        <f>COUNTIF($H$2:$H$2576,'CARGA COMPLETA'!$A3224)</f>
        <v>0</v>
      </c>
      <c r="C3224" s="28" t="s">
        <v>8098</v>
      </c>
      <c r="D3224" s="29">
        <v>0.0</v>
      </c>
      <c r="E3224" s="1">
        <f>COUNTIF($H$2:$H$2576,'CARGA COMPLETA'!$A3224)</f>
        <v>0</v>
      </c>
    </row>
    <row r="3225" ht="15.75" hidden="1" customHeight="1">
      <c r="A3225" s="28" t="s">
        <v>8099</v>
      </c>
      <c r="B3225" s="27">
        <f>COUNTIF($H$2:$H$2576,'CARGA COMPLETA'!$A3225)</f>
        <v>0</v>
      </c>
      <c r="C3225" s="28" t="s">
        <v>8100</v>
      </c>
      <c r="D3225" s="29">
        <v>743.7970732499999</v>
      </c>
      <c r="E3225" s="1">
        <f>COUNTIF($H$2:$H$2576,'CARGA COMPLETA'!$A3225)</f>
        <v>0</v>
      </c>
    </row>
    <row r="3226" ht="15.75" hidden="1" customHeight="1">
      <c r="A3226" s="28" t="s">
        <v>8101</v>
      </c>
      <c r="B3226" s="27">
        <f>COUNTIF($H$2:$H$2576,'CARGA COMPLETA'!$A3226)</f>
        <v>0</v>
      </c>
      <c r="C3226" s="28" t="s">
        <v>8102</v>
      </c>
      <c r="D3226" s="29">
        <v>1302.2670375</v>
      </c>
      <c r="E3226" s="1">
        <f>COUNTIF($H$2:$H$2576,'CARGA COMPLETA'!$A3226)</f>
        <v>0</v>
      </c>
    </row>
    <row r="3227" ht="15.75" hidden="1" customHeight="1">
      <c r="A3227" s="28"/>
      <c r="B3227" s="27">
        <f>COUNTIF($H$2:$H$2576,'CARGA COMPLETA'!$A3227)</f>
        <v>0</v>
      </c>
      <c r="C3227" s="28"/>
      <c r="D3227" s="29">
        <v>0.0</v>
      </c>
      <c r="E3227" s="1">
        <f>COUNTIF($H$2:$H$2576,'CARGA COMPLETA'!$A3227)</f>
        <v>0</v>
      </c>
    </row>
    <row r="3228" ht="15.75" hidden="1" customHeight="1">
      <c r="A3228" s="28"/>
      <c r="B3228" s="27">
        <f>COUNTIF($H$2:$H$2576,'CARGA COMPLETA'!$A3228)</f>
        <v>0</v>
      </c>
      <c r="C3228" s="28" t="s">
        <v>8103</v>
      </c>
      <c r="D3228" s="29">
        <v>0.0</v>
      </c>
      <c r="E3228" s="1">
        <f>COUNTIF($H$2:$H$2576,'CARGA COMPLETA'!$A3228)</f>
        <v>0</v>
      </c>
    </row>
    <row r="3229" ht="15.75" hidden="1" customHeight="1">
      <c r="A3229" s="28" t="s">
        <v>8104</v>
      </c>
      <c r="B3229" s="27">
        <f>COUNTIF($H$2:$H$2576,'CARGA COMPLETA'!$A3229)</f>
        <v>0</v>
      </c>
      <c r="C3229" s="28" t="s">
        <v>8105</v>
      </c>
      <c r="D3229" s="29">
        <v>4253.826753</v>
      </c>
      <c r="E3229" s="1">
        <f>COUNTIF($H$2:$H$2576,'CARGA COMPLETA'!$A3229)</f>
        <v>0</v>
      </c>
    </row>
    <row r="3230" ht="15.75" hidden="1" customHeight="1">
      <c r="A3230" s="28"/>
      <c r="B3230" s="27">
        <f>COUNTIF($H$2:$H$2576,'CARGA COMPLETA'!$A3230)</f>
        <v>0</v>
      </c>
      <c r="C3230" s="28"/>
      <c r="D3230" s="29">
        <v>0.0</v>
      </c>
      <c r="E3230" s="1">
        <f>COUNTIF($H$2:$H$2576,'CARGA COMPLETA'!$A3230)</f>
        <v>0</v>
      </c>
    </row>
    <row r="3231" ht="15.75" hidden="1" customHeight="1">
      <c r="A3231" s="28"/>
      <c r="B3231" s="27">
        <f>COUNTIF($H$2:$H$2576,'CARGA COMPLETA'!$A3231)</f>
        <v>0</v>
      </c>
      <c r="C3231" s="28" t="s">
        <v>8106</v>
      </c>
      <c r="D3231" s="29">
        <v>0.0</v>
      </c>
      <c r="E3231" s="1">
        <f>COUNTIF($H$2:$H$2576,'CARGA COMPLETA'!$A3231)</f>
        <v>0</v>
      </c>
    </row>
    <row r="3232" ht="15.75" customHeight="1">
      <c r="A3232" s="28" t="s">
        <v>1606</v>
      </c>
      <c r="B3232" s="27">
        <f>COUNTIF($H$2:$H$2576,'CARGA COMPLETA'!$A3232)</f>
        <v>1</v>
      </c>
      <c r="C3232" s="28" t="s">
        <v>1605</v>
      </c>
      <c r="D3232" s="29">
        <v>871.19373825</v>
      </c>
      <c r="E3232" s="1">
        <f>COUNTIF($H$2:$H$2576,'CARGA COMPLETA'!$A3232)</f>
        <v>1</v>
      </c>
    </row>
    <row r="3233" ht="15.75" hidden="1" customHeight="1">
      <c r="A3233" s="28"/>
      <c r="B3233" s="27">
        <f>COUNTIF($H$2:$H$2576,'CARGA COMPLETA'!$A3233)</f>
        <v>0</v>
      </c>
      <c r="C3233" s="28"/>
      <c r="D3233" s="29">
        <v>0.0</v>
      </c>
      <c r="E3233" s="1">
        <f>COUNTIF($H$2:$H$2576,'CARGA COMPLETA'!$A3233)</f>
        <v>0</v>
      </c>
    </row>
    <row r="3234" ht="15.75" hidden="1" customHeight="1">
      <c r="A3234" s="28"/>
      <c r="B3234" s="27">
        <f>COUNTIF($H$2:$H$2576,'CARGA COMPLETA'!$A3234)</f>
        <v>0</v>
      </c>
      <c r="C3234" s="28" t="s">
        <v>8107</v>
      </c>
      <c r="D3234" s="29">
        <v>0.0</v>
      </c>
      <c r="E3234" s="1">
        <f>COUNTIF($H$2:$H$2576,'CARGA COMPLETA'!$A3234)</f>
        <v>0</v>
      </c>
    </row>
    <row r="3235" ht="15.75" customHeight="1">
      <c r="A3235" s="28" t="s">
        <v>1608</v>
      </c>
      <c r="B3235" s="27">
        <f>COUNTIF($H$2:$H$2576,'CARGA COMPLETA'!$A3235)</f>
        <v>1</v>
      </c>
      <c r="C3235" s="28" t="s">
        <v>1607</v>
      </c>
      <c r="D3235" s="29">
        <v>1522.33624125</v>
      </c>
      <c r="E3235" s="1">
        <f>COUNTIF($H$2:$H$2576,'CARGA COMPLETA'!$A3235)</f>
        <v>1</v>
      </c>
    </row>
    <row r="3236" ht="15.75" customHeight="1">
      <c r="A3236" s="28" t="s">
        <v>1610</v>
      </c>
      <c r="B3236" s="27">
        <f>COUNTIF($H$2:$H$2576,'CARGA COMPLETA'!$A3236)</f>
        <v>1</v>
      </c>
      <c r="C3236" s="28" t="s">
        <v>1609</v>
      </c>
      <c r="D3236" s="29">
        <v>1522.33624125</v>
      </c>
      <c r="E3236" s="1">
        <f>COUNTIF($H$2:$H$2576,'CARGA COMPLETA'!$A3236)</f>
        <v>1</v>
      </c>
    </row>
    <row r="3237" ht="15.75" customHeight="1">
      <c r="A3237" s="28" t="s">
        <v>1612</v>
      </c>
      <c r="B3237" s="27">
        <f>COUNTIF($H$2:$H$2576,'CARGA COMPLETA'!$A3237)</f>
        <v>1</v>
      </c>
      <c r="C3237" s="28" t="s">
        <v>1611</v>
      </c>
      <c r="D3237" s="29">
        <v>1522.33624125</v>
      </c>
      <c r="E3237" s="1">
        <f>COUNTIF($H$2:$H$2576,'CARGA COMPLETA'!$A3237)</f>
        <v>1</v>
      </c>
    </row>
    <row r="3238" ht="15.75" hidden="1" customHeight="1">
      <c r="A3238" s="28"/>
      <c r="B3238" s="27">
        <f>COUNTIF($H$2:$H$2576,'CARGA COMPLETA'!$A3238)</f>
        <v>0</v>
      </c>
      <c r="C3238" s="28"/>
      <c r="D3238" s="29">
        <v>0.0</v>
      </c>
      <c r="E3238" s="1">
        <f>COUNTIF($H$2:$H$2576,'CARGA COMPLETA'!$A3238)</f>
        <v>0</v>
      </c>
    </row>
    <row r="3239" ht="15.75" hidden="1" customHeight="1">
      <c r="A3239" s="28"/>
      <c r="B3239" s="27">
        <f>COUNTIF($H$2:$H$2576,'CARGA COMPLETA'!$A3239)</f>
        <v>0</v>
      </c>
      <c r="C3239" s="28" t="s">
        <v>8108</v>
      </c>
      <c r="D3239" s="29">
        <v>0.0</v>
      </c>
      <c r="E3239" s="1">
        <f>COUNTIF($H$2:$H$2576,'CARGA COMPLETA'!$A3239)</f>
        <v>0</v>
      </c>
    </row>
    <row r="3240" ht="15.75" customHeight="1">
      <c r="A3240" s="28" t="s">
        <v>1614</v>
      </c>
      <c r="B3240" s="27">
        <f>COUNTIF($H$2:$H$2576,'CARGA COMPLETA'!$A3240)</f>
        <v>1</v>
      </c>
      <c r="C3240" s="28" t="s">
        <v>1613</v>
      </c>
      <c r="D3240" s="29">
        <v>1254.4708274999998</v>
      </c>
      <c r="E3240" s="1">
        <f>COUNTIF($H$2:$H$2576,'CARGA COMPLETA'!$A3240)</f>
        <v>1</v>
      </c>
    </row>
    <row r="3241" ht="15.75" customHeight="1">
      <c r="A3241" s="28" t="s">
        <v>1616</v>
      </c>
      <c r="B3241" s="27">
        <f>COUNTIF($H$2:$H$2576,'CARGA COMPLETA'!$A3241)</f>
        <v>1</v>
      </c>
      <c r="C3241" s="28" t="s">
        <v>1615</v>
      </c>
      <c r="D3241" s="29">
        <v>2073.92427</v>
      </c>
      <c r="E3241" s="1">
        <f>COUNTIF($H$2:$H$2576,'CARGA COMPLETA'!$A3241)</f>
        <v>1</v>
      </c>
    </row>
    <row r="3242" ht="15.75" customHeight="1">
      <c r="A3242" s="28" t="s">
        <v>1618</v>
      </c>
      <c r="B3242" s="27">
        <f>COUNTIF($H$2:$H$2576,'CARGA COMPLETA'!$A3242)</f>
        <v>1</v>
      </c>
      <c r="C3242" s="28" t="s">
        <v>1617</v>
      </c>
      <c r="D3242" s="29">
        <v>2323.9379789999994</v>
      </c>
      <c r="E3242" s="1">
        <f>COUNTIF($H$2:$H$2576,'CARGA COMPLETA'!$A3242)</f>
        <v>1</v>
      </c>
    </row>
    <row r="3243" ht="15.75" customHeight="1">
      <c r="A3243" s="28" t="s">
        <v>1620</v>
      </c>
      <c r="B3243" s="27">
        <f>COUNTIF($H$2:$H$2576,'CARGA COMPLETA'!$A3243)</f>
        <v>1</v>
      </c>
      <c r="C3243" s="28" t="s">
        <v>1619</v>
      </c>
      <c r="D3243" s="29">
        <v>2501.9878455</v>
      </c>
      <c r="E3243" s="1">
        <f>COUNTIF($H$2:$H$2576,'CARGA COMPLETA'!$A3243)</f>
        <v>1</v>
      </c>
    </row>
    <row r="3244" ht="15.75" customHeight="1">
      <c r="A3244" s="28" t="s">
        <v>1622</v>
      </c>
      <c r="B3244" s="27">
        <f>COUNTIF($H$2:$H$2576,'CARGA COMPLETA'!$A3244)</f>
        <v>1</v>
      </c>
      <c r="C3244" s="28" t="s">
        <v>1621</v>
      </c>
      <c r="D3244" s="29">
        <v>2683.47867975</v>
      </c>
      <c r="E3244" s="1">
        <f>COUNTIF($H$2:$H$2576,'CARGA COMPLETA'!$A3244)</f>
        <v>1</v>
      </c>
    </row>
    <row r="3245" ht="15.75" hidden="1" customHeight="1">
      <c r="A3245" s="28"/>
      <c r="B3245" s="27">
        <f>COUNTIF($H$2:$H$2576,'CARGA COMPLETA'!$A3245)</f>
        <v>0</v>
      </c>
      <c r="C3245" s="28"/>
      <c r="D3245" s="29">
        <v>0.0</v>
      </c>
      <c r="E3245" s="1">
        <f>COUNTIF($H$2:$H$2576,'CARGA COMPLETA'!$A3245)</f>
        <v>0</v>
      </c>
    </row>
    <row r="3246" ht="15.75" hidden="1" customHeight="1">
      <c r="A3246" s="28"/>
      <c r="B3246" s="27">
        <f>COUNTIF($H$2:$H$2576,'CARGA COMPLETA'!$A3246)</f>
        <v>0</v>
      </c>
      <c r="C3246" s="28" t="s">
        <v>8109</v>
      </c>
      <c r="D3246" s="29">
        <v>0.0</v>
      </c>
      <c r="E3246" s="1">
        <f>COUNTIF($H$2:$H$2576,'CARGA COMPLETA'!$A3246)</f>
        <v>0</v>
      </c>
    </row>
    <row r="3247" ht="15.75" customHeight="1">
      <c r="A3247" s="28" t="s">
        <v>1624</v>
      </c>
      <c r="B3247" s="27">
        <f>COUNTIF($H$2:$H$2576,'CARGA COMPLETA'!$A3247)</f>
        <v>1</v>
      </c>
      <c r="C3247" s="28" t="s">
        <v>1623</v>
      </c>
      <c r="D3247" s="29">
        <v>1816.15715325</v>
      </c>
      <c r="E3247" s="1">
        <f>COUNTIF($H$2:$H$2576,'CARGA COMPLETA'!$A3247)</f>
        <v>1</v>
      </c>
    </row>
    <row r="3248" ht="15.75" customHeight="1">
      <c r="A3248" s="28" t="s">
        <v>1626</v>
      </c>
      <c r="B3248" s="27">
        <f>COUNTIF($H$2:$H$2576,'CARGA COMPLETA'!$A3248)</f>
        <v>1</v>
      </c>
      <c r="C3248" s="28" t="s">
        <v>1625</v>
      </c>
      <c r="D3248" s="29">
        <v>2064.24823275</v>
      </c>
      <c r="E3248" s="1">
        <f>COUNTIF($H$2:$H$2576,'CARGA COMPLETA'!$A3248)</f>
        <v>1</v>
      </c>
    </row>
    <row r="3249" ht="15.75" customHeight="1">
      <c r="A3249" s="28" t="s">
        <v>1628</v>
      </c>
      <c r="B3249" s="27">
        <f>COUNTIF($H$2:$H$2576,'CARGA COMPLETA'!$A3249)</f>
        <v>1</v>
      </c>
      <c r="C3249" s="28" t="s">
        <v>1627</v>
      </c>
      <c r="D3249" s="29">
        <v>2283.28424775</v>
      </c>
      <c r="E3249" s="1">
        <f>COUNTIF($H$2:$H$2576,'CARGA COMPLETA'!$A3249)</f>
        <v>1</v>
      </c>
    </row>
    <row r="3250" ht="15.75" customHeight="1">
      <c r="A3250" s="28" t="s">
        <v>1630</v>
      </c>
      <c r="B3250" s="27">
        <f>COUNTIF($H$2:$H$2576,'CARGA COMPLETA'!$A3250)</f>
        <v>1</v>
      </c>
      <c r="C3250" s="28" t="s">
        <v>1629</v>
      </c>
      <c r="D3250" s="29">
        <v>757.9921882499999</v>
      </c>
      <c r="E3250" s="1">
        <f>COUNTIF($H$2:$H$2576,'CARGA COMPLETA'!$A3250)</f>
        <v>1</v>
      </c>
    </row>
    <row r="3251" ht="15.75" customHeight="1">
      <c r="A3251" s="28" t="s">
        <v>1632</v>
      </c>
      <c r="B3251" s="27">
        <f>COUNTIF($H$2:$H$2576,'CARGA COMPLETA'!$A3251)</f>
        <v>1</v>
      </c>
      <c r="C3251" s="28" t="s">
        <v>1631</v>
      </c>
      <c r="D3251" s="29">
        <v>813.2812627499999</v>
      </c>
      <c r="E3251" s="1">
        <f>COUNTIF($H$2:$H$2576,'CARGA COMPLETA'!$A3251)</f>
        <v>1</v>
      </c>
    </row>
    <row r="3252" ht="15.75" customHeight="1">
      <c r="A3252" s="28" t="s">
        <v>1634</v>
      </c>
      <c r="B3252" s="27">
        <f>COUNTIF($H$2:$H$2576,'CARGA COMPLETA'!$A3252)</f>
        <v>1</v>
      </c>
      <c r="C3252" s="28" t="s">
        <v>1633</v>
      </c>
      <c r="D3252" s="29">
        <v>847.286649</v>
      </c>
      <c r="E3252" s="1">
        <f>COUNTIF($H$2:$H$2576,'CARGA COMPLETA'!$A3252)</f>
        <v>1</v>
      </c>
    </row>
    <row r="3253" ht="15.75" customHeight="1">
      <c r="A3253" s="28" t="s">
        <v>1636</v>
      </c>
      <c r="B3253" s="27">
        <f>COUNTIF($H$2:$H$2576,'CARGA COMPLETA'!$A3253)</f>
        <v>1</v>
      </c>
      <c r="C3253" s="28" t="s">
        <v>1635</v>
      </c>
      <c r="D3253" s="29">
        <v>928.7558279999998</v>
      </c>
      <c r="E3253" s="1">
        <f>COUNTIF($H$2:$H$2576,'CARGA COMPLETA'!$A3253)</f>
        <v>1</v>
      </c>
    </row>
    <row r="3254" ht="15.75" hidden="1" customHeight="1">
      <c r="A3254" s="28"/>
      <c r="B3254" s="27">
        <f>COUNTIF($H$2:$H$2576,'CARGA COMPLETA'!$A3254)</f>
        <v>0</v>
      </c>
      <c r="C3254" s="28"/>
      <c r="D3254" s="29">
        <v>0.0</v>
      </c>
      <c r="E3254" s="1">
        <f>COUNTIF($H$2:$H$2576,'CARGA COMPLETA'!$A3254)</f>
        <v>0</v>
      </c>
    </row>
    <row r="3255" ht="15.75" hidden="1" customHeight="1">
      <c r="A3255" s="28"/>
      <c r="B3255" s="27">
        <f>COUNTIF($H$2:$H$2576,'CARGA COMPLETA'!$A3255)</f>
        <v>0</v>
      </c>
      <c r="C3255" s="28" t="s">
        <v>8110</v>
      </c>
      <c r="D3255" s="29">
        <v>0.0</v>
      </c>
      <c r="E3255" s="1">
        <f>COUNTIF($H$2:$H$2576,'CARGA COMPLETA'!$A3255)</f>
        <v>0</v>
      </c>
    </row>
    <row r="3256" ht="15.75" hidden="1" customHeight="1">
      <c r="A3256" s="28" t="s">
        <v>8111</v>
      </c>
      <c r="B3256" s="27">
        <f>COUNTIF($H$2:$H$2576,'CARGA COMPLETA'!$A3256)</f>
        <v>0</v>
      </c>
      <c r="C3256" s="28" t="s">
        <v>8112</v>
      </c>
      <c r="D3256" s="29">
        <v>1569.656286</v>
      </c>
      <c r="E3256" s="1">
        <f>COUNTIF($H$2:$H$2576,'CARGA COMPLETA'!$A3256)</f>
        <v>0</v>
      </c>
    </row>
    <row r="3257" ht="15.75" hidden="1" customHeight="1">
      <c r="A3257" s="28" t="s">
        <v>8113</v>
      </c>
      <c r="B3257" s="27">
        <f>COUNTIF($H$2:$H$2576,'CARGA COMPLETA'!$A3257)</f>
        <v>0</v>
      </c>
      <c r="C3257" s="28" t="s">
        <v>8114</v>
      </c>
      <c r="D3257" s="29">
        <v>1710.03519225</v>
      </c>
      <c r="E3257" s="1">
        <f>COUNTIF($H$2:$H$2576,'CARGA COMPLETA'!$A3257)</f>
        <v>0</v>
      </c>
    </row>
    <row r="3258" ht="15.75" hidden="1" customHeight="1">
      <c r="A3258" s="28" t="s">
        <v>8115</v>
      </c>
      <c r="B3258" s="27">
        <f>COUNTIF($H$2:$H$2576,'CARGA COMPLETA'!$A3258)</f>
        <v>0</v>
      </c>
      <c r="C3258" s="28" t="s">
        <v>8116</v>
      </c>
      <c r="D3258" s="29">
        <v>1850.4140985</v>
      </c>
      <c r="E3258" s="1">
        <f>COUNTIF($H$2:$H$2576,'CARGA COMPLETA'!$A3258)</f>
        <v>0</v>
      </c>
    </row>
    <row r="3259" ht="15.75" hidden="1" customHeight="1">
      <c r="A3259" s="28" t="s">
        <v>8117</v>
      </c>
      <c r="B3259" s="27">
        <f>COUNTIF($H$2:$H$2576,'CARGA COMPLETA'!$A3259)</f>
        <v>0</v>
      </c>
      <c r="C3259" s="28" t="s">
        <v>8118</v>
      </c>
      <c r="D3259" s="29">
        <v>1990.7840204999998</v>
      </c>
      <c r="E3259" s="1">
        <f>COUNTIF($H$2:$H$2576,'CARGA COMPLETA'!$A3259)</f>
        <v>0</v>
      </c>
    </row>
    <row r="3260" ht="15.75" hidden="1" customHeight="1">
      <c r="A3260" s="28"/>
      <c r="B3260" s="27">
        <f>COUNTIF($H$2:$H$2576,'CARGA COMPLETA'!$A3260)</f>
        <v>0</v>
      </c>
      <c r="C3260" s="28"/>
      <c r="D3260" s="29">
        <v>0.0</v>
      </c>
      <c r="E3260" s="1">
        <f>COUNTIF($H$2:$H$2576,'CARGA COMPLETA'!$A3260)</f>
        <v>0</v>
      </c>
    </row>
    <row r="3261" ht="15.75" hidden="1" customHeight="1">
      <c r="A3261" s="28"/>
      <c r="B3261" s="27">
        <f>COUNTIF($H$2:$H$2576,'CARGA COMPLETA'!$A3261)</f>
        <v>0</v>
      </c>
      <c r="C3261" s="28" t="s">
        <v>8119</v>
      </c>
      <c r="D3261" s="29">
        <v>0.0</v>
      </c>
      <c r="E3261" s="1">
        <f>COUNTIF($H$2:$H$2576,'CARGA COMPLETA'!$A3261)</f>
        <v>0</v>
      </c>
    </row>
    <row r="3262" ht="15.75" customHeight="1">
      <c r="A3262" s="28" t="s">
        <v>1638</v>
      </c>
      <c r="B3262" s="27">
        <f>COUNTIF($H$2:$H$2576,'CARGA COMPLETA'!$A3262)</f>
        <v>1</v>
      </c>
      <c r="C3262" s="28" t="s">
        <v>1637</v>
      </c>
      <c r="D3262" s="29">
        <v>336.50508375</v>
      </c>
      <c r="E3262" s="1">
        <f>COUNTIF($H$2:$H$2576,'CARGA COMPLETA'!$A3262)</f>
        <v>1</v>
      </c>
    </row>
    <row r="3263" ht="15.75" customHeight="1">
      <c r="A3263" s="28" t="s">
        <v>1640</v>
      </c>
      <c r="B3263" s="27">
        <f>COUNTIF($H$2:$H$2576,'CARGA COMPLETA'!$A3263)</f>
        <v>1</v>
      </c>
      <c r="C3263" s="28" t="s">
        <v>1639</v>
      </c>
      <c r="D3263" s="29">
        <v>385.99931699999996</v>
      </c>
      <c r="E3263" s="1">
        <f>COUNTIF($H$2:$H$2576,'CARGA COMPLETA'!$A3263)</f>
        <v>1</v>
      </c>
    </row>
    <row r="3264" ht="15.75" customHeight="1">
      <c r="A3264" s="28" t="s">
        <v>1642</v>
      </c>
      <c r="B3264" s="27">
        <f>COUNTIF($H$2:$H$2576,'CARGA COMPLETA'!$A3264)</f>
        <v>1</v>
      </c>
      <c r="C3264" s="28" t="s">
        <v>1641</v>
      </c>
      <c r="D3264" s="29">
        <v>484.98778350000003</v>
      </c>
      <c r="E3264" s="1">
        <f>COUNTIF($H$2:$H$2576,'CARGA COMPLETA'!$A3264)</f>
        <v>1</v>
      </c>
    </row>
    <row r="3265" ht="15.75" hidden="1" customHeight="1">
      <c r="A3265" s="28"/>
      <c r="B3265" s="27">
        <f>COUNTIF($H$2:$H$2576,'CARGA COMPLETA'!$A3265)</f>
        <v>0</v>
      </c>
      <c r="C3265" s="28"/>
      <c r="D3265" s="29">
        <v>0.0</v>
      </c>
      <c r="E3265" s="1">
        <f>COUNTIF($H$2:$H$2576,'CARGA COMPLETA'!$A3265)</f>
        <v>0</v>
      </c>
    </row>
    <row r="3266" ht="15.75" hidden="1" customHeight="1">
      <c r="A3266" s="28"/>
      <c r="B3266" s="27">
        <f>COUNTIF($H$2:$H$2576,'CARGA COMPLETA'!$A3266)</f>
        <v>0</v>
      </c>
      <c r="C3266" s="28" t="s">
        <v>8120</v>
      </c>
      <c r="D3266" s="29">
        <v>0.0</v>
      </c>
      <c r="E3266" s="1">
        <f>COUNTIF($H$2:$H$2576,'CARGA COMPLETA'!$A3266)</f>
        <v>0</v>
      </c>
    </row>
    <row r="3267" ht="15.75" hidden="1" customHeight="1">
      <c r="A3267" s="28" t="s">
        <v>8121</v>
      </c>
      <c r="B3267" s="27">
        <f>COUNTIF($H$2:$H$2576,'CARGA COMPLETA'!$A3267)</f>
        <v>0</v>
      </c>
      <c r="C3267" s="28" t="s">
        <v>8122</v>
      </c>
      <c r="D3267" s="29">
        <v>4418.561960999999</v>
      </c>
      <c r="E3267" s="1">
        <f>COUNTIF($H$2:$H$2576,'CARGA COMPLETA'!$A3267)</f>
        <v>0</v>
      </c>
    </row>
    <row r="3268" ht="15.75" hidden="1" customHeight="1">
      <c r="A3268" s="28"/>
      <c r="B3268" s="27">
        <f>COUNTIF($H$2:$H$2576,'CARGA COMPLETA'!$A3268)</f>
        <v>0</v>
      </c>
      <c r="C3268" s="28"/>
      <c r="D3268" s="29">
        <v>0.0</v>
      </c>
      <c r="E3268" s="1">
        <f>COUNTIF($H$2:$H$2576,'CARGA COMPLETA'!$A3268)</f>
        <v>0</v>
      </c>
    </row>
    <row r="3269" ht="15.75" hidden="1" customHeight="1">
      <c r="A3269" s="28"/>
      <c r="B3269" s="27">
        <f>COUNTIF($H$2:$H$2576,'CARGA COMPLETA'!$A3269)</f>
        <v>0</v>
      </c>
      <c r="C3269" s="28" t="s">
        <v>8123</v>
      </c>
      <c r="D3269" s="29">
        <v>0.0</v>
      </c>
      <c r="E3269" s="1">
        <f>COUNTIF($H$2:$H$2576,'CARGA COMPLETA'!$A3269)</f>
        <v>0</v>
      </c>
    </row>
    <row r="3270" ht="15.75" customHeight="1">
      <c r="A3270" s="28" t="s">
        <v>1644</v>
      </c>
      <c r="B3270" s="27">
        <f>COUNTIF($H$2:$H$2576,'CARGA COMPLETA'!$A3270)</f>
        <v>1</v>
      </c>
      <c r="C3270" s="28" t="s">
        <v>1643</v>
      </c>
      <c r="D3270" s="29">
        <v>469.68760575</v>
      </c>
      <c r="E3270" s="1">
        <f>COUNTIF($H$2:$H$2576,'CARGA COMPLETA'!$A3270)</f>
        <v>1</v>
      </c>
    </row>
    <row r="3271" ht="15.75" hidden="1" customHeight="1">
      <c r="A3271" s="28"/>
      <c r="B3271" s="27">
        <f>COUNTIF($H$2:$H$2576,'CARGA COMPLETA'!$A3271)</f>
        <v>0</v>
      </c>
      <c r="C3271" s="28"/>
      <c r="D3271" s="29">
        <v>0.0</v>
      </c>
      <c r="E3271" s="1">
        <f>COUNTIF($H$2:$H$2576,'CARGA COMPLETA'!$A3271)</f>
        <v>0</v>
      </c>
    </row>
    <row r="3272" ht="15.75" hidden="1" customHeight="1">
      <c r="A3272" s="28"/>
      <c r="B3272" s="27">
        <f>COUNTIF($H$2:$H$2576,'CARGA COMPLETA'!$A3272)</f>
        <v>0</v>
      </c>
      <c r="C3272" s="28" t="s">
        <v>8124</v>
      </c>
      <c r="D3272" s="29">
        <v>0.0</v>
      </c>
      <c r="E3272" s="1">
        <f>COUNTIF($H$2:$H$2576,'CARGA COMPLETA'!$A3272)</f>
        <v>0</v>
      </c>
    </row>
    <row r="3273" ht="15.75" customHeight="1">
      <c r="A3273" s="28" t="s">
        <v>1646</v>
      </c>
      <c r="B3273" s="27">
        <f>COUNTIF($H$2:$H$2576,'CARGA COMPLETA'!$A3273)</f>
        <v>1</v>
      </c>
      <c r="C3273" s="28" t="s">
        <v>1645</v>
      </c>
      <c r="D3273" s="29">
        <v>21.46337325</v>
      </c>
      <c r="E3273" s="1">
        <f>COUNTIF($H$2:$H$2576,'CARGA COMPLETA'!$A3273)</f>
        <v>1</v>
      </c>
    </row>
    <row r="3274" ht="15.75" hidden="1" customHeight="1">
      <c r="A3274" s="28"/>
      <c r="B3274" s="27">
        <f>COUNTIF($H$2:$H$2576,'CARGA COMPLETA'!$A3274)</f>
        <v>0</v>
      </c>
      <c r="C3274" s="28"/>
      <c r="D3274" s="29">
        <v>0.0</v>
      </c>
      <c r="E3274" s="1">
        <f>COUNTIF($H$2:$H$2576,'CARGA COMPLETA'!$A3274)</f>
        <v>0</v>
      </c>
    </row>
    <row r="3275" ht="15.75" hidden="1" customHeight="1">
      <c r="A3275" s="28"/>
      <c r="B3275" s="27">
        <f>COUNTIF($H$2:$H$2576,'CARGA COMPLETA'!$A3275)</f>
        <v>0</v>
      </c>
      <c r="C3275" s="28" t="s">
        <v>8125</v>
      </c>
      <c r="D3275" s="29">
        <v>0.0</v>
      </c>
      <c r="E3275" s="1">
        <f>COUNTIF($H$2:$H$2576,'CARGA COMPLETA'!$A3275)</f>
        <v>0</v>
      </c>
    </row>
    <row r="3276" ht="15.75" customHeight="1">
      <c r="A3276" s="28" t="s">
        <v>1648</v>
      </c>
      <c r="B3276" s="27">
        <f>COUNTIF($H$2:$H$2576,'CARGA COMPLETA'!$A3276)</f>
        <v>1</v>
      </c>
      <c r="C3276" s="28" t="s">
        <v>1647</v>
      </c>
      <c r="D3276" s="29">
        <v>76.95908549999999</v>
      </c>
      <c r="E3276" s="1">
        <f>COUNTIF($H$2:$H$2576,'CARGA COMPLETA'!$A3276)</f>
        <v>1</v>
      </c>
    </row>
    <row r="3277" ht="15.75" customHeight="1">
      <c r="A3277" s="28" t="s">
        <v>1650</v>
      </c>
      <c r="B3277" s="27">
        <f>COUNTIF($H$2:$H$2576,'CARGA COMPLETA'!$A3277)</f>
        <v>1</v>
      </c>
      <c r="C3277" s="28" t="s">
        <v>1649</v>
      </c>
      <c r="D3277" s="29">
        <v>80.894187</v>
      </c>
      <c r="E3277" s="1">
        <f>COUNTIF($H$2:$H$2576,'CARGA COMPLETA'!$A3277)</f>
        <v>1</v>
      </c>
    </row>
    <row r="3278" ht="15.75" customHeight="1">
      <c r="A3278" s="28" t="s">
        <v>1652</v>
      </c>
      <c r="B3278" s="27">
        <f>COUNTIF($H$2:$H$2576,'CARGA COMPLETA'!$A3278)</f>
        <v>1</v>
      </c>
      <c r="C3278" s="28" t="s">
        <v>1651</v>
      </c>
      <c r="D3278" s="29">
        <v>88.225335</v>
      </c>
      <c r="E3278" s="1">
        <f>COUNTIF($H$2:$H$2576,'CARGA COMPLETA'!$A3278)</f>
        <v>1</v>
      </c>
    </row>
    <row r="3279" ht="15.75" customHeight="1">
      <c r="A3279" s="28" t="s">
        <v>1654</v>
      </c>
      <c r="B3279" s="27">
        <f>COUNTIF($H$2:$H$2576,'CARGA COMPLETA'!$A3279)</f>
        <v>1</v>
      </c>
      <c r="C3279" s="28" t="s">
        <v>1653</v>
      </c>
      <c r="D3279" s="29">
        <v>93.48112124999999</v>
      </c>
      <c r="E3279" s="1">
        <f>COUNTIF($H$2:$H$2576,'CARGA COMPLETA'!$A3279)</f>
        <v>1</v>
      </c>
    </row>
    <row r="3280" ht="15.75" customHeight="1">
      <c r="A3280" s="28" t="s">
        <v>1656</v>
      </c>
      <c r="B3280" s="27">
        <f>COUNTIF($H$2:$H$2576,'CARGA COMPLETA'!$A3280)</f>
        <v>1</v>
      </c>
      <c r="C3280" s="28" t="s">
        <v>1655</v>
      </c>
      <c r="D3280" s="29">
        <v>97.40723849999999</v>
      </c>
      <c r="E3280" s="1">
        <f>COUNTIF($H$2:$H$2576,'CARGA COMPLETA'!$A3280)</f>
        <v>1</v>
      </c>
    </row>
    <row r="3281" ht="15.75" customHeight="1">
      <c r="A3281" s="28" t="s">
        <v>1658</v>
      </c>
      <c r="B3281" s="27">
        <f>COUNTIF($H$2:$H$2576,'CARGA COMPLETA'!$A3281)</f>
        <v>1</v>
      </c>
      <c r="C3281" s="28" t="s">
        <v>1657</v>
      </c>
      <c r="D3281" s="29">
        <v>102.600135</v>
      </c>
      <c r="E3281" s="1">
        <f>COUNTIF($H$2:$H$2576,'CARGA COMPLETA'!$A3281)</f>
        <v>1</v>
      </c>
    </row>
    <row r="3282" ht="15.75" hidden="1" customHeight="1">
      <c r="A3282" s="28"/>
      <c r="B3282" s="27">
        <f>COUNTIF($H$2:$H$2576,'CARGA COMPLETA'!$A3282)</f>
        <v>0</v>
      </c>
      <c r="C3282" s="28"/>
      <c r="D3282" s="29">
        <v>0.0</v>
      </c>
      <c r="E3282" s="1">
        <f>COUNTIF($H$2:$H$2576,'CARGA COMPLETA'!$A3282)</f>
        <v>0</v>
      </c>
    </row>
    <row r="3283" ht="15.75" hidden="1" customHeight="1">
      <c r="A3283" s="28"/>
      <c r="B3283" s="27">
        <f>COUNTIF($H$2:$H$2576,'CARGA COMPLETA'!$A3283)</f>
        <v>0</v>
      </c>
      <c r="C3283" s="28" t="s">
        <v>8126</v>
      </c>
      <c r="D3283" s="29">
        <v>0.0</v>
      </c>
      <c r="E3283" s="1">
        <f>COUNTIF($H$2:$H$2576,'CARGA COMPLETA'!$A3283)</f>
        <v>0</v>
      </c>
    </row>
    <row r="3284" ht="15.75" hidden="1" customHeight="1">
      <c r="A3284" s="28" t="s">
        <v>8127</v>
      </c>
      <c r="B3284" s="27">
        <f>COUNTIF($H$2:$H$2576,'CARGA COMPLETA'!$A3284)</f>
        <v>0</v>
      </c>
      <c r="C3284" s="28" t="s">
        <v>8128</v>
      </c>
      <c r="D3284" s="29">
        <v>1063.1691922499997</v>
      </c>
      <c r="E3284" s="1">
        <f>COUNTIF($H$2:$H$2576,'CARGA COMPLETA'!$A3284)</f>
        <v>0</v>
      </c>
    </row>
    <row r="3285" ht="15.75" hidden="1" customHeight="1">
      <c r="A3285" s="28" t="s">
        <v>8129</v>
      </c>
      <c r="B3285" s="27">
        <f>COUNTIF($H$2:$H$2576,'CARGA COMPLETA'!$A3285)</f>
        <v>0</v>
      </c>
      <c r="C3285" s="28" t="s">
        <v>8130</v>
      </c>
      <c r="D3285" s="29">
        <v>1291.8453075</v>
      </c>
      <c r="E3285" s="1">
        <f>COUNTIF($H$2:$H$2576,'CARGA COMPLETA'!$A3285)</f>
        <v>0</v>
      </c>
    </row>
    <row r="3286" ht="15.75" hidden="1" customHeight="1">
      <c r="A3286" s="28" t="s">
        <v>8131</v>
      </c>
      <c r="B3286" s="27">
        <f>COUNTIF($H$2:$H$2576,'CARGA COMPLETA'!$A3286)</f>
        <v>0</v>
      </c>
      <c r="C3286" s="28" t="s">
        <v>8132</v>
      </c>
      <c r="D3286" s="29">
        <v>1881.1671862499998</v>
      </c>
      <c r="E3286" s="1">
        <f>COUNTIF($H$2:$H$2576,'CARGA COMPLETA'!$A3286)</f>
        <v>0</v>
      </c>
    </row>
    <row r="3287" ht="15.75" hidden="1" customHeight="1">
      <c r="A3287" s="28" t="s">
        <v>8133</v>
      </c>
      <c r="B3287" s="27">
        <f>COUNTIF($H$2:$H$2576,'CARGA COMPLETA'!$A3287)</f>
        <v>0</v>
      </c>
      <c r="C3287" s="28" t="s">
        <v>8134</v>
      </c>
      <c r="D3287" s="29">
        <v>3659.5725209999996</v>
      </c>
      <c r="E3287" s="1">
        <f>COUNTIF($H$2:$H$2576,'CARGA COMPLETA'!$A3287)</f>
        <v>0</v>
      </c>
    </row>
    <row r="3288" ht="15.75" hidden="1" customHeight="1">
      <c r="A3288" s="28"/>
      <c r="B3288" s="27">
        <f>COUNTIF($H$2:$H$2576,'CARGA COMPLETA'!$A3288)</f>
        <v>0</v>
      </c>
      <c r="C3288" s="28"/>
      <c r="D3288" s="29">
        <v>0.0</v>
      </c>
      <c r="E3288" s="1">
        <f>COUNTIF($H$2:$H$2576,'CARGA COMPLETA'!$A3288)</f>
        <v>0</v>
      </c>
    </row>
    <row r="3289" ht="15.75" hidden="1" customHeight="1">
      <c r="A3289" s="28"/>
      <c r="B3289" s="27">
        <f>COUNTIF($H$2:$H$2576,'CARGA COMPLETA'!$A3289)</f>
        <v>0</v>
      </c>
      <c r="C3289" s="28" t="s">
        <v>8135</v>
      </c>
      <c r="D3289" s="29">
        <v>0.0</v>
      </c>
      <c r="E3289" s="1">
        <f>COUNTIF($H$2:$H$2576,'CARGA COMPLETA'!$A3289)</f>
        <v>0</v>
      </c>
    </row>
    <row r="3290" ht="15.75" customHeight="1">
      <c r="A3290" s="28" t="s">
        <v>1660</v>
      </c>
      <c r="B3290" s="27">
        <f>COUNTIF($H$2:$H$2576,'CARGA COMPLETA'!$A3290)</f>
        <v>1</v>
      </c>
      <c r="C3290" s="28" t="s">
        <v>1659</v>
      </c>
      <c r="D3290" s="29">
        <v>250.31018925</v>
      </c>
      <c r="E3290" s="1">
        <f>COUNTIF($H$2:$H$2576,'CARGA COMPLETA'!$A3290)</f>
        <v>1</v>
      </c>
    </row>
    <row r="3291" ht="15.75" customHeight="1">
      <c r="A3291" s="28" t="s">
        <v>1662</v>
      </c>
      <c r="B3291" s="27">
        <f>COUNTIF($H$2:$H$2576,'CARGA COMPLETA'!$A3291)</f>
        <v>1</v>
      </c>
      <c r="C3291" s="28" t="s">
        <v>1661</v>
      </c>
      <c r="D3291" s="29">
        <v>276.75982125</v>
      </c>
      <c r="E3291" s="1">
        <f>COUNTIF($H$2:$H$2576,'CARGA COMPLETA'!$A3291)</f>
        <v>1</v>
      </c>
    </row>
    <row r="3292" ht="15.75" customHeight="1">
      <c r="A3292" s="28" t="s">
        <v>1664</v>
      </c>
      <c r="B3292" s="27">
        <f>COUNTIF($H$2:$H$2576,'CARGA COMPLETA'!$A3292)</f>
        <v>1</v>
      </c>
      <c r="C3292" s="28" t="s">
        <v>1663</v>
      </c>
      <c r="D3292" s="29">
        <v>294.22520325</v>
      </c>
      <c r="E3292" s="1">
        <f>COUNTIF($H$2:$H$2576,'CARGA COMPLETA'!$A3292)</f>
        <v>1</v>
      </c>
    </row>
    <row r="3293" ht="15.75" customHeight="1">
      <c r="A3293" s="28" t="s">
        <v>1666</v>
      </c>
      <c r="B3293" s="27">
        <f>COUNTIF($H$2:$H$2576,'CARGA COMPLETA'!$A3293)</f>
        <v>1</v>
      </c>
      <c r="C3293" s="28" t="s">
        <v>1665</v>
      </c>
      <c r="D3293" s="29">
        <v>318.32994599999995</v>
      </c>
      <c r="E3293" s="1">
        <f>COUNTIF($H$2:$H$2576,'CARGA COMPLETA'!$A3293)</f>
        <v>1</v>
      </c>
    </row>
    <row r="3294" ht="15.75" hidden="1" customHeight="1">
      <c r="A3294" s="28"/>
      <c r="B3294" s="27">
        <f>COUNTIF($H$2:$H$2576,'CARGA COMPLETA'!$A3294)</f>
        <v>0</v>
      </c>
      <c r="C3294" s="28"/>
      <c r="D3294" s="29">
        <v>0.0</v>
      </c>
      <c r="E3294" s="1">
        <f>COUNTIF($H$2:$H$2576,'CARGA COMPLETA'!$A3294)</f>
        <v>0</v>
      </c>
    </row>
    <row r="3295" ht="15.75" hidden="1" customHeight="1">
      <c r="A3295" s="28"/>
      <c r="B3295" s="27">
        <f>COUNTIF($H$2:$H$2576,'CARGA COMPLETA'!$A3295)</f>
        <v>0</v>
      </c>
      <c r="C3295" s="28" t="s">
        <v>8136</v>
      </c>
      <c r="D3295" s="29">
        <v>0.0</v>
      </c>
      <c r="E3295" s="1">
        <f>COUNTIF($H$2:$H$2576,'CARGA COMPLETA'!$A3295)</f>
        <v>0</v>
      </c>
    </row>
    <row r="3296" ht="15.75" customHeight="1">
      <c r="A3296" s="28" t="s">
        <v>1668</v>
      </c>
      <c r="B3296" s="27">
        <f>COUNTIF($H$2:$H$2576,'CARGA COMPLETA'!$A3296)</f>
        <v>1</v>
      </c>
      <c r="C3296" s="28" t="s">
        <v>1667</v>
      </c>
      <c r="D3296" s="29">
        <v>160.99776</v>
      </c>
      <c r="E3296" s="1">
        <f>COUNTIF($H$2:$H$2576,'CARGA COMPLETA'!$A3296)</f>
        <v>1</v>
      </c>
    </row>
    <row r="3297" ht="15.75" customHeight="1">
      <c r="A3297" s="28" t="s">
        <v>1670</v>
      </c>
      <c r="B3297" s="27">
        <f>COUNTIF($H$2:$H$2576,'CARGA COMPLETA'!$A3297)</f>
        <v>1</v>
      </c>
      <c r="C3297" s="28" t="s">
        <v>1669</v>
      </c>
      <c r="D3297" s="29">
        <v>336.73867425</v>
      </c>
      <c r="E3297" s="1">
        <f>COUNTIF($H$2:$H$2576,'CARGA COMPLETA'!$A3297)</f>
        <v>1</v>
      </c>
    </row>
    <row r="3298" ht="15.75" hidden="1" customHeight="1">
      <c r="A3298" s="28"/>
      <c r="B3298" s="27">
        <f>COUNTIF($H$2:$H$2576,'CARGA COMPLETA'!$A3298)</f>
        <v>0</v>
      </c>
      <c r="C3298" s="28"/>
      <c r="D3298" s="29">
        <v>0.0</v>
      </c>
      <c r="E3298" s="1">
        <f>COUNTIF($H$2:$H$2576,'CARGA COMPLETA'!$A3298)</f>
        <v>0</v>
      </c>
    </row>
    <row r="3299" ht="15.75" hidden="1" customHeight="1">
      <c r="A3299" s="28"/>
      <c r="B3299" s="27">
        <f>COUNTIF($H$2:$H$2576,'CARGA COMPLETA'!$A3299)</f>
        <v>0</v>
      </c>
      <c r="C3299" s="28" t="s">
        <v>8137</v>
      </c>
      <c r="D3299" s="29">
        <v>0.0</v>
      </c>
      <c r="E3299" s="1">
        <f>COUNTIF($H$2:$H$2576,'CARGA COMPLETA'!$A3299)</f>
        <v>0</v>
      </c>
    </row>
    <row r="3300" ht="15.75" hidden="1" customHeight="1">
      <c r="A3300" s="28" t="s">
        <v>8138</v>
      </c>
      <c r="B3300" s="27">
        <f>COUNTIF($H$2:$H$2576,'CARGA COMPLETA'!$A3300)</f>
        <v>0</v>
      </c>
      <c r="C3300" s="28" t="s">
        <v>8139</v>
      </c>
      <c r="D3300" s="29">
        <v>1521.27609975</v>
      </c>
      <c r="E3300" s="1">
        <f>COUNTIF($H$2:$H$2576,'CARGA COMPLETA'!$A3300)</f>
        <v>0</v>
      </c>
    </row>
    <row r="3301" ht="15.75" customHeight="1">
      <c r="A3301" s="28" t="s">
        <v>1672</v>
      </c>
      <c r="B3301" s="27">
        <f>COUNTIF($H$2:$H$2576,'CARGA COMPLETA'!$A3301)</f>
        <v>1</v>
      </c>
      <c r="C3301" s="28" t="s">
        <v>1671</v>
      </c>
      <c r="D3301" s="29">
        <v>3376.48778775</v>
      </c>
      <c r="E3301" s="1">
        <f>COUNTIF($H$2:$H$2576,'CARGA COMPLETA'!$A3301)</f>
        <v>1</v>
      </c>
    </row>
    <row r="3302" ht="15.75" hidden="1" customHeight="1">
      <c r="A3302" s="28"/>
      <c r="B3302" s="27">
        <f>COUNTIF($H$2:$H$2576,'CARGA COMPLETA'!$A3302)</f>
        <v>0</v>
      </c>
      <c r="C3302" s="28"/>
      <c r="D3302" s="29">
        <v>0.0</v>
      </c>
      <c r="E3302" s="1">
        <f>COUNTIF($H$2:$H$2576,'CARGA COMPLETA'!$A3302)</f>
        <v>0</v>
      </c>
    </row>
    <row r="3303" ht="15.75" hidden="1" customHeight="1">
      <c r="A3303" s="28"/>
      <c r="B3303" s="27">
        <f>COUNTIF($H$2:$H$2576,'CARGA COMPLETA'!$A3303)</f>
        <v>0</v>
      </c>
      <c r="C3303" s="28" t="s">
        <v>8140</v>
      </c>
      <c r="D3303" s="29">
        <v>0.0</v>
      </c>
      <c r="E3303" s="1">
        <f>COUNTIF($H$2:$H$2576,'CARGA COMPLETA'!$A3303)</f>
        <v>0</v>
      </c>
    </row>
    <row r="3304" ht="15.75" customHeight="1">
      <c r="A3304" s="28" t="s">
        <v>1674</v>
      </c>
      <c r="B3304" s="27">
        <f>COUNTIF($H$2:$H$2576,'CARGA COMPLETA'!$A3304)</f>
        <v>1</v>
      </c>
      <c r="C3304" s="28" t="s">
        <v>1673</v>
      </c>
      <c r="D3304" s="29">
        <v>309.87576675</v>
      </c>
      <c r="E3304" s="1">
        <f>COUNTIF($H$2:$H$2576,'CARGA COMPLETA'!$A3304)</f>
        <v>1</v>
      </c>
    </row>
    <row r="3305" ht="15.75" hidden="1" customHeight="1">
      <c r="A3305" s="28"/>
      <c r="B3305" s="27">
        <f>COUNTIF($H$2:$H$2576,'CARGA COMPLETA'!$A3305)</f>
        <v>0</v>
      </c>
      <c r="C3305" s="28"/>
      <c r="D3305" s="29">
        <v>0.0</v>
      </c>
      <c r="E3305" s="1">
        <f>COUNTIF($H$2:$H$2576,'CARGA COMPLETA'!$A3305)</f>
        <v>0</v>
      </c>
    </row>
    <row r="3306" ht="15.75" hidden="1" customHeight="1">
      <c r="A3306" s="28"/>
      <c r="B3306" s="27">
        <f>COUNTIF($H$2:$H$2576,'CARGA COMPLETA'!$A3306)</f>
        <v>0</v>
      </c>
      <c r="C3306" s="28" t="s">
        <v>8141</v>
      </c>
      <c r="D3306" s="29">
        <v>0.0</v>
      </c>
      <c r="E3306" s="1">
        <f>COUNTIF($H$2:$H$2576,'CARGA COMPLETA'!$A3306)</f>
        <v>0</v>
      </c>
    </row>
    <row r="3307" ht="15.75" customHeight="1">
      <c r="A3307" s="28" t="s">
        <v>1676</v>
      </c>
      <c r="B3307" s="27">
        <f>COUNTIF($H$2:$H$2576,'CARGA COMPLETA'!$A3307)</f>
        <v>1</v>
      </c>
      <c r="C3307" s="28" t="s">
        <v>1675</v>
      </c>
      <c r="D3307" s="29">
        <v>60.517908</v>
      </c>
      <c r="E3307" s="1">
        <f>COUNTIF($H$2:$H$2576,'CARGA COMPLETA'!$A3307)</f>
        <v>1</v>
      </c>
    </row>
    <row r="3308" ht="15.75" customHeight="1">
      <c r="A3308" s="28" t="s">
        <v>1678</v>
      </c>
      <c r="B3308" s="27">
        <f>COUNTIF($H$2:$H$2576,'CARGA COMPLETA'!$A3308)</f>
        <v>1</v>
      </c>
      <c r="C3308" s="28" t="s">
        <v>1677</v>
      </c>
      <c r="D3308" s="29">
        <v>84.02070599999999</v>
      </c>
      <c r="E3308" s="1">
        <f>COUNTIF($H$2:$H$2576,'CARGA COMPLETA'!$A3308)</f>
        <v>1</v>
      </c>
    </row>
    <row r="3309" ht="15.75" customHeight="1">
      <c r="A3309" s="28" t="s">
        <v>1680</v>
      </c>
      <c r="B3309" s="27">
        <f>COUNTIF($H$2:$H$2576,'CARGA COMPLETA'!$A3309)</f>
        <v>1</v>
      </c>
      <c r="C3309" s="28" t="s">
        <v>1679</v>
      </c>
      <c r="D3309" s="29">
        <v>100.86617474999998</v>
      </c>
      <c r="E3309" s="1">
        <f>COUNTIF($H$2:$H$2576,'CARGA COMPLETA'!$A3309)</f>
        <v>1</v>
      </c>
    </row>
    <row r="3310" ht="15.75" customHeight="1">
      <c r="A3310" s="28" t="s">
        <v>1682</v>
      </c>
      <c r="B3310" s="27">
        <f>COUNTIF($H$2:$H$2576,'CARGA COMPLETA'!$A3310)</f>
        <v>1</v>
      </c>
      <c r="C3310" s="28" t="s">
        <v>1681</v>
      </c>
      <c r="D3310" s="29">
        <v>147.87177075</v>
      </c>
      <c r="E3310" s="1">
        <f>COUNTIF($H$2:$H$2576,'CARGA COMPLETA'!$A3310)</f>
        <v>1</v>
      </c>
    </row>
    <row r="3311" ht="15.75" customHeight="1">
      <c r="A3311" s="28" t="s">
        <v>1684</v>
      </c>
      <c r="B3311" s="27">
        <f>COUNTIF($H$2:$H$2576,'CARGA COMPLETA'!$A3311)</f>
        <v>1</v>
      </c>
      <c r="C3311" s="28" t="s">
        <v>1683</v>
      </c>
      <c r="D3311" s="29">
        <v>262.052604</v>
      </c>
      <c r="E3311" s="1">
        <f>COUNTIF($H$2:$H$2576,'CARGA COMPLETA'!$A3311)</f>
        <v>1</v>
      </c>
    </row>
    <row r="3312" ht="15.75" customHeight="1">
      <c r="A3312" s="28" t="s">
        <v>1686</v>
      </c>
      <c r="B3312" s="27">
        <f>COUNTIF($H$2:$H$2576,'CARGA COMPLETA'!$A3312)</f>
        <v>1</v>
      </c>
      <c r="C3312" s="28" t="s">
        <v>1685</v>
      </c>
      <c r="D3312" s="29">
        <v>391.64142599999997</v>
      </c>
      <c r="E3312" s="1">
        <f>COUNTIF($H$2:$H$2576,'CARGA COMPLETA'!$A3312)</f>
        <v>1</v>
      </c>
    </row>
    <row r="3313" ht="15.75" hidden="1" customHeight="1">
      <c r="A3313" s="28"/>
      <c r="B3313" s="27">
        <f>COUNTIF($H$2:$H$2576,'CARGA COMPLETA'!$A3313)</f>
        <v>0</v>
      </c>
      <c r="C3313" s="28"/>
      <c r="D3313" s="29">
        <v>0.0</v>
      </c>
      <c r="E3313" s="1">
        <f>COUNTIF($H$2:$H$2576,'CARGA COMPLETA'!$A3313)</f>
        <v>0</v>
      </c>
    </row>
    <row r="3314" ht="15.75" hidden="1" customHeight="1">
      <c r="A3314" s="28"/>
      <c r="B3314" s="27">
        <f>COUNTIF($H$2:$H$2576,'CARGA COMPLETA'!$A3314)</f>
        <v>0</v>
      </c>
      <c r="C3314" s="28" t="s">
        <v>8142</v>
      </c>
      <c r="D3314" s="29">
        <v>0.0</v>
      </c>
      <c r="E3314" s="1">
        <f>COUNTIF($H$2:$H$2576,'CARGA COMPLETA'!$A3314)</f>
        <v>0</v>
      </c>
    </row>
    <row r="3315" ht="15.75" hidden="1" customHeight="1">
      <c r="A3315" s="28" t="s">
        <v>8143</v>
      </c>
      <c r="B3315" s="27">
        <f>COUNTIF($H$2:$H$2576,'CARGA COMPLETA'!$A3315)</f>
        <v>0</v>
      </c>
      <c r="C3315" s="28" t="s">
        <v>8144</v>
      </c>
      <c r="D3315" s="29">
        <v>43.546659749999996</v>
      </c>
      <c r="E3315" s="1">
        <f>COUNTIF($H$2:$H$2576,'CARGA COMPLETA'!$A3315)</f>
        <v>0</v>
      </c>
    </row>
    <row r="3316" ht="15.75" hidden="1" customHeight="1">
      <c r="A3316" s="28" t="s">
        <v>8145</v>
      </c>
      <c r="B3316" s="27">
        <f>COUNTIF($H$2:$H$2576,'CARGA COMPLETA'!$A3316)</f>
        <v>0</v>
      </c>
      <c r="C3316" s="28" t="s">
        <v>8146</v>
      </c>
      <c r="D3316" s="29">
        <v>46.5204465</v>
      </c>
      <c r="E3316" s="1">
        <f>COUNTIF($H$2:$H$2576,'CARGA COMPLETA'!$A3316)</f>
        <v>0</v>
      </c>
    </row>
    <row r="3317" ht="15.75" hidden="1" customHeight="1">
      <c r="A3317" s="28" t="s">
        <v>8147</v>
      </c>
      <c r="B3317" s="27">
        <f>COUNTIF($H$2:$H$2576,'CARGA COMPLETA'!$A3317)</f>
        <v>0</v>
      </c>
      <c r="C3317" s="28" t="s">
        <v>8148</v>
      </c>
      <c r="D3317" s="29">
        <v>43.546659749999996</v>
      </c>
      <c r="E3317" s="1">
        <f>COUNTIF($H$2:$H$2576,'CARGA COMPLETA'!$A3317)</f>
        <v>0</v>
      </c>
    </row>
    <row r="3318" ht="15.75" customHeight="1">
      <c r="A3318" s="28" t="s">
        <v>1688</v>
      </c>
      <c r="B3318" s="27">
        <f>COUNTIF($H$2:$H$2576,'CARGA COMPLETA'!$A3318)</f>
        <v>1</v>
      </c>
      <c r="C3318" s="28" t="s">
        <v>1687</v>
      </c>
      <c r="D3318" s="29">
        <v>36.05379525</v>
      </c>
      <c r="E3318" s="1">
        <f>COUNTIF($H$2:$H$2576,'CARGA COMPLETA'!$A3318)</f>
        <v>1</v>
      </c>
    </row>
    <row r="3319" ht="15.75" customHeight="1">
      <c r="A3319" s="28" t="s">
        <v>1690</v>
      </c>
      <c r="B3319" s="27">
        <f>COUNTIF($H$2:$H$2576,'CARGA COMPLETA'!$A3319)</f>
        <v>1</v>
      </c>
      <c r="C3319" s="28" t="s">
        <v>1689</v>
      </c>
      <c r="D3319" s="29">
        <v>43.51970699999999</v>
      </c>
      <c r="E3319" s="1">
        <f>COUNTIF($H$2:$H$2576,'CARGA COMPLETA'!$A3319)</f>
        <v>1</v>
      </c>
    </row>
    <row r="3320" ht="15.75" customHeight="1">
      <c r="A3320" s="28" t="s">
        <v>1692</v>
      </c>
      <c r="B3320" s="27">
        <f>COUNTIF($H$2:$H$2576,'CARGA COMPLETA'!$A3320)</f>
        <v>1</v>
      </c>
      <c r="C3320" s="28" t="s">
        <v>1691</v>
      </c>
      <c r="D3320" s="29">
        <v>48.36221775</v>
      </c>
      <c r="E3320" s="1">
        <f>COUNTIF($H$2:$H$2576,'CARGA COMPLETA'!$A3320)</f>
        <v>1</v>
      </c>
    </row>
    <row r="3321" ht="15.75" customHeight="1">
      <c r="A3321" s="28" t="s">
        <v>1694</v>
      </c>
      <c r="B3321" s="27">
        <f>COUNTIF($H$2:$H$2576,'CARGA COMPLETA'!$A3321)</f>
        <v>1</v>
      </c>
      <c r="C3321" s="28" t="s">
        <v>1693</v>
      </c>
      <c r="D3321" s="29">
        <v>40.492014749999996</v>
      </c>
      <c r="E3321" s="1">
        <f>COUNTIF($H$2:$H$2576,'CARGA COMPLETA'!$A3321)</f>
        <v>1</v>
      </c>
    </row>
    <row r="3322" ht="15.75" customHeight="1">
      <c r="A3322" s="28" t="s">
        <v>1696</v>
      </c>
      <c r="B3322" s="27">
        <f>COUNTIF($H$2:$H$2576,'CARGA COMPLETA'!$A3322)</f>
        <v>1</v>
      </c>
      <c r="C3322" s="28" t="s">
        <v>1695</v>
      </c>
      <c r="D3322" s="29">
        <v>47.9219895</v>
      </c>
      <c r="E3322" s="1">
        <f>COUNTIF($H$2:$H$2576,'CARGA COMPLETA'!$A3322)</f>
        <v>1</v>
      </c>
    </row>
    <row r="3323" ht="15.75" customHeight="1">
      <c r="A3323" s="28" t="s">
        <v>1698</v>
      </c>
      <c r="B3323" s="27">
        <f>COUNTIF($H$2:$H$2576,'CARGA COMPLETA'!$A3323)</f>
        <v>1</v>
      </c>
      <c r="C3323" s="28" t="s">
        <v>1697</v>
      </c>
      <c r="D3323" s="29">
        <v>58.47848325</v>
      </c>
      <c r="E3323" s="1">
        <f>COUNTIF($H$2:$H$2576,'CARGA COMPLETA'!$A3323)</f>
        <v>1</v>
      </c>
    </row>
    <row r="3324" ht="15.75" customHeight="1">
      <c r="A3324" s="28" t="s">
        <v>1700</v>
      </c>
      <c r="B3324" s="27">
        <f>COUNTIF($H$2:$H$2576,'CARGA COMPLETA'!$A3324)</f>
        <v>1</v>
      </c>
      <c r="C3324" s="28" t="s">
        <v>1699</v>
      </c>
      <c r="D3324" s="29">
        <v>85.65583950000001</v>
      </c>
      <c r="E3324" s="1">
        <f>COUNTIF($H$2:$H$2576,'CARGA COMPLETA'!$A3324)</f>
        <v>1</v>
      </c>
    </row>
    <row r="3325" ht="15.75" customHeight="1">
      <c r="A3325" s="28" t="s">
        <v>1702</v>
      </c>
      <c r="B3325" s="27">
        <f>COUNTIF($H$2:$H$2576,'CARGA COMPLETA'!$A3325)</f>
        <v>1</v>
      </c>
      <c r="C3325" s="28" t="s">
        <v>1701</v>
      </c>
      <c r="D3325" s="29">
        <v>93.03190874999999</v>
      </c>
      <c r="E3325" s="1">
        <f>COUNTIF($H$2:$H$2576,'CARGA COMPLETA'!$A3325)</f>
        <v>1</v>
      </c>
    </row>
    <row r="3326" ht="15.75" customHeight="1">
      <c r="A3326" s="28" t="s">
        <v>1704</v>
      </c>
      <c r="B3326" s="27">
        <f>COUNTIF($H$2:$H$2576,'CARGA COMPLETA'!$A3326)</f>
        <v>1</v>
      </c>
      <c r="C3326" s="28" t="s">
        <v>1703</v>
      </c>
      <c r="D3326" s="29">
        <v>130.35248325</v>
      </c>
      <c r="E3326" s="1">
        <f>COUNTIF($H$2:$H$2576,'CARGA COMPLETA'!$A3326)</f>
        <v>1</v>
      </c>
    </row>
    <row r="3327" ht="15.75" customHeight="1">
      <c r="A3327" s="28" t="s">
        <v>1706</v>
      </c>
      <c r="B3327" s="27">
        <f>COUNTIF($H$2:$H$2576,'CARGA COMPLETA'!$A3327)</f>
        <v>1</v>
      </c>
      <c r="C3327" s="28" t="s">
        <v>1705</v>
      </c>
      <c r="D3327" s="29">
        <v>162.35438175</v>
      </c>
      <c r="E3327" s="1">
        <f>COUNTIF($H$2:$H$2576,'CARGA COMPLETA'!$A3327)</f>
        <v>1</v>
      </c>
    </row>
    <row r="3328" ht="15.75" customHeight="1">
      <c r="A3328" s="28" t="s">
        <v>1708</v>
      </c>
      <c r="B3328" s="27">
        <f>COUNTIF($H$2:$H$2576,'CARGA COMPLETA'!$A3328)</f>
        <v>1</v>
      </c>
      <c r="C3328" s="28" t="s">
        <v>1707</v>
      </c>
      <c r="D3328" s="29">
        <v>194.24846924999997</v>
      </c>
      <c r="E3328" s="1">
        <f>COUNTIF($H$2:$H$2576,'CARGA COMPLETA'!$A3328)</f>
        <v>1</v>
      </c>
    </row>
    <row r="3329" ht="15.75" customHeight="1">
      <c r="A3329" s="28" t="s">
        <v>1710</v>
      </c>
      <c r="B3329" s="27">
        <f>COUNTIF($H$2:$H$2576,'CARGA COMPLETA'!$A3329)</f>
        <v>1</v>
      </c>
      <c r="C3329" s="28" t="s">
        <v>1709</v>
      </c>
      <c r="D3329" s="29">
        <v>279.94024575</v>
      </c>
      <c r="E3329" s="1">
        <f>COUNTIF($H$2:$H$2576,'CARGA COMPLETA'!$A3329)</f>
        <v>1</v>
      </c>
    </row>
    <row r="3330" ht="15.75" hidden="1" customHeight="1">
      <c r="A3330" s="28"/>
      <c r="B3330" s="27">
        <f>COUNTIF($H$2:$H$2576,'CARGA COMPLETA'!$A3330)</f>
        <v>0</v>
      </c>
      <c r="C3330" s="28"/>
      <c r="D3330" s="29">
        <v>0.0</v>
      </c>
      <c r="E3330" s="1">
        <f>COUNTIF($H$2:$H$2576,'CARGA COMPLETA'!$A3330)</f>
        <v>0</v>
      </c>
    </row>
    <row r="3331" ht="15.75" hidden="1" customHeight="1">
      <c r="A3331" s="28"/>
      <c r="B3331" s="27">
        <f>COUNTIF($H$2:$H$2576,'CARGA COMPLETA'!$A3331)</f>
        <v>0</v>
      </c>
      <c r="C3331" s="28" t="s">
        <v>8149</v>
      </c>
      <c r="D3331" s="29">
        <v>0.0</v>
      </c>
      <c r="E3331" s="1">
        <f>COUNTIF($H$2:$H$2576,'CARGA COMPLETA'!$A3331)</f>
        <v>0</v>
      </c>
    </row>
    <row r="3332" ht="15.75" hidden="1" customHeight="1">
      <c r="A3332" s="28" t="s">
        <v>8150</v>
      </c>
      <c r="B3332" s="27">
        <f>COUNTIF($H$2:$H$2576,'CARGA COMPLETA'!$A3332)</f>
        <v>0</v>
      </c>
      <c r="C3332" s="28" t="s">
        <v>8151</v>
      </c>
      <c r="D3332" s="29">
        <v>256.59916425000006</v>
      </c>
      <c r="E3332" s="1">
        <f>COUNTIF($H$2:$H$2576,'CARGA COMPLETA'!$A3332)</f>
        <v>0</v>
      </c>
    </row>
    <row r="3333" ht="15.75" hidden="1" customHeight="1">
      <c r="A3333" s="28"/>
      <c r="B3333" s="27">
        <f>COUNTIF($H$2:$H$2576,'CARGA COMPLETA'!$A3333)</f>
        <v>0</v>
      </c>
      <c r="C3333" s="28"/>
      <c r="D3333" s="29">
        <v>0.0</v>
      </c>
      <c r="E3333" s="1">
        <f>COUNTIF($H$2:$H$2576,'CARGA COMPLETA'!$A3333)</f>
        <v>0</v>
      </c>
    </row>
    <row r="3334" ht="15.75" hidden="1" customHeight="1">
      <c r="A3334" s="28"/>
      <c r="B3334" s="27">
        <f>COUNTIF($H$2:$H$2576,'CARGA COMPLETA'!$A3334)</f>
        <v>0</v>
      </c>
      <c r="C3334" s="28" t="s">
        <v>8152</v>
      </c>
      <c r="D3334" s="29">
        <v>0.0</v>
      </c>
      <c r="E3334" s="1">
        <f>COUNTIF($H$2:$H$2576,'CARGA COMPLETA'!$A3334)</f>
        <v>0</v>
      </c>
    </row>
    <row r="3335" ht="15.75" customHeight="1">
      <c r="A3335" s="28" t="s">
        <v>1712</v>
      </c>
      <c r="B3335" s="27">
        <f>COUNTIF($H$2:$H$2576,'CARGA COMPLETA'!$A3335)</f>
        <v>1</v>
      </c>
      <c r="C3335" s="28" t="s">
        <v>1711</v>
      </c>
      <c r="D3335" s="29">
        <v>141.29529975</v>
      </c>
      <c r="E3335" s="1">
        <f>COUNTIF($H$2:$H$2576,'CARGA COMPLETA'!$A3335)</f>
        <v>1</v>
      </c>
    </row>
    <row r="3336" ht="15.75" customHeight="1">
      <c r="A3336" s="28" t="s">
        <v>1714</v>
      </c>
      <c r="B3336" s="27">
        <f>COUNTIF($H$2:$H$2576,'CARGA COMPLETA'!$A3336)</f>
        <v>1</v>
      </c>
      <c r="C3336" s="28" t="s">
        <v>1713</v>
      </c>
      <c r="D3336" s="29">
        <v>141.29529975</v>
      </c>
      <c r="E3336" s="1">
        <f>COUNTIF($H$2:$H$2576,'CARGA COMPLETA'!$A3336)</f>
        <v>1</v>
      </c>
    </row>
    <row r="3337" ht="15.75" customHeight="1">
      <c r="A3337" s="28" t="s">
        <v>1716</v>
      </c>
      <c r="B3337" s="27">
        <f>COUNTIF($H$2:$H$2576,'CARGA COMPLETA'!$A3337)</f>
        <v>1</v>
      </c>
      <c r="C3337" s="28" t="s">
        <v>1715</v>
      </c>
      <c r="D3337" s="29">
        <v>172.00346624999997</v>
      </c>
      <c r="E3337" s="1">
        <f>COUNTIF($H$2:$H$2576,'CARGA COMPLETA'!$A3337)</f>
        <v>1</v>
      </c>
    </row>
    <row r="3338" ht="15.75" customHeight="1">
      <c r="A3338" s="28" t="s">
        <v>1718</v>
      </c>
      <c r="B3338" s="27">
        <f>COUNTIF($H$2:$H$2576,'CARGA COMPLETA'!$A3338)</f>
        <v>1</v>
      </c>
      <c r="C3338" s="28" t="s">
        <v>1717</v>
      </c>
      <c r="D3338" s="29">
        <v>172.00346624999997</v>
      </c>
      <c r="E3338" s="1">
        <f>COUNTIF($H$2:$H$2576,'CARGA COMPLETA'!$A3338)</f>
        <v>1</v>
      </c>
    </row>
    <row r="3339" ht="15.75" hidden="1" customHeight="1">
      <c r="A3339" s="28"/>
      <c r="B3339" s="27">
        <f>COUNTIF($H$2:$H$2576,'CARGA COMPLETA'!$A3339)</f>
        <v>0</v>
      </c>
      <c r="C3339" s="28"/>
      <c r="D3339" s="29">
        <v>0.0</v>
      </c>
      <c r="E3339" s="1">
        <f>COUNTIF($H$2:$H$2576,'CARGA COMPLETA'!$A3339)</f>
        <v>0</v>
      </c>
    </row>
    <row r="3340" ht="15.75" hidden="1" customHeight="1">
      <c r="A3340" s="28"/>
      <c r="B3340" s="27">
        <f>COUNTIF($H$2:$H$2576,'CARGA COMPLETA'!$A3340)</f>
        <v>0</v>
      </c>
      <c r="C3340" s="28" t="s">
        <v>8153</v>
      </c>
      <c r="D3340" s="29">
        <v>0.0</v>
      </c>
      <c r="E3340" s="1">
        <f>COUNTIF($H$2:$H$2576,'CARGA COMPLETA'!$A3340)</f>
        <v>0</v>
      </c>
    </row>
    <row r="3341" ht="15.75" hidden="1" customHeight="1">
      <c r="A3341" s="28" t="s">
        <v>8154</v>
      </c>
      <c r="B3341" s="27">
        <f>COUNTIF($H$2:$H$2576,'CARGA COMPLETA'!$A3341)</f>
        <v>0</v>
      </c>
      <c r="C3341" s="28" t="s">
        <v>8155</v>
      </c>
      <c r="D3341" s="29">
        <v>927.90232425</v>
      </c>
      <c r="E3341" s="1">
        <f>COUNTIF($H$2:$H$2576,'CARGA COMPLETA'!$A3341)</f>
        <v>0</v>
      </c>
    </row>
    <row r="3342" ht="15.75" hidden="1" customHeight="1">
      <c r="A3342" s="28"/>
      <c r="B3342" s="27">
        <f>COUNTIF($H$2:$H$2576,'CARGA COMPLETA'!$A3342)</f>
        <v>0</v>
      </c>
      <c r="C3342" s="28"/>
      <c r="D3342" s="29">
        <v>0.0</v>
      </c>
      <c r="E3342" s="1">
        <f>COUNTIF($H$2:$H$2576,'CARGA COMPLETA'!$A3342)</f>
        <v>0</v>
      </c>
    </row>
    <row r="3343" ht="15.75" hidden="1" customHeight="1">
      <c r="A3343" s="28"/>
      <c r="B3343" s="27">
        <f>COUNTIF($H$2:$H$2576,'CARGA COMPLETA'!$A3343)</f>
        <v>0</v>
      </c>
      <c r="C3343" s="28" t="s">
        <v>8156</v>
      </c>
      <c r="D3343" s="29">
        <v>0.0</v>
      </c>
      <c r="E3343" s="1">
        <f>COUNTIF($H$2:$H$2576,'CARGA COMPLETA'!$A3343)</f>
        <v>0</v>
      </c>
    </row>
    <row r="3344" ht="15.75" customHeight="1">
      <c r="A3344" s="28" t="s">
        <v>1720</v>
      </c>
      <c r="B3344" s="27">
        <f>COUNTIF($H$2:$H$2576,'CARGA COMPLETA'!$A3344)</f>
        <v>1</v>
      </c>
      <c r="C3344" s="28" t="s">
        <v>1719</v>
      </c>
      <c r="D3344" s="29">
        <v>78.05516399999998</v>
      </c>
      <c r="E3344" s="1">
        <f>COUNTIF($H$2:$H$2576,'CARGA COMPLETA'!$A3344)</f>
        <v>1</v>
      </c>
    </row>
    <row r="3345" ht="15.75" customHeight="1">
      <c r="A3345" s="28" t="s">
        <v>1722</v>
      </c>
      <c r="B3345" s="27">
        <f>COUNTIF($H$2:$H$2576,'CARGA COMPLETA'!$A3345)</f>
        <v>1</v>
      </c>
      <c r="C3345" s="28" t="s">
        <v>1721</v>
      </c>
      <c r="D3345" s="29">
        <v>94.45142025</v>
      </c>
      <c r="E3345" s="1">
        <f>COUNTIF($H$2:$H$2576,'CARGA COMPLETA'!$A3345)</f>
        <v>1</v>
      </c>
    </row>
    <row r="3346" ht="15.75" hidden="1" customHeight="1">
      <c r="A3346" s="28"/>
      <c r="B3346" s="27">
        <f>COUNTIF($H$2:$H$2576,'CARGA COMPLETA'!$A3346)</f>
        <v>0</v>
      </c>
      <c r="C3346" s="28"/>
      <c r="D3346" s="29">
        <v>0.0</v>
      </c>
      <c r="E3346" s="1">
        <f>COUNTIF($H$2:$H$2576,'CARGA COMPLETA'!$A3346)</f>
        <v>0</v>
      </c>
    </row>
    <row r="3347" ht="15.75" hidden="1" customHeight="1">
      <c r="A3347" s="28"/>
      <c r="B3347" s="27">
        <f>COUNTIF($H$2:$H$2576,'CARGA COMPLETA'!$A3347)</f>
        <v>0</v>
      </c>
      <c r="C3347" s="28" t="s">
        <v>8157</v>
      </c>
      <c r="D3347" s="29">
        <v>0.0</v>
      </c>
      <c r="E3347" s="1">
        <f>COUNTIF($H$2:$H$2576,'CARGA COMPLETA'!$A3347)</f>
        <v>0</v>
      </c>
    </row>
    <row r="3348" ht="15.75" customHeight="1">
      <c r="A3348" s="28" t="s">
        <v>1724</v>
      </c>
      <c r="B3348" s="27">
        <f>COUNTIF($H$2:$H$2576,'CARGA COMPLETA'!$A3348)</f>
        <v>1</v>
      </c>
      <c r="C3348" s="28" t="s">
        <v>1723</v>
      </c>
      <c r="D3348" s="29">
        <v>358.12118925</v>
      </c>
      <c r="E3348" s="1">
        <f>COUNTIF($H$2:$H$2576,'CARGA COMPLETA'!$A3348)</f>
        <v>1</v>
      </c>
    </row>
    <row r="3349" ht="15.75" customHeight="1">
      <c r="A3349" s="28" t="s">
        <v>1726</v>
      </c>
      <c r="B3349" s="27">
        <f>COUNTIF($H$2:$H$2576,'CARGA COMPLETA'!$A3349)</f>
        <v>1</v>
      </c>
      <c r="C3349" s="28" t="s">
        <v>1725</v>
      </c>
      <c r="D3349" s="29">
        <v>676.73863125</v>
      </c>
      <c r="E3349" s="1">
        <f>COUNTIF($H$2:$H$2576,'CARGA COMPLETA'!$A3349)</f>
        <v>1</v>
      </c>
    </row>
    <row r="3350" ht="15.75" customHeight="1">
      <c r="A3350" s="28" t="s">
        <v>1728</v>
      </c>
      <c r="B3350" s="27">
        <f>COUNTIF($H$2:$H$2576,'CARGA COMPLETA'!$A3350)</f>
        <v>1</v>
      </c>
      <c r="C3350" s="28" t="s">
        <v>1727</v>
      </c>
      <c r="D3350" s="29">
        <v>1077.9213307499997</v>
      </c>
      <c r="E3350" s="1">
        <f>COUNTIF($H$2:$H$2576,'CARGA COMPLETA'!$A3350)</f>
        <v>1</v>
      </c>
    </row>
    <row r="3351" ht="15.75" customHeight="1">
      <c r="A3351" s="28" t="s">
        <v>1730</v>
      </c>
      <c r="B3351" s="27">
        <f>COUNTIF($H$2:$H$2576,'CARGA COMPLETA'!$A3351)</f>
        <v>1</v>
      </c>
      <c r="C3351" s="28" t="s">
        <v>1729</v>
      </c>
      <c r="D3351" s="29">
        <v>1857.9429</v>
      </c>
      <c r="E3351" s="1">
        <f>COUNTIF($H$2:$H$2576,'CARGA COMPLETA'!$A3351)</f>
        <v>1</v>
      </c>
    </row>
    <row r="3352" ht="15.75" customHeight="1">
      <c r="A3352" s="28" t="s">
        <v>1732</v>
      </c>
      <c r="B3352" s="27">
        <f>COUNTIF($H$2:$H$2576,'CARGA COMPLETA'!$A3352)</f>
        <v>1</v>
      </c>
      <c r="C3352" s="28" t="s">
        <v>1731</v>
      </c>
      <c r="D3352" s="29">
        <v>7248.5108685000005</v>
      </c>
      <c r="E3352" s="1">
        <f>COUNTIF($H$2:$H$2576,'CARGA COMPLETA'!$A3352)</f>
        <v>1</v>
      </c>
    </row>
    <row r="3353" ht="15.75" customHeight="1">
      <c r="A3353" s="28" t="s">
        <v>1734</v>
      </c>
      <c r="B3353" s="27">
        <f>COUNTIF($H$2:$H$2576,'CARGA COMPLETA'!$A3353)</f>
        <v>1</v>
      </c>
      <c r="C3353" s="28" t="s">
        <v>1733</v>
      </c>
      <c r="D3353" s="29">
        <v>410.89467375</v>
      </c>
      <c r="E3353" s="1">
        <f>COUNTIF($H$2:$H$2576,'CARGA COMPLETA'!$A3353)</f>
        <v>1</v>
      </c>
    </row>
    <row r="3354" ht="15.75" customHeight="1">
      <c r="A3354" s="28" t="s">
        <v>1736</v>
      </c>
      <c r="B3354" s="27">
        <f>COUNTIF($H$2:$H$2576,'CARGA COMPLETA'!$A3354)</f>
        <v>1</v>
      </c>
      <c r="C3354" s="28" t="s">
        <v>1735</v>
      </c>
      <c r="D3354" s="29">
        <v>844.7800432499998</v>
      </c>
      <c r="E3354" s="1">
        <f>COUNTIF($H$2:$H$2576,'CARGA COMPLETA'!$A3354)</f>
        <v>1</v>
      </c>
    </row>
    <row r="3355" ht="15.75" customHeight="1">
      <c r="A3355" s="28" t="s">
        <v>1738</v>
      </c>
      <c r="B3355" s="27">
        <f>COUNTIF($H$2:$H$2576,'CARGA COMPLETA'!$A3355)</f>
        <v>1</v>
      </c>
      <c r="C3355" s="28" t="s">
        <v>1737</v>
      </c>
      <c r="D3355" s="29">
        <v>372.37020975</v>
      </c>
      <c r="E3355" s="1">
        <f>COUNTIF($H$2:$H$2576,'CARGA COMPLETA'!$A3355)</f>
        <v>1</v>
      </c>
    </row>
    <row r="3356" ht="15.75" customHeight="1">
      <c r="A3356" s="28" t="s">
        <v>1740</v>
      </c>
      <c r="B3356" s="27">
        <f>COUNTIF($H$2:$H$2576,'CARGA COMPLETA'!$A3356)</f>
        <v>1</v>
      </c>
      <c r="C3356" s="28" t="s">
        <v>1739</v>
      </c>
      <c r="D3356" s="29">
        <v>676.73863125</v>
      </c>
      <c r="E3356" s="1">
        <f>COUNTIF($H$2:$H$2576,'CARGA COMPLETA'!$A3356)</f>
        <v>1</v>
      </c>
    </row>
    <row r="3357" ht="15.75" customHeight="1">
      <c r="A3357" s="28" t="s">
        <v>1742</v>
      </c>
      <c r="B3357" s="27">
        <f>COUNTIF($H$2:$H$2576,'CARGA COMPLETA'!$A3357)</f>
        <v>1</v>
      </c>
      <c r="C3357" s="28" t="s">
        <v>1741</v>
      </c>
      <c r="D3357" s="29">
        <v>1077.9213307499997</v>
      </c>
      <c r="E3357" s="1">
        <f>COUNTIF($H$2:$H$2576,'CARGA COMPLETA'!$A3357)</f>
        <v>1</v>
      </c>
    </row>
    <row r="3358" ht="15.75" customHeight="1">
      <c r="A3358" s="28" t="s">
        <v>1744</v>
      </c>
      <c r="B3358" s="27">
        <f>COUNTIF($H$2:$H$2576,'CARGA COMPLETA'!$A3358)</f>
        <v>1</v>
      </c>
      <c r="C3358" s="28" t="s">
        <v>1743</v>
      </c>
      <c r="D3358" s="29">
        <v>1857.2960340000002</v>
      </c>
      <c r="E3358" s="1">
        <f>COUNTIF($H$2:$H$2576,'CARGA COMPLETA'!$A3358)</f>
        <v>1</v>
      </c>
    </row>
    <row r="3359" ht="15.75" customHeight="1">
      <c r="A3359" s="28" t="s">
        <v>1746</v>
      </c>
      <c r="B3359" s="27">
        <f>COUNTIF($H$2:$H$2576,'CARGA COMPLETA'!$A3359)</f>
        <v>1</v>
      </c>
      <c r="C3359" s="28" t="s">
        <v>1745</v>
      </c>
      <c r="D3359" s="29">
        <v>7248.5108685000005</v>
      </c>
      <c r="E3359" s="1">
        <f>COUNTIF($H$2:$H$2576,'CARGA COMPLETA'!$A3359)</f>
        <v>1</v>
      </c>
    </row>
    <row r="3360" ht="15.75" customHeight="1">
      <c r="A3360" s="28" t="s">
        <v>1748</v>
      </c>
      <c r="B3360" s="27">
        <f>COUNTIF($H$2:$H$2576,'CARGA COMPLETA'!$A3360)</f>
        <v>1</v>
      </c>
      <c r="C3360" s="28" t="s">
        <v>1747</v>
      </c>
      <c r="D3360" s="29">
        <v>404.74944675</v>
      </c>
      <c r="E3360" s="1">
        <f>COUNTIF($H$2:$H$2576,'CARGA COMPLETA'!$A3360)</f>
        <v>1</v>
      </c>
    </row>
    <row r="3361" ht="15.75" customHeight="1">
      <c r="A3361" s="28" t="s">
        <v>1750</v>
      </c>
      <c r="B3361" s="27">
        <f>COUNTIF($H$2:$H$2576,'CARGA COMPLETA'!$A3361)</f>
        <v>1</v>
      </c>
      <c r="C3361" s="28" t="s">
        <v>1749</v>
      </c>
      <c r="D3361" s="29">
        <v>805.60871325</v>
      </c>
      <c r="E3361" s="1">
        <f>COUNTIF($H$2:$H$2576,'CARGA COMPLETA'!$A3361)</f>
        <v>1</v>
      </c>
    </row>
    <row r="3362" ht="15.75" customHeight="1">
      <c r="A3362" s="28" t="s">
        <v>1752</v>
      </c>
      <c r="B3362" s="27">
        <f>COUNTIF($H$2:$H$2576,'CARGA COMPLETA'!$A3362)</f>
        <v>1</v>
      </c>
      <c r="C3362" s="28" t="s">
        <v>1751</v>
      </c>
      <c r="D3362" s="29">
        <v>1337.6020927499999</v>
      </c>
      <c r="E3362" s="1">
        <f>COUNTIF($H$2:$H$2576,'CARGA COMPLETA'!$A3362)</f>
        <v>1</v>
      </c>
    </row>
    <row r="3363" ht="15.75" customHeight="1">
      <c r="A3363" s="28" t="s">
        <v>1754</v>
      </c>
      <c r="B3363" s="27">
        <f>COUNTIF($H$2:$H$2576,'CARGA COMPLETA'!$A3363)</f>
        <v>1</v>
      </c>
      <c r="C3363" s="28" t="s">
        <v>1753</v>
      </c>
      <c r="D3363" s="29">
        <v>2271.110589</v>
      </c>
      <c r="E3363" s="1">
        <f>COUNTIF($H$2:$H$2576,'CARGA COMPLETA'!$A3363)</f>
        <v>1</v>
      </c>
    </row>
    <row r="3364" ht="15.75" customHeight="1">
      <c r="A3364" s="28" t="s">
        <v>1756</v>
      </c>
      <c r="B3364" s="27">
        <f>COUNTIF($H$2:$H$2576,'CARGA COMPLETA'!$A3364)</f>
        <v>1</v>
      </c>
      <c r="C3364" s="28" t="s">
        <v>1755</v>
      </c>
      <c r="D3364" s="29">
        <v>9432.1867365</v>
      </c>
      <c r="E3364" s="1">
        <f>COUNTIF($H$2:$H$2576,'CARGA COMPLETA'!$A3364)</f>
        <v>1</v>
      </c>
    </row>
    <row r="3365" ht="15.75" hidden="1" customHeight="1">
      <c r="A3365" s="28"/>
      <c r="B3365" s="27">
        <f>COUNTIF($H$2:$H$2576,'CARGA COMPLETA'!$A3365)</f>
        <v>0</v>
      </c>
      <c r="C3365" s="28"/>
      <c r="D3365" s="29">
        <v>0.0</v>
      </c>
      <c r="E3365" s="1">
        <f>COUNTIF($H$2:$H$2576,'CARGA COMPLETA'!$A3365)</f>
        <v>0</v>
      </c>
    </row>
    <row r="3366" ht="15.75" hidden="1" customHeight="1">
      <c r="A3366" s="28"/>
      <c r="B3366" s="27">
        <f>COUNTIF($H$2:$H$2576,'CARGA COMPLETA'!$A3366)</f>
        <v>0</v>
      </c>
      <c r="C3366" s="28" t="s">
        <v>8158</v>
      </c>
      <c r="D3366" s="29">
        <v>0.0</v>
      </c>
      <c r="E3366" s="1">
        <f>COUNTIF($H$2:$H$2576,'CARGA COMPLETA'!$A3366)</f>
        <v>0</v>
      </c>
    </row>
    <row r="3367" ht="15.75" customHeight="1">
      <c r="A3367" s="28" t="s">
        <v>1758</v>
      </c>
      <c r="B3367" s="27">
        <f>COUNTIF($H$2:$H$2576,'CARGA COMPLETA'!$A3367)</f>
        <v>1</v>
      </c>
      <c r="C3367" s="28" t="s">
        <v>1757</v>
      </c>
      <c r="D3367" s="29">
        <v>1971.8272530000004</v>
      </c>
      <c r="E3367" s="1">
        <f>COUNTIF($H$2:$H$2576,'CARGA COMPLETA'!$A3367)</f>
        <v>1</v>
      </c>
    </row>
    <row r="3368" ht="15.75" customHeight="1">
      <c r="A3368" s="28" t="s">
        <v>1760</v>
      </c>
      <c r="B3368" s="27">
        <f>COUNTIF($H$2:$H$2576,'CARGA COMPLETA'!$A3368)</f>
        <v>1</v>
      </c>
      <c r="C3368" s="28" t="s">
        <v>1759</v>
      </c>
      <c r="D3368" s="29">
        <v>2108.25308925</v>
      </c>
      <c r="E3368" s="1">
        <f>COUNTIF($H$2:$H$2576,'CARGA COMPLETA'!$A3368)</f>
        <v>1</v>
      </c>
    </row>
    <row r="3369" ht="15.75" customHeight="1">
      <c r="A3369" s="28" t="s">
        <v>1762</v>
      </c>
      <c r="B3369" s="27">
        <f>COUNTIF($H$2:$H$2576,'CARGA COMPLETA'!$A3369)</f>
        <v>1</v>
      </c>
      <c r="C3369" s="28" t="s">
        <v>1761</v>
      </c>
      <c r="D3369" s="29">
        <v>2419.3507139999997</v>
      </c>
      <c r="E3369" s="1">
        <f>COUNTIF($H$2:$H$2576,'CARGA COMPLETA'!$A3369)</f>
        <v>1</v>
      </c>
    </row>
    <row r="3370" ht="15.75" customHeight="1">
      <c r="A3370" s="28" t="s">
        <v>1764</v>
      </c>
      <c r="B3370" s="27">
        <f>COUNTIF($H$2:$H$2576,'CARGA COMPLETA'!$A3370)</f>
        <v>1</v>
      </c>
      <c r="C3370" s="28" t="s">
        <v>1763</v>
      </c>
      <c r="D3370" s="29">
        <v>3282.0543359999997</v>
      </c>
      <c r="E3370" s="1">
        <f>COUNTIF($H$2:$H$2576,'CARGA COMPLETA'!$A3370)</f>
        <v>1</v>
      </c>
    </row>
    <row r="3371" ht="15.75" customHeight="1">
      <c r="A3371" s="28" t="s">
        <v>1766</v>
      </c>
      <c r="B3371" s="27">
        <f>COUNTIF($H$2:$H$2576,'CARGA COMPLETA'!$A3371)</f>
        <v>1</v>
      </c>
      <c r="C3371" s="28" t="s">
        <v>1765</v>
      </c>
      <c r="D3371" s="29">
        <v>3507.9273652499996</v>
      </c>
      <c r="E3371" s="1">
        <f>COUNTIF($H$2:$H$2576,'CARGA COMPLETA'!$A3371)</f>
        <v>1</v>
      </c>
    </row>
    <row r="3372" ht="15.75" customHeight="1">
      <c r="A3372" s="28" t="s">
        <v>1768</v>
      </c>
      <c r="B3372" s="27">
        <f>COUNTIF($H$2:$H$2576,'CARGA COMPLETA'!$A3372)</f>
        <v>1</v>
      </c>
      <c r="C3372" s="28" t="s">
        <v>1767</v>
      </c>
      <c r="D3372" s="29">
        <v>4080.6912712499998</v>
      </c>
      <c r="E3372" s="1">
        <f>COUNTIF($H$2:$H$2576,'CARGA COMPLETA'!$A3372)</f>
        <v>1</v>
      </c>
    </row>
    <row r="3373" ht="15.75" customHeight="1">
      <c r="A3373" s="28" t="s">
        <v>1770</v>
      </c>
      <c r="B3373" s="27">
        <f>COUNTIF($H$2:$H$2576,'CARGA COMPLETA'!$A3373)</f>
        <v>1</v>
      </c>
      <c r="C3373" s="28" t="s">
        <v>1769</v>
      </c>
      <c r="D3373" s="29">
        <v>5846.49170325</v>
      </c>
      <c r="E3373" s="1">
        <f>COUNTIF($H$2:$H$2576,'CARGA COMPLETA'!$A3373)</f>
        <v>1</v>
      </c>
    </row>
    <row r="3374" ht="15.75" customHeight="1">
      <c r="A3374" s="28" t="s">
        <v>1772</v>
      </c>
      <c r="B3374" s="27">
        <f>COUNTIF($H$2:$H$2576,'CARGA COMPLETA'!$A3374)</f>
        <v>1</v>
      </c>
      <c r="C3374" s="28" t="s">
        <v>1771</v>
      </c>
      <c r="D3374" s="29">
        <v>7974.213662249998</v>
      </c>
      <c r="E3374" s="1">
        <f>COUNTIF($H$2:$H$2576,'CARGA COMPLETA'!$A3374)</f>
        <v>1</v>
      </c>
    </row>
    <row r="3375" ht="15.75" hidden="1" customHeight="1">
      <c r="A3375" s="28"/>
      <c r="B3375" s="27">
        <f>COUNTIF($H$2:$H$2576,'CARGA COMPLETA'!$A3375)</f>
        <v>0</v>
      </c>
      <c r="C3375" s="28"/>
      <c r="D3375" s="29">
        <v>0.0</v>
      </c>
      <c r="E3375" s="1">
        <f>COUNTIF($H$2:$H$2576,'CARGA COMPLETA'!$A3375)</f>
        <v>0</v>
      </c>
    </row>
    <row r="3376" ht="15.75" hidden="1" customHeight="1">
      <c r="A3376" s="28"/>
      <c r="B3376" s="27">
        <f>COUNTIF($H$2:$H$2576,'CARGA COMPLETA'!$A3376)</f>
        <v>0</v>
      </c>
      <c r="C3376" s="28" t="s">
        <v>8159</v>
      </c>
      <c r="D3376" s="29">
        <v>0.0</v>
      </c>
      <c r="E3376" s="1">
        <f>COUNTIF($H$2:$H$2576,'CARGA COMPLETA'!$A3376)</f>
        <v>0</v>
      </c>
    </row>
    <row r="3377" ht="15.75" hidden="1" customHeight="1">
      <c r="A3377" s="28" t="s">
        <v>8160</v>
      </c>
      <c r="B3377" s="27">
        <f>COUNTIF($H$2:$H$2576,'CARGA COMPLETA'!$A3377)</f>
        <v>0</v>
      </c>
      <c r="C3377" s="28" t="s">
        <v>8161</v>
      </c>
      <c r="D3377" s="29">
        <v>1554.5447774999998</v>
      </c>
      <c r="E3377" s="1">
        <f>COUNTIF($H$2:$H$2576,'CARGA COMPLETA'!$A3377)</f>
        <v>0</v>
      </c>
    </row>
    <row r="3378" ht="15.75" hidden="1" customHeight="1">
      <c r="A3378" s="28" t="s">
        <v>8162</v>
      </c>
      <c r="B3378" s="27">
        <f>COUNTIF($H$2:$H$2576,'CARGA COMPLETA'!$A3378)</f>
        <v>0</v>
      </c>
      <c r="C3378" s="28" t="s">
        <v>8163</v>
      </c>
      <c r="D3378" s="29">
        <v>1851.977358</v>
      </c>
      <c r="E3378" s="1">
        <f>COUNTIF($H$2:$H$2576,'CARGA COMPLETA'!$A3378)</f>
        <v>0</v>
      </c>
    </row>
    <row r="3379" ht="15.75" hidden="1" customHeight="1">
      <c r="A3379" s="28"/>
      <c r="B3379" s="27">
        <f>COUNTIF($H$2:$H$2576,'CARGA COMPLETA'!$A3379)</f>
        <v>0</v>
      </c>
      <c r="C3379" s="28"/>
      <c r="D3379" s="29">
        <v>0.0</v>
      </c>
      <c r="E3379" s="1">
        <f>COUNTIF($H$2:$H$2576,'CARGA COMPLETA'!$A3379)</f>
        <v>0</v>
      </c>
    </row>
    <row r="3380" ht="15.75" hidden="1" customHeight="1">
      <c r="A3380" s="28"/>
      <c r="B3380" s="27">
        <f>COUNTIF($H$2:$H$2576,'CARGA COMPLETA'!$A3380)</f>
        <v>0</v>
      </c>
      <c r="C3380" s="28" t="s">
        <v>8164</v>
      </c>
      <c r="D3380" s="29">
        <v>0.0</v>
      </c>
      <c r="E3380" s="1">
        <f>COUNTIF($H$2:$H$2576,'CARGA COMPLETA'!$A3380)</f>
        <v>0</v>
      </c>
    </row>
    <row r="3381" ht="15.75" hidden="1" customHeight="1">
      <c r="A3381" s="28" t="s">
        <v>8165</v>
      </c>
      <c r="B3381" s="27">
        <f>COUNTIF($H$2:$H$2576,'CARGA COMPLETA'!$A3381)</f>
        <v>0</v>
      </c>
      <c r="C3381" s="28" t="s">
        <v>8166</v>
      </c>
      <c r="D3381" s="29">
        <v>1228.8836834999997</v>
      </c>
      <c r="E3381" s="1">
        <f>COUNTIF($H$2:$H$2576,'CARGA COMPLETA'!$A3381)</f>
        <v>0</v>
      </c>
    </row>
    <row r="3382" ht="15.75" hidden="1" customHeight="1">
      <c r="A3382" s="28" t="s">
        <v>8167</v>
      </c>
      <c r="B3382" s="27">
        <f>COUNTIF($H$2:$H$2576,'CARGA COMPLETA'!$A3382)</f>
        <v>0</v>
      </c>
      <c r="C3382" s="28" t="s">
        <v>8168</v>
      </c>
      <c r="D3382" s="29">
        <v>1228.8836834999997</v>
      </c>
      <c r="E3382" s="1">
        <f>COUNTIF($H$2:$H$2576,'CARGA COMPLETA'!$A3382)</f>
        <v>0</v>
      </c>
    </row>
    <row r="3383" ht="15.75" hidden="1" customHeight="1">
      <c r="A3383" s="28" t="s">
        <v>8169</v>
      </c>
      <c r="B3383" s="27">
        <f>COUNTIF($H$2:$H$2576,'CARGA COMPLETA'!$A3383)</f>
        <v>0</v>
      </c>
      <c r="C3383" s="28" t="s">
        <v>8170</v>
      </c>
      <c r="D3383" s="29">
        <v>1228.8836834999997</v>
      </c>
      <c r="E3383" s="1">
        <f>COUNTIF($H$2:$H$2576,'CARGA COMPLETA'!$A3383)</f>
        <v>0</v>
      </c>
    </row>
    <row r="3384" ht="15.75" hidden="1" customHeight="1">
      <c r="A3384" s="28" t="s">
        <v>8171</v>
      </c>
      <c r="B3384" s="27">
        <f>COUNTIF($H$2:$H$2576,'CARGA COMPLETA'!$A3384)</f>
        <v>0</v>
      </c>
      <c r="C3384" s="28" t="s">
        <v>8172</v>
      </c>
      <c r="D3384" s="29">
        <v>1228.8836834999997</v>
      </c>
      <c r="E3384" s="1">
        <f>COUNTIF($H$2:$H$2576,'CARGA COMPLETA'!$A3384)</f>
        <v>0</v>
      </c>
    </row>
    <row r="3385" ht="15.75" hidden="1" customHeight="1">
      <c r="A3385" s="28" t="s">
        <v>8173</v>
      </c>
      <c r="B3385" s="27">
        <f>COUNTIF($H$2:$H$2576,'CARGA COMPLETA'!$A3385)</f>
        <v>0</v>
      </c>
      <c r="C3385" s="28" t="s">
        <v>8174</v>
      </c>
      <c r="D3385" s="29">
        <v>1228.8836834999997</v>
      </c>
      <c r="E3385" s="1">
        <f>COUNTIF($H$2:$H$2576,'CARGA COMPLETA'!$A3385)</f>
        <v>0</v>
      </c>
    </row>
    <row r="3386" ht="15.75" hidden="1" customHeight="1">
      <c r="A3386" s="28" t="s">
        <v>8175</v>
      </c>
      <c r="B3386" s="27">
        <f>COUNTIF($H$2:$H$2576,'CARGA COMPLETA'!$A3386)</f>
        <v>0</v>
      </c>
      <c r="C3386" s="28" t="s">
        <v>8176</v>
      </c>
      <c r="D3386" s="29">
        <v>1228.8836834999997</v>
      </c>
      <c r="E3386" s="1">
        <f>COUNTIF($H$2:$H$2576,'CARGA COMPLETA'!$A3386)</f>
        <v>0</v>
      </c>
    </row>
    <row r="3387" ht="15.75" hidden="1" customHeight="1">
      <c r="A3387" s="28" t="s">
        <v>8177</v>
      </c>
      <c r="B3387" s="27">
        <f>COUNTIF($H$2:$H$2576,'CARGA COMPLETA'!$A3387)</f>
        <v>0</v>
      </c>
      <c r="C3387" s="28" t="s">
        <v>8178</v>
      </c>
      <c r="D3387" s="29">
        <v>1228.8836834999997</v>
      </c>
      <c r="E3387" s="1">
        <f>COUNTIF($H$2:$H$2576,'CARGA COMPLETA'!$A3387)</f>
        <v>0</v>
      </c>
    </row>
    <row r="3388" ht="15.75" hidden="1" customHeight="1">
      <c r="A3388" s="28" t="s">
        <v>8179</v>
      </c>
      <c r="B3388" s="27">
        <f>COUNTIF($H$2:$H$2576,'CARGA COMPLETA'!$A3388)</f>
        <v>0</v>
      </c>
      <c r="C3388" s="28" t="s">
        <v>8180</v>
      </c>
      <c r="D3388" s="29">
        <v>1854.5827905</v>
      </c>
      <c r="E3388" s="1">
        <f>COUNTIF($H$2:$H$2576,'CARGA COMPLETA'!$A3388)</f>
        <v>0</v>
      </c>
    </row>
    <row r="3389" ht="15.75" hidden="1" customHeight="1">
      <c r="A3389" s="28" t="s">
        <v>8181</v>
      </c>
      <c r="B3389" s="27">
        <f>COUNTIF($H$2:$H$2576,'CARGA COMPLETA'!$A3389)</f>
        <v>0</v>
      </c>
      <c r="C3389" s="28" t="s">
        <v>8182</v>
      </c>
      <c r="D3389" s="29">
        <v>1854.5827905</v>
      </c>
      <c r="E3389" s="1">
        <f>COUNTIF($H$2:$H$2576,'CARGA COMPLETA'!$A3389)</f>
        <v>0</v>
      </c>
    </row>
    <row r="3390" ht="15.75" hidden="1" customHeight="1">
      <c r="A3390" s="28" t="s">
        <v>8183</v>
      </c>
      <c r="B3390" s="27">
        <f>COUNTIF($H$2:$H$2576,'CARGA COMPLETA'!$A3390)</f>
        <v>0</v>
      </c>
      <c r="C3390" s="28" t="s">
        <v>8184</v>
      </c>
      <c r="D3390" s="29">
        <v>1854.5827905</v>
      </c>
      <c r="E3390" s="1">
        <f>COUNTIF($H$2:$H$2576,'CARGA COMPLETA'!$A3390)</f>
        <v>0</v>
      </c>
    </row>
    <row r="3391" ht="15.75" hidden="1" customHeight="1">
      <c r="A3391" s="28" t="s">
        <v>8185</v>
      </c>
      <c r="B3391" s="27">
        <f>COUNTIF($H$2:$H$2576,'CARGA COMPLETA'!$A3391)</f>
        <v>0</v>
      </c>
      <c r="C3391" s="28" t="s">
        <v>8186</v>
      </c>
      <c r="D3391" s="29">
        <v>1854.5827905</v>
      </c>
      <c r="E3391" s="1">
        <f>COUNTIF($H$2:$H$2576,'CARGA COMPLETA'!$A3391)</f>
        <v>0</v>
      </c>
    </row>
    <row r="3392" ht="15.75" hidden="1" customHeight="1">
      <c r="A3392" s="28" t="s">
        <v>8187</v>
      </c>
      <c r="B3392" s="27">
        <f>COUNTIF($H$2:$H$2576,'CARGA COMPLETA'!$A3392)</f>
        <v>0</v>
      </c>
      <c r="C3392" s="28" t="s">
        <v>8188</v>
      </c>
      <c r="D3392" s="29">
        <v>1854.5827905</v>
      </c>
      <c r="E3392" s="1">
        <f>COUNTIF($H$2:$H$2576,'CARGA COMPLETA'!$A3392)</f>
        <v>0</v>
      </c>
    </row>
    <row r="3393" ht="15.75" hidden="1" customHeight="1">
      <c r="A3393" s="28" t="s">
        <v>8189</v>
      </c>
      <c r="B3393" s="27">
        <f>COUNTIF($H$2:$H$2576,'CARGA COMPLETA'!$A3393)</f>
        <v>0</v>
      </c>
      <c r="C3393" s="28" t="s">
        <v>8190</v>
      </c>
      <c r="D3393" s="29">
        <v>1854.5827905</v>
      </c>
      <c r="E3393" s="1">
        <f>COUNTIF($H$2:$H$2576,'CARGA COMPLETA'!$A3393)</f>
        <v>0</v>
      </c>
    </row>
    <row r="3394" ht="15.75" hidden="1" customHeight="1">
      <c r="A3394" s="28"/>
      <c r="B3394" s="27">
        <f>COUNTIF($H$2:$H$2576,'CARGA COMPLETA'!$A3394)</f>
        <v>0</v>
      </c>
      <c r="C3394" s="28"/>
      <c r="D3394" s="29">
        <v>0.0</v>
      </c>
      <c r="E3394" s="1">
        <f>COUNTIF($H$2:$H$2576,'CARGA COMPLETA'!$A3394)</f>
        <v>0</v>
      </c>
    </row>
    <row r="3395" ht="15.75" hidden="1" customHeight="1">
      <c r="A3395" s="28"/>
      <c r="B3395" s="27">
        <f>COUNTIF($H$2:$H$2576,'CARGA COMPLETA'!$A3395)</f>
        <v>0</v>
      </c>
      <c r="C3395" s="28" t="s">
        <v>8191</v>
      </c>
      <c r="D3395" s="29">
        <v>0.0</v>
      </c>
      <c r="E3395" s="1">
        <f>COUNTIF($H$2:$H$2576,'CARGA COMPLETA'!$A3395)</f>
        <v>0</v>
      </c>
    </row>
    <row r="3396" ht="15.75" hidden="1" customHeight="1">
      <c r="A3396" s="28" t="s">
        <v>8192</v>
      </c>
      <c r="B3396" s="27">
        <f>COUNTIF($H$2:$H$2576,'CARGA COMPLETA'!$A3396)</f>
        <v>0</v>
      </c>
      <c r="C3396" s="28" t="s">
        <v>8193</v>
      </c>
      <c r="D3396" s="29">
        <v>3070.50220125</v>
      </c>
      <c r="E3396" s="1">
        <f>COUNTIF($H$2:$H$2576,'CARGA COMPLETA'!$A3396)</f>
        <v>0</v>
      </c>
    </row>
    <row r="3397" ht="15.75" hidden="1" customHeight="1">
      <c r="A3397" s="28"/>
      <c r="B3397" s="27">
        <f>COUNTIF($H$2:$H$2576,'CARGA COMPLETA'!$A3397)</f>
        <v>0</v>
      </c>
      <c r="C3397" s="28"/>
      <c r="D3397" s="29">
        <v>0.0</v>
      </c>
      <c r="E3397" s="1">
        <f>COUNTIF($H$2:$H$2576,'CARGA COMPLETA'!$A3397)</f>
        <v>0</v>
      </c>
    </row>
    <row r="3398" ht="15.75" hidden="1" customHeight="1">
      <c r="A3398" s="28"/>
      <c r="B3398" s="27">
        <f>COUNTIF($H$2:$H$2576,'CARGA COMPLETA'!$A3398)</f>
        <v>0</v>
      </c>
      <c r="C3398" s="28" t="s">
        <v>8194</v>
      </c>
      <c r="D3398" s="29">
        <v>0.0</v>
      </c>
      <c r="E3398" s="1">
        <f>COUNTIF($H$2:$H$2576,'CARGA COMPLETA'!$A3398)</f>
        <v>0</v>
      </c>
    </row>
    <row r="3399" ht="15.75" hidden="1" customHeight="1">
      <c r="A3399" s="28" t="s">
        <v>8195</v>
      </c>
      <c r="B3399" s="27">
        <f>COUNTIF($H$2:$H$2576,'CARGA COMPLETA'!$A3399)</f>
        <v>0</v>
      </c>
      <c r="C3399" s="28" t="s">
        <v>8196</v>
      </c>
      <c r="D3399" s="29">
        <v>2605.3516417499995</v>
      </c>
      <c r="E3399" s="1">
        <f>COUNTIF($H$2:$H$2576,'CARGA COMPLETA'!$A3399)</f>
        <v>0</v>
      </c>
    </row>
    <row r="3400" ht="15.75" hidden="1" customHeight="1">
      <c r="A3400" s="28" t="s">
        <v>8197</v>
      </c>
      <c r="B3400" s="27">
        <f>COUNTIF($H$2:$H$2576,'CARGA COMPLETA'!$A3400)</f>
        <v>0</v>
      </c>
      <c r="C3400" s="28" t="s">
        <v>8198</v>
      </c>
      <c r="D3400" s="29">
        <v>2605.3516417499995</v>
      </c>
      <c r="E3400" s="1">
        <f>COUNTIF($H$2:$H$2576,'CARGA COMPLETA'!$A3400)</f>
        <v>0</v>
      </c>
    </row>
    <row r="3401" ht="15.75" hidden="1" customHeight="1">
      <c r="A3401" s="28" t="s">
        <v>8199</v>
      </c>
      <c r="B3401" s="27">
        <f>COUNTIF($H$2:$H$2576,'CARGA COMPLETA'!$A3401)</f>
        <v>0</v>
      </c>
      <c r="C3401" s="28" t="s">
        <v>8200</v>
      </c>
      <c r="D3401" s="29">
        <v>2605.3516417499995</v>
      </c>
      <c r="E3401" s="1">
        <f>COUNTIF($H$2:$H$2576,'CARGA COMPLETA'!$A3401)</f>
        <v>0</v>
      </c>
    </row>
    <row r="3402" ht="15.75" hidden="1" customHeight="1">
      <c r="A3402" s="28" t="s">
        <v>8201</v>
      </c>
      <c r="B3402" s="27">
        <f>COUNTIF($H$2:$H$2576,'CARGA COMPLETA'!$A3402)</f>
        <v>0</v>
      </c>
      <c r="C3402" s="28" t="s">
        <v>8202</v>
      </c>
      <c r="D3402" s="29">
        <v>2605.3516417499995</v>
      </c>
      <c r="E3402" s="1">
        <f>COUNTIF($H$2:$H$2576,'CARGA COMPLETA'!$A3402)</f>
        <v>0</v>
      </c>
    </row>
    <row r="3403" ht="15.75" hidden="1" customHeight="1">
      <c r="A3403" s="28" t="s">
        <v>8203</v>
      </c>
      <c r="B3403" s="27">
        <f>COUNTIF($H$2:$H$2576,'CARGA COMPLETA'!$A3403)</f>
        <v>0</v>
      </c>
      <c r="C3403" s="28" t="s">
        <v>8204</v>
      </c>
      <c r="D3403" s="29">
        <v>2605.3516417499995</v>
      </c>
      <c r="E3403" s="1">
        <f>COUNTIF($H$2:$H$2576,'CARGA COMPLETA'!$A3403)</f>
        <v>0</v>
      </c>
    </row>
    <row r="3404" ht="15.75" hidden="1" customHeight="1">
      <c r="A3404" s="28" t="s">
        <v>8205</v>
      </c>
      <c r="B3404" s="27">
        <f>COUNTIF($H$2:$H$2576,'CARGA COMPLETA'!$A3404)</f>
        <v>0</v>
      </c>
      <c r="C3404" s="28" t="s">
        <v>8206</v>
      </c>
      <c r="D3404" s="29">
        <v>2605.3516417499995</v>
      </c>
      <c r="E3404" s="1">
        <f>COUNTIF($H$2:$H$2576,'CARGA COMPLETA'!$A3404)</f>
        <v>0</v>
      </c>
    </row>
    <row r="3405" ht="15.75" hidden="1" customHeight="1">
      <c r="A3405" s="28" t="s">
        <v>8207</v>
      </c>
      <c r="B3405" s="27">
        <f>COUNTIF($H$2:$H$2576,'CARGA COMPLETA'!$A3405)</f>
        <v>0</v>
      </c>
      <c r="C3405" s="28" t="s">
        <v>8208</v>
      </c>
      <c r="D3405" s="29">
        <v>1474.315425</v>
      </c>
      <c r="E3405" s="1">
        <f>COUNTIF($H$2:$H$2576,'CARGA COMPLETA'!$A3405)</f>
        <v>0</v>
      </c>
    </row>
    <row r="3406" ht="15.75" hidden="1" customHeight="1">
      <c r="A3406" s="28" t="s">
        <v>8209</v>
      </c>
      <c r="B3406" s="27">
        <f>COUNTIF($H$2:$H$2576,'CARGA COMPLETA'!$A3406)</f>
        <v>0</v>
      </c>
      <c r="C3406" s="28" t="s">
        <v>8210</v>
      </c>
      <c r="D3406" s="29">
        <v>1474.315425</v>
      </c>
      <c r="E3406" s="1">
        <f>COUNTIF($H$2:$H$2576,'CARGA COMPLETA'!$A3406)</f>
        <v>0</v>
      </c>
    </row>
    <row r="3407" ht="15.75" hidden="1" customHeight="1">
      <c r="A3407" s="28"/>
      <c r="B3407" s="27">
        <f>COUNTIF($H$2:$H$2576,'CARGA COMPLETA'!$A3407)</f>
        <v>0</v>
      </c>
      <c r="C3407" s="28"/>
      <c r="D3407" s="29">
        <v>0.0</v>
      </c>
      <c r="E3407" s="1">
        <f>COUNTIF($H$2:$H$2576,'CARGA COMPLETA'!$A3407)</f>
        <v>0</v>
      </c>
    </row>
    <row r="3408" ht="15.75" hidden="1" customHeight="1">
      <c r="A3408" s="28"/>
      <c r="B3408" s="27">
        <f>COUNTIF($H$2:$H$2576,'CARGA COMPLETA'!$A3408)</f>
        <v>0</v>
      </c>
      <c r="C3408" s="28" t="s">
        <v>8211</v>
      </c>
      <c r="D3408" s="29">
        <v>0.0</v>
      </c>
      <c r="E3408" s="1">
        <f>COUNTIF($H$2:$H$2576,'CARGA COMPLETA'!$A3408)</f>
        <v>0</v>
      </c>
    </row>
    <row r="3409" ht="15.75" hidden="1" customHeight="1">
      <c r="A3409" s="28" t="s">
        <v>8212</v>
      </c>
      <c r="B3409" s="27">
        <f>COUNTIF($H$2:$H$2576,'CARGA COMPLETA'!$A3409)</f>
        <v>0</v>
      </c>
      <c r="C3409" s="28" t="s">
        <v>8213</v>
      </c>
      <c r="D3409" s="29">
        <v>445.98715425</v>
      </c>
      <c r="E3409" s="1">
        <f>COUNTIF($H$2:$H$2576,'CARGA COMPLETA'!$A3409)</f>
        <v>0</v>
      </c>
    </row>
    <row r="3410" ht="15.75" hidden="1" customHeight="1">
      <c r="A3410" s="28" t="s">
        <v>8214</v>
      </c>
      <c r="B3410" s="27">
        <f>COUNTIF($H$2:$H$2576,'CARGA COMPLETA'!$A3410)</f>
        <v>0</v>
      </c>
      <c r="C3410" s="28" t="s">
        <v>8215</v>
      </c>
      <c r="D3410" s="29">
        <v>445.98715425</v>
      </c>
      <c r="E3410" s="1">
        <f>COUNTIF($H$2:$H$2576,'CARGA COMPLETA'!$A3410)</f>
        <v>0</v>
      </c>
    </row>
    <row r="3411" ht="15.75" hidden="1" customHeight="1">
      <c r="A3411" s="28" t="s">
        <v>8216</v>
      </c>
      <c r="B3411" s="27">
        <f>COUNTIF($H$2:$H$2576,'CARGA COMPLETA'!$A3411)</f>
        <v>0</v>
      </c>
      <c r="C3411" s="28" t="s">
        <v>8217</v>
      </c>
      <c r="D3411" s="29">
        <v>445.98715425</v>
      </c>
      <c r="E3411" s="1">
        <f>COUNTIF($H$2:$H$2576,'CARGA COMPLETA'!$A3411)</f>
        <v>0</v>
      </c>
    </row>
    <row r="3412" ht="15.75" hidden="1" customHeight="1">
      <c r="A3412" s="28" t="s">
        <v>8218</v>
      </c>
      <c r="B3412" s="27">
        <f>COUNTIF($H$2:$H$2576,'CARGA COMPLETA'!$A3412)</f>
        <v>0</v>
      </c>
      <c r="C3412" s="28" t="s">
        <v>8219</v>
      </c>
      <c r="D3412" s="29">
        <v>445.98715425</v>
      </c>
      <c r="E3412" s="1">
        <f>COUNTIF($H$2:$H$2576,'CARGA COMPLETA'!$A3412)</f>
        <v>0</v>
      </c>
    </row>
    <row r="3413" ht="15.75" hidden="1" customHeight="1">
      <c r="A3413" s="28"/>
      <c r="B3413" s="27">
        <f>COUNTIF($H$2:$H$2576,'CARGA COMPLETA'!$A3413)</f>
        <v>0</v>
      </c>
      <c r="C3413" s="28"/>
      <c r="D3413" s="29">
        <v>0.0</v>
      </c>
      <c r="E3413" s="1">
        <f>COUNTIF($H$2:$H$2576,'CARGA COMPLETA'!$A3413)</f>
        <v>0</v>
      </c>
    </row>
    <row r="3414" ht="15.75" hidden="1" customHeight="1">
      <c r="A3414" s="28"/>
      <c r="B3414" s="27">
        <f>COUNTIF($H$2:$H$2576,'CARGA COMPLETA'!$A3414)</f>
        <v>0</v>
      </c>
      <c r="C3414" s="28" t="s">
        <v>8220</v>
      </c>
      <c r="D3414" s="29">
        <v>0.0</v>
      </c>
      <c r="E3414" s="1">
        <f>COUNTIF($H$2:$H$2576,'CARGA COMPLETA'!$A3414)</f>
        <v>0</v>
      </c>
    </row>
    <row r="3415" ht="15.75" hidden="1" customHeight="1">
      <c r="A3415" s="28" t="s">
        <v>8221</v>
      </c>
      <c r="B3415" s="27">
        <f>COUNTIF($H$2:$H$2576,'CARGA COMPLETA'!$A3415)</f>
        <v>0</v>
      </c>
      <c r="C3415" s="28" t="s">
        <v>8222</v>
      </c>
      <c r="D3415" s="29">
        <v>5967.6083775</v>
      </c>
      <c r="E3415" s="1">
        <f>COUNTIF($H$2:$H$2576,'CARGA COMPLETA'!$A3415)</f>
        <v>0</v>
      </c>
    </row>
    <row r="3416" ht="15.75" hidden="1" customHeight="1">
      <c r="A3416" s="28" t="s">
        <v>8223</v>
      </c>
      <c r="B3416" s="27">
        <f>COUNTIF($H$2:$H$2576,'CARGA COMPLETA'!$A3416)</f>
        <v>0</v>
      </c>
      <c r="C3416" s="28" t="s">
        <v>8224</v>
      </c>
      <c r="D3416" s="29">
        <v>1442.2506367499998</v>
      </c>
      <c r="E3416" s="1">
        <f>COUNTIF($H$2:$H$2576,'CARGA COMPLETA'!$A3416)</f>
        <v>0</v>
      </c>
    </row>
    <row r="3417" ht="15.75" hidden="1" customHeight="1">
      <c r="A3417" s="28" t="s">
        <v>8225</v>
      </c>
      <c r="B3417" s="27">
        <f>COUNTIF($H$2:$H$2576,'CARGA COMPLETA'!$A3417)</f>
        <v>0</v>
      </c>
      <c r="C3417" s="28" t="s">
        <v>8226</v>
      </c>
      <c r="D3417" s="29">
        <v>1358.7779699999999</v>
      </c>
      <c r="E3417" s="1">
        <f>COUNTIF($H$2:$H$2576,'CARGA COMPLETA'!$A3417)</f>
        <v>0</v>
      </c>
    </row>
    <row r="3418" ht="15.75" hidden="1" customHeight="1">
      <c r="A3418" s="28" t="s">
        <v>8227</v>
      </c>
      <c r="B3418" s="27">
        <f>COUNTIF($H$2:$H$2576,'CARGA COMPLETA'!$A3418)</f>
        <v>0</v>
      </c>
      <c r="C3418" s="28" t="s">
        <v>8228</v>
      </c>
      <c r="D3418" s="29">
        <v>3438.04786875</v>
      </c>
      <c r="E3418" s="1">
        <f>COUNTIF($H$2:$H$2576,'CARGA COMPLETA'!$A3418)</f>
        <v>0</v>
      </c>
    </row>
    <row r="3419" ht="15.75" hidden="1" customHeight="1">
      <c r="A3419" s="28" t="s">
        <v>8229</v>
      </c>
      <c r="B3419" s="27">
        <f>COUNTIF($H$2:$H$2576,'CARGA COMPLETA'!$A3419)</f>
        <v>0</v>
      </c>
      <c r="C3419" s="28" t="s">
        <v>8230</v>
      </c>
      <c r="D3419" s="29">
        <v>1468.3588672499998</v>
      </c>
      <c r="E3419" s="1">
        <f>COUNTIF($H$2:$H$2576,'CARGA COMPLETA'!$A3419)</f>
        <v>0</v>
      </c>
    </row>
    <row r="3420" ht="15.75" hidden="1" customHeight="1">
      <c r="A3420" s="28"/>
      <c r="B3420" s="27">
        <f>COUNTIF($H$2:$H$2576,'CARGA COMPLETA'!$A3420)</f>
        <v>0</v>
      </c>
      <c r="C3420" s="28"/>
      <c r="D3420" s="29">
        <v>0.0</v>
      </c>
      <c r="E3420" s="1">
        <f>COUNTIF($H$2:$H$2576,'CARGA COMPLETA'!$A3420)</f>
        <v>0</v>
      </c>
    </row>
    <row r="3421" ht="15.75" hidden="1" customHeight="1">
      <c r="A3421" s="28"/>
      <c r="B3421" s="27">
        <f>COUNTIF($H$2:$H$2576,'CARGA COMPLETA'!$A3421)</f>
        <v>0</v>
      </c>
      <c r="C3421" s="28" t="s">
        <v>8231</v>
      </c>
      <c r="D3421" s="29">
        <v>0.0</v>
      </c>
      <c r="E3421" s="1">
        <f>COUNTIF($H$2:$H$2576,'CARGA COMPLETA'!$A3421)</f>
        <v>0</v>
      </c>
    </row>
    <row r="3422" ht="15.75" hidden="1" customHeight="1">
      <c r="A3422" s="28" t="s">
        <v>8232</v>
      </c>
      <c r="B3422" s="27">
        <f>COUNTIF($H$2:$H$2576,'CARGA COMPLETA'!$A3422)</f>
        <v>0</v>
      </c>
      <c r="C3422" s="28" t="s">
        <v>8233</v>
      </c>
      <c r="D3422" s="29">
        <v>2209.3887914999996</v>
      </c>
      <c r="E3422" s="1">
        <f>COUNTIF($H$2:$H$2576,'CARGA COMPLETA'!$A3422)</f>
        <v>0</v>
      </c>
    </row>
    <row r="3423" ht="15.75" hidden="1" customHeight="1">
      <c r="A3423" s="28" t="s">
        <v>8234</v>
      </c>
      <c r="B3423" s="27">
        <f>COUNTIF($H$2:$H$2576,'CARGA COMPLETA'!$A3423)</f>
        <v>0</v>
      </c>
      <c r="C3423" s="28" t="s">
        <v>8235</v>
      </c>
      <c r="D3423" s="29">
        <v>2810.0487937499997</v>
      </c>
      <c r="E3423" s="1">
        <f>COUNTIF($H$2:$H$2576,'CARGA COMPLETA'!$A3423)</f>
        <v>0</v>
      </c>
    </row>
    <row r="3424" ht="15.75" hidden="1" customHeight="1">
      <c r="A3424" s="28" t="s">
        <v>8236</v>
      </c>
      <c r="B3424" s="27">
        <f>COUNTIF($H$2:$H$2576,'CARGA COMPLETA'!$A3424)</f>
        <v>0</v>
      </c>
      <c r="C3424" s="28" t="s">
        <v>8237</v>
      </c>
      <c r="D3424" s="29">
        <v>3852.7518645</v>
      </c>
      <c r="E3424" s="1">
        <f>COUNTIF($H$2:$H$2576,'CARGA COMPLETA'!$A3424)</f>
        <v>0</v>
      </c>
    </row>
    <row r="3425" ht="15.75" hidden="1" customHeight="1">
      <c r="A3425" s="28"/>
      <c r="B3425" s="27">
        <f>COUNTIF($H$2:$H$2576,'CARGA COMPLETA'!$A3425)</f>
        <v>0</v>
      </c>
      <c r="C3425" s="28"/>
      <c r="D3425" s="29">
        <v>0.0</v>
      </c>
      <c r="E3425" s="1">
        <f>COUNTIF($H$2:$H$2576,'CARGA COMPLETA'!$A3425)</f>
        <v>0</v>
      </c>
    </row>
    <row r="3426" ht="15.75" hidden="1" customHeight="1">
      <c r="A3426" s="28"/>
      <c r="B3426" s="27">
        <f>COUNTIF($H$2:$H$2576,'CARGA COMPLETA'!$A3426)</f>
        <v>0</v>
      </c>
      <c r="C3426" s="28" t="s">
        <v>8238</v>
      </c>
      <c r="D3426" s="29">
        <v>0.0</v>
      </c>
      <c r="E3426" s="1">
        <f>COUNTIF($H$2:$H$2576,'CARGA COMPLETA'!$A3426)</f>
        <v>0</v>
      </c>
    </row>
    <row r="3427" ht="15.75" hidden="1" customHeight="1">
      <c r="A3427" s="28" t="s">
        <v>8239</v>
      </c>
      <c r="B3427" s="27">
        <f>COUNTIF($H$2:$H$2576,'CARGA COMPLETA'!$A3427)</f>
        <v>0</v>
      </c>
      <c r="C3427" s="28" t="s">
        <v>8240</v>
      </c>
      <c r="D3427" s="29">
        <v>284.72885099999996</v>
      </c>
      <c r="E3427" s="1">
        <f>COUNTIF($H$2:$H$2576,'CARGA COMPLETA'!$A3427)</f>
        <v>0</v>
      </c>
    </row>
    <row r="3428" ht="15.75" hidden="1" customHeight="1">
      <c r="A3428" s="28" t="s">
        <v>8241</v>
      </c>
      <c r="B3428" s="27">
        <f>COUNTIF($H$2:$H$2576,'CARGA COMPLETA'!$A3428)</f>
        <v>0</v>
      </c>
      <c r="C3428" s="28" t="s">
        <v>8242</v>
      </c>
      <c r="D3428" s="29">
        <v>516.917808</v>
      </c>
      <c r="E3428" s="1">
        <f>COUNTIF($H$2:$H$2576,'CARGA COMPLETA'!$A3428)</f>
        <v>0</v>
      </c>
    </row>
    <row r="3429" ht="15.75" hidden="1" customHeight="1">
      <c r="A3429" s="28"/>
      <c r="B3429" s="27">
        <f>COUNTIF($H$2:$H$2576,'CARGA COMPLETA'!$A3429)</f>
        <v>0</v>
      </c>
      <c r="C3429" s="28"/>
      <c r="D3429" s="29">
        <v>0.0</v>
      </c>
      <c r="E3429" s="1">
        <f>COUNTIF($H$2:$H$2576,'CARGA COMPLETA'!$A3429)</f>
        <v>0</v>
      </c>
    </row>
    <row r="3430" ht="15.75" hidden="1" customHeight="1">
      <c r="A3430" s="28"/>
      <c r="B3430" s="27">
        <f>COUNTIF($H$2:$H$2576,'CARGA COMPLETA'!$A3430)</f>
        <v>0</v>
      </c>
      <c r="C3430" s="28" t="s">
        <v>8243</v>
      </c>
      <c r="D3430" s="29">
        <v>0.0</v>
      </c>
      <c r="E3430" s="1">
        <f>COUNTIF($H$2:$H$2576,'CARGA COMPLETA'!$A3430)</f>
        <v>0</v>
      </c>
    </row>
    <row r="3431" ht="15.75" hidden="1" customHeight="1">
      <c r="A3431" s="28" t="s">
        <v>8244</v>
      </c>
      <c r="B3431" s="27">
        <f>COUNTIF($H$2:$H$2576,'CARGA COMPLETA'!$A3431)</f>
        <v>0</v>
      </c>
      <c r="C3431" s="28" t="s">
        <v>8245</v>
      </c>
      <c r="D3431" s="29">
        <v>2206.8192959999997</v>
      </c>
      <c r="E3431" s="1">
        <f>COUNTIF($H$2:$H$2576,'CARGA COMPLETA'!$A3431)</f>
        <v>0</v>
      </c>
    </row>
    <row r="3432" ht="15.75" hidden="1" customHeight="1">
      <c r="A3432" s="28"/>
      <c r="B3432" s="27">
        <f>COUNTIF($H$2:$H$2576,'CARGA COMPLETA'!$A3432)</f>
        <v>0</v>
      </c>
      <c r="C3432" s="28"/>
      <c r="D3432" s="29">
        <v>0.0</v>
      </c>
      <c r="E3432" s="1">
        <f>COUNTIF($H$2:$H$2576,'CARGA COMPLETA'!$A3432)</f>
        <v>0</v>
      </c>
    </row>
    <row r="3433" ht="15.75" hidden="1" customHeight="1">
      <c r="A3433" s="28"/>
      <c r="B3433" s="27">
        <f>COUNTIF($H$2:$H$2576,'CARGA COMPLETA'!$A3433)</f>
        <v>0</v>
      </c>
      <c r="C3433" s="28" t="s">
        <v>8246</v>
      </c>
      <c r="D3433" s="29">
        <v>0.0</v>
      </c>
      <c r="E3433" s="1">
        <f>COUNTIF($H$2:$H$2576,'CARGA COMPLETA'!$A3433)</f>
        <v>0</v>
      </c>
    </row>
    <row r="3434" ht="15.75" hidden="1" customHeight="1">
      <c r="A3434" s="28" t="s">
        <v>8247</v>
      </c>
      <c r="B3434" s="27">
        <f>COUNTIF($H$2:$H$2576,'CARGA COMPLETA'!$A3434)</f>
        <v>0</v>
      </c>
      <c r="C3434" s="28" t="s">
        <v>8248</v>
      </c>
      <c r="D3434" s="29">
        <v>7847.64354825</v>
      </c>
      <c r="E3434" s="1">
        <f>COUNTIF($H$2:$H$2576,'CARGA COMPLETA'!$A3434)</f>
        <v>0</v>
      </c>
    </row>
    <row r="3435" ht="15.75" hidden="1" customHeight="1">
      <c r="A3435" s="28" t="s">
        <v>8249</v>
      </c>
      <c r="B3435" s="27">
        <f>COUNTIF($H$2:$H$2576,'CARGA COMPLETA'!$A3435)</f>
        <v>0</v>
      </c>
      <c r="C3435" s="28" t="s">
        <v>8250</v>
      </c>
      <c r="D3435" s="29">
        <v>14336.760685499998</v>
      </c>
      <c r="E3435" s="1">
        <f>COUNTIF($H$2:$H$2576,'CARGA COMPLETA'!$A3435)</f>
        <v>0</v>
      </c>
    </row>
    <row r="3436" ht="15.75" hidden="1" customHeight="1">
      <c r="A3436" s="28" t="s">
        <v>8251</v>
      </c>
      <c r="B3436" s="27">
        <f>COUNTIF($H$2:$H$2576,'CARGA COMPLETA'!$A3436)</f>
        <v>0</v>
      </c>
      <c r="C3436" s="28" t="s">
        <v>8252</v>
      </c>
      <c r="D3436" s="29">
        <v>14831.352632249997</v>
      </c>
      <c r="E3436" s="1">
        <f>COUNTIF($H$2:$H$2576,'CARGA COMPLETA'!$A3436)</f>
        <v>0</v>
      </c>
    </row>
    <row r="3437" ht="15.75" hidden="1" customHeight="1">
      <c r="A3437" s="28"/>
      <c r="B3437" s="27">
        <f>COUNTIF($H$2:$H$2576,'CARGA COMPLETA'!$A3437)</f>
        <v>0</v>
      </c>
      <c r="C3437" s="28"/>
      <c r="D3437" s="29">
        <v>0.0</v>
      </c>
      <c r="E3437" s="1">
        <f>COUNTIF($H$2:$H$2576,'CARGA COMPLETA'!$A3437)</f>
        <v>0</v>
      </c>
    </row>
    <row r="3438" ht="15.75" hidden="1" customHeight="1">
      <c r="A3438" s="28"/>
      <c r="B3438" s="27">
        <f>COUNTIF($H$2:$H$2576,'CARGA COMPLETA'!$A3438)</f>
        <v>0</v>
      </c>
      <c r="C3438" s="28" t="s">
        <v>8253</v>
      </c>
      <c r="D3438" s="29">
        <v>0.0</v>
      </c>
      <c r="E3438" s="1">
        <f>COUNTIF($H$2:$H$2576,'CARGA COMPLETA'!$A3438)</f>
        <v>0</v>
      </c>
    </row>
    <row r="3439" ht="15.75" hidden="1" customHeight="1">
      <c r="A3439" s="28" t="s">
        <v>8254</v>
      </c>
      <c r="B3439" s="27">
        <f>COUNTIF($H$2:$H$2576,'CARGA COMPLETA'!$A3439)</f>
        <v>0</v>
      </c>
      <c r="C3439" s="28" t="s">
        <v>8255</v>
      </c>
      <c r="D3439" s="29">
        <v>32010.190962750003</v>
      </c>
      <c r="E3439" s="1">
        <f>COUNTIF($H$2:$H$2576,'CARGA COMPLETA'!$A3439)</f>
        <v>0</v>
      </c>
    </row>
    <row r="3440" ht="15.75" hidden="1" customHeight="1">
      <c r="A3440" s="28" t="s">
        <v>8256</v>
      </c>
      <c r="B3440" s="27">
        <f>COUNTIF($H$2:$H$2576,'CARGA COMPLETA'!$A3440)</f>
        <v>0</v>
      </c>
      <c r="C3440" s="28" t="s">
        <v>8257</v>
      </c>
      <c r="D3440" s="29">
        <v>12344.83566525</v>
      </c>
      <c r="E3440" s="1">
        <f>COUNTIF($H$2:$H$2576,'CARGA COMPLETA'!$A3440)</f>
        <v>0</v>
      </c>
    </row>
    <row r="3441" ht="15.75" hidden="1" customHeight="1">
      <c r="A3441" s="28"/>
      <c r="B3441" s="27">
        <f>COUNTIF($H$2:$H$2576,'CARGA COMPLETA'!$A3441)</f>
        <v>0</v>
      </c>
      <c r="C3441" s="28"/>
      <c r="D3441" s="29">
        <v>0.0</v>
      </c>
      <c r="E3441" s="1">
        <f>COUNTIF($H$2:$H$2576,'CARGA COMPLETA'!$A3441)</f>
        <v>0</v>
      </c>
    </row>
    <row r="3442" ht="15.75" hidden="1" customHeight="1">
      <c r="A3442" s="28"/>
      <c r="B3442" s="27">
        <f>COUNTIF($H$2:$H$2576,'CARGA COMPLETA'!$A3442)</f>
        <v>0</v>
      </c>
      <c r="C3442" s="28" t="s">
        <v>8258</v>
      </c>
      <c r="D3442" s="29">
        <v>0.0</v>
      </c>
      <c r="E3442" s="1">
        <f>COUNTIF($H$2:$H$2576,'CARGA COMPLETA'!$A3442)</f>
        <v>0</v>
      </c>
    </row>
    <row r="3443" ht="15.75" hidden="1" customHeight="1">
      <c r="A3443" s="28" t="s">
        <v>8259</v>
      </c>
      <c r="B3443" s="27">
        <f>COUNTIF($H$2:$H$2576,'CARGA COMPLETA'!$A3443)</f>
        <v>0</v>
      </c>
      <c r="C3443" s="28" t="s">
        <v>8260</v>
      </c>
      <c r="D3443" s="29">
        <v>14981.317733249998</v>
      </c>
      <c r="E3443" s="1">
        <f>COUNTIF($H$2:$H$2576,'CARGA COMPLETA'!$A3443)</f>
        <v>0</v>
      </c>
    </row>
    <row r="3444" ht="15.75" hidden="1" customHeight="1">
      <c r="A3444" s="28"/>
      <c r="B3444" s="27">
        <f>COUNTIF($H$2:$H$2576,'CARGA COMPLETA'!$A3444)</f>
        <v>0</v>
      </c>
      <c r="C3444" s="28"/>
      <c r="D3444" s="29">
        <v>0.0</v>
      </c>
      <c r="E3444" s="1">
        <f>COUNTIF($H$2:$H$2576,'CARGA COMPLETA'!$A3444)</f>
        <v>0</v>
      </c>
    </row>
    <row r="3445" ht="15.75" hidden="1" customHeight="1">
      <c r="A3445" s="28"/>
      <c r="B3445" s="27">
        <f>COUNTIF($H$2:$H$2576,'CARGA COMPLETA'!$A3445)</f>
        <v>0</v>
      </c>
      <c r="C3445" s="28" t="s">
        <v>8261</v>
      </c>
      <c r="D3445" s="29">
        <v>0.0</v>
      </c>
      <c r="E3445" s="1">
        <f>COUNTIF($H$2:$H$2576,'CARGA COMPLETA'!$A3445)</f>
        <v>0</v>
      </c>
    </row>
    <row r="3446" ht="15.75" hidden="1" customHeight="1">
      <c r="A3446" s="28" t="s">
        <v>8262</v>
      </c>
      <c r="B3446" s="27">
        <f>COUNTIF($H$2:$H$2576,'CARGA COMPLETA'!$A3446)</f>
        <v>0</v>
      </c>
      <c r="C3446" s="28" t="s">
        <v>8263</v>
      </c>
      <c r="D3446" s="29">
        <v>5907.701398499999</v>
      </c>
      <c r="E3446" s="1">
        <f>COUNTIF($H$2:$H$2576,'CARGA COMPLETA'!$A3446)</f>
        <v>0</v>
      </c>
    </row>
    <row r="3447" ht="15.75" hidden="1" customHeight="1">
      <c r="A3447" s="28" t="s">
        <v>8264</v>
      </c>
      <c r="B3447" s="27">
        <f>COUNTIF($H$2:$H$2576,'CARGA COMPLETA'!$A3447)</f>
        <v>0</v>
      </c>
      <c r="C3447" s="28" t="s">
        <v>8265</v>
      </c>
      <c r="D3447" s="29">
        <v>6843.851264249999</v>
      </c>
      <c r="E3447" s="1">
        <f>COUNTIF($H$2:$H$2576,'CARGA COMPLETA'!$A3447)</f>
        <v>0</v>
      </c>
    </row>
    <row r="3448" ht="15.75" hidden="1" customHeight="1">
      <c r="A3448" s="28"/>
      <c r="B3448" s="27">
        <f>COUNTIF($H$2:$H$2576,'CARGA COMPLETA'!$A3448)</f>
        <v>0</v>
      </c>
      <c r="C3448" s="28"/>
      <c r="D3448" s="29">
        <v>0.0</v>
      </c>
      <c r="E3448" s="1">
        <f>COUNTIF($H$2:$H$2576,'CARGA COMPLETA'!$A3448)</f>
        <v>0</v>
      </c>
    </row>
    <row r="3449" ht="15.75" hidden="1" customHeight="1">
      <c r="A3449" s="28"/>
      <c r="B3449" s="27">
        <f>COUNTIF($H$2:$H$2576,'CARGA COMPLETA'!$A3449)</f>
        <v>0</v>
      </c>
      <c r="C3449" s="28" t="s">
        <v>8266</v>
      </c>
      <c r="D3449" s="29">
        <v>0.0</v>
      </c>
      <c r="E3449" s="1">
        <f>COUNTIF($H$2:$H$2576,'CARGA COMPLETA'!$A3449)</f>
        <v>0</v>
      </c>
    </row>
    <row r="3450" ht="15.75" hidden="1" customHeight="1">
      <c r="A3450" s="28" t="s">
        <v>8267</v>
      </c>
      <c r="B3450" s="27">
        <f>COUNTIF($H$2:$H$2576,'CARGA COMPLETA'!$A3450)</f>
        <v>0</v>
      </c>
      <c r="C3450" s="28" t="s">
        <v>8268</v>
      </c>
      <c r="D3450" s="29">
        <v>18307.403878500005</v>
      </c>
      <c r="E3450" s="1">
        <f>COUNTIF($H$2:$H$2576,'CARGA COMPLETA'!$A3450)</f>
        <v>0</v>
      </c>
    </row>
    <row r="3451" ht="15.75" hidden="1" customHeight="1">
      <c r="A3451" s="28"/>
      <c r="B3451" s="27">
        <f>COUNTIF($H$2:$H$2576,'CARGA COMPLETA'!$A3451)</f>
        <v>0</v>
      </c>
      <c r="C3451" s="28"/>
      <c r="D3451" s="29">
        <v>0.0</v>
      </c>
      <c r="E3451" s="1">
        <f>COUNTIF($H$2:$H$2576,'CARGA COMPLETA'!$A3451)</f>
        <v>0</v>
      </c>
    </row>
    <row r="3452" ht="15.75" hidden="1" customHeight="1">
      <c r="A3452" s="28"/>
      <c r="B3452" s="27">
        <f>COUNTIF($H$2:$H$2576,'CARGA COMPLETA'!$A3452)</f>
        <v>0</v>
      </c>
      <c r="C3452" s="28" t="s">
        <v>8269</v>
      </c>
      <c r="D3452" s="29">
        <v>0.0</v>
      </c>
      <c r="E3452" s="1">
        <f>COUNTIF($H$2:$H$2576,'CARGA COMPLETA'!$A3452)</f>
        <v>0</v>
      </c>
    </row>
    <row r="3453" ht="15.75" hidden="1" customHeight="1">
      <c r="A3453" s="28" t="s">
        <v>8270</v>
      </c>
      <c r="B3453" s="27">
        <f>COUNTIF($H$2:$H$2576,'CARGA COMPLETA'!$A3453)</f>
        <v>0</v>
      </c>
      <c r="C3453" s="28" t="s">
        <v>8271</v>
      </c>
      <c r="D3453" s="29">
        <v>3778.60484925</v>
      </c>
      <c r="E3453" s="1">
        <f>COUNTIF($H$2:$H$2576,'CARGA COMPLETA'!$A3453)</f>
        <v>0</v>
      </c>
    </row>
    <row r="3454" ht="15.75" hidden="1" customHeight="1">
      <c r="A3454" s="28" t="s">
        <v>8272</v>
      </c>
      <c r="B3454" s="27">
        <f>COUNTIF($H$2:$H$2576,'CARGA COMPLETA'!$A3454)</f>
        <v>0</v>
      </c>
      <c r="C3454" s="28" t="s">
        <v>8273</v>
      </c>
      <c r="D3454" s="29">
        <v>3545.64324675</v>
      </c>
      <c r="E3454" s="1">
        <f>COUNTIF($H$2:$H$2576,'CARGA COMPLETA'!$A3454)</f>
        <v>0</v>
      </c>
    </row>
    <row r="3455" ht="15.75" hidden="1" customHeight="1">
      <c r="A3455" s="28"/>
      <c r="B3455" s="27">
        <f>COUNTIF($H$2:$H$2576,'CARGA COMPLETA'!$A3455)</f>
        <v>0</v>
      </c>
      <c r="C3455" s="28"/>
      <c r="D3455" s="29">
        <v>0.0</v>
      </c>
      <c r="E3455" s="1">
        <f>COUNTIF($H$2:$H$2576,'CARGA COMPLETA'!$A3455)</f>
        <v>0</v>
      </c>
    </row>
    <row r="3456" ht="15.75" hidden="1" customHeight="1">
      <c r="A3456" s="28"/>
      <c r="B3456" s="27">
        <f>COUNTIF($H$2:$H$2576,'CARGA COMPLETA'!$A3456)</f>
        <v>0</v>
      </c>
      <c r="C3456" s="28" t="s">
        <v>8274</v>
      </c>
      <c r="D3456" s="29">
        <v>0.0</v>
      </c>
      <c r="E3456" s="1">
        <f>COUNTIF($H$2:$H$2576,'CARGA COMPLETA'!$A3456)</f>
        <v>0</v>
      </c>
    </row>
    <row r="3457" ht="15.75" customHeight="1">
      <c r="A3457" s="28" t="s">
        <v>1774</v>
      </c>
      <c r="B3457" s="27">
        <f>COUNTIF($H$2:$H$2576,'CARGA COMPLETA'!$A3457)</f>
        <v>1</v>
      </c>
      <c r="C3457" s="28" t="s">
        <v>1773</v>
      </c>
      <c r="D3457" s="29">
        <v>481.74446925000007</v>
      </c>
      <c r="E3457" s="1">
        <f>COUNTIF($H$2:$H$2576,'CARGA COMPLETA'!$A3457)</f>
        <v>1</v>
      </c>
    </row>
    <row r="3458" ht="15.75" customHeight="1">
      <c r="A3458" s="28" t="s">
        <v>1776</v>
      </c>
      <c r="B3458" s="27">
        <f>COUNTIF($H$2:$H$2576,'CARGA COMPLETA'!$A3458)</f>
        <v>1</v>
      </c>
      <c r="C3458" s="28" t="s">
        <v>1775</v>
      </c>
      <c r="D3458" s="29">
        <v>610.030575</v>
      </c>
      <c r="E3458" s="1">
        <f>COUNTIF($H$2:$H$2576,'CARGA COMPLETA'!$A3458)</f>
        <v>1</v>
      </c>
    </row>
    <row r="3459" ht="15.75" customHeight="1">
      <c r="A3459" s="28" t="s">
        <v>1778</v>
      </c>
      <c r="B3459" s="27">
        <f>COUNTIF($H$2:$H$2576,'CARGA COMPLETA'!$A3459)</f>
        <v>1</v>
      </c>
      <c r="C3459" s="28" t="s">
        <v>1777</v>
      </c>
      <c r="D3459" s="29">
        <v>599.536971</v>
      </c>
      <c r="E3459" s="1">
        <f>COUNTIF($H$2:$H$2576,'CARGA COMPLETA'!$A3459)</f>
        <v>1</v>
      </c>
    </row>
    <row r="3460" ht="15.75" customHeight="1">
      <c r="A3460" s="28" t="s">
        <v>1780</v>
      </c>
      <c r="B3460" s="27">
        <f>COUNTIF($H$2:$H$2576,'CARGA COMPLETA'!$A3460)</f>
        <v>1</v>
      </c>
      <c r="C3460" s="28" t="s">
        <v>1779</v>
      </c>
      <c r="D3460" s="29">
        <v>806.4083115</v>
      </c>
      <c r="E3460" s="1">
        <f>COUNTIF($H$2:$H$2576,'CARGA COMPLETA'!$A3460)</f>
        <v>1</v>
      </c>
    </row>
    <row r="3461" ht="15.75" customHeight="1">
      <c r="A3461" s="28" t="s">
        <v>1782</v>
      </c>
      <c r="B3461" s="27">
        <f>COUNTIF($H$2:$H$2576,'CARGA COMPLETA'!$A3461)</f>
        <v>1</v>
      </c>
      <c r="C3461" s="28" t="s">
        <v>1781</v>
      </c>
      <c r="D3461" s="29">
        <v>560.4554835</v>
      </c>
      <c r="E3461" s="1">
        <f>COUNTIF($H$2:$H$2576,'CARGA COMPLETA'!$A3461)</f>
        <v>1</v>
      </c>
    </row>
    <row r="3462" ht="15.75" customHeight="1">
      <c r="A3462" s="28" t="s">
        <v>1784</v>
      </c>
      <c r="B3462" s="27">
        <f>COUNTIF($H$2:$H$2576,'CARGA COMPLETA'!$A3462)</f>
        <v>1</v>
      </c>
      <c r="C3462" s="28" t="s">
        <v>1783</v>
      </c>
      <c r="D3462" s="29">
        <v>578.3431252500001</v>
      </c>
      <c r="E3462" s="1">
        <f>COUNTIF($H$2:$H$2576,'CARGA COMPLETA'!$A3462)</f>
        <v>1</v>
      </c>
    </row>
    <row r="3463" ht="15.75" customHeight="1">
      <c r="A3463" s="28" t="s">
        <v>1786</v>
      </c>
      <c r="B3463" s="27">
        <f>COUNTIF($H$2:$H$2576,'CARGA COMPLETA'!$A3463)</f>
        <v>1</v>
      </c>
      <c r="C3463" s="28" t="s">
        <v>1785</v>
      </c>
      <c r="D3463" s="29">
        <v>565.0913565</v>
      </c>
      <c r="E3463" s="1">
        <f>COUNTIF($H$2:$H$2576,'CARGA COMPLETA'!$A3463)</f>
        <v>1</v>
      </c>
    </row>
    <row r="3464" ht="15.75" customHeight="1">
      <c r="A3464" s="28" t="s">
        <v>1788</v>
      </c>
      <c r="B3464" s="27">
        <f>COUNTIF($H$2:$H$2576,'CARGA COMPLETA'!$A3464)</f>
        <v>1</v>
      </c>
      <c r="C3464" s="28" t="s">
        <v>1787</v>
      </c>
      <c r="D3464" s="29">
        <v>806.0489415</v>
      </c>
      <c r="E3464" s="1">
        <f>COUNTIF($H$2:$H$2576,'CARGA COMPLETA'!$A3464)</f>
        <v>1</v>
      </c>
    </row>
    <row r="3465" ht="15.75" customHeight="1">
      <c r="A3465" s="28" t="s">
        <v>1790</v>
      </c>
      <c r="B3465" s="27">
        <f>COUNTIF($H$2:$H$2576,'CARGA COMPLETA'!$A3465)</f>
        <v>1</v>
      </c>
      <c r="C3465" s="28" t="s">
        <v>1789</v>
      </c>
      <c r="D3465" s="29">
        <v>526.5668924999999</v>
      </c>
      <c r="E3465" s="1">
        <f>COUNTIF($H$2:$H$2576,'CARGA COMPLETA'!$A3465)</f>
        <v>1</v>
      </c>
    </row>
    <row r="3466" ht="15.75" customHeight="1">
      <c r="A3466" s="28" t="s">
        <v>1792</v>
      </c>
      <c r="B3466" s="27">
        <f>COUNTIF($H$2:$H$2576,'CARGA COMPLETA'!$A3466)</f>
        <v>1</v>
      </c>
      <c r="C3466" s="28" t="s">
        <v>1791</v>
      </c>
      <c r="D3466" s="29">
        <v>723.7082902499999</v>
      </c>
      <c r="E3466" s="1">
        <f>COUNTIF($H$2:$H$2576,'CARGA COMPLETA'!$A3466)</f>
        <v>1</v>
      </c>
    </row>
    <row r="3467" ht="15.75" customHeight="1">
      <c r="A3467" s="28" t="s">
        <v>1794</v>
      </c>
      <c r="B3467" s="27">
        <f>COUNTIF($H$2:$H$2576,'CARGA COMPLETA'!$A3467)</f>
        <v>1</v>
      </c>
      <c r="C3467" s="28" t="s">
        <v>1793</v>
      </c>
      <c r="D3467" s="29">
        <v>931.37024475</v>
      </c>
      <c r="E3467" s="1">
        <f>COUNTIF($H$2:$H$2576,'CARGA COMPLETA'!$A3467)</f>
        <v>1</v>
      </c>
    </row>
    <row r="3468" ht="15.75" customHeight="1">
      <c r="A3468" s="28" t="s">
        <v>1796</v>
      </c>
      <c r="B3468" s="27">
        <f>COUNTIF($H$2:$H$2576,'CARGA COMPLETA'!$A3468)</f>
        <v>1</v>
      </c>
      <c r="C3468" s="28" t="s">
        <v>1795</v>
      </c>
      <c r="D3468" s="29">
        <v>343.97997975000004</v>
      </c>
      <c r="E3468" s="1">
        <f>COUNTIF($H$2:$H$2576,'CARGA COMPLETA'!$A3468)</f>
        <v>1</v>
      </c>
    </row>
    <row r="3469" ht="15.75" hidden="1" customHeight="1">
      <c r="A3469" s="28"/>
      <c r="B3469" s="27">
        <f>COUNTIF($H$2:$H$2576,'CARGA COMPLETA'!$A3469)</f>
        <v>0</v>
      </c>
      <c r="C3469" s="28"/>
      <c r="D3469" s="29">
        <v>0.0</v>
      </c>
      <c r="E3469" s="1">
        <f>COUNTIF($H$2:$H$2576,'CARGA COMPLETA'!$A3469)</f>
        <v>0</v>
      </c>
    </row>
    <row r="3470" ht="15.75" hidden="1" customHeight="1">
      <c r="A3470" s="28"/>
      <c r="B3470" s="27">
        <f>COUNTIF($H$2:$H$2576,'CARGA COMPLETA'!$A3470)</f>
        <v>0</v>
      </c>
      <c r="C3470" s="28" t="s">
        <v>8275</v>
      </c>
      <c r="D3470" s="29">
        <v>0.0</v>
      </c>
      <c r="E3470" s="1">
        <f>COUNTIF($H$2:$H$2576,'CARGA COMPLETA'!$A3470)</f>
        <v>0</v>
      </c>
    </row>
    <row r="3471" ht="15.75" hidden="1" customHeight="1">
      <c r="A3471" s="28" t="s">
        <v>8276</v>
      </c>
      <c r="B3471" s="27">
        <f>COUNTIF($H$2:$H$2576,'CARGA COMPLETA'!$A3471)</f>
        <v>0</v>
      </c>
      <c r="C3471" s="28" t="s">
        <v>8277</v>
      </c>
      <c r="D3471" s="29">
        <v>19565.7738705</v>
      </c>
      <c r="E3471" s="1">
        <f>COUNTIF($H$2:$H$2576,'CARGA COMPLETA'!$A3471)</f>
        <v>0</v>
      </c>
    </row>
    <row r="3472" ht="15.75" hidden="1" customHeight="1">
      <c r="A3472" s="28" t="s">
        <v>8278</v>
      </c>
      <c r="B3472" s="27">
        <f>COUNTIF($H$2:$H$2576,'CARGA COMPLETA'!$A3472)</f>
        <v>0</v>
      </c>
      <c r="C3472" s="28" t="s">
        <v>8279</v>
      </c>
      <c r="D3472" s="29">
        <v>47862.55868624999</v>
      </c>
      <c r="E3472" s="1">
        <f>COUNTIF($H$2:$H$2576,'CARGA COMPLETA'!$A3472)</f>
        <v>0</v>
      </c>
    </row>
    <row r="3473" ht="15.75" hidden="1" customHeight="1">
      <c r="A3473" s="28" t="s">
        <v>8280</v>
      </c>
      <c r="B3473" s="27">
        <f>COUNTIF($H$2:$H$2576,'CARGA COMPLETA'!$A3473)</f>
        <v>0</v>
      </c>
      <c r="C3473" s="28" t="s">
        <v>8281</v>
      </c>
      <c r="D3473" s="29">
        <v>49257.07600275</v>
      </c>
      <c r="E3473" s="1">
        <f>COUNTIF($H$2:$H$2576,'CARGA COMPLETA'!$A3473)</f>
        <v>0</v>
      </c>
    </row>
    <row r="3474" ht="15.75" hidden="1" customHeight="1">
      <c r="A3474" s="28" t="s">
        <v>8282</v>
      </c>
      <c r="B3474" s="27">
        <f>COUNTIF($H$2:$H$2576,'CARGA COMPLETA'!$A3474)</f>
        <v>0</v>
      </c>
      <c r="C3474" s="28" t="s">
        <v>8283</v>
      </c>
      <c r="D3474" s="29">
        <v>27163.924796249998</v>
      </c>
      <c r="E3474" s="1">
        <f>COUNTIF($H$2:$H$2576,'CARGA COMPLETA'!$A3474)</f>
        <v>0</v>
      </c>
    </row>
    <row r="3475" ht="15.75" hidden="1" customHeight="1">
      <c r="A3475" s="28" t="s">
        <v>8284</v>
      </c>
      <c r="B3475" s="27">
        <f>COUNTIF($H$2:$H$2576,'CARGA COMPLETA'!$A3475)</f>
        <v>0</v>
      </c>
      <c r="C3475" s="28" t="s">
        <v>8285</v>
      </c>
      <c r="D3475" s="29">
        <v>4193.740089000001</v>
      </c>
      <c r="E3475" s="1">
        <f>COUNTIF($H$2:$H$2576,'CARGA COMPLETA'!$A3475)</f>
        <v>0</v>
      </c>
    </row>
    <row r="3476" ht="15.75" hidden="1" customHeight="1">
      <c r="A3476" s="28" t="s">
        <v>8286</v>
      </c>
      <c r="B3476" s="27">
        <f>COUNTIF($H$2:$H$2576,'CARGA COMPLETA'!$A3476)</f>
        <v>0</v>
      </c>
      <c r="C3476" s="28" t="s">
        <v>8287</v>
      </c>
      <c r="D3476" s="29">
        <v>5652.9799425</v>
      </c>
      <c r="E3476" s="1">
        <f>COUNTIF($H$2:$H$2576,'CARGA COMPLETA'!$A3476)</f>
        <v>0</v>
      </c>
    </row>
    <row r="3477" ht="15.75" hidden="1" customHeight="1">
      <c r="A3477" s="28" t="s">
        <v>8288</v>
      </c>
      <c r="B3477" s="27">
        <f>COUNTIF($H$2:$H$2576,'CARGA COMPLETA'!$A3477)</f>
        <v>0</v>
      </c>
      <c r="C3477" s="28" t="s">
        <v>8289</v>
      </c>
      <c r="D3477" s="29">
        <v>1282.7891835</v>
      </c>
      <c r="E3477" s="1">
        <f>COUNTIF($H$2:$H$2576,'CARGA COMPLETA'!$A3477)</f>
        <v>0</v>
      </c>
    </row>
    <row r="3478" ht="15.75" hidden="1" customHeight="1">
      <c r="A3478" s="28" t="s">
        <v>8290</v>
      </c>
      <c r="B3478" s="27">
        <f>COUNTIF($H$2:$H$2576,'CARGA COMPLETA'!$A3478)</f>
        <v>0</v>
      </c>
      <c r="C3478" s="28" t="s">
        <v>8291</v>
      </c>
      <c r="D3478" s="29">
        <v>2053.9882192499995</v>
      </c>
      <c r="E3478" s="1">
        <f>COUNTIF($H$2:$H$2576,'CARGA COMPLETA'!$A3478)</f>
        <v>0</v>
      </c>
    </row>
    <row r="3479" ht="15.75" hidden="1" customHeight="1">
      <c r="A3479" s="28" t="s">
        <v>8292</v>
      </c>
      <c r="B3479" s="27">
        <f>COUNTIF($H$2:$H$2576,'CARGA COMPLETA'!$A3479)</f>
        <v>0</v>
      </c>
      <c r="C3479" s="28" t="s">
        <v>8293</v>
      </c>
      <c r="D3479" s="29">
        <v>11453.2836165</v>
      </c>
      <c r="E3479" s="1">
        <f>COUNTIF($H$2:$H$2576,'CARGA COMPLETA'!$A3479)</f>
        <v>0</v>
      </c>
    </row>
    <row r="3480" ht="15.75" hidden="1" customHeight="1">
      <c r="A3480" s="28" t="s">
        <v>8294</v>
      </c>
      <c r="B3480" s="27">
        <f>COUNTIF($H$2:$H$2576,'CARGA COMPLETA'!$A3480)</f>
        <v>0</v>
      </c>
      <c r="C3480" s="28" t="s">
        <v>8295</v>
      </c>
      <c r="D3480" s="29">
        <v>16915.7435535</v>
      </c>
      <c r="E3480" s="1">
        <f>COUNTIF($H$2:$H$2576,'CARGA COMPLETA'!$A3480)</f>
        <v>0</v>
      </c>
    </row>
    <row r="3481" ht="15.75" hidden="1" customHeight="1">
      <c r="A3481" s="28" t="s">
        <v>8296</v>
      </c>
      <c r="B3481" s="27">
        <f>COUNTIF($H$2:$H$2576,'CARGA COMPLETA'!$A3481)</f>
        <v>0</v>
      </c>
      <c r="C3481" s="28" t="s">
        <v>8297</v>
      </c>
      <c r="D3481" s="29">
        <v>17271.3042315</v>
      </c>
      <c r="E3481" s="1">
        <f>COUNTIF($H$2:$H$2576,'CARGA COMPLETA'!$A3481)</f>
        <v>0</v>
      </c>
    </row>
    <row r="3482" ht="15.75" hidden="1" customHeight="1">
      <c r="A3482" s="28" t="s">
        <v>8298</v>
      </c>
      <c r="B3482" s="27">
        <f>COUNTIF($H$2:$H$2576,'CARGA COMPLETA'!$A3482)</f>
        <v>0</v>
      </c>
      <c r="C3482" s="28" t="s">
        <v>8299</v>
      </c>
      <c r="D3482" s="29">
        <v>25239.830863499996</v>
      </c>
      <c r="E3482" s="1">
        <f>COUNTIF($H$2:$H$2576,'CARGA COMPLETA'!$A3482)</f>
        <v>0</v>
      </c>
    </row>
    <row r="3483" ht="15.75" hidden="1" customHeight="1">
      <c r="A3483" s="28" t="s">
        <v>8300</v>
      </c>
      <c r="B3483" s="27">
        <f>COUNTIF($H$2:$H$2576,'CARGA COMPLETA'!$A3483)</f>
        <v>0</v>
      </c>
      <c r="C3483" s="28" t="s">
        <v>8301</v>
      </c>
      <c r="D3483" s="29">
        <v>17718.72886575</v>
      </c>
      <c r="E3483" s="1">
        <f>COUNTIF($H$2:$H$2576,'CARGA COMPLETA'!$A3483)</f>
        <v>0</v>
      </c>
    </row>
    <row r="3484" ht="15.75" hidden="1" customHeight="1">
      <c r="A3484" s="28" t="s">
        <v>8302</v>
      </c>
      <c r="B3484" s="27">
        <f>COUNTIF($H$2:$H$2576,'CARGA COMPLETA'!$A3484)</f>
        <v>0</v>
      </c>
      <c r="C3484" s="28" t="s">
        <v>8303</v>
      </c>
      <c r="D3484" s="29">
        <v>27086.965710749995</v>
      </c>
      <c r="E3484" s="1">
        <f>COUNTIF($H$2:$H$2576,'CARGA COMPLETA'!$A3484)</f>
        <v>0</v>
      </c>
    </row>
    <row r="3485" ht="15.75" hidden="1" customHeight="1">
      <c r="A3485" s="28" t="s">
        <v>8304</v>
      </c>
      <c r="B3485" s="27">
        <f>COUNTIF($H$2:$H$2576,'CARGA COMPLETA'!$A3485)</f>
        <v>0</v>
      </c>
      <c r="C3485" s="28" t="s">
        <v>8305</v>
      </c>
      <c r="D3485" s="29">
        <v>31581.219978</v>
      </c>
      <c r="E3485" s="1">
        <f>COUNTIF($H$2:$H$2576,'CARGA COMPLETA'!$A3485)</f>
        <v>0</v>
      </c>
    </row>
    <row r="3486" ht="15.75" hidden="1" customHeight="1">
      <c r="A3486" s="28" t="s">
        <v>8306</v>
      </c>
      <c r="B3486" s="27">
        <f>COUNTIF($H$2:$H$2576,'CARGA COMPLETA'!$A3486)</f>
        <v>0</v>
      </c>
      <c r="C3486" s="28" t="s">
        <v>8307</v>
      </c>
      <c r="D3486" s="29">
        <v>51249.432267</v>
      </c>
      <c r="E3486" s="1">
        <f>COUNTIF($H$2:$H$2576,'CARGA COMPLETA'!$A3486)</f>
        <v>0</v>
      </c>
    </row>
    <row r="3487" ht="15.75" hidden="1" customHeight="1">
      <c r="A3487" s="28" t="s">
        <v>8308</v>
      </c>
      <c r="B3487" s="27">
        <f>COUNTIF($H$2:$H$2576,'CARGA COMPLETA'!$A3487)</f>
        <v>0</v>
      </c>
      <c r="C3487" s="28" t="s">
        <v>8309</v>
      </c>
      <c r="D3487" s="29">
        <v>48425.90709824999</v>
      </c>
      <c r="E3487" s="1">
        <f>COUNTIF($H$2:$H$2576,'CARGA COMPLETA'!$A3487)</f>
        <v>0</v>
      </c>
    </row>
    <row r="3488" ht="15.75" hidden="1" customHeight="1">
      <c r="A3488" s="28" t="s">
        <v>8310</v>
      </c>
      <c r="B3488" s="27">
        <f>COUNTIF($H$2:$H$2576,'CARGA COMPLETA'!$A3488)</f>
        <v>0</v>
      </c>
      <c r="C3488" s="28" t="s">
        <v>8311</v>
      </c>
      <c r="D3488" s="29">
        <v>63414.70871175</v>
      </c>
      <c r="E3488" s="1">
        <f>COUNTIF($H$2:$H$2576,'CARGA COMPLETA'!$A3488)</f>
        <v>0</v>
      </c>
    </row>
    <row r="3489" ht="15.75" hidden="1" customHeight="1">
      <c r="A3489" s="28" t="s">
        <v>8312</v>
      </c>
      <c r="B3489" s="27">
        <f>COUNTIF($H$2:$H$2576,'CARGA COMPLETA'!$A3489)</f>
        <v>0</v>
      </c>
      <c r="C3489" s="28" t="s">
        <v>8313</v>
      </c>
      <c r="D3489" s="29">
        <v>49305.10580324999</v>
      </c>
      <c r="E3489" s="1">
        <f>COUNTIF($H$2:$H$2576,'CARGA COMPLETA'!$A3489)</f>
        <v>0</v>
      </c>
    </row>
    <row r="3490" ht="15.75" hidden="1" customHeight="1">
      <c r="A3490" s="28"/>
      <c r="B3490" s="27">
        <f>COUNTIF($H$2:$H$2576,'CARGA COMPLETA'!$A3490)</f>
        <v>0</v>
      </c>
      <c r="C3490" s="28"/>
      <c r="D3490" s="29">
        <v>0.0</v>
      </c>
      <c r="E3490" s="1">
        <f>COUNTIF($H$2:$H$2576,'CARGA COMPLETA'!$A3490)</f>
        <v>0</v>
      </c>
    </row>
    <row r="3491" ht="15.75" hidden="1" customHeight="1">
      <c r="A3491" s="28"/>
      <c r="B3491" s="27">
        <f>COUNTIF($H$2:$H$2576,'CARGA COMPLETA'!$A3491)</f>
        <v>0</v>
      </c>
      <c r="C3491" s="28" t="s">
        <v>8314</v>
      </c>
      <c r="D3491" s="29">
        <v>0.0</v>
      </c>
      <c r="E3491" s="1">
        <f>COUNTIF($H$2:$H$2576,'CARGA COMPLETA'!$A3491)</f>
        <v>0</v>
      </c>
    </row>
    <row r="3492" ht="15.75" hidden="1" customHeight="1">
      <c r="A3492" s="28" t="s">
        <v>8315</v>
      </c>
      <c r="B3492" s="27">
        <f>COUNTIF($H$2:$H$2576,'CARGA COMPLETA'!$A3492)</f>
        <v>0</v>
      </c>
      <c r="C3492" s="28" t="s">
        <v>8316</v>
      </c>
      <c r="D3492" s="29">
        <v>13429.88150625</v>
      </c>
      <c r="E3492" s="1">
        <f>COUNTIF($H$2:$H$2576,'CARGA COMPLETA'!$A3492)</f>
        <v>0</v>
      </c>
    </row>
    <row r="3493" ht="15.75" hidden="1" customHeight="1">
      <c r="A3493" s="28" t="s">
        <v>8317</v>
      </c>
      <c r="B3493" s="27">
        <f>COUNTIF($H$2:$H$2576,'CARGA COMPLETA'!$A3493)</f>
        <v>0</v>
      </c>
      <c r="C3493" s="28" t="s">
        <v>8318</v>
      </c>
      <c r="D3493" s="29">
        <v>16776.155261249998</v>
      </c>
      <c r="E3493" s="1">
        <f>COUNTIF($H$2:$H$2576,'CARGA COMPLETA'!$A3493)</f>
        <v>0</v>
      </c>
    </row>
    <row r="3494" ht="15.75" hidden="1" customHeight="1">
      <c r="A3494" s="28" t="s">
        <v>8319</v>
      </c>
      <c r="B3494" s="27">
        <f>COUNTIF($H$2:$H$2576,'CARGA COMPLETA'!$A3494)</f>
        <v>0</v>
      </c>
      <c r="C3494" s="28" t="s">
        <v>8320</v>
      </c>
      <c r="D3494" s="29">
        <v>21889.77473925</v>
      </c>
      <c r="E3494" s="1">
        <f>COUNTIF($H$2:$H$2576,'CARGA COMPLETA'!$A3494)</f>
        <v>0</v>
      </c>
    </row>
    <row r="3495" ht="15.75" hidden="1" customHeight="1">
      <c r="A3495" s="28" t="s">
        <v>8321</v>
      </c>
      <c r="B3495" s="27">
        <f>COUNTIF($H$2:$H$2576,'CARGA COMPLETA'!$A3495)</f>
        <v>0</v>
      </c>
      <c r="C3495" s="28" t="s">
        <v>8322</v>
      </c>
      <c r="D3495" s="29">
        <v>13895.64299475</v>
      </c>
      <c r="E3495" s="1">
        <f>COUNTIF($H$2:$H$2576,'CARGA COMPLETA'!$A3495)</f>
        <v>0</v>
      </c>
    </row>
    <row r="3496" ht="15.75" hidden="1" customHeight="1">
      <c r="A3496" s="28" t="s">
        <v>8323</v>
      </c>
      <c r="B3496" s="27">
        <f>COUNTIF($H$2:$H$2576,'CARGA COMPLETA'!$A3496)</f>
        <v>0</v>
      </c>
      <c r="C3496" s="28" t="s">
        <v>8324</v>
      </c>
      <c r="D3496" s="29">
        <v>23690.30828175</v>
      </c>
      <c r="E3496" s="1">
        <f>COUNTIF($H$2:$H$2576,'CARGA COMPLETA'!$A3496)</f>
        <v>0</v>
      </c>
    </row>
    <row r="3497" ht="15.75" hidden="1" customHeight="1">
      <c r="A3497" s="28" t="s">
        <v>8325</v>
      </c>
      <c r="B3497" s="27">
        <f>COUNTIF($H$2:$H$2576,'CARGA COMPLETA'!$A3497)</f>
        <v>0</v>
      </c>
      <c r="C3497" s="28" t="s">
        <v>8326</v>
      </c>
      <c r="D3497" s="29">
        <v>23561.402262749994</v>
      </c>
      <c r="E3497" s="1">
        <f>COUNTIF($H$2:$H$2576,'CARGA COMPLETA'!$A3497)</f>
        <v>0</v>
      </c>
    </row>
    <row r="3498" ht="15.75" hidden="1" customHeight="1">
      <c r="A3498" s="28"/>
      <c r="B3498" s="27">
        <f>COUNTIF($H$2:$H$2576,'CARGA COMPLETA'!$A3498)</f>
        <v>0</v>
      </c>
      <c r="C3498" s="28"/>
      <c r="D3498" s="29">
        <v>0.0</v>
      </c>
      <c r="E3498" s="1">
        <f>COUNTIF($H$2:$H$2576,'CARGA COMPLETA'!$A3498)</f>
        <v>0</v>
      </c>
    </row>
    <row r="3499" ht="15.75" hidden="1" customHeight="1">
      <c r="A3499" s="28"/>
      <c r="B3499" s="27">
        <f>COUNTIF($H$2:$H$2576,'CARGA COMPLETA'!$A3499)</f>
        <v>0</v>
      </c>
      <c r="C3499" s="28" t="s">
        <v>8327</v>
      </c>
      <c r="D3499" s="29">
        <v>0.0</v>
      </c>
      <c r="E3499" s="1">
        <f>COUNTIF($H$2:$H$2576,'CARGA COMPLETA'!$A3499)</f>
        <v>0</v>
      </c>
    </row>
    <row r="3500" ht="15.75" hidden="1" customHeight="1">
      <c r="A3500" s="28" t="s">
        <v>8328</v>
      </c>
      <c r="B3500" s="27">
        <f>COUNTIF($H$2:$H$2576,'CARGA COMPLETA'!$A3500)</f>
        <v>0</v>
      </c>
      <c r="C3500" s="28" t="s">
        <v>8329</v>
      </c>
      <c r="D3500" s="29">
        <v>23528.358191249998</v>
      </c>
      <c r="E3500" s="1">
        <f>COUNTIF($H$2:$H$2576,'CARGA COMPLETA'!$A3500)</f>
        <v>0</v>
      </c>
    </row>
    <row r="3501" ht="15.75" hidden="1" customHeight="1">
      <c r="A3501" s="28" t="s">
        <v>8330</v>
      </c>
      <c r="B3501" s="27">
        <f>COUNTIF($H$2:$H$2576,'CARGA COMPLETA'!$A3501)</f>
        <v>0</v>
      </c>
      <c r="C3501" s="28" t="s">
        <v>8331</v>
      </c>
      <c r="D3501" s="29">
        <v>16805.973987</v>
      </c>
      <c r="E3501" s="1">
        <f>COUNTIF($H$2:$H$2576,'CARGA COMPLETA'!$A3501)</f>
        <v>0</v>
      </c>
    </row>
    <row r="3502" ht="15.75" hidden="1" customHeight="1">
      <c r="A3502" s="28" t="s">
        <v>8332</v>
      </c>
      <c r="B3502" s="27">
        <f>COUNTIF($H$2:$H$2576,'CARGA COMPLETA'!$A3502)</f>
        <v>0</v>
      </c>
      <c r="C3502" s="28" t="s">
        <v>8333</v>
      </c>
      <c r="D3502" s="29">
        <v>18822.7045215</v>
      </c>
      <c r="E3502" s="1">
        <f>COUNTIF($H$2:$H$2576,'CARGA COMPLETA'!$A3502)</f>
        <v>0</v>
      </c>
    </row>
    <row r="3503" ht="15.75" hidden="1" customHeight="1">
      <c r="A3503" s="28" t="s">
        <v>8334</v>
      </c>
      <c r="B3503" s="27">
        <f>COUNTIF($H$2:$H$2576,'CARGA COMPLETA'!$A3503)</f>
        <v>0</v>
      </c>
      <c r="C3503" s="28" t="s">
        <v>8335</v>
      </c>
      <c r="D3503" s="29">
        <v>45040.02178499999</v>
      </c>
      <c r="E3503" s="1">
        <f>COUNTIF($H$2:$H$2576,'CARGA COMPLETA'!$A3503)</f>
        <v>0</v>
      </c>
    </row>
    <row r="3504" ht="15.75" hidden="1" customHeight="1">
      <c r="A3504" s="28" t="s">
        <v>8336</v>
      </c>
      <c r="B3504" s="27">
        <f>COUNTIF($H$2:$H$2576,'CARGA COMPLETA'!$A3504)</f>
        <v>0</v>
      </c>
      <c r="C3504" s="28" t="s">
        <v>8337</v>
      </c>
      <c r="D3504" s="29">
        <v>46384.496828999996</v>
      </c>
      <c r="E3504" s="1">
        <f>COUNTIF($H$2:$H$2576,'CARGA COMPLETA'!$A3504)</f>
        <v>0</v>
      </c>
    </row>
    <row r="3505" ht="15.75" hidden="1" customHeight="1">
      <c r="A3505" s="28" t="s">
        <v>8338</v>
      </c>
      <c r="B3505" s="27">
        <f>COUNTIF($H$2:$H$2576,'CARGA COMPLETA'!$A3505)</f>
        <v>0</v>
      </c>
      <c r="C3505" s="28" t="s">
        <v>8339</v>
      </c>
      <c r="D3505" s="29">
        <v>28642.8491415</v>
      </c>
      <c r="E3505" s="1">
        <f>COUNTIF($H$2:$H$2576,'CARGA COMPLETA'!$A3505)</f>
        <v>0</v>
      </c>
    </row>
    <row r="3506" ht="15.75" hidden="1" customHeight="1">
      <c r="A3506" s="28" t="s">
        <v>8340</v>
      </c>
      <c r="B3506" s="27">
        <f>COUNTIF($H$2:$H$2576,'CARGA COMPLETA'!$A3506)</f>
        <v>0</v>
      </c>
      <c r="C3506" s="28" t="s">
        <v>8341</v>
      </c>
      <c r="D3506" s="29">
        <v>58484.808162</v>
      </c>
      <c r="E3506" s="1">
        <f>COUNTIF($H$2:$H$2576,'CARGA COMPLETA'!$A3506)</f>
        <v>0</v>
      </c>
    </row>
    <row r="3507" ht="15.75" hidden="1" customHeight="1">
      <c r="A3507" s="28" t="s">
        <v>8342</v>
      </c>
      <c r="B3507" s="27">
        <f>COUNTIF($H$2:$H$2576,'CARGA COMPLETA'!$A3507)</f>
        <v>0</v>
      </c>
      <c r="C3507" s="28" t="s">
        <v>8343</v>
      </c>
      <c r="D3507" s="29">
        <v>161675.0826075</v>
      </c>
      <c r="E3507" s="1">
        <f>COUNTIF($H$2:$H$2576,'CARGA COMPLETA'!$A3507)</f>
        <v>0</v>
      </c>
    </row>
    <row r="3508" ht="15.75" hidden="1" customHeight="1">
      <c r="A3508" s="28" t="s">
        <v>8344</v>
      </c>
      <c r="B3508" s="27">
        <f>COUNTIF($H$2:$H$2576,'CARGA COMPLETA'!$A3508)</f>
        <v>0</v>
      </c>
      <c r="C3508" s="28" t="s">
        <v>8345</v>
      </c>
      <c r="D3508" s="29">
        <v>129267.23975549999</v>
      </c>
      <c r="E3508" s="1">
        <f>COUNTIF($H$2:$H$2576,'CARGA COMPLETA'!$A3508)</f>
        <v>0</v>
      </c>
    </row>
    <row r="3509" ht="15.75" hidden="1" customHeight="1">
      <c r="A3509" s="28" t="s">
        <v>8346</v>
      </c>
      <c r="B3509" s="27">
        <f>COUNTIF($H$2:$H$2576,'CARGA COMPLETA'!$A3509)</f>
        <v>0</v>
      </c>
      <c r="C3509" s="28" t="s">
        <v>8347</v>
      </c>
      <c r="D3509" s="29">
        <v>41875.23886425</v>
      </c>
      <c r="E3509" s="1">
        <f>COUNTIF($H$2:$H$2576,'CARGA COMPLETA'!$A3509)</f>
        <v>0</v>
      </c>
    </row>
    <row r="3510" ht="15.75" hidden="1" customHeight="1">
      <c r="A3510" s="28" t="s">
        <v>8348</v>
      </c>
      <c r="B3510" s="27">
        <f>COUNTIF($H$2:$H$2576,'CARGA COMPLETA'!$A3510)</f>
        <v>0</v>
      </c>
      <c r="C3510" s="28" t="s">
        <v>8349</v>
      </c>
      <c r="D3510" s="29">
        <v>32771.992473</v>
      </c>
      <c r="E3510" s="1">
        <f>COUNTIF($H$2:$H$2576,'CARGA COMPLETA'!$A3510)</f>
        <v>0</v>
      </c>
    </row>
    <row r="3511" ht="15.75" hidden="1" customHeight="1">
      <c r="A3511" s="28" t="s">
        <v>8350</v>
      </c>
      <c r="B3511" s="27">
        <f>COUNTIF($H$2:$H$2576,'CARGA COMPLETA'!$A3511)</f>
        <v>0</v>
      </c>
      <c r="C3511" s="28" t="s">
        <v>8351</v>
      </c>
      <c r="D3511" s="29">
        <v>34228.51908300001</v>
      </c>
      <c r="E3511" s="1">
        <f>COUNTIF($H$2:$H$2576,'CARGA COMPLETA'!$A3511)</f>
        <v>0</v>
      </c>
    </row>
    <row r="3512" ht="15.75" hidden="1" customHeight="1">
      <c r="A3512" s="28" t="s">
        <v>8352</v>
      </c>
      <c r="B3512" s="27">
        <f>COUNTIF($H$2:$H$2576,'CARGA COMPLETA'!$A3512)</f>
        <v>0</v>
      </c>
      <c r="C3512" s="28" t="s">
        <v>8353</v>
      </c>
      <c r="D3512" s="29">
        <v>17478.22049325</v>
      </c>
      <c r="E3512" s="1">
        <f>COUNTIF($H$2:$H$2576,'CARGA COMPLETA'!$A3512)</f>
        <v>0</v>
      </c>
    </row>
    <row r="3513" ht="15.75" hidden="1" customHeight="1">
      <c r="A3513" s="28" t="s">
        <v>8354</v>
      </c>
      <c r="B3513" s="27">
        <f>COUNTIF($H$2:$H$2576,'CARGA COMPLETA'!$A3513)</f>
        <v>0</v>
      </c>
      <c r="C3513" s="28" t="s">
        <v>8355</v>
      </c>
      <c r="D3513" s="29">
        <v>30922.997885999997</v>
      </c>
      <c r="E3513" s="1">
        <f>COUNTIF($H$2:$H$2576,'CARGA COMPLETA'!$A3513)</f>
        <v>0</v>
      </c>
    </row>
    <row r="3514" ht="15.75" hidden="1" customHeight="1">
      <c r="A3514" s="28" t="s">
        <v>8356</v>
      </c>
      <c r="B3514" s="27">
        <f>COUNTIF($H$2:$H$2576,'CARGA COMPLETA'!$A3514)</f>
        <v>0</v>
      </c>
      <c r="C3514" s="28" t="s">
        <v>8357</v>
      </c>
      <c r="D3514" s="29">
        <v>53106.890017499994</v>
      </c>
      <c r="E3514" s="1">
        <f>COUNTIF($H$2:$H$2576,'CARGA COMPLETA'!$A3514)</f>
        <v>0</v>
      </c>
    </row>
    <row r="3515" ht="15.75" hidden="1" customHeight="1">
      <c r="A3515" s="28" t="s">
        <v>8358</v>
      </c>
      <c r="B3515" s="27">
        <f>COUNTIF($H$2:$H$2576,'CARGA COMPLETA'!$A3515)</f>
        <v>0</v>
      </c>
      <c r="C3515" s="28" t="s">
        <v>8359</v>
      </c>
      <c r="D3515" s="29">
        <v>218844.00360899998</v>
      </c>
      <c r="E3515" s="1">
        <f>COUNTIF($H$2:$H$2576,'CARGA COMPLETA'!$A3515)</f>
        <v>0</v>
      </c>
    </row>
    <row r="3516" ht="15.75" hidden="1" customHeight="1">
      <c r="A3516" s="28" t="s">
        <v>8360</v>
      </c>
      <c r="B3516" s="27">
        <f>COUNTIF($H$2:$H$2576,'CARGA COMPLETA'!$A3516)</f>
        <v>0</v>
      </c>
      <c r="C3516" s="28" t="s">
        <v>8361</v>
      </c>
      <c r="D3516" s="29">
        <v>32939.719436249994</v>
      </c>
      <c r="E3516" s="1">
        <f>COUNTIF($H$2:$H$2576,'CARGA COMPLETA'!$A3516)</f>
        <v>0</v>
      </c>
    </row>
    <row r="3517" ht="15.75" hidden="1" customHeight="1">
      <c r="A3517" s="28" t="s">
        <v>8362</v>
      </c>
      <c r="B3517" s="27">
        <f>COUNTIF($H$2:$H$2576,'CARGA COMPLETA'!$A3517)</f>
        <v>0</v>
      </c>
      <c r="C3517" s="28" t="s">
        <v>8363</v>
      </c>
      <c r="D3517" s="29">
        <v>14117.023899000002</v>
      </c>
      <c r="E3517" s="1">
        <f>COUNTIF($H$2:$H$2576,'CARGA COMPLETA'!$A3517)</f>
        <v>0</v>
      </c>
    </row>
    <row r="3518" ht="15.75" hidden="1" customHeight="1">
      <c r="A3518" s="28" t="s">
        <v>8364</v>
      </c>
      <c r="B3518" s="27">
        <f>COUNTIF($H$2:$H$2576,'CARGA COMPLETA'!$A3518)</f>
        <v>0</v>
      </c>
      <c r="C3518" s="28" t="s">
        <v>8365</v>
      </c>
      <c r="D3518" s="29">
        <v>22856.1296535</v>
      </c>
      <c r="E3518" s="1">
        <f>COUNTIF($H$2:$H$2576,'CARGA COMPLETA'!$A3518)</f>
        <v>0</v>
      </c>
    </row>
    <row r="3519" ht="15.75" hidden="1" customHeight="1">
      <c r="A3519" s="28" t="s">
        <v>8366</v>
      </c>
      <c r="B3519" s="27">
        <f>COUNTIF($H$2:$H$2576,'CARGA COMPLETA'!$A3519)</f>
        <v>0</v>
      </c>
      <c r="C3519" s="28" t="s">
        <v>8367</v>
      </c>
      <c r="D3519" s="29">
        <v>39662.103640500005</v>
      </c>
      <c r="E3519" s="1">
        <f>COUNTIF($H$2:$H$2576,'CARGA COMPLETA'!$A3519)</f>
        <v>0</v>
      </c>
    </row>
    <row r="3520" ht="15.75" hidden="1" customHeight="1">
      <c r="A3520" s="28" t="s">
        <v>8368</v>
      </c>
      <c r="B3520" s="27">
        <f>COUNTIF($H$2:$H$2576,'CARGA COMPLETA'!$A3520)</f>
        <v>0</v>
      </c>
      <c r="C3520" s="28" t="s">
        <v>8369</v>
      </c>
      <c r="D3520" s="29">
        <v>21119.71670325</v>
      </c>
      <c r="E3520" s="1">
        <f>COUNTIF($H$2:$H$2576,'CARGA COMPLETA'!$A3520)</f>
        <v>0</v>
      </c>
    </row>
    <row r="3521" ht="15.75" hidden="1" customHeight="1">
      <c r="A3521" s="28" t="s">
        <v>8370</v>
      </c>
      <c r="B3521" s="27">
        <f>COUNTIF($H$2:$H$2576,'CARGA COMPLETA'!$A3521)</f>
        <v>0</v>
      </c>
      <c r="C3521" s="28" t="s">
        <v>8371</v>
      </c>
      <c r="D3521" s="29">
        <v>12772.539870749999</v>
      </c>
      <c r="E3521" s="1">
        <f>COUNTIF($H$2:$H$2576,'CARGA COMPLETA'!$A3521)</f>
        <v>0</v>
      </c>
    </row>
    <row r="3522" ht="15.75" hidden="1" customHeight="1">
      <c r="A3522" s="28" t="s">
        <v>8372</v>
      </c>
      <c r="B3522" s="27">
        <f>COUNTIF($H$2:$H$2576,'CARGA COMPLETA'!$A3522)</f>
        <v>0</v>
      </c>
      <c r="C3522" s="28" t="s">
        <v>8373</v>
      </c>
      <c r="D3522" s="29">
        <v>45040.02178499999</v>
      </c>
      <c r="E3522" s="1">
        <f>COUNTIF($H$2:$H$2576,'CARGA COMPLETA'!$A3522)</f>
        <v>0</v>
      </c>
    </row>
    <row r="3523" ht="15.75" hidden="1" customHeight="1">
      <c r="A3523" s="28" t="s">
        <v>8374</v>
      </c>
      <c r="B3523" s="27">
        <f>COUNTIF($H$2:$H$2576,'CARGA COMPLETA'!$A3523)</f>
        <v>0</v>
      </c>
      <c r="C3523" s="28" t="s">
        <v>8375</v>
      </c>
      <c r="D3523" s="29">
        <v>26889.563769749995</v>
      </c>
      <c r="E3523" s="1">
        <f>COUNTIF($H$2:$H$2576,'CARGA COMPLETA'!$A3523)</f>
        <v>0</v>
      </c>
    </row>
    <row r="3524" ht="15.75" hidden="1" customHeight="1">
      <c r="A3524" s="28" t="s">
        <v>8376</v>
      </c>
      <c r="B3524" s="27">
        <f>COUNTIF($H$2:$H$2576,'CARGA COMPLETA'!$A3524)</f>
        <v>0</v>
      </c>
      <c r="C3524" s="28" t="s">
        <v>8377</v>
      </c>
      <c r="D3524" s="29">
        <v>38317.6285965</v>
      </c>
      <c r="E3524" s="1">
        <f>COUNTIF($H$2:$H$2576,'CARGA COMPLETA'!$A3524)</f>
        <v>0</v>
      </c>
    </row>
    <row r="3525" ht="15.75" hidden="1" customHeight="1">
      <c r="A3525" s="28" t="s">
        <v>8378</v>
      </c>
      <c r="B3525" s="27">
        <f>COUNTIF($H$2:$H$2576,'CARGA COMPLETA'!$A3525)</f>
        <v>0</v>
      </c>
      <c r="C3525" s="28" t="s">
        <v>8379</v>
      </c>
      <c r="D3525" s="29">
        <v>28402.376706</v>
      </c>
      <c r="E3525" s="1">
        <f>COUNTIF($H$2:$H$2576,'CARGA COMPLETA'!$A3525)</f>
        <v>0</v>
      </c>
    </row>
    <row r="3526" ht="15.75" hidden="1" customHeight="1">
      <c r="A3526" s="28" t="s">
        <v>8380</v>
      </c>
      <c r="B3526" s="27">
        <f>COUNTIF($H$2:$H$2576,'CARGA COMPLETA'!$A3526)</f>
        <v>0</v>
      </c>
      <c r="C3526" s="28" t="s">
        <v>8381</v>
      </c>
      <c r="D3526" s="29">
        <v>14117.023899000002</v>
      </c>
      <c r="E3526" s="1">
        <f>COUNTIF($H$2:$H$2576,'CARGA COMPLETA'!$A3526)</f>
        <v>0</v>
      </c>
    </row>
    <row r="3527" ht="15.75" hidden="1" customHeight="1">
      <c r="A3527" s="28" t="s">
        <v>8382</v>
      </c>
      <c r="B3527" s="27">
        <f>COUNTIF($H$2:$H$2576,'CARGA COMPLETA'!$A3527)</f>
        <v>0</v>
      </c>
      <c r="C3527" s="28" t="s">
        <v>8383</v>
      </c>
      <c r="D3527" s="29">
        <v>26889.563769749995</v>
      </c>
      <c r="E3527" s="1">
        <f>COUNTIF($H$2:$H$2576,'CARGA COMPLETA'!$A3527)</f>
        <v>0</v>
      </c>
    </row>
    <row r="3528" ht="15.75" hidden="1" customHeight="1">
      <c r="A3528" s="28" t="s">
        <v>8384</v>
      </c>
      <c r="B3528" s="27">
        <f>COUNTIF($H$2:$H$2576,'CARGA COMPLETA'!$A3528)</f>
        <v>0</v>
      </c>
      <c r="C3528" s="28" t="s">
        <v>8385</v>
      </c>
      <c r="D3528" s="29">
        <v>18822.7045215</v>
      </c>
      <c r="E3528" s="1">
        <f>COUNTIF($H$2:$H$2576,'CARGA COMPLETA'!$A3528)</f>
        <v>0</v>
      </c>
    </row>
    <row r="3529" ht="15.75" hidden="1" customHeight="1">
      <c r="A3529" s="28"/>
      <c r="B3529" s="27">
        <f>COUNTIF($H$2:$H$2576,'CARGA COMPLETA'!$A3529)</f>
        <v>0</v>
      </c>
      <c r="C3529" s="28"/>
      <c r="D3529" s="29">
        <v>0.0</v>
      </c>
      <c r="E3529" s="1">
        <f>COUNTIF($H$2:$H$2576,'CARGA COMPLETA'!$A3529)</f>
        <v>0</v>
      </c>
    </row>
    <row r="3530" ht="15.75" hidden="1" customHeight="1">
      <c r="A3530" s="28"/>
      <c r="B3530" s="27">
        <f>COUNTIF($H$2:$H$2576,'CARGA COMPLETA'!$A3530)</f>
        <v>0</v>
      </c>
      <c r="C3530" s="28" t="s">
        <v>8386</v>
      </c>
      <c r="D3530" s="29">
        <v>0.0</v>
      </c>
      <c r="E3530" s="1">
        <f>COUNTIF($H$2:$H$2576,'CARGA COMPLETA'!$A3530)</f>
        <v>0</v>
      </c>
    </row>
    <row r="3531" ht="15.75" hidden="1" customHeight="1">
      <c r="A3531" s="28" t="s">
        <v>8387</v>
      </c>
      <c r="B3531" s="27">
        <f>COUNTIF($H$2:$H$2576,'CARGA COMPLETA'!$A3531)</f>
        <v>0</v>
      </c>
      <c r="C3531" s="28" t="s">
        <v>8388</v>
      </c>
      <c r="D3531" s="29">
        <v>3973.6798694999998</v>
      </c>
      <c r="E3531" s="1">
        <f>COUNTIF($H$2:$H$2576,'CARGA COMPLETA'!$A3531)</f>
        <v>0</v>
      </c>
    </row>
    <row r="3532" ht="15.75" customHeight="1">
      <c r="A3532" s="28" t="s">
        <v>1798</v>
      </c>
      <c r="B3532" s="27">
        <f>COUNTIF($H$2:$H$2576,'CARGA COMPLETA'!$A3532)</f>
        <v>1</v>
      </c>
      <c r="C3532" s="28" t="s">
        <v>1797</v>
      </c>
      <c r="D3532" s="29">
        <v>950.5246657499999</v>
      </c>
      <c r="E3532" s="1">
        <f>COUNTIF($H$2:$H$2576,'CARGA COMPLETA'!$A3532)</f>
        <v>1</v>
      </c>
    </row>
    <row r="3533" ht="15.75" customHeight="1">
      <c r="A3533" s="28" t="s">
        <v>1800</v>
      </c>
      <c r="B3533" s="27">
        <f>COUNTIF($H$2:$H$2576,'CARGA COMPLETA'!$A3533)</f>
        <v>1</v>
      </c>
      <c r="C3533" s="28" t="s">
        <v>1799</v>
      </c>
      <c r="D3533" s="29">
        <v>950.5246657499999</v>
      </c>
      <c r="E3533" s="1">
        <f>COUNTIF($H$2:$H$2576,'CARGA COMPLETA'!$A3533)</f>
        <v>1</v>
      </c>
    </row>
    <row r="3534" ht="15.75" hidden="1" customHeight="1">
      <c r="A3534" s="28"/>
      <c r="B3534" s="27">
        <f>COUNTIF($H$2:$H$2576,'CARGA COMPLETA'!$A3534)</f>
        <v>0</v>
      </c>
      <c r="C3534" s="28"/>
      <c r="D3534" s="29">
        <v>0.0</v>
      </c>
      <c r="E3534" s="1">
        <f>COUNTIF($H$2:$H$2576,'CARGA COMPLETA'!$A3534)</f>
        <v>0</v>
      </c>
    </row>
    <row r="3535" ht="15.75" hidden="1" customHeight="1">
      <c r="A3535" s="28"/>
      <c r="B3535" s="27">
        <f>COUNTIF($H$2:$H$2576,'CARGA COMPLETA'!$A3535)</f>
        <v>0</v>
      </c>
      <c r="C3535" s="28" t="s">
        <v>8389</v>
      </c>
      <c r="D3535" s="29">
        <v>0.0</v>
      </c>
      <c r="E3535" s="1">
        <f>COUNTIF($H$2:$H$2576,'CARGA COMPLETA'!$A3535)</f>
        <v>0</v>
      </c>
    </row>
    <row r="3536" ht="15.75" hidden="1" customHeight="1">
      <c r="A3536" s="28" t="s">
        <v>8390</v>
      </c>
      <c r="B3536" s="27">
        <f>COUNTIF($H$2:$H$2576,'CARGA COMPLETA'!$A3536)</f>
        <v>0</v>
      </c>
      <c r="C3536" s="28" t="s">
        <v>8391</v>
      </c>
      <c r="D3536" s="29">
        <v>38250.525233249995</v>
      </c>
      <c r="E3536" s="1">
        <f>COUNTIF($H$2:$H$2576,'CARGA COMPLETA'!$A3536)</f>
        <v>0</v>
      </c>
    </row>
    <row r="3537" ht="15.75" hidden="1" customHeight="1">
      <c r="A3537" s="28" t="s">
        <v>8392</v>
      </c>
      <c r="B3537" s="27">
        <f>COUNTIF($H$2:$H$2576,'CARGA COMPLETA'!$A3537)</f>
        <v>0</v>
      </c>
      <c r="C3537" s="28" t="s">
        <v>8393</v>
      </c>
      <c r="D3537" s="29">
        <v>75629.236815</v>
      </c>
      <c r="E3537" s="1">
        <f>COUNTIF($H$2:$H$2576,'CARGA COMPLETA'!$A3537)</f>
        <v>0</v>
      </c>
    </row>
    <row r="3538" ht="15.75" hidden="1" customHeight="1">
      <c r="A3538" s="28" t="s">
        <v>8394</v>
      </c>
      <c r="B3538" s="27">
        <f>COUNTIF($H$2:$H$2576,'CARGA COMPLETA'!$A3538)</f>
        <v>0</v>
      </c>
      <c r="C3538" s="28" t="s">
        <v>8395</v>
      </c>
      <c r="D3538" s="29">
        <v>37334.706725250006</v>
      </c>
      <c r="E3538" s="1">
        <f>COUNTIF($H$2:$H$2576,'CARGA COMPLETA'!$A3538)</f>
        <v>0</v>
      </c>
    </row>
    <row r="3539" ht="15.75" hidden="1" customHeight="1">
      <c r="A3539" s="28"/>
      <c r="B3539" s="27">
        <f>COUNTIF($H$2:$H$2576,'CARGA COMPLETA'!$A3539)</f>
        <v>0</v>
      </c>
      <c r="C3539" s="28"/>
      <c r="D3539" s="29">
        <v>0.0</v>
      </c>
      <c r="E3539" s="1">
        <f>COUNTIF($H$2:$H$2576,'CARGA COMPLETA'!$A3539)</f>
        <v>0</v>
      </c>
    </row>
    <row r="3540" ht="15.75" hidden="1" customHeight="1">
      <c r="A3540" s="28"/>
      <c r="B3540" s="27">
        <f>COUNTIF($H$2:$H$2576,'CARGA COMPLETA'!$A3540)</f>
        <v>0</v>
      </c>
      <c r="C3540" s="28" t="s">
        <v>8396</v>
      </c>
      <c r="D3540" s="29">
        <v>0.0</v>
      </c>
      <c r="E3540" s="1">
        <f>COUNTIF($H$2:$H$2576,'CARGA COMPLETA'!$A3540)</f>
        <v>0</v>
      </c>
    </row>
    <row r="3541" ht="15.75" hidden="1" customHeight="1">
      <c r="A3541" s="28" t="s">
        <v>8397</v>
      </c>
      <c r="B3541" s="27">
        <f>COUNTIF($H$2:$H$2576,'CARGA COMPLETA'!$A3541)</f>
        <v>0</v>
      </c>
      <c r="C3541" s="28" t="s">
        <v>8398</v>
      </c>
      <c r="D3541" s="29">
        <v>48666.029148</v>
      </c>
      <c r="E3541" s="1">
        <f>COUNTIF($H$2:$H$2576,'CARGA COMPLETA'!$A3541)</f>
        <v>0</v>
      </c>
    </row>
    <row r="3542" ht="15.75" hidden="1" customHeight="1">
      <c r="A3542" s="28" t="s">
        <v>8399</v>
      </c>
      <c r="B3542" s="27">
        <f>COUNTIF($H$2:$H$2576,'CARGA COMPLETA'!$A3542)</f>
        <v>0</v>
      </c>
      <c r="C3542" s="28" t="s">
        <v>8400</v>
      </c>
      <c r="D3542" s="29">
        <v>96999.58714049998</v>
      </c>
      <c r="E3542" s="1">
        <f>COUNTIF($H$2:$H$2576,'CARGA COMPLETA'!$A3542)</f>
        <v>0</v>
      </c>
    </row>
    <row r="3543" ht="15.75" hidden="1" customHeight="1">
      <c r="A3543" s="28"/>
      <c r="B3543" s="27">
        <f>COUNTIF($H$2:$H$2576,'CARGA COMPLETA'!$A3543)</f>
        <v>0</v>
      </c>
      <c r="C3543" s="28"/>
      <c r="D3543" s="29">
        <v>0.0</v>
      </c>
      <c r="E3543" s="1">
        <f>COUNTIF($H$2:$H$2576,'CARGA COMPLETA'!$A3543)</f>
        <v>0</v>
      </c>
    </row>
    <row r="3544" ht="15.75" hidden="1" customHeight="1">
      <c r="A3544" s="28"/>
      <c r="B3544" s="27">
        <f>COUNTIF($H$2:$H$2576,'CARGA COMPLETA'!$A3544)</f>
        <v>0</v>
      </c>
      <c r="C3544" s="28" t="s">
        <v>8401</v>
      </c>
      <c r="D3544" s="29">
        <v>0.0</v>
      </c>
      <c r="E3544" s="1">
        <f>COUNTIF($H$2:$H$2576,'CARGA COMPLETA'!$A3544)</f>
        <v>0</v>
      </c>
    </row>
    <row r="3545" ht="15.75" hidden="1" customHeight="1">
      <c r="A3545" s="28" t="s">
        <v>8402</v>
      </c>
      <c r="B3545" s="27">
        <f>COUNTIF($H$2:$H$2576,'CARGA COMPLETA'!$A3545)</f>
        <v>0</v>
      </c>
      <c r="C3545" s="28" t="s">
        <v>8403</v>
      </c>
      <c r="D3545" s="29">
        <v>8855.874051750001</v>
      </c>
      <c r="E3545" s="1">
        <f>COUNTIF($H$2:$H$2576,'CARGA COMPLETA'!$A3545)</f>
        <v>0</v>
      </c>
    </row>
    <row r="3546" ht="15.75" customHeight="1">
      <c r="A3546" s="28" t="s">
        <v>1802</v>
      </c>
      <c r="B3546" s="27">
        <f>COUNTIF($H$2:$H$2576,'CARGA COMPLETA'!$A3546)</f>
        <v>1</v>
      </c>
      <c r="C3546" s="28" t="s">
        <v>5264</v>
      </c>
      <c r="D3546" s="29">
        <v>8855.820146249998</v>
      </c>
      <c r="E3546" s="1">
        <f>COUNTIF($H$2:$H$2576,'CARGA COMPLETA'!$A3546)</f>
        <v>1</v>
      </c>
    </row>
    <row r="3547" ht="15.75" hidden="1" customHeight="1">
      <c r="A3547" s="28" t="s">
        <v>8404</v>
      </c>
      <c r="B3547" s="27">
        <f>COUNTIF($H$2:$H$2576,'CARGA COMPLETA'!$A3547)</f>
        <v>0</v>
      </c>
      <c r="C3547" s="28" t="s">
        <v>8405</v>
      </c>
      <c r="D3547" s="29">
        <v>8855.85608325</v>
      </c>
      <c r="E3547" s="1">
        <f>COUNTIF($H$2:$H$2576,'CARGA COMPLETA'!$A3547)</f>
        <v>0</v>
      </c>
    </row>
    <row r="3548" ht="15.75" hidden="1" customHeight="1">
      <c r="A3548" s="28"/>
      <c r="B3548" s="27">
        <f>COUNTIF($H$2:$H$2576,'CARGA COMPLETA'!$A3548)</f>
        <v>0</v>
      </c>
      <c r="C3548" s="28"/>
      <c r="D3548" s="29">
        <v>0.0</v>
      </c>
      <c r="E3548" s="1">
        <f>COUNTIF($H$2:$H$2576,'CARGA COMPLETA'!$A3548)</f>
        <v>0</v>
      </c>
    </row>
    <row r="3549" ht="15.75" hidden="1" customHeight="1">
      <c r="A3549" s="28"/>
      <c r="B3549" s="27">
        <f>COUNTIF($H$2:$H$2576,'CARGA COMPLETA'!$A3549)</f>
        <v>0</v>
      </c>
      <c r="C3549" s="28" t="s">
        <v>8406</v>
      </c>
      <c r="D3549" s="29">
        <v>0.0</v>
      </c>
      <c r="E3549" s="1">
        <f>COUNTIF($H$2:$H$2576,'CARGA COMPLETA'!$A3549)</f>
        <v>0</v>
      </c>
    </row>
    <row r="3550" ht="15.75" customHeight="1">
      <c r="A3550" s="28" t="s">
        <v>1804</v>
      </c>
      <c r="B3550" s="27">
        <f>COUNTIF($H$2:$H$2576,'CARGA COMPLETA'!$A3550)</f>
        <v>1</v>
      </c>
      <c r="C3550" s="28" t="s">
        <v>5267</v>
      </c>
      <c r="D3550" s="29">
        <v>8842.289865749999</v>
      </c>
      <c r="E3550" s="1">
        <f>COUNTIF($H$2:$H$2576,'CARGA COMPLETA'!$A3550)</f>
        <v>1</v>
      </c>
    </row>
    <row r="3551" ht="15.75" customHeight="1">
      <c r="A3551" s="28" t="s">
        <v>1806</v>
      </c>
      <c r="B3551" s="27">
        <f>COUNTIF($H$2:$H$2576,'CARGA COMPLETA'!$A3551)</f>
        <v>1</v>
      </c>
      <c r="C3551" s="28" t="s">
        <v>5270</v>
      </c>
      <c r="D3551" s="29">
        <v>4691.99760975</v>
      </c>
      <c r="E3551" s="1">
        <f>COUNTIF($H$2:$H$2576,'CARGA COMPLETA'!$A3551)</f>
        <v>1</v>
      </c>
    </row>
    <row r="3552" ht="15.75" customHeight="1">
      <c r="A3552" s="28" t="s">
        <v>1808</v>
      </c>
      <c r="B3552" s="27">
        <f>COUNTIF($H$2:$H$2576,'CARGA COMPLETA'!$A3552)</f>
        <v>1</v>
      </c>
      <c r="C3552" s="28" t="s">
        <v>1807</v>
      </c>
      <c r="D3552" s="29">
        <v>2652.3392692499997</v>
      </c>
      <c r="E3552" s="1">
        <f>COUNTIF($H$2:$H$2576,'CARGA COMPLETA'!$A3552)</f>
        <v>1</v>
      </c>
    </row>
    <row r="3553" ht="15.75" hidden="1" customHeight="1">
      <c r="A3553" s="28"/>
      <c r="B3553" s="27">
        <f>COUNTIF($H$2:$H$2576,'CARGA COMPLETA'!$A3553)</f>
        <v>0</v>
      </c>
      <c r="C3553" s="28"/>
      <c r="D3553" s="29">
        <v>0.0</v>
      </c>
      <c r="E3553" s="1">
        <f>COUNTIF($H$2:$H$2576,'CARGA COMPLETA'!$A3553)</f>
        <v>0</v>
      </c>
    </row>
    <row r="3554" ht="15.75" hidden="1" customHeight="1">
      <c r="A3554" s="28"/>
      <c r="B3554" s="27">
        <f>COUNTIF($H$2:$H$2576,'CARGA COMPLETA'!$A3554)</f>
        <v>0</v>
      </c>
      <c r="C3554" s="28" t="s">
        <v>8407</v>
      </c>
      <c r="D3554" s="29">
        <v>0.0</v>
      </c>
      <c r="E3554" s="1">
        <f>COUNTIF($H$2:$H$2576,'CARGA COMPLETA'!$A3554)</f>
        <v>0</v>
      </c>
    </row>
    <row r="3555" ht="15.75" customHeight="1">
      <c r="A3555" s="28" t="s">
        <v>1810</v>
      </c>
      <c r="B3555" s="27">
        <f>COUNTIF($H$2:$H$2576,'CARGA COMPLETA'!$A3555)</f>
        <v>1</v>
      </c>
      <c r="C3555" s="28" t="s">
        <v>5275</v>
      </c>
      <c r="D3555" s="29">
        <v>1880.6371155</v>
      </c>
      <c r="E3555" s="1">
        <f>COUNTIF($H$2:$H$2576,'CARGA COMPLETA'!$A3555)</f>
        <v>1</v>
      </c>
    </row>
    <row r="3556" ht="15.75" customHeight="1">
      <c r="A3556" s="28" t="s">
        <v>1812</v>
      </c>
      <c r="B3556" s="27">
        <f>COUNTIF($H$2:$H$2576,'CARGA COMPLETA'!$A3556)</f>
        <v>1</v>
      </c>
      <c r="C3556" s="28" t="s">
        <v>5278</v>
      </c>
      <c r="D3556" s="29">
        <v>2111.6940569999997</v>
      </c>
      <c r="E3556" s="1">
        <f>COUNTIF($H$2:$H$2576,'CARGA COMPLETA'!$A3556)</f>
        <v>1</v>
      </c>
    </row>
    <row r="3557" ht="15.75" hidden="1" customHeight="1">
      <c r="A3557" s="28"/>
      <c r="B3557" s="27">
        <f>COUNTIF($H$2:$H$2576,'CARGA COMPLETA'!$A3557)</f>
        <v>0</v>
      </c>
      <c r="C3557" s="28"/>
      <c r="D3557" s="29">
        <v>0.0</v>
      </c>
      <c r="E3557" s="1">
        <f>COUNTIF($H$2:$H$2576,'CARGA COMPLETA'!$A3557)</f>
        <v>0</v>
      </c>
    </row>
    <row r="3558" ht="15.75" hidden="1" customHeight="1">
      <c r="A3558" s="28"/>
      <c r="B3558" s="27">
        <f>COUNTIF($H$2:$H$2576,'CARGA COMPLETA'!$A3558)</f>
        <v>0</v>
      </c>
      <c r="C3558" s="28" t="s">
        <v>8408</v>
      </c>
      <c r="D3558" s="29">
        <v>0.0</v>
      </c>
      <c r="E3558" s="1">
        <f>COUNTIF($H$2:$H$2576,'CARGA COMPLETA'!$A3558)</f>
        <v>0</v>
      </c>
    </row>
    <row r="3559" ht="15.75" customHeight="1">
      <c r="A3559" s="28" t="s">
        <v>1814</v>
      </c>
      <c r="B3559" s="27">
        <f>COUNTIF($H$2:$H$2576,'CARGA COMPLETA'!$A3559)</f>
        <v>1</v>
      </c>
      <c r="C3559" s="28" t="s">
        <v>5281</v>
      </c>
      <c r="D3559" s="29">
        <v>5885.6360805</v>
      </c>
      <c r="E3559" s="1">
        <f>COUNTIF($H$2:$H$2576,'CARGA COMPLETA'!$A3559)</f>
        <v>1</v>
      </c>
    </row>
    <row r="3560" ht="15.75" customHeight="1">
      <c r="A3560" s="28" t="s">
        <v>1816</v>
      </c>
      <c r="B3560" s="27">
        <f>COUNTIF($H$2:$H$2576,'CARGA COMPLETA'!$A3560)</f>
        <v>1</v>
      </c>
      <c r="C3560" s="28" t="s">
        <v>1815</v>
      </c>
      <c r="D3560" s="29">
        <v>1151.7988185</v>
      </c>
      <c r="E3560" s="1">
        <f>COUNTIF($H$2:$H$2576,'CARGA COMPLETA'!$A3560)</f>
        <v>1</v>
      </c>
    </row>
    <row r="3561" ht="15.75" customHeight="1">
      <c r="A3561" s="28" t="s">
        <v>1818</v>
      </c>
      <c r="B3561" s="27">
        <f>COUNTIF($H$2:$H$2576,'CARGA COMPLETA'!$A3561)</f>
        <v>1</v>
      </c>
      <c r="C3561" s="28" t="s">
        <v>1817</v>
      </c>
      <c r="D3561" s="29">
        <v>3536.703918</v>
      </c>
      <c r="E3561" s="1">
        <f>COUNTIF($H$2:$H$2576,'CARGA COMPLETA'!$A3561)</f>
        <v>1</v>
      </c>
    </row>
    <row r="3562" ht="15.75" hidden="1" customHeight="1">
      <c r="A3562" s="28"/>
      <c r="B3562" s="27">
        <f>COUNTIF($H$2:$H$2576,'CARGA COMPLETA'!$A3562)</f>
        <v>0</v>
      </c>
      <c r="C3562" s="28"/>
      <c r="D3562" s="29">
        <v>0.0</v>
      </c>
      <c r="E3562" s="1">
        <f>COUNTIF($H$2:$H$2576,'CARGA COMPLETA'!$A3562)</f>
        <v>0</v>
      </c>
    </row>
    <row r="3563" ht="15.75" hidden="1" customHeight="1">
      <c r="A3563" s="28"/>
      <c r="B3563" s="27">
        <f>COUNTIF($H$2:$H$2576,'CARGA COMPLETA'!$A3563)</f>
        <v>0</v>
      </c>
      <c r="C3563" s="28" t="s">
        <v>8409</v>
      </c>
      <c r="D3563" s="29">
        <v>0.0</v>
      </c>
      <c r="E3563" s="1">
        <f>COUNTIF($H$2:$H$2576,'CARGA COMPLETA'!$A3563)</f>
        <v>0</v>
      </c>
    </row>
    <row r="3564" ht="15.75" hidden="1" customHeight="1">
      <c r="A3564" s="28" t="s">
        <v>8410</v>
      </c>
      <c r="B3564" s="27">
        <f>COUNTIF($H$2:$H$2576,'CARGA COMPLETA'!$A3564)</f>
        <v>0</v>
      </c>
      <c r="C3564" s="28" t="s">
        <v>8411</v>
      </c>
      <c r="D3564" s="29">
        <v>4449.36895425</v>
      </c>
      <c r="E3564" s="1">
        <f>COUNTIF($H$2:$H$2576,'CARGA COMPLETA'!$A3564)</f>
        <v>0</v>
      </c>
    </row>
    <row r="3565" ht="15.75" hidden="1" customHeight="1">
      <c r="A3565" s="28" t="s">
        <v>8412</v>
      </c>
      <c r="B3565" s="27">
        <f>COUNTIF($H$2:$H$2576,'CARGA COMPLETA'!$A3565)</f>
        <v>0</v>
      </c>
      <c r="C3565" s="28" t="s">
        <v>8413</v>
      </c>
      <c r="D3565" s="29">
        <v>4449.36895425</v>
      </c>
      <c r="E3565" s="1">
        <f>COUNTIF($H$2:$H$2576,'CARGA COMPLETA'!$A3565)</f>
        <v>0</v>
      </c>
    </row>
    <row r="3566" ht="15.75" hidden="1" customHeight="1">
      <c r="A3566" s="28" t="s">
        <v>8414</v>
      </c>
      <c r="B3566" s="27">
        <f>COUNTIF($H$2:$H$2576,'CARGA COMPLETA'!$A3566)</f>
        <v>0</v>
      </c>
      <c r="C3566" s="28" t="s">
        <v>8415</v>
      </c>
      <c r="D3566" s="29">
        <v>4449.36895425</v>
      </c>
      <c r="E3566" s="1">
        <f>COUNTIF($H$2:$H$2576,'CARGA COMPLETA'!$A3566)</f>
        <v>0</v>
      </c>
    </row>
    <row r="3567" ht="15.75" hidden="1" customHeight="1">
      <c r="A3567" s="28" t="s">
        <v>8416</v>
      </c>
      <c r="B3567" s="27">
        <f>COUNTIF($H$2:$H$2576,'CARGA COMPLETA'!$A3567)</f>
        <v>0</v>
      </c>
      <c r="C3567" s="28" t="s">
        <v>8417</v>
      </c>
      <c r="D3567" s="29">
        <v>4449.36895425</v>
      </c>
      <c r="E3567" s="1">
        <f>COUNTIF($H$2:$H$2576,'CARGA COMPLETA'!$A3567)</f>
        <v>0</v>
      </c>
    </row>
    <row r="3568" ht="15.75" hidden="1" customHeight="1">
      <c r="A3568" s="28" t="s">
        <v>8418</v>
      </c>
      <c r="B3568" s="27">
        <f>COUNTIF($H$2:$H$2576,'CARGA COMPLETA'!$A3568)</f>
        <v>0</v>
      </c>
      <c r="C3568" s="28" t="s">
        <v>8419</v>
      </c>
      <c r="D3568" s="29">
        <v>4449.36895425</v>
      </c>
      <c r="E3568" s="1">
        <f>COUNTIF($H$2:$H$2576,'CARGA COMPLETA'!$A3568)</f>
        <v>0</v>
      </c>
    </row>
    <row r="3569" ht="15.75" hidden="1" customHeight="1">
      <c r="A3569" s="28"/>
      <c r="B3569" s="27">
        <f>COUNTIF($H$2:$H$2576,'CARGA COMPLETA'!$A3569)</f>
        <v>0</v>
      </c>
      <c r="C3569" s="28"/>
      <c r="D3569" s="29">
        <v>0.0</v>
      </c>
      <c r="E3569" s="1">
        <f>COUNTIF($H$2:$H$2576,'CARGA COMPLETA'!$A3569)</f>
        <v>0</v>
      </c>
    </row>
    <row r="3570" ht="15.75" hidden="1" customHeight="1">
      <c r="A3570" s="28"/>
      <c r="B3570" s="27">
        <f>COUNTIF($H$2:$H$2576,'CARGA COMPLETA'!$A3570)</f>
        <v>0</v>
      </c>
      <c r="C3570" s="28" t="s">
        <v>8420</v>
      </c>
      <c r="D3570" s="29">
        <v>0.0</v>
      </c>
      <c r="E3570" s="1">
        <f>COUNTIF($H$2:$H$2576,'CARGA COMPLETA'!$A3570)</f>
        <v>0</v>
      </c>
    </row>
    <row r="3571" ht="15.75" hidden="1" customHeight="1">
      <c r="A3571" s="28" t="s">
        <v>8421</v>
      </c>
      <c r="B3571" s="27">
        <f>COUNTIF($H$2:$H$2576,'CARGA COMPLETA'!$A3571)</f>
        <v>0</v>
      </c>
      <c r="C3571" s="28" t="s">
        <v>8422</v>
      </c>
      <c r="D3571" s="29">
        <v>1953.9216427499998</v>
      </c>
      <c r="E3571" s="1">
        <f>COUNTIF($H$2:$H$2576,'CARGA COMPLETA'!$A3571)</f>
        <v>0</v>
      </c>
    </row>
    <row r="3572" ht="15.75" hidden="1" customHeight="1">
      <c r="A3572" s="28"/>
      <c r="B3572" s="27">
        <f>COUNTIF($H$2:$H$2576,'CARGA COMPLETA'!$A3572)</f>
        <v>0</v>
      </c>
      <c r="C3572" s="28"/>
      <c r="D3572" s="29">
        <v>0.0</v>
      </c>
      <c r="E3572" s="1">
        <f>COUNTIF($H$2:$H$2576,'CARGA COMPLETA'!$A3572)</f>
        <v>0</v>
      </c>
    </row>
    <row r="3573" ht="15.75" hidden="1" customHeight="1">
      <c r="A3573" s="28"/>
      <c r="B3573" s="27">
        <f>COUNTIF($H$2:$H$2576,'CARGA COMPLETA'!$A3573)</f>
        <v>0</v>
      </c>
      <c r="C3573" s="28" t="s">
        <v>8423</v>
      </c>
      <c r="D3573" s="29">
        <v>0.0</v>
      </c>
      <c r="E3573" s="1">
        <f>COUNTIF($H$2:$H$2576,'CARGA COMPLETA'!$A3573)</f>
        <v>0</v>
      </c>
    </row>
    <row r="3574" ht="15.75" customHeight="1">
      <c r="A3574" s="28" t="s">
        <v>1820</v>
      </c>
      <c r="B3574" s="27">
        <f>COUNTIF($H$2:$H$2576,'CARGA COMPLETA'!$A3574)</f>
        <v>1</v>
      </c>
      <c r="C3574" s="28" t="s">
        <v>1819</v>
      </c>
      <c r="D3574" s="29">
        <v>449.89530299999996</v>
      </c>
      <c r="E3574" s="1">
        <f>COUNTIF($H$2:$H$2576,'CARGA COMPLETA'!$A3574)</f>
        <v>1</v>
      </c>
    </row>
    <row r="3575" ht="15.75" customHeight="1">
      <c r="A3575" s="28" t="s">
        <v>1822</v>
      </c>
      <c r="B3575" s="27">
        <f>COUNTIF($H$2:$H$2576,'CARGA COMPLETA'!$A3575)</f>
        <v>1</v>
      </c>
      <c r="C3575" s="28" t="s">
        <v>1821</v>
      </c>
      <c r="D3575" s="29">
        <v>449.89530299999996</v>
      </c>
      <c r="E3575" s="1">
        <f>COUNTIF($H$2:$H$2576,'CARGA COMPLETA'!$A3575)</f>
        <v>1</v>
      </c>
    </row>
    <row r="3576" ht="15.75" customHeight="1">
      <c r="A3576" s="28" t="s">
        <v>1824</v>
      </c>
      <c r="B3576" s="27">
        <f>COUNTIF($H$2:$H$2576,'CARGA COMPLETA'!$A3576)</f>
        <v>1</v>
      </c>
      <c r="C3576" s="28" t="s">
        <v>1823</v>
      </c>
      <c r="D3576" s="29">
        <v>449.89530299999996</v>
      </c>
      <c r="E3576" s="1">
        <f>COUNTIF($H$2:$H$2576,'CARGA COMPLETA'!$A3576)</f>
        <v>1</v>
      </c>
    </row>
    <row r="3577" ht="15.75" customHeight="1">
      <c r="A3577" s="28" t="s">
        <v>1826</v>
      </c>
      <c r="B3577" s="27">
        <f>COUNTIF($H$2:$H$2576,'CARGA COMPLETA'!$A3577)</f>
        <v>1</v>
      </c>
      <c r="C3577" s="28" t="s">
        <v>1825</v>
      </c>
      <c r="D3577" s="29">
        <v>736.7624054999999</v>
      </c>
      <c r="E3577" s="1">
        <f>COUNTIF($H$2:$H$2576,'CARGA COMPLETA'!$A3577)</f>
        <v>1</v>
      </c>
    </row>
    <row r="3578" ht="15.75" customHeight="1">
      <c r="A3578" s="28" t="s">
        <v>1828</v>
      </c>
      <c r="B3578" s="27">
        <f>COUNTIF($H$2:$H$2576,'CARGA COMPLETA'!$A3578)</f>
        <v>1</v>
      </c>
      <c r="C3578" s="28" t="s">
        <v>1827</v>
      </c>
      <c r="D3578" s="29">
        <v>736.7624054999999</v>
      </c>
      <c r="E3578" s="1">
        <f>COUNTIF($H$2:$H$2576,'CARGA COMPLETA'!$A3578)</f>
        <v>1</v>
      </c>
    </row>
    <row r="3579" ht="15.75" customHeight="1">
      <c r="A3579" s="28" t="s">
        <v>1830</v>
      </c>
      <c r="B3579" s="27">
        <f>COUNTIF($H$2:$H$2576,'CARGA COMPLETA'!$A3579)</f>
        <v>1</v>
      </c>
      <c r="C3579" s="28" t="s">
        <v>1829</v>
      </c>
      <c r="D3579" s="29">
        <v>736.7624054999999</v>
      </c>
      <c r="E3579" s="1">
        <f>COUNTIF($H$2:$H$2576,'CARGA COMPLETA'!$A3579)</f>
        <v>1</v>
      </c>
    </row>
    <row r="3580" ht="15.75" customHeight="1">
      <c r="A3580" s="28" t="s">
        <v>1832</v>
      </c>
      <c r="B3580" s="27">
        <f>COUNTIF($H$2:$H$2576,'CARGA COMPLETA'!$A3580)</f>
        <v>1</v>
      </c>
      <c r="C3580" s="28" t="s">
        <v>1831</v>
      </c>
      <c r="D3580" s="29">
        <v>672.2734589999999</v>
      </c>
      <c r="E3580" s="1">
        <f>COUNTIF($H$2:$H$2576,'CARGA COMPLETA'!$A3580)</f>
        <v>1</v>
      </c>
    </row>
    <row r="3581" ht="15.75" customHeight="1">
      <c r="A3581" s="28" t="s">
        <v>1834</v>
      </c>
      <c r="B3581" s="27">
        <f>COUNTIF($H$2:$H$2576,'CARGA COMPLETA'!$A3581)</f>
        <v>1</v>
      </c>
      <c r="C3581" s="28" t="s">
        <v>1833</v>
      </c>
      <c r="D3581" s="29">
        <v>672.2734589999999</v>
      </c>
      <c r="E3581" s="1">
        <f>COUNTIF($H$2:$H$2576,'CARGA COMPLETA'!$A3581)</f>
        <v>1</v>
      </c>
    </row>
    <row r="3582" ht="15.75" customHeight="1">
      <c r="A3582" s="28" t="s">
        <v>1836</v>
      </c>
      <c r="B3582" s="27">
        <f>COUNTIF($H$2:$H$2576,'CARGA COMPLETA'!$A3582)</f>
        <v>1</v>
      </c>
      <c r="C3582" s="28" t="s">
        <v>1835</v>
      </c>
      <c r="D3582" s="29">
        <v>672.2734589999999</v>
      </c>
      <c r="E3582" s="1">
        <f>COUNTIF($H$2:$H$2576,'CARGA COMPLETA'!$A3582)</f>
        <v>1</v>
      </c>
    </row>
    <row r="3583" ht="15.75" hidden="1" customHeight="1">
      <c r="A3583" s="28"/>
      <c r="B3583" s="27">
        <f>COUNTIF($H$2:$H$2576,'CARGA COMPLETA'!$A3583)</f>
        <v>0</v>
      </c>
      <c r="C3583" s="28"/>
      <c r="D3583" s="29">
        <v>0.0</v>
      </c>
      <c r="E3583" s="1">
        <f>COUNTIF($H$2:$H$2576,'CARGA COMPLETA'!$A3583)</f>
        <v>0</v>
      </c>
    </row>
    <row r="3584" ht="15.75" hidden="1" customHeight="1">
      <c r="A3584" s="28"/>
      <c r="B3584" s="27">
        <f>COUNTIF($H$2:$H$2576,'CARGA COMPLETA'!$A3584)</f>
        <v>0</v>
      </c>
      <c r="C3584" s="28" t="s">
        <v>8424</v>
      </c>
      <c r="D3584" s="29">
        <v>0.0</v>
      </c>
      <c r="E3584" s="1">
        <f>COUNTIF($H$2:$H$2576,'CARGA COMPLETA'!$A3584)</f>
        <v>0</v>
      </c>
    </row>
    <row r="3585" ht="15.75" customHeight="1">
      <c r="A3585" s="28" t="s">
        <v>1838</v>
      </c>
      <c r="B3585" s="27">
        <f>COUNTIF($H$2:$H$2576,'CARGA COMPLETA'!$A3585)</f>
        <v>1</v>
      </c>
      <c r="C3585" s="28" t="s">
        <v>1837</v>
      </c>
      <c r="D3585" s="29">
        <v>743.0064592499999</v>
      </c>
      <c r="E3585" s="1">
        <f>COUNTIF($H$2:$H$2576,'CARGA COMPLETA'!$A3585)</f>
        <v>1</v>
      </c>
    </row>
    <row r="3586" ht="15.75" customHeight="1">
      <c r="A3586" s="28" t="s">
        <v>1840</v>
      </c>
      <c r="B3586" s="27">
        <f>COUNTIF($H$2:$H$2576,'CARGA COMPLETA'!$A3586)</f>
        <v>1</v>
      </c>
      <c r="C3586" s="28" t="s">
        <v>1839</v>
      </c>
      <c r="D3586" s="29">
        <v>743.0064592499999</v>
      </c>
      <c r="E3586" s="1">
        <f>COUNTIF($H$2:$H$2576,'CARGA COMPLETA'!$A3586)</f>
        <v>1</v>
      </c>
    </row>
    <row r="3587" ht="15.75" customHeight="1">
      <c r="A3587" s="28" t="s">
        <v>1842</v>
      </c>
      <c r="B3587" s="27">
        <f>COUNTIF($H$2:$H$2576,'CARGA COMPLETA'!$A3587)</f>
        <v>1</v>
      </c>
      <c r="C3587" s="28" t="s">
        <v>1841</v>
      </c>
      <c r="D3587" s="29">
        <v>458.448309</v>
      </c>
      <c r="E3587" s="1">
        <f>COUNTIF($H$2:$H$2576,'CARGA COMPLETA'!$A3587)</f>
        <v>1</v>
      </c>
    </row>
    <row r="3588" ht="15.75" customHeight="1">
      <c r="A3588" s="28" t="s">
        <v>1844</v>
      </c>
      <c r="B3588" s="27">
        <f>COUNTIF($H$2:$H$2576,'CARGA COMPLETA'!$A3588)</f>
        <v>1</v>
      </c>
      <c r="C3588" s="28" t="s">
        <v>1843</v>
      </c>
      <c r="D3588" s="29">
        <v>458.45729325</v>
      </c>
      <c r="E3588" s="1">
        <f>COUNTIF($H$2:$H$2576,'CARGA COMPLETA'!$A3588)</f>
        <v>1</v>
      </c>
    </row>
    <row r="3589" ht="15.75" customHeight="1">
      <c r="A3589" s="28" t="s">
        <v>1846</v>
      </c>
      <c r="B3589" s="27">
        <f>COUNTIF($H$2:$H$2576,'CARGA COMPLETA'!$A3589)</f>
        <v>1</v>
      </c>
      <c r="C3589" s="28" t="s">
        <v>1845</v>
      </c>
      <c r="D3589" s="29">
        <v>1138.232601</v>
      </c>
      <c r="E3589" s="1">
        <f>COUNTIF($H$2:$H$2576,'CARGA COMPLETA'!$A3589)</f>
        <v>1</v>
      </c>
    </row>
    <row r="3590" ht="15.75" customHeight="1">
      <c r="A3590" s="28" t="s">
        <v>1848</v>
      </c>
      <c r="B3590" s="27">
        <f>COUNTIF($H$2:$H$2576,'CARGA COMPLETA'!$A3590)</f>
        <v>1</v>
      </c>
      <c r="C3590" s="28" t="s">
        <v>1847</v>
      </c>
      <c r="D3590" s="29">
        <v>1138.232601</v>
      </c>
      <c r="E3590" s="1">
        <f>COUNTIF($H$2:$H$2576,'CARGA COMPLETA'!$A3590)</f>
        <v>1</v>
      </c>
    </row>
    <row r="3591" ht="15.75" customHeight="1">
      <c r="A3591" s="28" t="s">
        <v>1850</v>
      </c>
      <c r="B3591" s="27">
        <f>COUNTIF($H$2:$H$2576,'CARGA COMPLETA'!$A3591)</f>
        <v>1</v>
      </c>
      <c r="C3591" s="28" t="s">
        <v>1849</v>
      </c>
      <c r="D3591" s="29">
        <v>679.7663234999999</v>
      </c>
      <c r="E3591" s="1">
        <f>COUNTIF($H$2:$H$2576,'CARGA COMPLETA'!$A3591)</f>
        <v>1</v>
      </c>
    </row>
    <row r="3592" ht="15.75" customHeight="1">
      <c r="A3592" s="28" t="s">
        <v>1852</v>
      </c>
      <c r="B3592" s="27">
        <f>COUNTIF($H$2:$H$2576,'CARGA COMPLETA'!$A3592)</f>
        <v>1</v>
      </c>
      <c r="C3592" s="28" t="s">
        <v>1851</v>
      </c>
      <c r="D3592" s="29">
        <v>679.7663234999999</v>
      </c>
      <c r="E3592" s="1">
        <f>COUNTIF($H$2:$H$2576,'CARGA COMPLETA'!$A3592)</f>
        <v>1</v>
      </c>
    </row>
    <row r="3593" ht="15.75" customHeight="1">
      <c r="A3593" s="28" t="s">
        <v>1854</v>
      </c>
      <c r="B3593" s="27">
        <f>COUNTIF($H$2:$H$2576,'CARGA COMPLETA'!$A3593)</f>
        <v>1</v>
      </c>
      <c r="C3593" s="28" t="s">
        <v>1853</v>
      </c>
      <c r="D3593" s="29">
        <v>20551.37304825</v>
      </c>
      <c r="E3593" s="1">
        <f>COUNTIF($H$2:$H$2576,'CARGA COMPLETA'!$A3593)</f>
        <v>1</v>
      </c>
    </row>
    <row r="3594" ht="15.75" hidden="1" customHeight="1">
      <c r="A3594" s="28"/>
      <c r="B3594" s="27">
        <f>COUNTIF($H$2:$H$2576,'CARGA COMPLETA'!$A3594)</f>
        <v>0</v>
      </c>
      <c r="C3594" s="28"/>
      <c r="D3594" s="29">
        <v>0.0</v>
      </c>
      <c r="E3594" s="1">
        <f>COUNTIF($H$2:$H$2576,'CARGA COMPLETA'!$A3594)</f>
        <v>0</v>
      </c>
    </row>
    <row r="3595" ht="15.75" hidden="1" customHeight="1">
      <c r="A3595" s="28"/>
      <c r="B3595" s="27">
        <f>COUNTIF($H$2:$H$2576,'CARGA COMPLETA'!$A3595)</f>
        <v>0</v>
      </c>
      <c r="C3595" s="28" t="s">
        <v>8425</v>
      </c>
      <c r="D3595" s="29">
        <v>0.0</v>
      </c>
      <c r="E3595" s="1">
        <f>COUNTIF($H$2:$H$2576,'CARGA COMPLETA'!$A3595)</f>
        <v>0</v>
      </c>
    </row>
    <row r="3596" ht="15.75" hidden="1" customHeight="1">
      <c r="A3596" s="28" t="s">
        <v>8426</v>
      </c>
      <c r="B3596" s="27">
        <f>COUNTIF($H$2:$H$2576,'CARGA COMPLETA'!$A3596)</f>
        <v>0</v>
      </c>
      <c r="C3596" s="28" t="s">
        <v>8427</v>
      </c>
      <c r="D3596" s="29">
        <v>4401.806334749999</v>
      </c>
      <c r="E3596" s="1">
        <f>COUNTIF($H$2:$H$2576,'CARGA COMPLETA'!$A3596)</f>
        <v>0</v>
      </c>
    </row>
    <row r="3597" ht="15.75" hidden="1" customHeight="1">
      <c r="A3597" s="28" t="s">
        <v>8428</v>
      </c>
      <c r="B3597" s="27">
        <f>COUNTIF($H$2:$H$2576,'CARGA COMPLETA'!$A3597)</f>
        <v>0</v>
      </c>
      <c r="C3597" s="28" t="s">
        <v>8429</v>
      </c>
      <c r="D3597" s="29">
        <v>3622.0453087500005</v>
      </c>
      <c r="E3597" s="1">
        <f>COUNTIF($H$2:$H$2576,'CARGA COMPLETA'!$A3597)</f>
        <v>0</v>
      </c>
    </row>
    <row r="3598" ht="15.75" hidden="1" customHeight="1">
      <c r="A3598" s="28" t="s">
        <v>8430</v>
      </c>
      <c r="B3598" s="27">
        <f>COUNTIF($H$2:$H$2576,'CARGA COMPLETA'!$A3598)</f>
        <v>0</v>
      </c>
      <c r="C3598" s="28" t="s">
        <v>8431</v>
      </c>
      <c r="D3598" s="29">
        <v>2539.55099475</v>
      </c>
      <c r="E3598" s="1">
        <f>COUNTIF($H$2:$H$2576,'CARGA COMPLETA'!$A3598)</f>
        <v>0</v>
      </c>
    </row>
    <row r="3599" ht="15.75" hidden="1" customHeight="1">
      <c r="A3599" s="28" t="s">
        <v>8432</v>
      </c>
      <c r="B3599" s="27">
        <f>COUNTIF($H$2:$H$2576,'CARGA COMPLETA'!$A3599)</f>
        <v>0</v>
      </c>
      <c r="C3599" s="28" t="s">
        <v>8433</v>
      </c>
      <c r="D3599" s="29">
        <v>2539.55099475</v>
      </c>
      <c r="E3599" s="1">
        <f>COUNTIF($H$2:$H$2576,'CARGA COMPLETA'!$A3599)</f>
        <v>0</v>
      </c>
    </row>
    <row r="3600" ht="15.75" hidden="1" customHeight="1">
      <c r="A3600" s="28" t="s">
        <v>8434</v>
      </c>
      <c r="B3600" s="27">
        <f>COUNTIF($H$2:$H$2576,'CARGA COMPLETA'!$A3600)</f>
        <v>0</v>
      </c>
      <c r="C3600" s="28" t="s">
        <v>8435</v>
      </c>
      <c r="D3600" s="29">
        <v>2539.55099475</v>
      </c>
      <c r="E3600" s="1">
        <f>COUNTIF($H$2:$H$2576,'CARGA COMPLETA'!$A3600)</f>
        <v>0</v>
      </c>
    </row>
    <row r="3601" ht="15.75" hidden="1" customHeight="1">
      <c r="A3601" s="28"/>
      <c r="B3601" s="27">
        <f>COUNTIF($H$2:$H$2576,'CARGA COMPLETA'!$A3601)</f>
        <v>0</v>
      </c>
      <c r="C3601" s="28"/>
      <c r="D3601" s="29">
        <v>0.0</v>
      </c>
      <c r="E3601" s="1">
        <f>COUNTIF($H$2:$H$2576,'CARGA COMPLETA'!$A3601)</f>
        <v>0</v>
      </c>
    </row>
    <row r="3602" ht="15.75" hidden="1" customHeight="1">
      <c r="A3602" s="28"/>
      <c r="B3602" s="27">
        <f>COUNTIF($H$2:$H$2576,'CARGA COMPLETA'!$A3602)</f>
        <v>0</v>
      </c>
      <c r="C3602" s="28" t="s">
        <v>8436</v>
      </c>
      <c r="D3602" s="29">
        <v>0.0</v>
      </c>
      <c r="E3602" s="1">
        <f>COUNTIF($H$2:$H$2576,'CARGA COMPLETA'!$A3602)</f>
        <v>0</v>
      </c>
    </row>
    <row r="3603" ht="15.75" hidden="1" customHeight="1">
      <c r="A3603" s="28" t="s">
        <v>8437</v>
      </c>
      <c r="B3603" s="27">
        <f>COUNTIF($H$2:$H$2576,'CARGA COMPLETA'!$A3603)</f>
        <v>0</v>
      </c>
      <c r="C3603" s="28" t="s">
        <v>8438</v>
      </c>
      <c r="D3603" s="29">
        <v>1090.49928075</v>
      </c>
      <c r="E3603" s="1">
        <f>COUNTIF($H$2:$H$2576,'CARGA COMPLETA'!$A3603)</f>
        <v>0</v>
      </c>
    </row>
    <row r="3604" ht="15.75" hidden="1" customHeight="1">
      <c r="A3604" s="28" t="s">
        <v>8439</v>
      </c>
      <c r="B3604" s="27">
        <f>COUNTIF($H$2:$H$2576,'CARGA COMPLETA'!$A3604)</f>
        <v>0</v>
      </c>
      <c r="C3604" s="28" t="s">
        <v>8440</v>
      </c>
      <c r="D3604" s="29">
        <v>917.48059425</v>
      </c>
      <c r="E3604" s="1">
        <f>COUNTIF($H$2:$H$2576,'CARGA COMPLETA'!$A3604)</f>
        <v>0</v>
      </c>
    </row>
    <row r="3605" ht="15.75" hidden="1" customHeight="1">
      <c r="A3605" s="28" t="s">
        <v>8441</v>
      </c>
      <c r="B3605" s="27">
        <f>COUNTIF($H$2:$H$2576,'CARGA COMPLETA'!$A3605)</f>
        <v>0</v>
      </c>
      <c r="C3605" s="28" t="s">
        <v>8442</v>
      </c>
      <c r="D3605" s="29">
        <v>1315.2492787499998</v>
      </c>
      <c r="E3605" s="1">
        <f>COUNTIF($H$2:$H$2576,'CARGA COMPLETA'!$A3605)</f>
        <v>0</v>
      </c>
    </row>
    <row r="3606" ht="15.75" hidden="1" customHeight="1">
      <c r="A3606" s="28" t="s">
        <v>8443</v>
      </c>
      <c r="B3606" s="27">
        <f>COUNTIF($H$2:$H$2576,'CARGA COMPLETA'!$A3606)</f>
        <v>0</v>
      </c>
      <c r="C3606" s="28" t="s">
        <v>8444</v>
      </c>
      <c r="D3606" s="29">
        <v>2166.59680875</v>
      </c>
      <c r="E3606" s="1">
        <f>COUNTIF($H$2:$H$2576,'CARGA COMPLETA'!$A3606)</f>
        <v>0</v>
      </c>
    </row>
    <row r="3607" ht="15.75" hidden="1" customHeight="1">
      <c r="A3607" s="28" t="s">
        <v>8445</v>
      </c>
      <c r="B3607" s="27">
        <f>COUNTIF($H$2:$H$2576,'CARGA COMPLETA'!$A3607)</f>
        <v>0</v>
      </c>
      <c r="C3607" s="28" t="s">
        <v>8446</v>
      </c>
      <c r="D3607" s="29">
        <v>379.31503499999997</v>
      </c>
      <c r="E3607" s="1">
        <f>COUNTIF($H$2:$H$2576,'CARGA COMPLETA'!$A3607)</f>
        <v>0</v>
      </c>
    </row>
    <row r="3608" ht="15.75" hidden="1" customHeight="1">
      <c r="A3608" s="28" t="s">
        <v>8447</v>
      </c>
      <c r="B3608" s="27">
        <f>COUNTIF($H$2:$H$2576,'CARGA COMPLETA'!$A3608)</f>
        <v>0</v>
      </c>
      <c r="C3608" s="28" t="s">
        <v>8448</v>
      </c>
      <c r="D3608" s="29">
        <v>771.9087914999999</v>
      </c>
      <c r="E3608" s="1">
        <f>COUNTIF($H$2:$H$2576,'CARGA COMPLETA'!$A3608)</f>
        <v>0</v>
      </c>
    </row>
    <row r="3609" ht="15.75" hidden="1" customHeight="1">
      <c r="A3609" s="28"/>
      <c r="B3609" s="27">
        <f>COUNTIF($H$2:$H$2576,'CARGA COMPLETA'!$A3609)</f>
        <v>0</v>
      </c>
      <c r="C3609" s="28"/>
      <c r="D3609" s="29">
        <v>0.0</v>
      </c>
      <c r="E3609" s="1">
        <f>COUNTIF($H$2:$H$2576,'CARGA COMPLETA'!$A3609)</f>
        <v>0</v>
      </c>
    </row>
    <row r="3610" ht="15.75" hidden="1" customHeight="1">
      <c r="A3610" s="28"/>
      <c r="B3610" s="27">
        <f>COUNTIF($H$2:$H$2576,'CARGA COMPLETA'!$A3610)</f>
        <v>0</v>
      </c>
      <c r="C3610" s="28" t="s">
        <v>8449</v>
      </c>
      <c r="D3610" s="29">
        <v>0.0</v>
      </c>
      <c r="E3610" s="1">
        <f>COUNTIF($H$2:$H$2576,'CARGA COMPLETA'!$A3610)</f>
        <v>0</v>
      </c>
    </row>
    <row r="3611" ht="15.75" customHeight="1">
      <c r="A3611" s="28" t="s">
        <v>1856</v>
      </c>
      <c r="B3611" s="27">
        <f>COUNTIF($H$2:$H$2576,'CARGA COMPLETA'!$A3611)</f>
        <v>1</v>
      </c>
      <c r="C3611" s="28" t="s">
        <v>1855</v>
      </c>
      <c r="D3611" s="29">
        <v>8187.391946249998</v>
      </c>
      <c r="E3611" s="1">
        <f>COUNTIF($H$2:$H$2576,'CARGA COMPLETA'!$A3611)</f>
        <v>1</v>
      </c>
    </row>
    <row r="3612" ht="15.75" hidden="1" customHeight="1">
      <c r="A3612" s="28"/>
      <c r="B3612" s="27">
        <f>COUNTIF($H$2:$H$2576,'CARGA COMPLETA'!$A3612)</f>
        <v>0</v>
      </c>
      <c r="C3612" s="28"/>
      <c r="D3612" s="29">
        <v>0.0</v>
      </c>
      <c r="E3612" s="1">
        <f>COUNTIF($H$2:$H$2576,'CARGA COMPLETA'!$A3612)</f>
        <v>0</v>
      </c>
    </row>
    <row r="3613" ht="15.75" hidden="1" customHeight="1">
      <c r="A3613" s="28"/>
      <c r="B3613" s="27">
        <f>COUNTIF($H$2:$H$2576,'CARGA COMPLETA'!$A3613)</f>
        <v>0</v>
      </c>
      <c r="C3613" s="28" t="s">
        <v>1857</v>
      </c>
      <c r="D3613" s="29">
        <v>0.0</v>
      </c>
      <c r="E3613" s="1">
        <f>COUNTIF($H$2:$H$2576,'CARGA COMPLETA'!$A3613)</f>
        <v>0</v>
      </c>
    </row>
    <row r="3614" ht="15.75" customHeight="1">
      <c r="A3614" s="28" t="s">
        <v>1858</v>
      </c>
      <c r="B3614" s="27">
        <f>COUNTIF($H$2:$H$2576,'CARGA COMPLETA'!$A3614)</f>
        <v>1</v>
      </c>
      <c r="C3614" s="28" t="s">
        <v>1857</v>
      </c>
      <c r="D3614" s="29">
        <v>3248.5071465</v>
      </c>
      <c r="E3614" s="1">
        <f>COUNTIF($H$2:$H$2576,'CARGA COMPLETA'!$A3614)</f>
        <v>1</v>
      </c>
    </row>
    <row r="3615" ht="15.75" hidden="1" customHeight="1">
      <c r="A3615" s="28"/>
      <c r="B3615" s="27">
        <f>COUNTIF($H$2:$H$2576,'CARGA COMPLETA'!$A3615)</f>
        <v>0</v>
      </c>
      <c r="C3615" s="28"/>
      <c r="D3615" s="29">
        <v>0.0</v>
      </c>
      <c r="E3615" s="1">
        <f>COUNTIF($H$2:$H$2576,'CARGA COMPLETA'!$A3615)</f>
        <v>0</v>
      </c>
    </row>
    <row r="3616" ht="15.75" hidden="1" customHeight="1">
      <c r="A3616" s="28"/>
      <c r="B3616" s="27">
        <f>COUNTIF($H$2:$H$2576,'CARGA COMPLETA'!$A3616)</f>
        <v>0</v>
      </c>
      <c r="C3616" s="28" t="s">
        <v>8450</v>
      </c>
      <c r="D3616" s="29">
        <v>0.0</v>
      </c>
      <c r="E3616" s="1">
        <f>COUNTIF($H$2:$H$2576,'CARGA COMPLETA'!$A3616)</f>
        <v>0</v>
      </c>
    </row>
    <row r="3617" ht="15.75" hidden="1" customHeight="1">
      <c r="A3617" s="28" t="s">
        <v>8451</v>
      </c>
      <c r="B3617" s="27">
        <f>COUNTIF($H$2:$H$2576,'CARGA COMPLETA'!$A3617)</f>
        <v>0</v>
      </c>
      <c r="C3617" s="28" t="s">
        <v>8452</v>
      </c>
      <c r="D3617" s="29">
        <v>1097.084736</v>
      </c>
      <c r="E3617" s="1">
        <f>COUNTIF($H$2:$H$2576,'CARGA COMPLETA'!$A3617)</f>
        <v>0</v>
      </c>
    </row>
    <row r="3618" ht="15.75" hidden="1" customHeight="1">
      <c r="A3618" s="28"/>
      <c r="B3618" s="27">
        <f>COUNTIF($H$2:$H$2576,'CARGA COMPLETA'!$A3618)</f>
        <v>0</v>
      </c>
      <c r="C3618" s="28"/>
      <c r="D3618" s="29">
        <v>0.0</v>
      </c>
      <c r="E3618" s="1">
        <f>COUNTIF($H$2:$H$2576,'CARGA COMPLETA'!$A3618)</f>
        <v>0</v>
      </c>
    </row>
    <row r="3619" ht="15.75" hidden="1" customHeight="1">
      <c r="A3619" s="28"/>
      <c r="B3619" s="27">
        <f>COUNTIF($H$2:$H$2576,'CARGA COMPLETA'!$A3619)</f>
        <v>0</v>
      </c>
      <c r="C3619" s="28" t="s">
        <v>8453</v>
      </c>
      <c r="D3619" s="29">
        <v>0.0</v>
      </c>
      <c r="E3619" s="1">
        <f>COUNTIF($H$2:$H$2576,'CARGA COMPLETA'!$A3619)</f>
        <v>0</v>
      </c>
    </row>
    <row r="3620" ht="15.75" customHeight="1">
      <c r="A3620" s="28" t="s">
        <v>1860</v>
      </c>
      <c r="B3620" s="27">
        <f>COUNTIF($H$2:$H$2576,'CARGA COMPLETA'!$A3620)</f>
        <v>1</v>
      </c>
      <c r="C3620" s="28" t="s">
        <v>1859</v>
      </c>
      <c r="D3620" s="29">
        <v>3342.41951175</v>
      </c>
      <c r="E3620" s="1">
        <f>COUNTIF($H$2:$H$2576,'CARGA COMPLETA'!$A3620)</f>
        <v>1</v>
      </c>
    </row>
    <row r="3621" ht="15.75" customHeight="1">
      <c r="A3621" s="28" t="s">
        <v>1862</v>
      </c>
      <c r="B3621" s="27">
        <f>COUNTIF($H$2:$H$2576,'CARGA COMPLETA'!$A3621)</f>
        <v>1</v>
      </c>
      <c r="C3621" s="28" t="s">
        <v>1861</v>
      </c>
      <c r="D3621" s="29">
        <v>4000.0755959999997</v>
      </c>
      <c r="E3621" s="1">
        <f>COUNTIF($H$2:$H$2576,'CARGA COMPLETA'!$A3621)</f>
        <v>1</v>
      </c>
    </row>
    <row r="3622" ht="15.75" hidden="1" customHeight="1">
      <c r="A3622" s="28"/>
      <c r="B3622" s="27">
        <f>COUNTIF($H$2:$H$2576,'CARGA COMPLETA'!$A3622)</f>
        <v>0</v>
      </c>
      <c r="C3622" s="28"/>
      <c r="D3622" s="29">
        <v>0.0</v>
      </c>
      <c r="E3622" s="1">
        <f>COUNTIF($H$2:$H$2576,'CARGA COMPLETA'!$A3622)</f>
        <v>0</v>
      </c>
    </row>
    <row r="3623" ht="15.75" hidden="1" customHeight="1">
      <c r="A3623" s="28"/>
      <c r="B3623" s="27">
        <f>COUNTIF($H$2:$H$2576,'CARGA COMPLETA'!$A3623)</f>
        <v>0</v>
      </c>
      <c r="C3623" s="28" t="s">
        <v>8454</v>
      </c>
      <c r="D3623" s="29">
        <v>0.0</v>
      </c>
      <c r="E3623" s="1">
        <f>COUNTIF($H$2:$H$2576,'CARGA COMPLETA'!$A3623)</f>
        <v>0</v>
      </c>
    </row>
    <row r="3624" ht="15.75" hidden="1" customHeight="1">
      <c r="A3624" s="28" t="s">
        <v>8455</v>
      </c>
      <c r="B3624" s="27">
        <f>COUNTIF($H$2:$H$2576,'CARGA COMPLETA'!$A3624)</f>
        <v>0</v>
      </c>
      <c r="C3624" s="28" t="s">
        <v>8456</v>
      </c>
      <c r="D3624" s="29">
        <v>152.43576975</v>
      </c>
      <c r="E3624" s="1">
        <f>COUNTIF($H$2:$H$2576,'CARGA COMPLETA'!$A3624)</f>
        <v>0</v>
      </c>
    </row>
    <row r="3625" ht="15.75" hidden="1" customHeight="1">
      <c r="A3625" s="28" t="s">
        <v>8457</v>
      </c>
      <c r="B3625" s="27">
        <f>COUNTIF($H$2:$H$2576,'CARGA COMPLETA'!$A3625)</f>
        <v>0</v>
      </c>
      <c r="C3625" s="28" t="s">
        <v>8458</v>
      </c>
      <c r="D3625" s="29">
        <v>152.43576975</v>
      </c>
      <c r="E3625" s="1">
        <f>COUNTIF($H$2:$H$2576,'CARGA COMPLETA'!$A3625)</f>
        <v>0</v>
      </c>
    </row>
    <row r="3626" ht="15.75" hidden="1" customHeight="1">
      <c r="A3626" s="28" t="s">
        <v>8459</v>
      </c>
      <c r="B3626" s="27">
        <f>COUNTIF($H$2:$H$2576,'CARGA COMPLETA'!$A3626)</f>
        <v>0</v>
      </c>
      <c r="C3626" s="28" t="s">
        <v>8460</v>
      </c>
      <c r="D3626" s="29">
        <v>152.43576975</v>
      </c>
      <c r="E3626" s="1">
        <f>COUNTIF($H$2:$H$2576,'CARGA COMPLETA'!$A3626)</f>
        <v>0</v>
      </c>
    </row>
    <row r="3627" ht="15.75" hidden="1" customHeight="1">
      <c r="A3627" s="28"/>
      <c r="B3627" s="27">
        <f>COUNTIF($H$2:$H$2576,'CARGA COMPLETA'!$A3627)</f>
        <v>0</v>
      </c>
      <c r="C3627" s="28"/>
      <c r="D3627" s="29">
        <v>0.0</v>
      </c>
      <c r="E3627" s="1">
        <f>COUNTIF($H$2:$H$2576,'CARGA COMPLETA'!$A3627)</f>
        <v>0</v>
      </c>
    </row>
    <row r="3628" ht="15.75" hidden="1" customHeight="1">
      <c r="A3628" s="28"/>
      <c r="B3628" s="27">
        <f>COUNTIF($H$2:$H$2576,'CARGA COMPLETA'!$A3628)</f>
        <v>0</v>
      </c>
      <c r="C3628" s="28" t="s">
        <v>8461</v>
      </c>
      <c r="D3628" s="29">
        <v>0.0</v>
      </c>
      <c r="E3628" s="1">
        <f>COUNTIF($H$2:$H$2576,'CARGA COMPLETA'!$A3628)</f>
        <v>0</v>
      </c>
    </row>
    <row r="3629" ht="15.75" customHeight="1">
      <c r="A3629" s="28" t="s">
        <v>1864</v>
      </c>
      <c r="B3629" s="27">
        <f>COUNTIF($H$2:$H$2576,'CARGA COMPLETA'!$A3629)</f>
        <v>1</v>
      </c>
      <c r="C3629" s="28" t="s">
        <v>1863</v>
      </c>
      <c r="D3629" s="29">
        <v>2340.9631327499997</v>
      </c>
      <c r="E3629" s="1">
        <f>COUNTIF($H$2:$H$2576,'CARGA COMPLETA'!$A3629)</f>
        <v>1</v>
      </c>
    </row>
    <row r="3630" ht="15.75" customHeight="1">
      <c r="A3630" s="28" t="s">
        <v>1866</v>
      </c>
      <c r="B3630" s="27">
        <f>COUNTIF($H$2:$H$2576,'CARGA COMPLETA'!$A3630)</f>
        <v>1</v>
      </c>
      <c r="C3630" s="28" t="s">
        <v>1865</v>
      </c>
      <c r="D3630" s="29">
        <v>3844.71096075</v>
      </c>
      <c r="E3630" s="1">
        <f>COUNTIF($H$2:$H$2576,'CARGA COMPLETA'!$A3630)</f>
        <v>1</v>
      </c>
    </row>
    <row r="3631" ht="15.75" hidden="1" customHeight="1">
      <c r="A3631" s="28"/>
      <c r="B3631" s="27">
        <f>COUNTIF($H$2:$H$2576,'CARGA COMPLETA'!$A3631)</f>
        <v>0</v>
      </c>
      <c r="C3631" s="28"/>
      <c r="D3631" s="29">
        <v>0.0</v>
      </c>
      <c r="E3631" s="1">
        <f>COUNTIF($H$2:$H$2576,'CARGA COMPLETA'!$A3631)</f>
        <v>0</v>
      </c>
    </row>
    <row r="3632" ht="15.75" hidden="1" customHeight="1">
      <c r="A3632" s="28"/>
      <c r="B3632" s="27">
        <f>COUNTIF($H$2:$H$2576,'CARGA COMPLETA'!$A3632)</f>
        <v>0</v>
      </c>
      <c r="C3632" s="28" t="s">
        <v>8462</v>
      </c>
      <c r="D3632" s="29">
        <v>0.0</v>
      </c>
      <c r="E3632" s="1">
        <f>COUNTIF($H$2:$H$2576,'CARGA COMPLETA'!$A3632)</f>
        <v>0</v>
      </c>
    </row>
    <row r="3633" ht="15.75" hidden="1" customHeight="1">
      <c r="A3633" s="28" t="s">
        <v>8463</v>
      </c>
      <c r="B3633" s="27">
        <f>COUNTIF($H$2:$H$2576,'CARGA COMPLETA'!$A3633)</f>
        <v>0</v>
      </c>
      <c r="C3633" s="28" t="s">
        <v>8464</v>
      </c>
      <c r="D3633" s="29">
        <v>3638.5314075</v>
      </c>
      <c r="E3633" s="1">
        <f>COUNTIF($H$2:$H$2576,'CARGA COMPLETA'!$A3633)</f>
        <v>0</v>
      </c>
    </row>
    <row r="3634" ht="15.75" hidden="1" customHeight="1">
      <c r="A3634" s="28"/>
      <c r="B3634" s="27">
        <f>COUNTIF($H$2:$H$2576,'CARGA COMPLETA'!$A3634)</f>
        <v>0</v>
      </c>
      <c r="C3634" s="28"/>
      <c r="D3634" s="29">
        <v>0.0</v>
      </c>
      <c r="E3634" s="1">
        <f>COUNTIF($H$2:$H$2576,'CARGA COMPLETA'!$A3634)</f>
        <v>0</v>
      </c>
    </row>
    <row r="3635" ht="15.75" hidden="1" customHeight="1">
      <c r="A3635" s="28"/>
      <c r="B3635" s="27">
        <f>COUNTIF($H$2:$H$2576,'CARGA COMPLETA'!$A3635)</f>
        <v>0</v>
      </c>
      <c r="C3635" s="28" t="s">
        <v>8465</v>
      </c>
      <c r="D3635" s="29">
        <v>0.0</v>
      </c>
      <c r="E3635" s="1">
        <f>COUNTIF($H$2:$H$2576,'CARGA COMPLETA'!$A3635)</f>
        <v>0</v>
      </c>
    </row>
    <row r="3636" ht="15.75" customHeight="1">
      <c r="A3636" s="28" t="s">
        <v>1868</v>
      </c>
      <c r="B3636" s="27">
        <f>COUNTIF($H$2:$H$2576,'CARGA COMPLETA'!$A3636)</f>
        <v>1</v>
      </c>
      <c r="C3636" s="28" t="s">
        <v>1867</v>
      </c>
      <c r="D3636" s="29">
        <v>2147.7388679999995</v>
      </c>
      <c r="E3636" s="1">
        <f>COUNTIF($H$2:$H$2576,'CARGA COMPLETA'!$A3636)</f>
        <v>1</v>
      </c>
    </row>
    <row r="3637" ht="15.75" hidden="1" customHeight="1">
      <c r="A3637" s="28"/>
      <c r="B3637" s="27">
        <f>COUNTIF($H$2:$H$2576,'CARGA COMPLETA'!$A3637)</f>
        <v>0</v>
      </c>
      <c r="C3637" s="28"/>
      <c r="D3637" s="29">
        <v>0.0</v>
      </c>
      <c r="E3637" s="1">
        <f>COUNTIF($H$2:$H$2576,'CARGA COMPLETA'!$A3637)</f>
        <v>0</v>
      </c>
    </row>
    <row r="3638" ht="15.75" hidden="1" customHeight="1">
      <c r="A3638" s="28"/>
      <c r="B3638" s="27">
        <f>COUNTIF($H$2:$H$2576,'CARGA COMPLETA'!$A3638)</f>
        <v>0</v>
      </c>
      <c r="C3638" s="28" t="s">
        <v>8466</v>
      </c>
      <c r="D3638" s="29">
        <v>0.0</v>
      </c>
      <c r="E3638" s="1">
        <f>COUNTIF($H$2:$H$2576,'CARGA COMPLETA'!$A3638)</f>
        <v>0</v>
      </c>
    </row>
    <row r="3639" ht="15.75" hidden="1" customHeight="1">
      <c r="A3639" s="28" t="s">
        <v>8467</v>
      </c>
      <c r="B3639" s="27">
        <f>COUNTIF($H$2:$H$2576,'CARGA COMPLETA'!$A3639)</f>
        <v>0</v>
      </c>
      <c r="C3639" s="28" t="s">
        <v>8468</v>
      </c>
      <c r="D3639" s="29">
        <v>5996.340009</v>
      </c>
      <c r="E3639" s="1">
        <f>COUNTIF($H$2:$H$2576,'CARGA COMPLETA'!$A3639)</f>
        <v>0</v>
      </c>
    </row>
    <row r="3640" ht="15.75" hidden="1" customHeight="1">
      <c r="A3640" s="28" t="s">
        <v>8469</v>
      </c>
      <c r="B3640" s="27">
        <f>COUNTIF($H$2:$H$2576,'CARGA COMPLETA'!$A3640)</f>
        <v>0</v>
      </c>
      <c r="C3640" s="28" t="s">
        <v>8470</v>
      </c>
      <c r="D3640" s="29">
        <v>6976.557620999999</v>
      </c>
      <c r="E3640" s="1">
        <f>COUNTIF($H$2:$H$2576,'CARGA COMPLETA'!$A3640)</f>
        <v>0</v>
      </c>
    </row>
    <row r="3641" ht="15.75" hidden="1" customHeight="1">
      <c r="A3641" s="28"/>
      <c r="B3641" s="27">
        <f>COUNTIF($H$2:$H$2576,'CARGA COMPLETA'!$A3641)</f>
        <v>0</v>
      </c>
      <c r="C3641" s="28"/>
      <c r="D3641" s="29">
        <v>0.0</v>
      </c>
      <c r="E3641" s="1">
        <f>COUNTIF($H$2:$H$2576,'CARGA COMPLETA'!$A3641)</f>
        <v>0</v>
      </c>
    </row>
    <row r="3642" ht="15.75" hidden="1" customHeight="1">
      <c r="A3642" s="28"/>
      <c r="B3642" s="27">
        <f>COUNTIF($H$2:$H$2576,'CARGA COMPLETA'!$A3642)</f>
        <v>0</v>
      </c>
      <c r="C3642" s="28" t="s">
        <v>8471</v>
      </c>
      <c r="D3642" s="29">
        <v>0.0</v>
      </c>
      <c r="E3642" s="1">
        <f>COUNTIF($H$2:$H$2576,'CARGA COMPLETA'!$A3642)</f>
        <v>0</v>
      </c>
    </row>
    <row r="3643" ht="15.75" hidden="1" customHeight="1">
      <c r="A3643" s="28" t="s">
        <v>8472</v>
      </c>
      <c r="B3643" s="27">
        <f>COUNTIF($H$2:$H$2576,'CARGA COMPLETA'!$A3643)</f>
        <v>0</v>
      </c>
      <c r="C3643" s="28" t="s">
        <v>8473</v>
      </c>
      <c r="D3643" s="29">
        <v>12206.6668845</v>
      </c>
      <c r="E3643" s="1">
        <f>COUNTIF($H$2:$H$2576,'CARGA COMPLETA'!$A3643)</f>
        <v>0</v>
      </c>
    </row>
    <row r="3644" ht="15.75" hidden="1" customHeight="1">
      <c r="A3644" s="28" t="s">
        <v>8474</v>
      </c>
      <c r="B3644" s="27">
        <f>COUNTIF($H$2:$H$2576,'CARGA COMPLETA'!$A3644)</f>
        <v>0</v>
      </c>
      <c r="C3644" s="28" t="s">
        <v>8475</v>
      </c>
      <c r="D3644" s="29">
        <v>22895.86699125</v>
      </c>
      <c r="E3644" s="1">
        <f>COUNTIF($H$2:$H$2576,'CARGA COMPLETA'!$A3644)</f>
        <v>0</v>
      </c>
    </row>
    <row r="3645" ht="15.75" hidden="1" customHeight="1">
      <c r="A3645" s="28"/>
      <c r="B3645" s="27">
        <f>COUNTIF($H$2:$H$2576,'CARGA COMPLETA'!$A3645)</f>
        <v>0</v>
      </c>
      <c r="C3645" s="28"/>
      <c r="D3645" s="29">
        <v>0.0</v>
      </c>
      <c r="E3645" s="1">
        <f>COUNTIF($H$2:$H$2576,'CARGA COMPLETA'!$A3645)</f>
        <v>0</v>
      </c>
    </row>
    <row r="3646" ht="15.75" hidden="1" customHeight="1">
      <c r="A3646" s="28"/>
      <c r="B3646" s="27">
        <f>COUNTIF($H$2:$H$2576,'CARGA COMPLETA'!$A3646)</f>
        <v>0</v>
      </c>
      <c r="C3646" s="28" t="s">
        <v>8476</v>
      </c>
      <c r="D3646" s="29">
        <v>0.0</v>
      </c>
      <c r="E3646" s="1">
        <f>COUNTIF($H$2:$H$2576,'CARGA COMPLETA'!$A3646)</f>
        <v>0</v>
      </c>
    </row>
    <row r="3647" ht="15.75" hidden="1" customHeight="1">
      <c r="A3647" s="28" t="s">
        <v>8477</v>
      </c>
      <c r="B3647" s="27">
        <f>COUNTIF($H$2:$H$2576,'CARGA COMPLETA'!$A3647)</f>
        <v>0</v>
      </c>
      <c r="C3647" s="28" t="s">
        <v>8478</v>
      </c>
      <c r="D3647" s="29">
        <v>12994.01960175</v>
      </c>
      <c r="E3647" s="1">
        <f>COUNTIF($H$2:$H$2576,'CARGA COMPLETA'!$A3647)</f>
        <v>0</v>
      </c>
    </row>
    <row r="3648" ht="15.75" hidden="1" customHeight="1">
      <c r="A3648" s="28" t="s">
        <v>8479</v>
      </c>
      <c r="B3648" s="27">
        <f>COUNTIF($H$2:$H$2576,'CARGA COMPLETA'!$A3648)</f>
        <v>0</v>
      </c>
      <c r="C3648" s="28" t="s">
        <v>8480</v>
      </c>
      <c r="D3648" s="29">
        <v>7173.1150425</v>
      </c>
      <c r="E3648" s="1">
        <f>COUNTIF($H$2:$H$2576,'CARGA COMPLETA'!$A3648)</f>
        <v>0</v>
      </c>
    </row>
    <row r="3649" ht="15.75" hidden="1" customHeight="1">
      <c r="A3649" s="28" t="s">
        <v>8481</v>
      </c>
      <c r="B3649" s="27">
        <f>COUNTIF($H$2:$H$2576,'CARGA COMPLETA'!$A3649)</f>
        <v>0</v>
      </c>
      <c r="C3649" s="28" t="s">
        <v>8482</v>
      </c>
      <c r="D3649" s="29">
        <v>27033.266848499996</v>
      </c>
      <c r="E3649" s="1">
        <f>COUNTIF($H$2:$H$2576,'CARGA COMPLETA'!$A3649)</f>
        <v>0</v>
      </c>
    </row>
    <row r="3650" ht="15.75" hidden="1" customHeight="1">
      <c r="A3650" s="28" t="s">
        <v>8483</v>
      </c>
      <c r="B3650" s="27">
        <f>COUNTIF($H$2:$H$2576,'CARGA COMPLETA'!$A3650)</f>
        <v>0</v>
      </c>
      <c r="C3650" s="28" t="s">
        <v>8484</v>
      </c>
      <c r="D3650" s="29">
        <v>46515.891485249995</v>
      </c>
      <c r="E3650" s="1">
        <f>COUNTIF($H$2:$H$2576,'CARGA COMPLETA'!$A3650)</f>
        <v>0</v>
      </c>
    </row>
    <row r="3651" ht="15.75" hidden="1" customHeight="1">
      <c r="A3651" s="28" t="s">
        <v>8485</v>
      </c>
      <c r="B3651" s="27">
        <f>COUNTIF($H$2:$H$2576,'CARGA COMPLETA'!$A3651)</f>
        <v>0</v>
      </c>
      <c r="C3651" s="28" t="s">
        <v>8486</v>
      </c>
      <c r="D3651" s="29">
        <v>49336.12841849999</v>
      </c>
      <c r="E3651" s="1">
        <f>COUNTIF($H$2:$H$2576,'CARGA COMPLETA'!$A3651)</f>
        <v>0</v>
      </c>
    </row>
    <row r="3652" ht="15.75" hidden="1" customHeight="1">
      <c r="A3652" s="28" t="s">
        <v>8487</v>
      </c>
      <c r="B3652" s="27">
        <f>COUNTIF($H$2:$H$2576,'CARGA COMPLETA'!$A3652)</f>
        <v>0</v>
      </c>
      <c r="C3652" s="28" t="s">
        <v>8488</v>
      </c>
      <c r="D3652" s="29">
        <v>87392.40518249999</v>
      </c>
      <c r="E3652" s="1">
        <f>COUNTIF($H$2:$H$2576,'CARGA COMPLETA'!$A3652)</f>
        <v>0</v>
      </c>
    </row>
    <row r="3653" ht="15.75" hidden="1" customHeight="1">
      <c r="A3653" s="28"/>
      <c r="B3653" s="27">
        <f>COUNTIF($H$2:$H$2576,'CARGA COMPLETA'!$A3653)</f>
        <v>0</v>
      </c>
      <c r="C3653" s="28"/>
      <c r="D3653" s="29">
        <v>0.0</v>
      </c>
      <c r="E3653" s="1">
        <f>COUNTIF($H$2:$H$2576,'CARGA COMPLETA'!$A3653)</f>
        <v>0</v>
      </c>
    </row>
    <row r="3654" ht="15.75" hidden="1" customHeight="1">
      <c r="A3654" s="28"/>
      <c r="B3654" s="27">
        <f>COUNTIF($H$2:$H$2576,'CARGA COMPLETA'!$A3654)</f>
        <v>0</v>
      </c>
      <c r="C3654" s="28" t="s">
        <v>8489</v>
      </c>
      <c r="D3654" s="29">
        <v>0.0</v>
      </c>
      <c r="E3654" s="1">
        <f>COUNTIF($H$2:$H$2576,'CARGA COMPLETA'!$A3654)</f>
        <v>0</v>
      </c>
    </row>
    <row r="3655" ht="15.75" hidden="1" customHeight="1">
      <c r="A3655" s="28" t="s">
        <v>8490</v>
      </c>
      <c r="B3655" s="27">
        <f>COUNTIF($H$2:$H$2576,'CARGA COMPLETA'!$A3655)</f>
        <v>0</v>
      </c>
      <c r="C3655" s="28" t="s">
        <v>8491</v>
      </c>
      <c r="D3655" s="29">
        <v>4275.820197</v>
      </c>
      <c r="E3655" s="1">
        <f>COUNTIF($H$2:$H$2576,'CARGA COMPLETA'!$A3655)</f>
        <v>0</v>
      </c>
    </row>
    <row r="3656" ht="15.75" hidden="1" customHeight="1">
      <c r="A3656" s="28" t="s">
        <v>8492</v>
      </c>
      <c r="B3656" s="27">
        <f>COUNTIF($H$2:$H$2576,'CARGA COMPLETA'!$A3656)</f>
        <v>0</v>
      </c>
      <c r="C3656" s="28" t="s">
        <v>8493</v>
      </c>
      <c r="D3656" s="29">
        <v>17084.90799675</v>
      </c>
      <c r="E3656" s="1">
        <f>COUNTIF($H$2:$H$2576,'CARGA COMPLETA'!$A3656)</f>
        <v>0</v>
      </c>
    </row>
    <row r="3657" ht="15.75" hidden="1" customHeight="1">
      <c r="A3657" s="28"/>
      <c r="B3657" s="27">
        <f>COUNTIF($H$2:$H$2576,'CARGA COMPLETA'!$A3657)</f>
        <v>0</v>
      </c>
      <c r="C3657" s="28"/>
      <c r="D3657" s="29">
        <v>0.0</v>
      </c>
      <c r="E3657" s="1">
        <f>COUNTIF($H$2:$H$2576,'CARGA COMPLETA'!$A3657)</f>
        <v>0</v>
      </c>
    </row>
    <row r="3658" ht="15.75" hidden="1" customHeight="1">
      <c r="A3658" s="28"/>
      <c r="B3658" s="27">
        <f>COUNTIF($H$2:$H$2576,'CARGA COMPLETA'!$A3658)</f>
        <v>0</v>
      </c>
      <c r="C3658" s="28" t="s">
        <v>8494</v>
      </c>
      <c r="D3658" s="29">
        <v>0.0</v>
      </c>
      <c r="E3658" s="1">
        <f>COUNTIF($H$2:$H$2576,'CARGA COMPLETA'!$A3658)</f>
        <v>0</v>
      </c>
    </row>
    <row r="3659" ht="15.75" customHeight="1">
      <c r="A3659" s="28" t="s">
        <v>1870</v>
      </c>
      <c r="B3659" s="27">
        <f>COUNTIF($H$2:$H$2576,'CARGA COMPLETA'!$A3659)</f>
        <v>1</v>
      </c>
      <c r="C3659" s="28" t="s">
        <v>1869</v>
      </c>
      <c r="D3659" s="29">
        <v>1223.0708737499997</v>
      </c>
      <c r="E3659" s="1">
        <f>COUNTIF($H$2:$H$2576,'CARGA COMPLETA'!$A3659)</f>
        <v>1</v>
      </c>
    </row>
    <row r="3660" ht="15.75" hidden="1" customHeight="1">
      <c r="A3660" s="28"/>
      <c r="B3660" s="27">
        <f>COUNTIF($H$2:$H$2576,'CARGA COMPLETA'!$A3660)</f>
        <v>0</v>
      </c>
      <c r="C3660" s="28"/>
      <c r="D3660" s="29">
        <v>0.0</v>
      </c>
      <c r="E3660" s="1">
        <f>COUNTIF($H$2:$H$2576,'CARGA COMPLETA'!$A3660)</f>
        <v>0</v>
      </c>
    </row>
    <row r="3661" ht="15.75" hidden="1" customHeight="1">
      <c r="A3661" s="28"/>
      <c r="B3661" s="27">
        <f>COUNTIF($H$2:$H$2576,'CARGA COMPLETA'!$A3661)</f>
        <v>0</v>
      </c>
      <c r="C3661" s="28" t="s">
        <v>8495</v>
      </c>
      <c r="D3661" s="29">
        <v>0.0</v>
      </c>
      <c r="E3661" s="1">
        <f>COUNTIF($H$2:$H$2576,'CARGA COMPLETA'!$A3661)</f>
        <v>0</v>
      </c>
    </row>
    <row r="3662" ht="15.75" hidden="1" customHeight="1">
      <c r="A3662" s="28" t="s">
        <v>8496</v>
      </c>
      <c r="B3662" s="27">
        <f>COUNTIF($H$2:$H$2576,'CARGA COMPLETA'!$A3662)</f>
        <v>0</v>
      </c>
      <c r="C3662" s="28" t="s">
        <v>8497</v>
      </c>
      <c r="D3662" s="29">
        <v>9611.467445249998</v>
      </c>
      <c r="E3662" s="1">
        <f>COUNTIF($H$2:$H$2576,'CARGA COMPLETA'!$A3662)</f>
        <v>0</v>
      </c>
    </row>
    <row r="3663" ht="15.75" hidden="1" customHeight="1">
      <c r="A3663" s="28"/>
      <c r="B3663" s="27">
        <f>COUNTIF($H$2:$H$2576,'CARGA COMPLETA'!$A3663)</f>
        <v>0</v>
      </c>
      <c r="C3663" s="28"/>
      <c r="D3663" s="29">
        <v>0.0</v>
      </c>
      <c r="E3663" s="1">
        <f>COUNTIF($H$2:$H$2576,'CARGA COMPLETA'!$A3663)</f>
        <v>0</v>
      </c>
    </row>
    <row r="3664" ht="15.75" hidden="1" customHeight="1">
      <c r="A3664" s="28"/>
      <c r="B3664" s="27">
        <f>COUNTIF($H$2:$H$2576,'CARGA COMPLETA'!$A3664)</f>
        <v>0</v>
      </c>
      <c r="C3664" s="28" t="s">
        <v>8498</v>
      </c>
      <c r="D3664" s="29">
        <v>0.0</v>
      </c>
      <c r="E3664" s="1">
        <f>COUNTIF($H$2:$H$2576,'CARGA COMPLETA'!$A3664)</f>
        <v>0</v>
      </c>
    </row>
    <row r="3665" ht="15.75" customHeight="1">
      <c r="A3665" s="28" t="s">
        <v>1872</v>
      </c>
      <c r="B3665" s="27">
        <f>COUNTIF($H$2:$H$2576,'CARGA COMPLETA'!$A3665)</f>
        <v>1</v>
      </c>
      <c r="C3665" s="28" t="s">
        <v>1871</v>
      </c>
      <c r="D3665" s="29">
        <v>3079.2169237499993</v>
      </c>
      <c r="E3665" s="1">
        <f>COUNTIF($H$2:$H$2576,'CARGA COMPLETA'!$A3665)</f>
        <v>1</v>
      </c>
    </row>
    <row r="3666" ht="15.75" customHeight="1">
      <c r="A3666" s="28" t="s">
        <v>1874</v>
      </c>
      <c r="B3666" s="27">
        <f>COUNTIF($H$2:$H$2576,'CARGA COMPLETA'!$A3666)</f>
        <v>1</v>
      </c>
      <c r="C3666" s="28" t="s">
        <v>1873</v>
      </c>
      <c r="D3666" s="29">
        <v>5001.424163999999</v>
      </c>
      <c r="E3666" s="1">
        <f>COUNTIF($H$2:$H$2576,'CARGA COMPLETA'!$A3666)</f>
        <v>1</v>
      </c>
    </row>
    <row r="3667" ht="15.75" hidden="1" customHeight="1">
      <c r="A3667" s="28"/>
      <c r="B3667" s="27">
        <f>COUNTIF($H$2:$H$2576,'CARGA COMPLETA'!$A3667)</f>
        <v>0</v>
      </c>
      <c r="C3667" s="28"/>
      <c r="D3667" s="29">
        <v>0.0</v>
      </c>
      <c r="E3667" s="1">
        <f>COUNTIF($H$2:$H$2576,'CARGA COMPLETA'!$A3667)</f>
        <v>0</v>
      </c>
    </row>
    <row r="3668" ht="15.75" hidden="1" customHeight="1">
      <c r="A3668" s="28"/>
      <c r="B3668" s="27">
        <f>COUNTIF($H$2:$H$2576,'CARGA COMPLETA'!$A3668)</f>
        <v>0</v>
      </c>
      <c r="C3668" s="28" t="s">
        <v>8499</v>
      </c>
      <c r="D3668" s="29">
        <v>0.0</v>
      </c>
      <c r="E3668" s="1">
        <f>COUNTIF($H$2:$H$2576,'CARGA COMPLETA'!$A3668)</f>
        <v>0</v>
      </c>
    </row>
    <row r="3669" ht="15.75" customHeight="1">
      <c r="A3669" s="28" t="s">
        <v>1876</v>
      </c>
      <c r="B3669" s="27">
        <f>COUNTIF($H$2:$H$2576,'CARGA COMPLETA'!$A3669)</f>
        <v>1</v>
      </c>
      <c r="C3669" s="28" t="s">
        <v>1875</v>
      </c>
      <c r="D3669" s="29">
        <v>1358.3287575</v>
      </c>
      <c r="E3669" s="1">
        <f>COUNTIF($H$2:$H$2576,'CARGA COMPLETA'!$A3669)</f>
        <v>1</v>
      </c>
    </row>
    <row r="3670" ht="15.75" customHeight="1">
      <c r="A3670" s="28" t="s">
        <v>1878</v>
      </c>
      <c r="B3670" s="27">
        <f>COUNTIF($H$2:$H$2576,'CARGA COMPLETA'!$A3670)</f>
        <v>1</v>
      </c>
      <c r="C3670" s="28" t="s">
        <v>1877</v>
      </c>
      <c r="D3670" s="29">
        <v>433.5709207499999</v>
      </c>
      <c r="E3670" s="1">
        <f>COUNTIF($H$2:$H$2576,'CARGA COMPLETA'!$A3670)</f>
        <v>1</v>
      </c>
    </row>
    <row r="3671" ht="15.75" hidden="1" customHeight="1">
      <c r="A3671" s="28"/>
      <c r="B3671" s="27">
        <f>COUNTIF($H$2:$H$2576,'CARGA COMPLETA'!$A3671)</f>
        <v>0</v>
      </c>
      <c r="C3671" s="28"/>
      <c r="D3671" s="29">
        <v>0.0</v>
      </c>
      <c r="E3671" s="1">
        <f>COUNTIF($H$2:$H$2576,'CARGA COMPLETA'!$A3671)</f>
        <v>0</v>
      </c>
    </row>
    <row r="3672" ht="15.75" hidden="1" customHeight="1">
      <c r="A3672" s="28"/>
      <c r="B3672" s="27">
        <f>COUNTIF($H$2:$H$2576,'CARGA COMPLETA'!$A3672)</f>
        <v>0</v>
      </c>
      <c r="C3672" s="28" t="s">
        <v>8500</v>
      </c>
      <c r="D3672" s="29">
        <v>0.0</v>
      </c>
      <c r="E3672" s="1">
        <f>COUNTIF($H$2:$H$2576,'CARGA COMPLETA'!$A3672)</f>
        <v>0</v>
      </c>
    </row>
    <row r="3673" ht="15.75" customHeight="1">
      <c r="A3673" s="28" t="s">
        <v>1880</v>
      </c>
      <c r="B3673" s="27">
        <f>COUNTIF($H$2:$H$2576,'CARGA COMPLETA'!$A3673)</f>
        <v>1</v>
      </c>
      <c r="C3673" s="28" t="s">
        <v>1879</v>
      </c>
      <c r="D3673" s="29">
        <v>568.9725525</v>
      </c>
      <c r="E3673" s="1">
        <f>COUNTIF($H$2:$H$2576,'CARGA COMPLETA'!$A3673)</f>
        <v>1</v>
      </c>
    </row>
    <row r="3674" ht="15.75" hidden="1" customHeight="1">
      <c r="A3674" s="28"/>
      <c r="B3674" s="27">
        <f>COUNTIF($H$2:$H$2576,'CARGA COMPLETA'!$A3674)</f>
        <v>0</v>
      </c>
      <c r="C3674" s="28"/>
      <c r="D3674" s="29">
        <v>0.0</v>
      </c>
      <c r="E3674" s="1">
        <f>COUNTIF($H$2:$H$2576,'CARGA COMPLETA'!$A3674)</f>
        <v>0</v>
      </c>
    </row>
    <row r="3675" ht="15.75" hidden="1" customHeight="1">
      <c r="A3675" s="28"/>
      <c r="B3675" s="27">
        <f>COUNTIF($H$2:$H$2576,'CARGA COMPLETA'!$A3675)</f>
        <v>0</v>
      </c>
      <c r="C3675" s="28" t="s">
        <v>8501</v>
      </c>
      <c r="D3675" s="29">
        <v>0.0</v>
      </c>
      <c r="E3675" s="1">
        <f>COUNTIF($H$2:$H$2576,'CARGA COMPLETA'!$A3675)</f>
        <v>0</v>
      </c>
    </row>
    <row r="3676" ht="15.75" hidden="1" customHeight="1">
      <c r="A3676" s="28" t="s">
        <v>8502</v>
      </c>
      <c r="B3676" s="27">
        <f>COUNTIF($H$2:$H$2576,'CARGA COMPLETA'!$A3676)</f>
        <v>0</v>
      </c>
      <c r="C3676" s="28" t="s">
        <v>8503</v>
      </c>
      <c r="D3676" s="29">
        <v>9337.932969749998</v>
      </c>
      <c r="E3676" s="1">
        <f>COUNTIF($H$2:$H$2576,'CARGA COMPLETA'!$A3676)</f>
        <v>0</v>
      </c>
    </row>
    <row r="3677" ht="15.75" hidden="1" customHeight="1">
      <c r="A3677" s="28" t="s">
        <v>8504</v>
      </c>
      <c r="B3677" s="27">
        <f>COUNTIF($H$2:$H$2576,'CARGA COMPLETA'!$A3677)</f>
        <v>0</v>
      </c>
      <c r="C3677" s="28" t="s">
        <v>8505</v>
      </c>
      <c r="D3677" s="29">
        <v>7159.0277385</v>
      </c>
      <c r="E3677" s="1">
        <f>COUNTIF($H$2:$H$2576,'CARGA COMPLETA'!$A3677)</f>
        <v>0</v>
      </c>
    </row>
    <row r="3678" ht="15.75" hidden="1" customHeight="1">
      <c r="A3678" s="28" t="s">
        <v>8506</v>
      </c>
      <c r="B3678" s="27">
        <f>COUNTIF($H$2:$H$2576,'CARGA COMPLETA'!$A3678)</f>
        <v>0</v>
      </c>
      <c r="C3678" s="28" t="s">
        <v>8507</v>
      </c>
      <c r="D3678" s="29">
        <v>11205.41714325</v>
      </c>
      <c r="E3678" s="1">
        <f>COUNTIF($H$2:$H$2576,'CARGA COMPLETA'!$A3678)</f>
        <v>0</v>
      </c>
    </row>
    <row r="3679" ht="15.75" hidden="1" customHeight="1">
      <c r="A3679" s="28"/>
      <c r="B3679" s="27">
        <f>COUNTIF($H$2:$H$2576,'CARGA COMPLETA'!$A3679)</f>
        <v>0</v>
      </c>
      <c r="C3679" s="28"/>
      <c r="D3679" s="29">
        <v>0.0</v>
      </c>
      <c r="E3679" s="1">
        <f>COUNTIF($H$2:$H$2576,'CARGA COMPLETA'!$A3679)</f>
        <v>0</v>
      </c>
    </row>
    <row r="3680" ht="15.75" hidden="1" customHeight="1">
      <c r="A3680" s="28"/>
      <c r="B3680" s="27">
        <f>COUNTIF($H$2:$H$2576,'CARGA COMPLETA'!$A3680)</f>
        <v>0</v>
      </c>
      <c r="C3680" s="28" t="s">
        <v>8508</v>
      </c>
      <c r="D3680" s="29">
        <v>0.0</v>
      </c>
      <c r="E3680" s="1">
        <f>COUNTIF($H$2:$H$2576,'CARGA COMPLETA'!$A3680)</f>
        <v>0</v>
      </c>
    </row>
    <row r="3681" ht="15.75" hidden="1" customHeight="1">
      <c r="A3681" s="28" t="s">
        <v>8509</v>
      </c>
      <c r="B3681" s="27">
        <f>COUNTIF($H$2:$H$2576,'CARGA COMPLETA'!$A3681)</f>
        <v>0</v>
      </c>
      <c r="C3681" s="28" t="s">
        <v>8510</v>
      </c>
      <c r="D3681" s="29">
        <v>1268.71086375</v>
      </c>
      <c r="E3681" s="1">
        <f>COUNTIF($H$2:$H$2576,'CARGA COMPLETA'!$A3681)</f>
        <v>0</v>
      </c>
    </row>
    <row r="3682" ht="15.75" hidden="1" customHeight="1">
      <c r="A3682" s="28" t="s">
        <v>8511</v>
      </c>
      <c r="B3682" s="27">
        <f>COUNTIF($H$2:$H$2576,'CARGA COMPLETA'!$A3682)</f>
        <v>0</v>
      </c>
      <c r="C3682" s="28" t="s">
        <v>8512</v>
      </c>
      <c r="D3682" s="29">
        <v>2998.1879729999996</v>
      </c>
      <c r="E3682" s="1">
        <f>COUNTIF($H$2:$H$2576,'CARGA COMPLETA'!$A3682)</f>
        <v>0</v>
      </c>
    </row>
    <row r="3683" ht="15.75" hidden="1" customHeight="1">
      <c r="A3683" s="28"/>
      <c r="B3683" s="27">
        <f>COUNTIF($H$2:$H$2576,'CARGA COMPLETA'!$A3683)</f>
        <v>0</v>
      </c>
      <c r="C3683" s="28"/>
      <c r="D3683" s="29">
        <v>0.0</v>
      </c>
      <c r="E3683" s="1">
        <f>COUNTIF($H$2:$H$2576,'CARGA COMPLETA'!$A3683)</f>
        <v>0</v>
      </c>
    </row>
    <row r="3684" ht="15.75" hidden="1" customHeight="1">
      <c r="A3684" s="28"/>
      <c r="B3684" s="27">
        <f>COUNTIF($H$2:$H$2576,'CARGA COMPLETA'!$A3684)</f>
        <v>0</v>
      </c>
      <c r="C3684" s="28" t="s">
        <v>8513</v>
      </c>
      <c r="D3684" s="29">
        <v>0.0</v>
      </c>
      <c r="E3684" s="1">
        <f>COUNTIF($H$2:$H$2576,'CARGA COMPLETA'!$A3684)</f>
        <v>0</v>
      </c>
    </row>
    <row r="3685" ht="15.75" hidden="1" customHeight="1">
      <c r="A3685" s="28" t="s">
        <v>8514</v>
      </c>
      <c r="B3685" s="27">
        <f>COUNTIF($H$2:$H$2576,'CARGA COMPLETA'!$A3685)</f>
        <v>0</v>
      </c>
      <c r="C3685" s="28" t="s">
        <v>8515</v>
      </c>
      <c r="D3685" s="29">
        <v>1218.9291345</v>
      </c>
      <c r="E3685" s="1">
        <f>COUNTIF($H$2:$H$2576,'CARGA COMPLETA'!$A3685)</f>
        <v>0</v>
      </c>
    </row>
    <row r="3686" ht="15.75" hidden="1" customHeight="1">
      <c r="A3686" s="28"/>
      <c r="B3686" s="27">
        <f>COUNTIF($H$2:$H$2576,'CARGA COMPLETA'!$A3686)</f>
        <v>0</v>
      </c>
      <c r="C3686" s="28"/>
      <c r="D3686" s="29">
        <v>0.0</v>
      </c>
      <c r="E3686" s="1">
        <f>COUNTIF($H$2:$H$2576,'CARGA COMPLETA'!$A3686)</f>
        <v>0</v>
      </c>
    </row>
    <row r="3687" ht="15.75" hidden="1" customHeight="1">
      <c r="A3687" s="28"/>
      <c r="B3687" s="27">
        <f>COUNTIF($H$2:$H$2576,'CARGA COMPLETA'!$A3687)</f>
        <v>0</v>
      </c>
      <c r="C3687" s="28" t="s">
        <v>8516</v>
      </c>
      <c r="D3687" s="29">
        <v>0.0</v>
      </c>
      <c r="E3687" s="1">
        <f>COUNTIF($H$2:$H$2576,'CARGA COMPLETA'!$A3687)</f>
        <v>0</v>
      </c>
    </row>
    <row r="3688" ht="15.75" hidden="1" customHeight="1">
      <c r="A3688" s="28" t="s">
        <v>8517</v>
      </c>
      <c r="B3688" s="27">
        <f>COUNTIF($H$2:$H$2576,'CARGA COMPLETA'!$A3688)</f>
        <v>0</v>
      </c>
      <c r="C3688" s="28" t="s">
        <v>8518</v>
      </c>
      <c r="D3688" s="29">
        <v>115669.17308925</v>
      </c>
      <c r="E3688" s="1">
        <f>COUNTIF($H$2:$H$2576,'CARGA COMPLETA'!$A3688)</f>
        <v>0</v>
      </c>
    </row>
    <row r="3689" ht="15.75" customHeight="1">
      <c r="A3689" s="28" t="s">
        <v>1882</v>
      </c>
      <c r="B3689" s="27">
        <f>COUNTIF($H$2:$H$2576,'CARGA COMPLETA'!$A3689)</f>
        <v>1</v>
      </c>
      <c r="C3689" s="28" t="s">
        <v>1881</v>
      </c>
      <c r="D3689" s="29">
        <v>159.73996499999998</v>
      </c>
      <c r="E3689" s="1">
        <f>COUNTIF($H$2:$H$2576,'CARGA COMPLETA'!$A3689)</f>
        <v>1</v>
      </c>
    </row>
    <row r="3690" ht="15.75" customHeight="1">
      <c r="A3690" s="28" t="s">
        <v>1884</v>
      </c>
      <c r="B3690" s="27">
        <f>COUNTIF($H$2:$H$2576,'CARGA COMPLETA'!$A3690)</f>
        <v>1</v>
      </c>
      <c r="C3690" s="28" t="s">
        <v>1883</v>
      </c>
      <c r="D3690" s="29">
        <v>159.73996499999998</v>
      </c>
      <c r="E3690" s="1">
        <f>COUNTIF($H$2:$H$2576,'CARGA COMPLETA'!$A3690)</f>
        <v>1</v>
      </c>
    </row>
    <row r="3691" ht="15.75" customHeight="1">
      <c r="A3691" s="28" t="s">
        <v>1886</v>
      </c>
      <c r="B3691" s="27">
        <f>COUNTIF($H$2:$H$2576,'CARGA COMPLETA'!$A3691)</f>
        <v>1</v>
      </c>
      <c r="C3691" s="28" t="s">
        <v>1885</v>
      </c>
      <c r="D3691" s="29">
        <v>159.73996499999998</v>
      </c>
      <c r="E3691" s="1">
        <f>COUNTIF($H$2:$H$2576,'CARGA COMPLETA'!$A3691)</f>
        <v>1</v>
      </c>
    </row>
    <row r="3692" ht="15.75" customHeight="1">
      <c r="A3692" s="28" t="s">
        <v>1888</v>
      </c>
      <c r="B3692" s="27">
        <f>COUNTIF($H$2:$H$2576,'CARGA COMPLETA'!$A3692)</f>
        <v>1</v>
      </c>
      <c r="C3692" s="28" t="s">
        <v>1887</v>
      </c>
      <c r="D3692" s="29">
        <v>159.73996499999998</v>
      </c>
      <c r="E3692" s="1">
        <f>COUNTIF($H$2:$H$2576,'CARGA COMPLETA'!$A3692)</f>
        <v>1</v>
      </c>
    </row>
    <row r="3693" ht="15.75" customHeight="1">
      <c r="A3693" s="28" t="s">
        <v>1890</v>
      </c>
      <c r="B3693" s="27">
        <f>COUNTIF($H$2:$H$2576,'CARGA COMPLETA'!$A3693)</f>
        <v>1</v>
      </c>
      <c r="C3693" s="28" t="s">
        <v>1889</v>
      </c>
      <c r="D3693" s="29">
        <v>159.73996499999998</v>
      </c>
      <c r="E3693" s="1">
        <f>COUNTIF($H$2:$H$2576,'CARGA COMPLETA'!$A3693)</f>
        <v>1</v>
      </c>
    </row>
    <row r="3694" ht="15.75" customHeight="1">
      <c r="A3694" s="28" t="s">
        <v>1892</v>
      </c>
      <c r="B3694" s="27">
        <f>COUNTIF($H$2:$H$2576,'CARGA COMPLETA'!$A3694)</f>
        <v>1</v>
      </c>
      <c r="C3694" s="28" t="s">
        <v>1891</v>
      </c>
      <c r="D3694" s="29">
        <v>159.73996499999998</v>
      </c>
      <c r="E3694" s="1">
        <f>COUNTIF($H$2:$H$2576,'CARGA COMPLETA'!$A3694)</f>
        <v>1</v>
      </c>
    </row>
    <row r="3695" ht="15.75" customHeight="1">
      <c r="A3695" s="28" t="s">
        <v>1894</v>
      </c>
      <c r="B3695" s="27">
        <f>COUNTIF($H$2:$H$2576,'CARGA COMPLETA'!$A3695)</f>
        <v>1</v>
      </c>
      <c r="C3695" s="28" t="s">
        <v>1893</v>
      </c>
      <c r="D3695" s="29">
        <v>159.73996499999998</v>
      </c>
      <c r="E3695" s="1">
        <f>COUNTIF($H$2:$H$2576,'CARGA COMPLETA'!$A3695)</f>
        <v>1</v>
      </c>
    </row>
    <row r="3696" ht="15.75" customHeight="1">
      <c r="A3696" s="28" t="s">
        <v>1896</v>
      </c>
      <c r="B3696" s="27">
        <f>COUNTIF($H$2:$H$2576,'CARGA COMPLETA'!$A3696)</f>
        <v>1</v>
      </c>
      <c r="C3696" s="28" t="s">
        <v>1895</v>
      </c>
      <c r="D3696" s="29">
        <v>159.73996499999998</v>
      </c>
      <c r="E3696" s="1">
        <f>COUNTIF($H$2:$H$2576,'CARGA COMPLETA'!$A3696)</f>
        <v>1</v>
      </c>
    </row>
    <row r="3697" ht="15.75" customHeight="1">
      <c r="A3697" s="28" t="s">
        <v>1898</v>
      </c>
      <c r="B3697" s="27">
        <f>COUNTIF($H$2:$H$2576,'CARGA COMPLETA'!$A3697)</f>
        <v>1</v>
      </c>
      <c r="C3697" s="28" t="s">
        <v>1897</v>
      </c>
      <c r="D3697" s="29">
        <v>159.73996499999998</v>
      </c>
      <c r="E3697" s="1">
        <f>COUNTIF($H$2:$H$2576,'CARGA COMPLETA'!$A3697)</f>
        <v>1</v>
      </c>
    </row>
    <row r="3698" ht="15.75" customHeight="1">
      <c r="A3698" s="28" t="s">
        <v>1900</v>
      </c>
      <c r="B3698" s="27">
        <f>COUNTIF($H$2:$H$2576,'CARGA COMPLETA'!$A3698)</f>
        <v>1</v>
      </c>
      <c r="C3698" s="28" t="s">
        <v>1899</v>
      </c>
      <c r="D3698" s="29">
        <v>159.73996499999998</v>
      </c>
      <c r="E3698" s="1">
        <f>COUNTIF($H$2:$H$2576,'CARGA COMPLETA'!$A3698)</f>
        <v>1</v>
      </c>
    </row>
    <row r="3699" ht="15.75" customHeight="1">
      <c r="A3699" s="28" t="s">
        <v>1902</v>
      </c>
      <c r="B3699" s="27">
        <f>COUNTIF($H$2:$H$2576,'CARGA COMPLETA'!$A3699)</f>
        <v>1</v>
      </c>
      <c r="C3699" s="28" t="s">
        <v>1901</v>
      </c>
      <c r="D3699" s="29">
        <v>159.73996499999998</v>
      </c>
      <c r="E3699" s="1">
        <f>COUNTIF($H$2:$H$2576,'CARGA COMPLETA'!$A3699)</f>
        <v>1</v>
      </c>
    </row>
    <row r="3700" ht="15.75" customHeight="1">
      <c r="A3700" s="28" t="s">
        <v>1904</v>
      </c>
      <c r="B3700" s="27">
        <f>COUNTIF($H$2:$H$2576,'CARGA COMPLETA'!$A3700)</f>
        <v>1</v>
      </c>
      <c r="C3700" s="28" t="s">
        <v>1903</v>
      </c>
      <c r="D3700" s="29">
        <v>159.73996499999998</v>
      </c>
      <c r="E3700" s="1">
        <f>COUNTIF($H$2:$H$2576,'CARGA COMPLETA'!$A3700)</f>
        <v>1</v>
      </c>
    </row>
    <row r="3701" ht="15.75" customHeight="1">
      <c r="A3701" s="28" t="s">
        <v>1906</v>
      </c>
      <c r="B3701" s="27">
        <f>COUNTIF($H$2:$H$2576,'CARGA COMPLETA'!$A3701)</f>
        <v>1</v>
      </c>
      <c r="C3701" s="28" t="s">
        <v>1905</v>
      </c>
      <c r="D3701" s="29">
        <v>159.73996499999998</v>
      </c>
      <c r="E3701" s="1">
        <f>COUNTIF($H$2:$H$2576,'CARGA COMPLETA'!$A3701)</f>
        <v>1</v>
      </c>
    </row>
    <row r="3702" ht="15.75" customHeight="1">
      <c r="A3702" s="28" t="s">
        <v>1908</v>
      </c>
      <c r="B3702" s="27">
        <f>COUNTIF($H$2:$H$2576,'CARGA COMPLETA'!$A3702)</f>
        <v>1</v>
      </c>
      <c r="C3702" s="28" t="s">
        <v>1907</v>
      </c>
      <c r="D3702" s="29">
        <v>159.73996499999998</v>
      </c>
      <c r="E3702" s="1">
        <f>COUNTIF($H$2:$H$2576,'CARGA COMPLETA'!$A3702)</f>
        <v>1</v>
      </c>
    </row>
    <row r="3703" ht="15.75" customHeight="1">
      <c r="A3703" s="28" t="s">
        <v>1910</v>
      </c>
      <c r="B3703" s="27">
        <f>COUNTIF($H$2:$H$2576,'CARGA COMPLETA'!$A3703)</f>
        <v>1</v>
      </c>
      <c r="C3703" s="28" t="s">
        <v>1909</v>
      </c>
      <c r="D3703" s="29">
        <v>159.73996499999998</v>
      </c>
      <c r="E3703" s="1">
        <f>COUNTIF($H$2:$H$2576,'CARGA COMPLETA'!$A3703)</f>
        <v>1</v>
      </c>
    </row>
    <row r="3704" ht="15.75" customHeight="1">
      <c r="A3704" s="28" t="s">
        <v>1912</v>
      </c>
      <c r="B3704" s="27">
        <f>COUNTIF($H$2:$H$2576,'CARGA COMPLETA'!$A3704)</f>
        <v>1</v>
      </c>
      <c r="C3704" s="28" t="s">
        <v>1911</v>
      </c>
      <c r="D3704" s="29">
        <v>159.73996499999998</v>
      </c>
      <c r="E3704" s="1">
        <f>COUNTIF($H$2:$H$2576,'CARGA COMPLETA'!$A3704)</f>
        <v>1</v>
      </c>
    </row>
    <row r="3705" ht="15.75" customHeight="1">
      <c r="A3705" s="28" t="s">
        <v>1914</v>
      </c>
      <c r="B3705" s="27">
        <f>COUNTIF($H$2:$H$2576,'CARGA COMPLETA'!$A3705)</f>
        <v>1</v>
      </c>
      <c r="C3705" s="28" t="s">
        <v>1913</v>
      </c>
      <c r="D3705" s="29">
        <v>159.73996499999998</v>
      </c>
      <c r="E3705" s="1">
        <f>COUNTIF($H$2:$H$2576,'CARGA COMPLETA'!$A3705)</f>
        <v>1</v>
      </c>
    </row>
    <row r="3706" ht="15.75" hidden="1" customHeight="1">
      <c r="A3706" s="28"/>
      <c r="B3706" s="27">
        <f>COUNTIF($H$2:$H$2576,'CARGA COMPLETA'!$A3706)</f>
        <v>0</v>
      </c>
      <c r="C3706" s="28"/>
      <c r="D3706" s="29">
        <v>0.0</v>
      </c>
      <c r="E3706" s="1">
        <f>COUNTIF($H$2:$H$2576,'CARGA COMPLETA'!$A3706)</f>
        <v>0</v>
      </c>
    </row>
    <row r="3707" ht="15.75" hidden="1" customHeight="1">
      <c r="A3707" s="28"/>
      <c r="B3707" s="27">
        <f>COUNTIF($H$2:$H$2576,'CARGA COMPLETA'!$A3707)</f>
        <v>0</v>
      </c>
      <c r="C3707" s="28" t="s">
        <v>8519</v>
      </c>
      <c r="D3707" s="29">
        <v>0.0</v>
      </c>
      <c r="E3707" s="1">
        <f>COUNTIF($H$2:$H$2576,'CARGA COMPLETA'!$A3707)</f>
        <v>0</v>
      </c>
    </row>
    <row r="3708" ht="15.75" hidden="1" customHeight="1">
      <c r="A3708" s="28" t="s">
        <v>8520</v>
      </c>
      <c r="B3708" s="27">
        <f>COUNTIF($H$2:$H$2576,'CARGA COMPLETA'!$A3708)</f>
        <v>0</v>
      </c>
      <c r="C3708" s="28" t="s">
        <v>8521</v>
      </c>
      <c r="D3708" s="29">
        <v>266.95800449999996</v>
      </c>
      <c r="E3708" s="1">
        <f>COUNTIF($H$2:$H$2576,'CARGA COMPLETA'!$A3708)</f>
        <v>0</v>
      </c>
    </row>
    <row r="3709" ht="15.75" hidden="1" customHeight="1">
      <c r="A3709" s="28" t="s">
        <v>8522</v>
      </c>
      <c r="B3709" s="27">
        <f>COUNTIF($H$2:$H$2576,'CARGA COMPLETA'!$A3709)</f>
        <v>0</v>
      </c>
      <c r="C3709" s="28" t="s">
        <v>8523</v>
      </c>
      <c r="D3709" s="29">
        <v>266.95800449999996</v>
      </c>
      <c r="E3709" s="1">
        <f>COUNTIF($H$2:$H$2576,'CARGA COMPLETA'!$A3709)</f>
        <v>0</v>
      </c>
    </row>
    <row r="3710" ht="15.75" hidden="1" customHeight="1">
      <c r="A3710" s="28" t="s">
        <v>8524</v>
      </c>
      <c r="B3710" s="27">
        <f>COUNTIF($H$2:$H$2576,'CARGA COMPLETA'!$A3710)</f>
        <v>0</v>
      </c>
      <c r="C3710" s="28" t="s">
        <v>8525</v>
      </c>
      <c r="D3710" s="29">
        <v>266.95800449999996</v>
      </c>
      <c r="E3710" s="1">
        <f>COUNTIF($H$2:$H$2576,'CARGA COMPLETA'!$A3710)</f>
        <v>0</v>
      </c>
    </row>
    <row r="3711" ht="15.75" hidden="1" customHeight="1">
      <c r="A3711" s="28" t="s">
        <v>8526</v>
      </c>
      <c r="B3711" s="27">
        <f>COUNTIF($H$2:$H$2576,'CARGA COMPLETA'!$A3711)</f>
        <v>0</v>
      </c>
      <c r="C3711" s="28" t="s">
        <v>8527</v>
      </c>
      <c r="D3711" s="29">
        <v>266.95800449999996</v>
      </c>
      <c r="E3711" s="1">
        <f>COUNTIF($H$2:$H$2576,'CARGA COMPLETA'!$A3711)</f>
        <v>0</v>
      </c>
    </row>
    <row r="3712" ht="15.75" hidden="1" customHeight="1">
      <c r="A3712" s="28" t="s">
        <v>8528</v>
      </c>
      <c r="B3712" s="27">
        <f>COUNTIF($H$2:$H$2576,'CARGA COMPLETA'!$A3712)</f>
        <v>0</v>
      </c>
      <c r="C3712" s="28" t="s">
        <v>8529</v>
      </c>
      <c r="D3712" s="29">
        <v>266.95800449999996</v>
      </c>
      <c r="E3712" s="1">
        <f>COUNTIF($H$2:$H$2576,'CARGA COMPLETA'!$A3712)</f>
        <v>0</v>
      </c>
    </row>
    <row r="3713" ht="15.75" hidden="1" customHeight="1">
      <c r="A3713" s="28" t="s">
        <v>8530</v>
      </c>
      <c r="B3713" s="27">
        <f>COUNTIF($H$2:$H$2576,'CARGA COMPLETA'!$A3713)</f>
        <v>0</v>
      </c>
      <c r="C3713" s="28" t="s">
        <v>8531</v>
      </c>
      <c r="D3713" s="29">
        <v>266.95800449999996</v>
      </c>
      <c r="E3713" s="1">
        <f>COUNTIF($H$2:$H$2576,'CARGA COMPLETA'!$A3713)</f>
        <v>0</v>
      </c>
    </row>
    <row r="3714" ht="15.75" hidden="1" customHeight="1">
      <c r="A3714" s="28" t="s">
        <v>8532</v>
      </c>
      <c r="B3714" s="27">
        <f>COUNTIF($H$2:$H$2576,'CARGA COMPLETA'!$A3714)</f>
        <v>0</v>
      </c>
      <c r="C3714" s="28" t="s">
        <v>8533</v>
      </c>
      <c r="D3714" s="29">
        <v>266.95800449999996</v>
      </c>
      <c r="E3714" s="1">
        <f>COUNTIF($H$2:$H$2576,'CARGA COMPLETA'!$A3714)</f>
        <v>0</v>
      </c>
    </row>
    <row r="3715" ht="15.75" hidden="1" customHeight="1">
      <c r="A3715" s="28" t="s">
        <v>8534</v>
      </c>
      <c r="B3715" s="27">
        <f>COUNTIF($H$2:$H$2576,'CARGA COMPLETA'!$A3715)</f>
        <v>0</v>
      </c>
      <c r="C3715" s="28" t="s">
        <v>8535</v>
      </c>
      <c r="D3715" s="29">
        <v>266.95800449999996</v>
      </c>
      <c r="E3715" s="1">
        <f>COUNTIF($H$2:$H$2576,'CARGA COMPLETA'!$A3715)</f>
        <v>0</v>
      </c>
    </row>
    <row r="3716" ht="15.75" hidden="1" customHeight="1">
      <c r="A3716" s="28" t="s">
        <v>8536</v>
      </c>
      <c r="B3716" s="27">
        <f>COUNTIF($H$2:$H$2576,'CARGA COMPLETA'!$A3716)</f>
        <v>0</v>
      </c>
      <c r="C3716" s="28" t="s">
        <v>8537</v>
      </c>
      <c r="D3716" s="29">
        <v>266.95800449999996</v>
      </c>
      <c r="E3716" s="1">
        <f>COUNTIF($H$2:$H$2576,'CARGA COMPLETA'!$A3716)</f>
        <v>0</v>
      </c>
    </row>
    <row r="3717" ht="15.75" hidden="1" customHeight="1">
      <c r="A3717" s="28" t="s">
        <v>8538</v>
      </c>
      <c r="B3717" s="27">
        <f>COUNTIF($H$2:$H$2576,'CARGA COMPLETA'!$A3717)</f>
        <v>0</v>
      </c>
      <c r="C3717" s="28" t="s">
        <v>8539</v>
      </c>
      <c r="D3717" s="29">
        <v>266.95800449999996</v>
      </c>
      <c r="E3717" s="1">
        <f>COUNTIF($H$2:$H$2576,'CARGA COMPLETA'!$A3717)</f>
        <v>0</v>
      </c>
    </row>
    <row r="3718" ht="15.75" hidden="1" customHeight="1">
      <c r="A3718" s="28" t="s">
        <v>8540</v>
      </c>
      <c r="B3718" s="27">
        <f>COUNTIF($H$2:$H$2576,'CARGA COMPLETA'!$A3718)</f>
        <v>0</v>
      </c>
      <c r="C3718" s="28" t="s">
        <v>8541</v>
      </c>
      <c r="D3718" s="29">
        <v>395.75621249999995</v>
      </c>
      <c r="E3718" s="1">
        <f>COUNTIF($H$2:$H$2576,'CARGA COMPLETA'!$A3718)</f>
        <v>0</v>
      </c>
    </row>
    <row r="3719" ht="15.75" hidden="1" customHeight="1">
      <c r="A3719" s="28" t="s">
        <v>8542</v>
      </c>
      <c r="B3719" s="27">
        <f>COUNTIF($H$2:$H$2576,'CARGA COMPLETA'!$A3719)</f>
        <v>0</v>
      </c>
      <c r="C3719" s="28" t="s">
        <v>8543</v>
      </c>
      <c r="D3719" s="29">
        <v>395.75621249999995</v>
      </c>
      <c r="E3719" s="1">
        <f>COUNTIF($H$2:$H$2576,'CARGA COMPLETA'!$A3719)</f>
        <v>0</v>
      </c>
    </row>
    <row r="3720" ht="15.75" hidden="1" customHeight="1">
      <c r="A3720" s="28"/>
      <c r="B3720" s="27">
        <f>COUNTIF($H$2:$H$2576,'CARGA COMPLETA'!$A3720)</f>
        <v>0</v>
      </c>
      <c r="C3720" s="28"/>
      <c r="D3720" s="29">
        <v>0.0</v>
      </c>
      <c r="E3720" s="1">
        <f>COUNTIF($H$2:$H$2576,'CARGA COMPLETA'!$A3720)</f>
        <v>0</v>
      </c>
    </row>
    <row r="3721" ht="15.75" hidden="1" customHeight="1">
      <c r="A3721" s="28"/>
      <c r="B3721" s="27">
        <f>COUNTIF($H$2:$H$2576,'CARGA COMPLETA'!$A3721)</f>
        <v>0</v>
      </c>
      <c r="C3721" s="28" t="s">
        <v>8544</v>
      </c>
      <c r="D3721" s="29">
        <v>0.0</v>
      </c>
      <c r="E3721" s="1">
        <f>COUNTIF($H$2:$H$2576,'CARGA COMPLETA'!$A3721)</f>
        <v>0</v>
      </c>
    </row>
    <row r="3722" ht="15.75" hidden="1" customHeight="1">
      <c r="A3722" s="28" t="s">
        <v>8545</v>
      </c>
      <c r="B3722" s="27">
        <f>COUNTIF($H$2:$H$2576,'CARGA COMPLETA'!$A3722)</f>
        <v>0</v>
      </c>
      <c r="C3722" s="28" t="s">
        <v>8546</v>
      </c>
      <c r="D3722" s="29">
        <v>271.57590899999997</v>
      </c>
      <c r="E3722" s="1">
        <f>COUNTIF($H$2:$H$2576,'CARGA COMPLETA'!$A3722)</f>
        <v>0</v>
      </c>
    </row>
    <row r="3723" ht="15.75" hidden="1" customHeight="1">
      <c r="A3723" s="28" t="s">
        <v>8547</v>
      </c>
      <c r="B3723" s="27">
        <f>COUNTIF($H$2:$H$2576,'CARGA COMPLETA'!$A3723)</f>
        <v>0</v>
      </c>
      <c r="C3723" s="28" t="s">
        <v>8548</v>
      </c>
      <c r="D3723" s="29">
        <v>271.57590899999997</v>
      </c>
      <c r="E3723" s="1">
        <f>COUNTIF($H$2:$H$2576,'CARGA COMPLETA'!$A3723)</f>
        <v>0</v>
      </c>
    </row>
    <row r="3724" ht="15.75" hidden="1" customHeight="1">
      <c r="A3724" s="28" t="s">
        <v>8549</v>
      </c>
      <c r="B3724" s="27">
        <f>COUNTIF($H$2:$H$2576,'CARGA COMPLETA'!$A3724)</f>
        <v>0</v>
      </c>
      <c r="C3724" s="28" t="s">
        <v>8550</v>
      </c>
      <c r="D3724" s="29">
        <v>271.57590899999997</v>
      </c>
      <c r="E3724" s="1">
        <f>COUNTIF($H$2:$H$2576,'CARGA COMPLETA'!$A3724)</f>
        <v>0</v>
      </c>
    </row>
    <row r="3725" ht="15.75" hidden="1" customHeight="1">
      <c r="A3725" s="28" t="s">
        <v>8551</v>
      </c>
      <c r="B3725" s="27">
        <f>COUNTIF($H$2:$H$2576,'CARGA COMPLETA'!$A3725)</f>
        <v>0</v>
      </c>
      <c r="C3725" s="28" t="s">
        <v>8552</v>
      </c>
      <c r="D3725" s="29">
        <v>271.57590899999997</v>
      </c>
      <c r="E3725" s="1">
        <f>COUNTIF($H$2:$H$2576,'CARGA COMPLETA'!$A3725)</f>
        <v>0</v>
      </c>
    </row>
    <row r="3726" ht="15.75" hidden="1" customHeight="1">
      <c r="A3726" s="28" t="s">
        <v>8553</v>
      </c>
      <c r="B3726" s="27">
        <f>COUNTIF($H$2:$H$2576,'CARGA COMPLETA'!$A3726)</f>
        <v>0</v>
      </c>
      <c r="C3726" s="28" t="s">
        <v>8554</v>
      </c>
      <c r="D3726" s="29">
        <v>271.57590899999997</v>
      </c>
      <c r="E3726" s="1">
        <f>COUNTIF($H$2:$H$2576,'CARGA COMPLETA'!$A3726)</f>
        <v>0</v>
      </c>
    </row>
    <row r="3727" ht="15.75" hidden="1" customHeight="1">
      <c r="A3727" s="28" t="s">
        <v>8555</v>
      </c>
      <c r="B3727" s="27">
        <f>COUNTIF($H$2:$H$2576,'CARGA COMPLETA'!$A3727)</f>
        <v>0</v>
      </c>
      <c r="C3727" s="28" t="s">
        <v>8556</v>
      </c>
      <c r="D3727" s="29">
        <v>271.57590899999997</v>
      </c>
      <c r="E3727" s="1">
        <f>COUNTIF($H$2:$H$2576,'CARGA COMPLETA'!$A3727)</f>
        <v>0</v>
      </c>
    </row>
    <row r="3728" ht="15.75" hidden="1" customHeight="1">
      <c r="A3728" s="28" t="s">
        <v>8557</v>
      </c>
      <c r="B3728" s="27">
        <f>COUNTIF($H$2:$H$2576,'CARGA COMPLETA'!$A3728)</f>
        <v>0</v>
      </c>
      <c r="C3728" s="28" t="s">
        <v>8558</v>
      </c>
      <c r="D3728" s="29">
        <v>271.57590899999997</v>
      </c>
      <c r="E3728" s="1">
        <f>COUNTIF($H$2:$H$2576,'CARGA COMPLETA'!$A3728)</f>
        <v>0</v>
      </c>
    </row>
    <row r="3729" ht="15.75" hidden="1" customHeight="1">
      <c r="A3729" s="28" t="s">
        <v>8559</v>
      </c>
      <c r="B3729" s="27">
        <f>COUNTIF($H$2:$H$2576,'CARGA COMPLETA'!$A3729)</f>
        <v>0</v>
      </c>
      <c r="C3729" s="28" t="s">
        <v>8560</v>
      </c>
      <c r="D3729" s="29">
        <v>271.57590899999997</v>
      </c>
      <c r="E3729" s="1">
        <f>COUNTIF($H$2:$H$2576,'CARGA COMPLETA'!$A3729)</f>
        <v>0</v>
      </c>
    </row>
    <row r="3730" ht="15.75" hidden="1" customHeight="1">
      <c r="A3730" s="28" t="s">
        <v>8561</v>
      </c>
      <c r="B3730" s="27">
        <f>COUNTIF($H$2:$H$2576,'CARGA COMPLETA'!$A3730)</f>
        <v>0</v>
      </c>
      <c r="C3730" s="28" t="s">
        <v>8562</v>
      </c>
      <c r="D3730" s="29">
        <v>271.57590899999997</v>
      </c>
      <c r="E3730" s="1">
        <f>COUNTIF($H$2:$H$2576,'CARGA COMPLETA'!$A3730)</f>
        <v>0</v>
      </c>
    </row>
    <row r="3731" ht="15.75" hidden="1" customHeight="1">
      <c r="A3731" s="28" t="s">
        <v>8563</v>
      </c>
      <c r="B3731" s="27">
        <f>COUNTIF($H$2:$H$2576,'CARGA COMPLETA'!$A3731)</f>
        <v>0</v>
      </c>
      <c r="C3731" s="28" t="s">
        <v>8564</v>
      </c>
      <c r="D3731" s="29">
        <v>271.57590899999997</v>
      </c>
      <c r="E3731" s="1">
        <f>COUNTIF($H$2:$H$2576,'CARGA COMPLETA'!$A3731)</f>
        <v>0</v>
      </c>
    </row>
    <row r="3732" ht="15.75" hidden="1" customHeight="1">
      <c r="A3732" s="28" t="s">
        <v>8565</v>
      </c>
      <c r="B3732" s="27">
        <f>COUNTIF($H$2:$H$2576,'CARGA COMPLETA'!$A3732)</f>
        <v>0</v>
      </c>
      <c r="C3732" s="28" t="s">
        <v>8566</v>
      </c>
      <c r="D3732" s="29">
        <v>271.57590899999997</v>
      </c>
      <c r="E3732" s="1">
        <f>COUNTIF($H$2:$H$2576,'CARGA COMPLETA'!$A3732)</f>
        <v>0</v>
      </c>
    </row>
    <row r="3733" ht="15.75" hidden="1" customHeight="1">
      <c r="A3733" s="28" t="s">
        <v>8567</v>
      </c>
      <c r="B3733" s="27">
        <f>COUNTIF($H$2:$H$2576,'CARGA COMPLETA'!$A3733)</f>
        <v>0</v>
      </c>
      <c r="C3733" s="28" t="s">
        <v>8568</v>
      </c>
      <c r="D3733" s="29">
        <v>271.57590899999997</v>
      </c>
      <c r="E3733" s="1">
        <f>COUNTIF($H$2:$H$2576,'CARGA COMPLETA'!$A3733)</f>
        <v>0</v>
      </c>
    </row>
    <row r="3734" ht="15.75" hidden="1" customHeight="1">
      <c r="A3734" s="28" t="s">
        <v>8569</v>
      </c>
      <c r="B3734" s="27">
        <f>COUNTIF($H$2:$H$2576,'CARGA COMPLETA'!$A3734)</f>
        <v>0</v>
      </c>
      <c r="C3734" s="28" t="s">
        <v>8570</v>
      </c>
      <c r="D3734" s="29">
        <v>271.57590899999997</v>
      </c>
      <c r="E3734" s="1">
        <f>COUNTIF($H$2:$H$2576,'CARGA COMPLETA'!$A3734)</f>
        <v>0</v>
      </c>
    </row>
    <row r="3735" ht="15.75" hidden="1" customHeight="1">
      <c r="A3735" s="28" t="s">
        <v>8571</v>
      </c>
      <c r="B3735" s="27">
        <f>COUNTIF($H$2:$H$2576,'CARGA COMPLETA'!$A3735)</f>
        <v>0</v>
      </c>
      <c r="C3735" s="28" t="s">
        <v>8572</v>
      </c>
      <c r="D3735" s="29">
        <v>271.57590899999997</v>
      </c>
      <c r="E3735" s="1">
        <f>COUNTIF($H$2:$H$2576,'CARGA COMPLETA'!$A3735)</f>
        <v>0</v>
      </c>
    </row>
    <row r="3736" ht="15.75" hidden="1" customHeight="1">
      <c r="A3736" s="28"/>
      <c r="B3736" s="27">
        <f>COUNTIF($H$2:$H$2576,'CARGA COMPLETA'!$A3736)</f>
        <v>0</v>
      </c>
      <c r="C3736" s="28"/>
      <c r="D3736" s="29">
        <v>0.0</v>
      </c>
      <c r="E3736" s="1">
        <f>COUNTIF($H$2:$H$2576,'CARGA COMPLETA'!$A3736)</f>
        <v>0</v>
      </c>
    </row>
    <row r="3737" ht="15.75" hidden="1" customHeight="1">
      <c r="A3737" s="28"/>
      <c r="B3737" s="27">
        <f>COUNTIF($H$2:$H$2576,'CARGA COMPLETA'!$A3737)</f>
        <v>0</v>
      </c>
      <c r="C3737" s="28" t="s">
        <v>8573</v>
      </c>
      <c r="D3737" s="29">
        <v>0.0</v>
      </c>
      <c r="E3737" s="1">
        <f>COUNTIF($H$2:$H$2576,'CARGA COMPLETA'!$A3737)</f>
        <v>0</v>
      </c>
    </row>
    <row r="3738" ht="15.75" hidden="1" customHeight="1">
      <c r="A3738" s="28" t="s">
        <v>8574</v>
      </c>
      <c r="B3738" s="27">
        <f>COUNTIF($H$2:$H$2576,'CARGA COMPLETA'!$A3738)</f>
        <v>0</v>
      </c>
      <c r="C3738" s="28" t="s">
        <v>8575</v>
      </c>
      <c r="D3738" s="29">
        <v>200.37572774999998</v>
      </c>
      <c r="E3738" s="1">
        <f>COUNTIF($H$2:$H$2576,'CARGA COMPLETA'!$A3738)</f>
        <v>0</v>
      </c>
    </row>
    <row r="3739" ht="15.75" hidden="1" customHeight="1">
      <c r="A3739" s="28" t="s">
        <v>8576</v>
      </c>
      <c r="B3739" s="27">
        <f>COUNTIF($H$2:$H$2576,'CARGA COMPLETA'!$A3739)</f>
        <v>0</v>
      </c>
      <c r="C3739" s="28" t="s">
        <v>8577</v>
      </c>
      <c r="D3739" s="29">
        <v>200.37572774999998</v>
      </c>
      <c r="E3739" s="1">
        <f>COUNTIF($H$2:$H$2576,'CARGA COMPLETA'!$A3739)</f>
        <v>0</v>
      </c>
    </row>
    <row r="3740" ht="15.75" hidden="1" customHeight="1">
      <c r="A3740" s="28" t="s">
        <v>8578</v>
      </c>
      <c r="B3740" s="27">
        <f>COUNTIF($H$2:$H$2576,'CARGA COMPLETA'!$A3740)</f>
        <v>0</v>
      </c>
      <c r="C3740" s="28" t="s">
        <v>8579</v>
      </c>
      <c r="D3740" s="29">
        <v>200.37572774999998</v>
      </c>
      <c r="E3740" s="1">
        <f>COUNTIF($H$2:$H$2576,'CARGA COMPLETA'!$A3740)</f>
        <v>0</v>
      </c>
    </row>
    <row r="3741" ht="15.75" hidden="1" customHeight="1">
      <c r="A3741" s="28" t="s">
        <v>8580</v>
      </c>
      <c r="B3741" s="27">
        <f>COUNTIF($H$2:$H$2576,'CARGA COMPLETA'!$A3741)</f>
        <v>0</v>
      </c>
      <c r="C3741" s="28" t="s">
        <v>8581</v>
      </c>
      <c r="D3741" s="29">
        <v>200.37572774999998</v>
      </c>
      <c r="E3741" s="1">
        <f>COUNTIF($H$2:$H$2576,'CARGA COMPLETA'!$A3741)</f>
        <v>0</v>
      </c>
    </row>
    <row r="3742" ht="15.75" hidden="1" customHeight="1">
      <c r="A3742" s="28" t="s">
        <v>8582</v>
      </c>
      <c r="B3742" s="27">
        <f>COUNTIF($H$2:$H$2576,'CARGA COMPLETA'!$A3742)</f>
        <v>0</v>
      </c>
      <c r="C3742" s="28" t="s">
        <v>8583</v>
      </c>
      <c r="D3742" s="29">
        <v>200.37572774999998</v>
      </c>
      <c r="E3742" s="1">
        <f>COUNTIF($H$2:$H$2576,'CARGA COMPLETA'!$A3742)</f>
        <v>0</v>
      </c>
    </row>
    <row r="3743" ht="15.75" hidden="1" customHeight="1">
      <c r="A3743" s="28" t="s">
        <v>8584</v>
      </c>
      <c r="B3743" s="27">
        <f>COUNTIF($H$2:$H$2576,'CARGA COMPLETA'!$A3743)</f>
        <v>0</v>
      </c>
      <c r="C3743" s="28" t="s">
        <v>8585</v>
      </c>
      <c r="D3743" s="29">
        <v>200.37572774999998</v>
      </c>
      <c r="E3743" s="1">
        <f>COUNTIF($H$2:$H$2576,'CARGA COMPLETA'!$A3743)</f>
        <v>0</v>
      </c>
    </row>
    <row r="3744" ht="15.75" hidden="1" customHeight="1">
      <c r="A3744" s="28" t="s">
        <v>8586</v>
      </c>
      <c r="B3744" s="27">
        <f>COUNTIF($H$2:$H$2576,'CARGA COMPLETA'!$A3744)</f>
        <v>0</v>
      </c>
      <c r="C3744" s="28" t="s">
        <v>8587</v>
      </c>
      <c r="D3744" s="29">
        <v>200.37572774999998</v>
      </c>
      <c r="E3744" s="1">
        <f>COUNTIF($H$2:$H$2576,'CARGA COMPLETA'!$A3744)</f>
        <v>0</v>
      </c>
    </row>
    <row r="3745" ht="15.75" hidden="1" customHeight="1">
      <c r="A3745" s="28" t="s">
        <v>8588</v>
      </c>
      <c r="B3745" s="27">
        <f>COUNTIF($H$2:$H$2576,'CARGA COMPLETA'!$A3745)</f>
        <v>0</v>
      </c>
      <c r="C3745" s="28" t="s">
        <v>8589</v>
      </c>
      <c r="D3745" s="29">
        <v>200.37572774999998</v>
      </c>
      <c r="E3745" s="1">
        <f>COUNTIF($H$2:$H$2576,'CARGA COMPLETA'!$A3745)</f>
        <v>0</v>
      </c>
    </row>
    <row r="3746" ht="15.75" hidden="1" customHeight="1">
      <c r="A3746" s="28" t="s">
        <v>8590</v>
      </c>
      <c r="B3746" s="27">
        <f>COUNTIF($H$2:$H$2576,'CARGA COMPLETA'!$A3746)</f>
        <v>0</v>
      </c>
      <c r="C3746" s="28" t="s">
        <v>8591</v>
      </c>
      <c r="D3746" s="29">
        <v>200.37572774999998</v>
      </c>
      <c r="E3746" s="1">
        <f>COUNTIF($H$2:$H$2576,'CARGA COMPLETA'!$A3746)</f>
        <v>0</v>
      </c>
    </row>
    <row r="3747" ht="15.75" hidden="1" customHeight="1">
      <c r="A3747" s="28" t="s">
        <v>8592</v>
      </c>
      <c r="B3747" s="27">
        <f>COUNTIF($H$2:$H$2576,'CARGA COMPLETA'!$A3747)</f>
        <v>0</v>
      </c>
      <c r="C3747" s="28" t="s">
        <v>8593</v>
      </c>
      <c r="D3747" s="29">
        <v>200.37572774999998</v>
      </c>
      <c r="E3747" s="1">
        <f>COUNTIF($H$2:$H$2576,'CARGA COMPLETA'!$A3747)</f>
        <v>0</v>
      </c>
    </row>
    <row r="3748" ht="15.75" hidden="1" customHeight="1">
      <c r="A3748" s="28" t="s">
        <v>8594</v>
      </c>
      <c r="B3748" s="27">
        <f>COUNTIF($H$2:$H$2576,'CARGA COMPLETA'!$A3748)</f>
        <v>0</v>
      </c>
      <c r="C3748" s="28" t="s">
        <v>8595</v>
      </c>
      <c r="D3748" s="29">
        <v>200.37572774999998</v>
      </c>
      <c r="E3748" s="1">
        <f>COUNTIF($H$2:$H$2576,'CARGA COMPLETA'!$A3748)</f>
        <v>0</v>
      </c>
    </row>
    <row r="3749" ht="15.75" hidden="1" customHeight="1">
      <c r="A3749" s="28"/>
      <c r="B3749" s="27">
        <f>COUNTIF($H$2:$H$2576,'CARGA COMPLETA'!$A3749)</f>
        <v>0</v>
      </c>
      <c r="C3749" s="28"/>
      <c r="D3749" s="29">
        <v>0.0</v>
      </c>
      <c r="E3749" s="1">
        <f>COUNTIF($H$2:$H$2576,'CARGA COMPLETA'!$A3749)</f>
        <v>0</v>
      </c>
    </row>
    <row r="3750" ht="15.75" hidden="1" customHeight="1">
      <c r="A3750" s="28"/>
      <c r="B3750" s="27">
        <f>COUNTIF($H$2:$H$2576,'CARGA COMPLETA'!$A3750)</f>
        <v>0</v>
      </c>
      <c r="C3750" s="28" t="s">
        <v>8596</v>
      </c>
      <c r="D3750" s="29">
        <v>0.0</v>
      </c>
      <c r="E3750" s="1">
        <f>COUNTIF($H$2:$H$2576,'CARGA COMPLETA'!$A3750)</f>
        <v>0</v>
      </c>
    </row>
    <row r="3751" ht="15.75" hidden="1" customHeight="1">
      <c r="A3751" s="28" t="s">
        <v>8597</v>
      </c>
      <c r="B3751" s="27">
        <f>COUNTIF($H$2:$H$2576,'CARGA COMPLETA'!$A3751)</f>
        <v>0</v>
      </c>
      <c r="C3751" s="28" t="s">
        <v>8598</v>
      </c>
      <c r="D3751" s="29">
        <v>333.6211394999999</v>
      </c>
      <c r="E3751" s="1">
        <f>COUNTIF($H$2:$H$2576,'CARGA COMPLETA'!$A3751)</f>
        <v>0</v>
      </c>
    </row>
    <row r="3752" ht="15.75" hidden="1" customHeight="1">
      <c r="A3752" s="28" t="s">
        <v>8599</v>
      </c>
      <c r="B3752" s="27">
        <f>COUNTIF($H$2:$H$2576,'CARGA COMPLETA'!$A3752)</f>
        <v>0</v>
      </c>
      <c r="C3752" s="28" t="s">
        <v>8600</v>
      </c>
      <c r="D3752" s="29">
        <v>333.6211394999999</v>
      </c>
      <c r="E3752" s="1">
        <f>COUNTIF($H$2:$H$2576,'CARGA COMPLETA'!$A3752)</f>
        <v>0</v>
      </c>
    </row>
    <row r="3753" ht="15.75" hidden="1" customHeight="1">
      <c r="A3753" s="28" t="s">
        <v>8601</v>
      </c>
      <c r="B3753" s="27">
        <f>COUNTIF($H$2:$H$2576,'CARGA COMPLETA'!$A3753)</f>
        <v>0</v>
      </c>
      <c r="C3753" s="28" t="s">
        <v>8602</v>
      </c>
      <c r="D3753" s="29">
        <v>333.6211394999999</v>
      </c>
      <c r="E3753" s="1">
        <f>COUNTIF($H$2:$H$2576,'CARGA COMPLETA'!$A3753)</f>
        <v>0</v>
      </c>
    </row>
    <row r="3754" ht="15.75" hidden="1" customHeight="1">
      <c r="A3754" s="28" t="s">
        <v>8603</v>
      </c>
      <c r="B3754" s="27">
        <f>COUNTIF($H$2:$H$2576,'CARGA COMPLETA'!$A3754)</f>
        <v>0</v>
      </c>
      <c r="C3754" s="28" t="s">
        <v>8604</v>
      </c>
      <c r="D3754" s="29">
        <v>333.6211394999999</v>
      </c>
      <c r="E3754" s="1">
        <f>COUNTIF($H$2:$H$2576,'CARGA COMPLETA'!$A3754)</f>
        <v>0</v>
      </c>
    </row>
    <row r="3755" ht="15.75" hidden="1" customHeight="1">
      <c r="A3755" s="28" t="s">
        <v>8605</v>
      </c>
      <c r="B3755" s="27">
        <f>COUNTIF($H$2:$H$2576,'CARGA COMPLETA'!$A3755)</f>
        <v>0</v>
      </c>
      <c r="C3755" s="28" t="s">
        <v>8606</v>
      </c>
      <c r="D3755" s="29">
        <v>333.6211394999999</v>
      </c>
      <c r="E3755" s="1">
        <f>COUNTIF($H$2:$H$2576,'CARGA COMPLETA'!$A3755)</f>
        <v>0</v>
      </c>
    </row>
    <row r="3756" ht="15.75" hidden="1" customHeight="1">
      <c r="A3756" s="28" t="s">
        <v>8607</v>
      </c>
      <c r="B3756" s="27">
        <f>COUNTIF($H$2:$H$2576,'CARGA COMPLETA'!$A3756)</f>
        <v>0</v>
      </c>
      <c r="C3756" s="28" t="s">
        <v>8608</v>
      </c>
      <c r="D3756" s="29">
        <v>333.6211394999999</v>
      </c>
      <c r="E3756" s="1">
        <f>COUNTIF($H$2:$H$2576,'CARGA COMPLETA'!$A3756)</f>
        <v>0</v>
      </c>
    </row>
    <row r="3757" ht="15.75" hidden="1" customHeight="1">
      <c r="A3757" s="28" t="s">
        <v>8609</v>
      </c>
      <c r="B3757" s="27">
        <f>COUNTIF($H$2:$H$2576,'CARGA COMPLETA'!$A3757)</f>
        <v>0</v>
      </c>
      <c r="C3757" s="28" t="s">
        <v>8610</v>
      </c>
      <c r="D3757" s="29">
        <v>333.6211394999999</v>
      </c>
      <c r="E3757" s="1">
        <f>COUNTIF($H$2:$H$2576,'CARGA COMPLETA'!$A3757)</f>
        <v>0</v>
      </c>
    </row>
    <row r="3758" ht="15.75" hidden="1" customHeight="1">
      <c r="A3758" s="28" t="s">
        <v>8611</v>
      </c>
      <c r="B3758" s="27">
        <f>COUNTIF($H$2:$H$2576,'CARGA COMPLETA'!$A3758)</f>
        <v>0</v>
      </c>
      <c r="C3758" s="28" t="s">
        <v>8612</v>
      </c>
      <c r="D3758" s="29">
        <v>333.6211394999999</v>
      </c>
      <c r="E3758" s="1">
        <f>COUNTIF($H$2:$H$2576,'CARGA COMPLETA'!$A3758)</f>
        <v>0</v>
      </c>
    </row>
    <row r="3759" ht="15.75" hidden="1" customHeight="1">
      <c r="A3759" s="28" t="s">
        <v>8613</v>
      </c>
      <c r="B3759" s="27">
        <f>COUNTIF($H$2:$H$2576,'CARGA COMPLETA'!$A3759)</f>
        <v>0</v>
      </c>
      <c r="C3759" s="28" t="s">
        <v>8614</v>
      </c>
      <c r="D3759" s="29">
        <v>333.6211394999999</v>
      </c>
      <c r="E3759" s="1">
        <f>COUNTIF($H$2:$H$2576,'CARGA COMPLETA'!$A3759)</f>
        <v>0</v>
      </c>
    </row>
    <row r="3760" ht="15.75" hidden="1" customHeight="1">
      <c r="A3760" s="28" t="s">
        <v>8615</v>
      </c>
      <c r="B3760" s="27">
        <f>COUNTIF($H$2:$H$2576,'CARGA COMPLETA'!$A3760)</f>
        <v>0</v>
      </c>
      <c r="C3760" s="28" t="s">
        <v>8616</v>
      </c>
      <c r="D3760" s="29">
        <v>333.6211394999999</v>
      </c>
      <c r="E3760" s="1">
        <f>COUNTIF($H$2:$H$2576,'CARGA COMPLETA'!$A3760)</f>
        <v>0</v>
      </c>
    </row>
    <row r="3761" ht="15.75" hidden="1" customHeight="1">
      <c r="A3761" s="28" t="s">
        <v>8617</v>
      </c>
      <c r="B3761" s="27">
        <f>COUNTIF($H$2:$H$2576,'CARGA COMPLETA'!$A3761)</f>
        <v>0</v>
      </c>
      <c r="C3761" s="28" t="s">
        <v>8618</v>
      </c>
      <c r="D3761" s="29">
        <v>333.6211394999999</v>
      </c>
      <c r="E3761" s="1">
        <f>COUNTIF($H$2:$H$2576,'CARGA COMPLETA'!$A3761)</f>
        <v>0</v>
      </c>
    </row>
    <row r="3762" ht="15.75" hidden="1" customHeight="1">
      <c r="A3762" s="28" t="s">
        <v>8619</v>
      </c>
      <c r="B3762" s="27">
        <f>COUNTIF($H$2:$H$2576,'CARGA COMPLETA'!$A3762)</f>
        <v>0</v>
      </c>
      <c r="C3762" s="28" t="s">
        <v>8620</v>
      </c>
      <c r="D3762" s="29">
        <v>333.6211394999999</v>
      </c>
      <c r="E3762" s="1">
        <f>COUNTIF($H$2:$H$2576,'CARGA COMPLETA'!$A3762)</f>
        <v>0</v>
      </c>
    </row>
    <row r="3763" ht="15.75" hidden="1" customHeight="1">
      <c r="A3763" s="28"/>
      <c r="B3763" s="27">
        <f>COUNTIF($H$2:$H$2576,'CARGA COMPLETA'!$A3763)</f>
        <v>0</v>
      </c>
      <c r="C3763" s="28"/>
      <c r="D3763" s="29">
        <v>0.0</v>
      </c>
      <c r="E3763" s="1">
        <f>COUNTIF($H$2:$H$2576,'CARGA COMPLETA'!$A3763)</f>
        <v>0</v>
      </c>
    </row>
    <row r="3764" ht="15.75" hidden="1" customHeight="1">
      <c r="A3764" s="28"/>
      <c r="B3764" s="27">
        <f>COUNTIF($H$2:$H$2576,'CARGA COMPLETA'!$A3764)</f>
        <v>0</v>
      </c>
      <c r="C3764" s="28" t="s">
        <v>8621</v>
      </c>
      <c r="D3764" s="29">
        <v>0.0</v>
      </c>
      <c r="E3764" s="1">
        <f>COUNTIF($H$2:$H$2576,'CARGA COMPLETA'!$A3764)</f>
        <v>0</v>
      </c>
    </row>
    <row r="3765" ht="15.75" hidden="1" customHeight="1">
      <c r="A3765" s="28" t="s">
        <v>8622</v>
      </c>
      <c r="B3765" s="27">
        <f>COUNTIF($H$2:$H$2576,'CARGA COMPLETA'!$A3765)</f>
        <v>0</v>
      </c>
      <c r="C3765" s="28" t="s">
        <v>8623</v>
      </c>
      <c r="D3765" s="29">
        <v>316.92840299999995</v>
      </c>
      <c r="E3765" s="1">
        <f>COUNTIF($H$2:$H$2576,'CARGA COMPLETA'!$A3765)</f>
        <v>0</v>
      </c>
    </row>
    <row r="3766" ht="15.75" hidden="1" customHeight="1">
      <c r="A3766" s="28" t="s">
        <v>8624</v>
      </c>
      <c r="B3766" s="27">
        <f>COUNTIF($H$2:$H$2576,'CARGA COMPLETA'!$A3766)</f>
        <v>0</v>
      </c>
      <c r="C3766" s="28" t="s">
        <v>8625</v>
      </c>
      <c r="D3766" s="29">
        <v>316.92840299999995</v>
      </c>
      <c r="E3766" s="1">
        <f>COUNTIF($H$2:$H$2576,'CARGA COMPLETA'!$A3766)</f>
        <v>0</v>
      </c>
    </row>
    <row r="3767" ht="15.75" hidden="1" customHeight="1">
      <c r="A3767" s="28" t="s">
        <v>8626</v>
      </c>
      <c r="B3767" s="27">
        <f>COUNTIF($H$2:$H$2576,'CARGA COMPLETA'!$A3767)</f>
        <v>0</v>
      </c>
      <c r="C3767" s="28" t="s">
        <v>8627</v>
      </c>
      <c r="D3767" s="29">
        <v>316.92840299999995</v>
      </c>
      <c r="E3767" s="1">
        <f>COUNTIF($H$2:$H$2576,'CARGA COMPLETA'!$A3767)</f>
        <v>0</v>
      </c>
    </row>
    <row r="3768" ht="15.75" hidden="1" customHeight="1">
      <c r="A3768" s="28" t="s">
        <v>8628</v>
      </c>
      <c r="B3768" s="27">
        <f>COUNTIF($H$2:$H$2576,'CARGA COMPLETA'!$A3768)</f>
        <v>0</v>
      </c>
      <c r="C3768" s="28" t="s">
        <v>8629</v>
      </c>
      <c r="D3768" s="29">
        <v>316.92840299999995</v>
      </c>
      <c r="E3768" s="1">
        <f>COUNTIF($H$2:$H$2576,'CARGA COMPLETA'!$A3768)</f>
        <v>0</v>
      </c>
    </row>
    <row r="3769" ht="15.75" hidden="1" customHeight="1">
      <c r="A3769" s="28" t="s">
        <v>8630</v>
      </c>
      <c r="B3769" s="27">
        <f>COUNTIF($H$2:$H$2576,'CARGA COMPLETA'!$A3769)</f>
        <v>0</v>
      </c>
      <c r="C3769" s="28" t="s">
        <v>8631</v>
      </c>
      <c r="D3769" s="29">
        <v>316.92840299999995</v>
      </c>
      <c r="E3769" s="1">
        <f>COUNTIF($H$2:$H$2576,'CARGA COMPLETA'!$A3769)</f>
        <v>0</v>
      </c>
    </row>
    <row r="3770" ht="15.75" hidden="1" customHeight="1">
      <c r="A3770" s="28" t="s">
        <v>8632</v>
      </c>
      <c r="B3770" s="27">
        <f>COUNTIF($H$2:$H$2576,'CARGA COMPLETA'!$A3770)</f>
        <v>0</v>
      </c>
      <c r="C3770" s="28" t="s">
        <v>8633</v>
      </c>
      <c r="D3770" s="29">
        <v>316.92840299999995</v>
      </c>
      <c r="E3770" s="1">
        <f>COUNTIF($H$2:$H$2576,'CARGA COMPLETA'!$A3770)</f>
        <v>0</v>
      </c>
    </row>
    <row r="3771" ht="15.75" hidden="1" customHeight="1">
      <c r="A3771" s="28" t="s">
        <v>8634</v>
      </c>
      <c r="B3771" s="27">
        <f>COUNTIF($H$2:$H$2576,'CARGA COMPLETA'!$A3771)</f>
        <v>0</v>
      </c>
      <c r="C3771" s="28" t="s">
        <v>8635</v>
      </c>
      <c r="D3771" s="29">
        <v>316.92840299999995</v>
      </c>
      <c r="E3771" s="1">
        <f>COUNTIF($H$2:$H$2576,'CARGA COMPLETA'!$A3771)</f>
        <v>0</v>
      </c>
    </row>
    <row r="3772" ht="15.75" hidden="1" customHeight="1">
      <c r="A3772" s="28" t="s">
        <v>8636</v>
      </c>
      <c r="B3772" s="27">
        <f>COUNTIF($H$2:$H$2576,'CARGA COMPLETA'!$A3772)</f>
        <v>0</v>
      </c>
      <c r="C3772" s="28" t="s">
        <v>8637</v>
      </c>
      <c r="D3772" s="29">
        <v>316.92840299999995</v>
      </c>
      <c r="E3772" s="1">
        <f>COUNTIF($H$2:$H$2576,'CARGA COMPLETA'!$A3772)</f>
        <v>0</v>
      </c>
    </row>
    <row r="3773" ht="15.75" hidden="1" customHeight="1">
      <c r="A3773" s="28" t="s">
        <v>8638</v>
      </c>
      <c r="B3773" s="27">
        <f>COUNTIF($H$2:$H$2576,'CARGA COMPLETA'!$A3773)</f>
        <v>0</v>
      </c>
      <c r="C3773" s="28" t="s">
        <v>8639</v>
      </c>
      <c r="D3773" s="29">
        <v>316.92840299999995</v>
      </c>
      <c r="E3773" s="1">
        <f>COUNTIF($H$2:$H$2576,'CARGA COMPLETA'!$A3773)</f>
        <v>0</v>
      </c>
    </row>
    <row r="3774" ht="15.75" hidden="1" customHeight="1">
      <c r="A3774" s="28" t="s">
        <v>8640</v>
      </c>
      <c r="B3774" s="27">
        <f>COUNTIF($H$2:$H$2576,'CARGA COMPLETA'!$A3774)</f>
        <v>0</v>
      </c>
      <c r="C3774" s="28" t="s">
        <v>8641</v>
      </c>
      <c r="D3774" s="29">
        <v>316.92840299999995</v>
      </c>
      <c r="E3774" s="1">
        <f>COUNTIF($H$2:$H$2576,'CARGA COMPLETA'!$A3774)</f>
        <v>0</v>
      </c>
    </row>
    <row r="3775" ht="15.75" hidden="1" customHeight="1">
      <c r="A3775" s="28" t="s">
        <v>8642</v>
      </c>
      <c r="B3775" s="27">
        <f>COUNTIF($H$2:$H$2576,'CARGA COMPLETA'!$A3775)</f>
        <v>0</v>
      </c>
      <c r="C3775" s="28" t="s">
        <v>8643</v>
      </c>
      <c r="D3775" s="29">
        <v>316.92840299999995</v>
      </c>
      <c r="E3775" s="1">
        <f>COUNTIF($H$2:$H$2576,'CARGA COMPLETA'!$A3775)</f>
        <v>0</v>
      </c>
    </row>
    <row r="3776" ht="15.75" hidden="1" customHeight="1">
      <c r="A3776" s="28"/>
      <c r="B3776" s="27">
        <f>COUNTIF($H$2:$H$2576,'CARGA COMPLETA'!$A3776)</f>
        <v>0</v>
      </c>
      <c r="C3776" s="28"/>
      <c r="D3776" s="29">
        <v>0.0</v>
      </c>
      <c r="E3776" s="1">
        <f>COUNTIF($H$2:$H$2576,'CARGA COMPLETA'!$A3776)</f>
        <v>0</v>
      </c>
    </row>
    <row r="3777" ht="15.75" hidden="1" customHeight="1">
      <c r="A3777" s="28"/>
      <c r="B3777" s="27">
        <f>COUNTIF($H$2:$H$2576,'CARGA COMPLETA'!$A3777)</f>
        <v>0</v>
      </c>
      <c r="C3777" s="28" t="s">
        <v>8644</v>
      </c>
      <c r="D3777" s="29">
        <v>0.0</v>
      </c>
      <c r="E3777" s="1">
        <f>COUNTIF($H$2:$H$2576,'CARGA COMPLETA'!$A3777)</f>
        <v>0</v>
      </c>
    </row>
    <row r="3778" ht="15.75" hidden="1" customHeight="1">
      <c r="A3778" s="28" t="s">
        <v>8645</v>
      </c>
      <c r="B3778" s="27">
        <f>COUNTIF($H$2:$H$2576,'CARGA COMPLETA'!$A3778)</f>
        <v>0</v>
      </c>
      <c r="C3778" s="28" t="s">
        <v>8646</v>
      </c>
      <c r="D3778" s="29">
        <v>198.56989349999998</v>
      </c>
      <c r="E3778" s="1">
        <f>COUNTIF($H$2:$H$2576,'CARGA COMPLETA'!$A3778)</f>
        <v>0</v>
      </c>
    </row>
    <row r="3779" ht="15.75" hidden="1" customHeight="1">
      <c r="A3779" s="28" t="s">
        <v>8647</v>
      </c>
      <c r="B3779" s="27">
        <f>COUNTIF($H$2:$H$2576,'CARGA COMPLETA'!$A3779)</f>
        <v>0</v>
      </c>
      <c r="C3779" s="28" t="s">
        <v>8648</v>
      </c>
      <c r="D3779" s="29">
        <v>198.56989349999998</v>
      </c>
      <c r="E3779" s="1">
        <f>COUNTIF($H$2:$H$2576,'CARGA COMPLETA'!$A3779)</f>
        <v>0</v>
      </c>
    </row>
    <row r="3780" ht="15.75" hidden="1" customHeight="1">
      <c r="A3780" s="28" t="s">
        <v>8649</v>
      </c>
      <c r="B3780" s="27">
        <f>COUNTIF($H$2:$H$2576,'CARGA COMPLETA'!$A3780)</f>
        <v>0</v>
      </c>
      <c r="C3780" s="28" t="s">
        <v>8650</v>
      </c>
      <c r="D3780" s="29">
        <v>198.56989349999998</v>
      </c>
      <c r="E3780" s="1">
        <f>COUNTIF($H$2:$H$2576,'CARGA COMPLETA'!$A3780)</f>
        <v>0</v>
      </c>
    </row>
    <row r="3781" ht="15.75" hidden="1" customHeight="1">
      <c r="A3781" s="28" t="s">
        <v>8651</v>
      </c>
      <c r="B3781" s="27">
        <f>COUNTIF($H$2:$H$2576,'CARGA COMPLETA'!$A3781)</f>
        <v>0</v>
      </c>
      <c r="C3781" s="28" t="s">
        <v>8652</v>
      </c>
      <c r="D3781" s="29">
        <v>198.56989349999998</v>
      </c>
      <c r="E3781" s="1">
        <f>COUNTIF($H$2:$H$2576,'CARGA COMPLETA'!$A3781)</f>
        <v>0</v>
      </c>
    </row>
    <row r="3782" ht="15.75" hidden="1" customHeight="1">
      <c r="A3782" s="28" t="s">
        <v>8653</v>
      </c>
      <c r="B3782" s="27">
        <f>COUNTIF($H$2:$H$2576,'CARGA COMPLETA'!$A3782)</f>
        <v>0</v>
      </c>
      <c r="C3782" s="28" t="s">
        <v>8654</v>
      </c>
      <c r="D3782" s="29">
        <v>198.56989349999998</v>
      </c>
      <c r="E3782" s="1">
        <f>COUNTIF($H$2:$H$2576,'CARGA COMPLETA'!$A3782)</f>
        <v>0</v>
      </c>
    </row>
    <row r="3783" ht="15.75" hidden="1" customHeight="1">
      <c r="A3783" s="28" t="s">
        <v>8655</v>
      </c>
      <c r="B3783" s="27">
        <f>COUNTIF($H$2:$H$2576,'CARGA COMPLETA'!$A3783)</f>
        <v>0</v>
      </c>
      <c r="C3783" s="28" t="s">
        <v>8656</v>
      </c>
      <c r="D3783" s="29">
        <v>198.56989349999998</v>
      </c>
      <c r="E3783" s="1">
        <f>COUNTIF($H$2:$H$2576,'CARGA COMPLETA'!$A3783)</f>
        <v>0</v>
      </c>
    </row>
    <row r="3784" ht="15.75" hidden="1" customHeight="1">
      <c r="A3784" s="28"/>
      <c r="B3784" s="27">
        <f>COUNTIF($H$2:$H$2576,'CARGA COMPLETA'!$A3784)</f>
        <v>0</v>
      </c>
      <c r="C3784" s="28"/>
      <c r="D3784" s="29">
        <v>0.0</v>
      </c>
      <c r="E3784" s="1">
        <f>COUNTIF($H$2:$H$2576,'CARGA COMPLETA'!$A3784)</f>
        <v>0</v>
      </c>
    </row>
    <row r="3785" ht="15.75" hidden="1" customHeight="1">
      <c r="A3785" s="28"/>
      <c r="B3785" s="27">
        <f>COUNTIF($H$2:$H$2576,'CARGA COMPLETA'!$A3785)</f>
        <v>0</v>
      </c>
      <c r="C3785" s="28" t="s">
        <v>8657</v>
      </c>
      <c r="D3785" s="29">
        <v>0.0</v>
      </c>
      <c r="E3785" s="1">
        <f>COUNTIF($H$2:$H$2576,'CARGA COMPLETA'!$A3785)</f>
        <v>0</v>
      </c>
    </row>
    <row r="3786" ht="15.75" hidden="1" customHeight="1">
      <c r="A3786" s="28" t="s">
        <v>8658</v>
      </c>
      <c r="B3786" s="27">
        <f>COUNTIF($H$2:$H$2576,'CARGA COMPLETA'!$A3786)</f>
        <v>0</v>
      </c>
      <c r="C3786" s="28" t="s">
        <v>8659</v>
      </c>
      <c r="D3786" s="29">
        <v>205.6135455</v>
      </c>
      <c r="E3786" s="1">
        <f>COUNTIF($H$2:$H$2576,'CARGA COMPLETA'!$A3786)</f>
        <v>0</v>
      </c>
    </row>
    <row r="3787" ht="15.75" hidden="1" customHeight="1">
      <c r="A3787" s="28" t="s">
        <v>8660</v>
      </c>
      <c r="B3787" s="27">
        <f>COUNTIF($H$2:$H$2576,'CARGA COMPLETA'!$A3787)</f>
        <v>0</v>
      </c>
      <c r="C3787" s="28" t="s">
        <v>8661</v>
      </c>
      <c r="D3787" s="29">
        <v>205.6135455</v>
      </c>
      <c r="E3787" s="1">
        <f>COUNTIF($H$2:$H$2576,'CARGA COMPLETA'!$A3787)</f>
        <v>0</v>
      </c>
    </row>
    <row r="3788" ht="15.75" hidden="1" customHeight="1">
      <c r="A3788" s="28" t="s">
        <v>8662</v>
      </c>
      <c r="B3788" s="27">
        <f>COUNTIF($H$2:$H$2576,'CARGA COMPLETA'!$A3788)</f>
        <v>0</v>
      </c>
      <c r="C3788" s="28" t="s">
        <v>8663</v>
      </c>
      <c r="D3788" s="29">
        <v>205.6135455</v>
      </c>
      <c r="E3788" s="1">
        <f>COUNTIF($H$2:$H$2576,'CARGA COMPLETA'!$A3788)</f>
        <v>0</v>
      </c>
    </row>
    <row r="3789" ht="15.75" hidden="1" customHeight="1">
      <c r="A3789" s="28" t="s">
        <v>8664</v>
      </c>
      <c r="B3789" s="27">
        <f>COUNTIF($H$2:$H$2576,'CARGA COMPLETA'!$A3789)</f>
        <v>0</v>
      </c>
      <c r="C3789" s="28" t="s">
        <v>8665</v>
      </c>
      <c r="D3789" s="29">
        <v>205.6135455</v>
      </c>
      <c r="E3789" s="1">
        <f>COUNTIF($H$2:$H$2576,'CARGA COMPLETA'!$A3789)</f>
        <v>0</v>
      </c>
    </row>
    <row r="3790" ht="15.75" hidden="1" customHeight="1">
      <c r="A3790" s="28" t="s">
        <v>8666</v>
      </c>
      <c r="B3790" s="27">
        <f>COUNTIF($H$2:$H$2576,'CARGA COMPLETA'!$A3790)</f>
        <v>0</v>
      </c>
      <c r="C3790" s="28" t="s">
        <v>8667</v>
      </c>
      <c r="D3790" s="29">
        <v>205.6135455</v>
      </c>
      <c r="E3790" s="1">
        <f>COUNTIF($H$2:$H$2576,'CARGA COMPLETA'!$A3790)</f>
        <v>0</v>
      </c>
    </row>
    <row r="3791" ht="15.75" hidden="1" customHeight="1">
      <c r="A3791" s="28" t="s">
        <v>8668</v>
      </c>
      <c r="B3791" s="27">
        <f>COUNTIF($H$2:$H$2576,'CARGA COMPLETA'!$A3791)</f>
        <v>0</v>
      </c>
      <c r="C3791" s="28" t="s">
        <v>8669</v>
      </c>
      <c r="D3791" s="29">
        <v>205.6135455</v>
      </c>
      <c r="E3791" s="1">
        <f>COUNTIF($H$2:$H$2576,'CARGA COMPLETA'!$A3791)</f>
        <v>0</v>
      </c>
    </row>
    <row r="3792" ht="15.75" hidden="1" customHeight="1">
      <c r="A3792" s="28" t="s">
        <v>8670</v>
      </c>
      <c r="B3792" s="27">
        <f>COUNTIF($H$2:$H$2576,'CARGA COMPLETA'!$A3792)</f>
        <v>0</v>
      </c>
      <c r="C3792" s="28" t="s">
        <v>8671</v>
      </c>
      <c r="D3792" s="29">
        <v>205.6135455</v>
      </c>
      <c r="E3792" s="1">
        <f>COUNTIF($H$2:$H$2576,'CARGA COMPLETA'!$A3792)</f>
        <v>0</v>
      </c>
    </row>
    <row r="3793" ht="15.75" hidden="1" customHeight="1">
      <c r="A3793" s="28" t="s">
        <v>8672</v>
      </c>
      <c r="B3793" s="27">
        <f>COUNTIF($H$2:$H$2576,'CARGA COMPLETA'!$A3793)</f>
        <v>0</v>
      </c>
      <c r="C3793" s="28" t="s">
        <v>8673</v>
      </c>
      <c r="D3793" s="29">
        <v>205.6135455</v>
      </c>
      <c r="E3793" s="1">
        <f>COUNTIF($H$2:$H$2576,'CARGA COMPLETA'!$A3793)</f>
        <v>0</v>
      </c>
    </row>
    <row r="3794" ht="15.75" hidden="1" customHeight="1">
      <c r="A3794" s="28" t="s">
        <v>8674</v>
      </c>
      <c r="B3794" s="27">
        <f>COUNTIF($H$2:$H$2576,'CARGA COMPLETA'!$A3794)</f>
        <v>0</v>
      </c>
      <c r="C3794" s="28" t="s">
        <v>8675</v>
      </c>
      <c r="D3794" s="29">
        <v>205.6135455</v>
      </c>
      <c r="E3794" s="1">
        <f>COUNTIF($H$2:$H$2576,'CARGA COMPLETA'!$A3794)</f>
        <v>0</v>
      </c>
    </row>
    <row r="3795" ht="15.75" hidden="1" customHeight="1">
      <c r="A3795" s="28"/>
      <c r="B3795" s="27">
        <f>COUNTIF($H$2:$H$2576,'CARGA COMPLETA'!$A3795)</f>
        <v>0</v>
      </c>
      <c r="C3795" s="28"/>
      <c r="D3795" s="29">
        <v>0.0</v>
      </c>
      <c r="E3795" s="1">
        <f>COUNTIF($H$2:$H$2576,'CARGA COMPLETA'!$A3795)</f>
        <v>0</v>
      </c>
    </row>
    <row r="3796" ht="15.75" hidden="1" customHeight="1">
      <c r="A3796" s="28"/>
      <c r="B3796" s="27">
        <f>COUNTIF($H$2:$H$2576,'CARGA COMPLETA'!$A3796)</f>
        <v>0</v>
      </c>
      <c r="C3796" s="28" t="s">
        <v>8676</v>
      </c>
      <c r="D3796" s="29">
        <v>0.0</v>
      </c>
      <c r="E3796" s="1">
        <f>COUNTIF($H$2:$H$2576,'CARGA COMPLETA'!$A3796)</f>
        <v>0</v>
      </c>
    </row>
    <row r="3797" ht="15.75" hidden="1" customHeight="1">
      <c r="A3797" s="28" t="s">
        <v>8677</v>
      </c>
      <c r="B3797" s="27">
        <f>COUNTIF($H$2:$H$2576,'CARGA COMPLETA'!$A3797)</f>
        <v>0</v>
      </c>
      <c r="C3797" s="28" t="s">
        <v>8678</v>
      </c>
      <c r="D3797" s="29">
        <v>101.845458</v>
      </c>
      <c r="E3797" s="1">
        <f>COUNTIF($H$2:$H$2576,'CARGA COMPLETA'!$A3797)</f>
        <v>0</v>
      </c>
    </row>
    <row r="3798" ht="15.75" hidden="1" customHeight="1">
      <c r="A3798" s="28" t="s">
        <v>8679</v>
      </c>
      <c r="B3798" s="27">
        <f>COUNTIF($H$2:$H$2576,'CARGA COMPLETA'!$A3798)</f>
        <v>0</v>
      </c>
      <c r="C3798" s="28" t="s">
        <v>8680</v>
      </c>
      <c r="D3798" s="29">
        <v>101.845458</v>
      </c>
      <c r="E3798" s="1">
        <f>COUNTIF($H$2:$H$2576,'CARGA COMPLETA'!$A3798)</f>
        <v>0</v>
      </c>
    </row>
    <row r="3799" ht="15.75" hidden="1" customHeight="1">
      <c r="A3799" s="28" t="s">
        <v>8681</v>
      </c>
      <c r="B3799" s="27">
        <f>COUNTIF($H$2:$H$2576,'CARGA COMPLETA'!$A3799)</f>
        <v>0</v>
      </c>
      <c r="C3799" s="28" t="s">
        <v>8682</v>
      </c>
      <c r="D3799" s="29">
        <v>101.845458</v>
      </c>
      <c r="E3799" s="1">
        <f>COUNTIF($H$2:$H$2576,'CARGA COMPLETA'!$A3799)</f>
        <v>0</v>
      </c>
    </row>
    <row r="3800" ht="15.75" hidden="1" customHeight="1">
      <c r="A3800" s="28" t="s">
        <v>8683</v>
      </c>
      <c r="B3800" s="27">
        <f>COUNTIF($H$2:$H$2576,'CARGA COMPLETA'!$A3800)</f>
        <v>0</v>
      </c>
      <c r="C3800" s="28" t="s">
        <v>8684</v>
      </c>
      <c r="D3800" s="29">
        <v>101.845458</v>
      </c>
      <c r="E3800" s="1">
        <f>COUNTIF($H$2:$H$2576,'CARGA COMPLETA'!$A3800)</f>
        <v>0</v>
      </c>
    </row>
    <row r="3801" ht="15.75" hidden="1" customHeight="1">
      <c r="A3801" s="28" t="s">
        <v>8685</v>
      </c>
      <c r="B3801" s="27">
        <f>COUNTIF($H$2:$H$2576,'CARGA COMPLETA'!$A3801)</f>
        <v>0</v>
      </c>
      <c r="C3801" s="28" t="s">
        <v>8686</v>
      </c>
      <c r="D3801" s="29">
        <v>101.845458</v>
      </c>
      <c r="E3801" s="1">
        <f>COUNTIF($H$2:$H$2576,'CARGA COMPLETA'!$A3801)</f>
        <v>0</v>
      </c>
    </row>
    <row r="3802" ht="15.75" hidden="1" customHeight="1">
      <c r="A3802" s="28"/>
      <c r="B3802" s="27">
        <f>COUNTIF($H$2:$H$2576,'CARGA COMPLETA'!$A3802)</f>
        <v>0</v>
      </c>
      <c r="C3802" s="28"/>
      <c r="D3802" s="29">
        <v>0.0</v>
      </c>
      <c r="E3802" s="1">
        <f>COUNTIF($H$2:$H$2576,'CARGA COMPLETA'!$A3802)</f>
        <v>0</v>
      </c>
    </row>
    <row r="3803" ht="15.75" hidden="1" customHeight="1">
      <c r="A3803" s="28"/>
      <c r="B3803" s="27">
        <f>COUNTIF($H$2:$H$2576,'CARGA COMPLETA'!$A3803)</f>
        <v>0</v>
      </c>
      <c r="C3803" s="28" t="s">
        <v>8687</v>
      </c>
      <c r="D3803" s="29">
        <v>0.0</v>
      </c>
      <c r="E3803" s="1">
        <f>COUNTIF($H$2:$H$2576,'CARGA COMPLETA'!$A3803)</f>
        <v>0</v>
      </c>
    </row>
    <row r="3804" ht="15.75" hidden="1" customHeight="1">
      <c r="A3804" s="28" t="s">
        <v>8688</v>
      </c>
      <c r="B3804" s="27">
        <f>COUNTIF($H$2:$H$2576,'CARGA COMPLETA'!$A3804)</f>
        <v>0</v>
      </c>
      <c r="C3804" s="28" t="s">
        <v>8689</v>
      </c>
      <c r="D3804" s="29">
        <v>467.07318899999996</v>
      </c>
      <c r="E3804" s="1">
        <f>COUNTIF($H$2:$H$2576,'CARGA COMPLETA'!$A3804)</f>
        <v>0</v>
      </c>
    </row>
    <row r="3805" ht="15.75" hidden="1" customHeight="1">
      <c r="A3805" s="28" t="s">
        <v>8690</v>
      </c>
      <c r="B3805" s="27">
        <f>COUNTIF($H$2:$H$2576,'CARGA COMPLETA'!$A3805)</f>
        <v>0</v>
      </c>
      <c r="C3805" s="28" t="s">
        <v>8691</v>
      </c>
      <c r="D3805" s="29">
        <v>339.137469</v>
      </c>
      <c r="E3805" s="1">
        <f>COUNTIF($H$2:$H$2576,'CARGA COMPLETA'!$A3805)</f>
        <v>0</v>
      </c>
    </row>
    <row r="3806" ht="15.75" hidden="1" customHeight="1">
      <c r="A3806" s="28" t="s">
        <v>8692</v>
      </c>
      <c r="B3806" s="27">
        <f>COUNTIF($H$2:$H$2576,'CARGA COMPLETA'!$A3806)</f>
        <v>0</v>
      </c>
      <c r="C3806" s="28" t="s">
        <v>8693</v>
      </c>
      <c r="D3806" s="29">
        <v>339.137469</v>
      </c>
      <c r="E3806" s="1">
        <f>COUNTIF($H$2:$H$2576,'CARGA COMPLETA'!$A3806)</f>
        <v>0</v>
      </c>
    </row>
    <row r="3807" ht="15.75" hidden="1" customHeight="1">
      <c r="A3807" s="28" t="s">
        <v>8694</v>
      </c>
      <c r="B3807" s="27">
        <f>COUNTIF($H$2:$H$2576,'CARGA COMPLETA'!$A3807)</f>
        <v>0</v>
      </c>
      <c r="C3807" s="28" t="s">
        <v>8695</v>
      </c>
      <c r="D3807" s="29">
        <v>339.137469</v>
      </c>
      <c r="E3807" s="1">
        <f>COUNTIF($H$2:$H$2576,'CARGA COMPLETA'!$A3807)</f>
        <v>0</v>
      </c>
    </row>
    <row r="3808" ht="15.75" hidden="1" customHeight="1">
      <c r="A3808" s="28" t="s">
        <v>8696</v>
      </c>
      <c r="B3808" s="27">
        <f>COUNTIF($H$2:$H$2576,'CARGA COMPLETA'!$A3808)</f>
        <v>0</v>
      </c>
      <c r="C3808" s="28" t="s">
        <v>8697</v>
      </c>
      <c r="D3808" s="29">
        <v>339.137469</v>
      </c>
      <c r="E3808" s="1">
        <f>COUNTIF($H$2:$H$2576,'CARGA COMPLETA'!$A3808)</f>
        <v>0</v>
      </c>
    </row>
    <row r="3809" ht="15.75" hidden="1" customHeight="1">
      <c r="A3809" s="28" t="s">
        <v>8698</v>
      </c>
      <c r="B3809" s="27">
        <f>COUNTIF($H$2:$H$2576,'CARGA COMPLETA'!$A3809)</f>
        <v>0</v>
      </c>
      <c r="C3809" s="28" t="s">
        <v>8699</v>
      </c>
      <c r="D3809" s="29">
        <v>546.2693527499999</v>
      </c>
      <c r="E3809" s="1">
        <f>COUNTIF($H$2:$H$2576,'CARGA COMPLETA'!$A3809)</f>
        <v>0</v>
      </c>
    </row>
    <row r="3810" ht="15.75" hidden="1" customHeight="1">
      <c r="A3810" s="28" t="s">
        <v>8700</v>
      </c>
      <c r="B3810" s="27">
        <f>COUNTIF($H$2:$H$2576,'CARGA COMPLETA'!$A3810)</f>
        <v>0</v>
      </c>
      <c r="C3810" s="28" t="s">
        <v>8701</v>
      </c>
      <c r="D3810" s="29">
        <v>546.2693527499999</v>
      </c>
      <c r="E3810" s="1">
        <f>COUNTIF($H$2:$H$2576,'CARGA COMPLETA'!$A3810)</f>
        <v>0</v>
      </c>
    </row>
    <row r="3811" ht="15.75" hidden="1" customHeight="1">
      <c r="A3811" s="28" t="s">
        <v>8702</v>
      </c>
      <c r="B3811" s="27">
        <f>COUNTIF($H$2:$H$2576,'CARGA COMPLETA'!$A3811)</f>
        <v>0</v>
      </c>
      <c r="C3811" s="28" t="s">
        <v>8703</v>
      </c>
      <c r="D3811" s="29">
        <v>546.2693527499999</v>
      </c>
      <c r="E3811" s="1">
        <f>COUNTIF($H$2:$H$2576,'CARGA COMPLETA'!$A3811)</f>
        <v>0</v>
      </c>
    </row>
    <row r="3812" ht="15.75" hidden="1" customHeight="1">
      <c r="A3812" s="28" t="s">
        <v>8704</v>
      </c>
      <c r="B3812" s="27">
        <f>COUNTIF($H$2:$H$2576,'CARGA COMPLETA'!$A3812)</f>
        <v>0</v>
      </c>
      <c r="C3812" s="28" t="s">
        <v>8705</v>
      </c>
      <c r="D3812" s="29">
        <v>546.2693527499999</v>
      </c>
      <c r="E3812" s="1">
        <f>COUNTIF($H$2:$H$2576,'CARGA COMPLETA'!$A3812)</f>
        <v>0</v>
      </c>
    </row>
    <row r="3813" ht="15.75" hidden="1" customHeight="1">
      <c r="A3813" s="28" t="s">
        <v>8706</v>
      </c>
      <c r="B3813" s="27">
        <f>COUNTIF($H$2:$H$2576,'CARGA COMPLETA'!$A3813)</f>
        <v>0</v>
      </c>
      <c r="C3813" s="28" t="s">
        <v>8707</v>
      </c>
      <c r="D3813" s="29">
        <v>546.2693527499999</v>
      </c>
      <c r="E3813" s="1">
        <f>COUNTIF($H$2:$H$2576,'CARGA COMPLETA'!$A3813)</f>
        <v>0</v>
      </c>
    </row>
    <row r="3814" ht="15.75" hidden="1" customHeight="1">
      <c r="A3814" s="28" t="s">
        <v>8708</v>
      </c>
      <c r="B3814" s="27">
        <f>COUNTIF($H$2:$H$2576,'CARGA COMPLETA'!$A3814)</f>
        <v>0</v>
      </c>
      <c r="C3814" s="28" t="s">
        <v>8709</v>
      </c>
      <c r="D3814" s="29">
        <v>377.72482275</v>
      </c>
      <c r="E3814" s="1">
        <f>COUNTIF($H$2:$H$2576,'CARGA COMPLETA'!$A3814)</f>
        <v>0</v>
      </c>
    </row>
    <row r="3815" ht="15.75" hidden="1" customHeight="1">
      <c r="A3815" s="28" t="s">
        <v>8710</v>
      </c>
      <c r="B3815" s="27">
        <f>COUNTIF($H$2:$H$2576,'CARGA COMPLETA'!$A3815)</f>
        <v>0</v>
      </c>
      <c r="C3815" s="28" t="s">
        <v>8711</v>
      </c>
      <c r="D3815" s="29">
        <v>377.72482275</v>
      </c>
      <c r="E3815" s="1">
        <f>COUNTIF($H$2:$H$2576,'CARGA COMPLETA'!$A3815)</f>
        <v>0</v>
      </c>
    </row>
    <row r="3816" ht="15.75" hidden="1" customHeight="1">
      <c r="A3816" s="28" t="s">
        <v>8712</v>
      </c>
      <c r="B3816" s="27">
        <f>COUNTIF($H$2:$H$2576,'CARGA COMPLETA'!$A3816)</f>
        <v>0</v>
      </c>
      <c r="C3816" s="28" t="s">
        <v>8713</v>
      </c>
      <c r="D3816" s="29">
        <v>377.72482275</v>
      </c>
      <c r="E3816" s="1">
        <f>COUNTIF($H$2:$H$2576,'CARGA COMPLETA'!$A3816)</f>
        <v>0</v>
      </c>
    </row>
    <row r="3817" ht="15.75" hidden="1" customHeight="1">
      <c r="A3817" s="28"/>
      <c r="B3817" s="27">
        <f>COUNTIF($H$2:$H$2576,'CARGA COMPLETA'!$A3817)</f>
        <v>0</v>
      </c>
      <c r="C3817" s="28"/>
      <c r="D3817" s="29">
        <v>0.0</v>
      </c>
      <c r="E3817" s="1">
        <f>COUNTIF($H$2:$H$2576,'CARGA COMPLETA'!$A3817)</f>
        <v>0</v>
      </c>
    </row>
    <row r="3818" ht="15.75" hidden="1" customHeight="1">
      <c r="A3818" s="28"/>
      <c r="B3818" s="27">
        <f>COUNTIF($H$2:$H$2576,'CARGA COMPLETA'!$A3818)</f>
        <v>0</v>
      </c>
      <c r="C3818" s="28" t="s">
        <v>8714</v>
      </c>
      <c r="D3818" s="29">
        <v>0.0</v>
      </c>
      <c r="E3818" s="1">
        <f>COUNTIF($H$2:$H$2576,'CARGA COMPLETA'!$A3818)</f>
        <v>0</v>
      </c>
    </row>
    <row r="3819" ht="15.75" hidden="1" customHeight="1">
      <c r="A3819" s="28" t="s">
        <v>8715</v>
      </c>
      <c r="B3819" s="27">
        <f>COUNTIF($H$2:$H$2576,'CARGA COMPLETA'!$A3819)</f>
        <v>0</v>
      </c>
      <c r="C3819" s="28" t="s">
        <v>8716</v>
      </c>
      <c r="D3819" s="29">
        <v>4562.148244499999</v>
      </c>
      <c r="E3819" s="1">
        <f>COUNTIF($H$2:$H$2576,'CARGA COMPLETA'!$A3819)</f>
        <v>0</v>
      </c>
    </row>
    <row r="3820" ht="15.75" hidden="1" customHeight="1">
      <c r="A3820" s="28" t="s">
        <v>8717</v>
      </c>
      <c r="B3820" s="27">
        <f>COUNTIF($H$2:$H$2576,'CARGA COMPLETA'!$A3820)</f>
        <v>0</v>
      </c>
      <c r="C3820" s="28" t="s">
        <v>8718</v>
      </c>
      <c r="D3820" s="29">
        <v>4606.10817975</v>
      </c>
      <c r="E3820" s="1">
        <f>COUNTIF($H$2:$H$2576,'CARGA COMPLETA'!$A3820)</f>
        <v>0</v>
      </c>
    </row>
    <row r="3821" ht="15.75" hidden="1" customHeight="1">
      <c r="A3821" s="28" t="s">
        <v>8719</v>
      </c>
      <c r="B3821" s="27">
        <f>COUNTIF($H$2:$H$2576,'CARGA COMPLETA'!$A3821)</f>
        <v>0</v>
      </c>
      <c r="C3821" s="28" t="s">
        <v>8720</v>
      </c>
      <c r="D3821" s="29">
        <v>6087.4942095</v>
      </c>
      <c r="E3821" s="1">
        <f>COUNTIF($H$2:$H$2576,'CARGA COMPLETA'!$A3821)</f>
        <v>0</v>
      </c>
    </row>
    <row r="3822" ht="15.75" hidden="1" customHeight="1">
      <c r="A3822" s="28" t="s">
        <v>8721</v>
      </c>
      <c r="B3822" s="27">
        <f>COUNTIF($H$2:$H$2576,'CARGA COMPLETA'!$A3822)</f>
        <v>0</v>
      </c>
      <c r="C3822" s="28" t="s">
        <v>8722</v>
      </c>
      <c r="D3822" s="29">
        <v>8469.587238749999</v>
      </c>
      <c r="E3822" s="1">
        <f>COUNTIF($H$2:$H$2576,'CARGA COMPLETA'!$A3822)</f>
        <v>0</v>
      </c>
    </row>
    <row r="3823" ht="15.75" hidden="1" customHeight="1">
      <c r="A3823" s="28" t="s">
        <v>8723</v>
      </c>
      <c r="B3823" s="27">
        <f>COUNTIF($H$2:$H$2576,'CARGA COMPLETA'!$A3823)</f>
        <v>0</v>
      </c>
      <c r="C3823" s="28" t="s">
        <v>8724</v>
      </c>
      <c r="D3823" s="29">
        <v>10352.36260575</v>
      </c>
      <c r="E3823" s="1">
        <f>COUNTIF($H$2:$H$2576,'CARGA COMPLETA'!$A3823)</f>
        <v>0</v>
      </c>
    </row>
    <row r="3824" ht="15.75" hidden="1" customHeight="1">
      <c r="A3824" s="28" t="s">
        <v>8725</v>
      </c>
      <c r="B3824" s="27">
        <f>COUNTIF($H$2:$H$2576,'CARGA COMPLETA'!$A3824)</f>
        <v>0</v>
      </c>
      <c r="C3824" s="28" t="s">
        <v>8726</v>
      </c>
      <c r="D3824" s="29">
        <v>3863.8653817499994</v>
      </c>
      <c r="E3824" s="1">
        <f>COUNTIF($H$2:$H$2576,'CARGA COMPLETA'!$A3824)</f>
        <v>0</v>
      </c>
    </row>
    <row r="3825" ht="15.75" hidden="1" customHeight="1">
      <c r="A3825" s="28" t="s">
        <v>8727</v>
      </c>
      <c r="B3825" s="27">
        <f>COUNTIF($H$2:$H$2576,'CARGA COMPLETA'!$A3825)</f>
        <v>0</v>
      </c>
      <c r="C3825" s="28" t="s">
        <v>8728</v>
      </c>
      <c r="D3825" s="29">
        <v>4362.033060000001</v>
      </c>
      <c r="E3825" s="1">
        <f>COUNTIF($H$2:$H$2576,'CARGA COMPLETA'!$A3825)</f>
        <v>0</v>
      </c>
    </row>
    <row r="3826" ht="15.75" hidden="1" customHeight="1">
      <c r="A3826" s="28" t="s">
        <v>8729</v>
      </c>
      <c r="B3826" s="27">
        <f>COUNTIF($H$2:$H$2576,'CARGA COMPLETA'!$A3826)</f>
        <v>0</v>
      </c>
      <c r="C3826" s="28" t="s">
        <v>8730</v>
      </c>
      <c r="D3826" s="29">
        <v>5544.60293475</v>
      </c>
      <c r="E3826" s="1">
        <f>COUNTIF($H$2:$H$2576,'CARGA COMPLETA'!$A3826)</f>
        <v>0</v>
      </c>
    </row>
    <row r="3827" ht="15.75" hidden="1" customHeight="1">
      <c r="A3827" s="28" t="s">
        <v>8731</v>
      </c>
      <c r="B3827" s="27">
        <f>COUNTIF($H$2:$H$2576,'CARGA COMPLETA'!$A3827)</f>
        <v>0</v>
      </c>
      <c r="C3827" s="28" t="s">
        <v>8732</v>
      </c>
      <c r="D3827" s="29">
        <v>7223.022551249998</v>
      </c>
      <c r="E3827" s="1">
        <f>COUNTIF($H$2:$H$2576,'CARGA COMPLETA'!$A3827)</f>
        <v>0</v>
      </c>
    </row>
    <row r="3828" ht="15.75" hidden="1" customHeight="1">
      <c r="A3828" s="28" t="s">
        <v>8733</v>
      </c>
      <c r="B3828" s="27">
        <f>COUNTIF($H$2:$H$2576,'CARGA COMPLETA'!$A3828)</f>
        <v>0</v>
      </c>
      <c r="C3828" s="28" t="s">
        <v>8734</v>
      </c>
      <c r="D3828" s="29">
        <v>9207.5804865</v>
      </c>
      <c r="E3828" s="1">
        <f>COUNTIF($H$2:$H$2576,'CARGA COMPLETA'!$A3828)</f>
        <v>0</v>
      </c>
    </row>
    <row r="3829" ht="15.75" hidden="1" customHeight="1">
      <c r="A3829" s="28" t="s">
        <v>8735</v>
      </c>
      <c r="B3829" s="27">
        <f>COUNTIF($H$2:$H$2576,'CARGA COMPLETA'!$A3829)</f>
        <v>0</v>
      </c>
      <c r="C3829" s="28" t="s">
        <v>8736</v>
      </c>
      <c r="D3829" s="29">
        <v>3300.93024525</v>
      </c>
      <c r="E3829" s="1">
        <f>COUNTIF($H$2:$H$2576,'CARGA COMPLETA'!$A3829)</f>
        <v>0</v>
      </c>
    </row>
    <row r="3830" ht="15.75" hidden="1" customHeight="1">
      <c r="A3830" s="28" t="s">
        <v>8737</v>
      </c>
      <c r="B3830" s="27">
        <f>COUNTIF($H$2:$H$2576,'CARGA COMPLETA'!$A3830)</f>
        <v>0</v>
      </c>
      <c r="C3830" s="28" t="s">
        <v>8738</v>
      </c>
      <c r="D3830" s="29">
        <v>3513.76712775</v>
      </c>
      <c r="E3830" s="1">
        <f>COUNTIF($H$2:$H$2576,'CARGA COMPLETA'!$A3830)</f>
        <v>0</v>
      </c>
    </row>
    <row r="3831" ht="15.75" hidden="1" customHeight="1">
      <c r="A3831" s="28" t="s">
        <v>8739</v>
      </c>
      <c r="B3831" s="27">
        <f>COUNTIF($H$2:$H$2576,'CARGA COMPLETA'!$A3831)</f>
        <v>0</v>
      </c>
      <c r="C3831" s="28" t="s">
        <v>8740</v>
      </c>
      <c r="D3831" s="29">
        <v>4304.974088249999</v>
      </c>
      <c r="E3831" s="1">
        <f>COUNTIF($H$2:$H$2576,'CARGA COMPLETA'!$A3831)</f>
        <v>0</v>
      </c>
    </row>
    <row r="3832" ht="15.75" hidden="1" customHeight="1">
      <c r="A3832" s="28" t="s">
        <v>8741</v>
      </c>
      <c r="B3832" s="27">
        <f>COUNTIF($H$2:$H$2576,'CARGA COMPLETA'!$A3832)</f>
        <v>0</v>
      </c>
      <c r="C3832" s="28" t="s">
        <v>8742</v>
      </c>
      <c r="D3832" s="29">
        <v>5446.279302749999</v>
      </c>
      <c r="E3832" s="1">
        <f>COUNTIF($H$2:$H$2576,'CARGA COMPLETA'!$A3832)</f>
        <v>0</v>
      </c>
    </row>
    <row r="3833" ht="15.75" hidden="1" customHeight="1">
      <c r="A3833" s="28" t="s">
        <v>8743</v>
      </c>
      <c r="B3833" s="27">
        <f>COUNTIF($H$2:$H$2576,'CARGA COMPLETA'!$A3833)</f>
        <v>0</v>
      </c>
      <c r="C3833" s="28" t="s">
        <v>8744</v>
      </c>
      <c r="D3833" s="29">
        <v>7799.8383539999995</v>
      </c>
      <c r="E3833" s="1">
        <f>COUNTIF($H$2:$H$2576,'CARGA COMPLETA'!$A3833)</f>
        <v>0</v>
      </c>
    </row>
    <row r="3834" ht="15.75" hidden="1" customHeight="1">
      <c r="A3834" s="28" t="s">
        <v>8745</v>
      </c>
      <c r="B3834" s="27">
        <f>COUNTIF($H$2:$H$2576,'CARGA COMPLETA'!$A3834)</f>
        <v>0</v>
      </c>
      <c r="C3834" s="28" t="s">
        <v>8746</v>
      </c>
      <c r="D3834" s="29">
        <v>3082.30750575</v>
      </c>
      <c r="E3834" s="1">
        <f>COUNTIF($H$2:$H$2576,'CARGA COMPLETA'!$A3834)</f>
        <v>0</v>
      </c>
    </row>
    <row r="3835" ht="15.75" hidden="1" customHeight="1">
      <c r="A3835" s="28" t="s">
        <v>8747</v>
      </c>
      <c r="B3835" s="27">
        <f>COUNTIF($H$2:$H$2576,'CARGA COMPLETA'!$A3835)</f>
        <v>0</v>
      </c>
      <c r="C3835" s="28" t="s">
        <v>8748</v>
      </c>
      <c r="D3835" s="29">
        <v>3336.0137415</v>
      </c>
      <c r="E3835" s="1">
        <f>COUNTIF($H$2:$H$2576,'CARGA COMPLETA'!$A3835)</f>
        <v>0</v>
      </c>
    </row>
    <row r="3836" ht="15.75" hidden="1" customHeight="1">
      <c r="A3836" s="28" t="s">
        <v>8749</v>
      </c>
      <c r="B3836" s="27">
        <f>COUNTIF($H$2:$H$2576,'CARGA COMPLETA'!$A3836)</f>
        <v>0</v>
      </c>
      <c r="C3836" s="28" t="s">
        <v>8750</v>
      </c>
      <c r="D3836" s="29">
        <v>3788.6851777499996</v>
      </c>
      <c r="E3836" s="1">
        <f>COUNTIF($H$2:$H$2576,'CARGA COMPLETA'!$A3836)</f>
        <v>0</v>
      </c>
    </row>
    <row r="3837" ht="15.75" hidden="1" customHeight="1">
      <c r="A3837" s="28" t="s">
        <v>8751</v>
      </c>
      <c r="B3837" s="27">
        <f>COUNTIF($H$2:$H$2576,'CARGA COMPLETA'!$A3837)</f>
        <v>0</v>
      </c>
      <c r="C3837" s="28" t="s">
        <v>8752</v>
      </c>
      <c r="D3837" s="29">
        <v>5096.1720645000005</v>
      </c>
      <c r="E3837" s="1">
        <f>COUNTIF($H$2:$H$2576,'CARGA COMPLETA'!$A3837)</f>
        <v>0</v>
      </c>
    </row>
    <row r="3838" ht="15.75" hidden="1" customHeight="1">
      <c r="A3838" s="28" t="s">
        <v>8753</v>
      </c>
      <c r="B3838" s="27">
        <f>COUNTIF($H$2:$H$2576,'CARGA COMPLETA'!$A3838)</f>
        <v>0</v>
      </c>
      <c r="C3838" s="28" t="s">
        <v>8754</v>
      </c>
      <c r="D3838" s="29">
        <v>7506.808056</v>
      </c>
      <c r="E3838" s="1">
        <f>COUNTIF($H$2:$H$2576,'CARGA COMPLETA'!$A3838)</f>
        <v>0</v>
      </c>
    </row>
    <row r="3839" ht="15.75" hidden="1" customHeight="1">
      <c r="A3839" s="28" t="s">
        <v>8755</v>
      </c>
      <c r="B3839" s="27">
        <f>COUNTIF($H$2:$H$2576,'CARGA COMPLETA'!$A3839)</f>
        <v>0</v>
      </c>
      <c r="C3839" s="28" t="s">
        <v>8756</v>
      </c>
      <c r="D3839" s="29">
        <v>3450.9133147499997</v>
      </c>
      <c r="E3839" s="1">
        <f>COUNTIF($H$2:$H$2576,'CARGA COMPLETA'!$A3839)</f>
        <v>0</v>
      </c>
    </row>
    <row r="3840" ht="15.75" hidden="1" customHeight="1">
      <c r="A3840" s="28" t="s">
        <v>8757</v>
      </c>
      <c r="B3840" s="27">
        <f>COUNTIF($H$2:$H$2576,'CARGA COMPLETA'!$A3840)</f>
        <v>0</v>
      </c>
      <c r="C3840" s="28" t="s">
        <v>8758</v>
      </c>
      <c r="D3840" s="29">
        <v>3752.8200517499995</v>
      </c>
      <c r="E3840" s="1">
        <f>COUNTIF($H$2:$H$2576,'CARGA COMPLETA'!$A3840)</f>
        <v>0</v>
      </c>
    </row>
    <row r="3841" ht="15.75" hidden="1" customHeight="1">
      <c r="A3841" s="28" t="s">
        <v>8759</v>
      </c>
      <c r="B3841" s="27">
        <f>COUNTIF($H$2:$H$2576,'CARGA COMPLETA'!$A3841)</f>
        <v>0</v>
      </c>
      <c r="C3841" s="28" t="s">
        <v>8760</v>
      </c>
      <c r="D3841" s="29">
        <v>4815.090819</v>
      </c>
      <c r="E3841" s="1">
        <f>COUNTIF($H$2:$H$2576,'CARGA COMPLETA'!$A3841)</f>
        <v>0</v>
      </c>
    </row>
    <row r="3842" ht="15.75" hidden="1" customHeight="1">
      <c r="A3842" s="28" t="s">
        <v>8761</v>
      </c>
      <c r="B3842" s="27">
        <f>COUNTIF($H$2:$H$2576,'CARGA COMPLETA'!$A3842)</f>
        <v>0</v>
      </c>
      <c r="C3842" s="28" t="s">
        <v>8762</v>
      </c>
      <c r="D3842" s="29">
        <v>6229.7687925</v>
      </c>
      <c r="E3842" s="1">
        <f>COUNTIF($H$2:$H$2576,'CARGA COMPLETA'!$A3842)</f>
        <v>0</v>
      </c>
    </row>
    <row r="3843" ht="15.75" hidden="1" customHeight="1">
      <c r="A3843" s="28" t="s">
        <v>8763</v>
      </c>
      <c r="B3843" s="27">
        <f>COUNTIF($H$2:$H$2576,'CARGA COMPLETA'!$A3843)</f>
        <v>0</v>
      </c>
      <c r="C3843" s="28" t="s">
        <v>8764</v>
      </c>
      <c r="D3843" s="29">
        <v>8198.90975475</v>
      </c>
      <c r="E3843" s="1">
        <f>COUNTIF($H$2:$H$2576,'CARGA COMPLETA'!$A3843)</f>
        <v>0</v>
      </c>
    </row>
    <row r="3844" ht="15.75" hidden="1" customHeight="1">
      <c r="A3844" s="28" t="s">
        <v>8765</v>
      </c>
      <c r="B3844" s="27">
        <f>COUNTIF($H$2:$H$2576,'CARGA COMPLETA'!$A3844)</f>
        <v>0</v>
      </c>
      <c r="C3844" s="28" t="s">
        <v>8766</v>
      </c>
      <c r="D3844" s="29">
        <v>3205.30188825</v>
      </c>
      <c r="E3844" s="1">
        <f>COUNTIF($H$2:$H$2576,'CARGA COMPLETA'!$A3844)</f>
        <v>0</v>
      </c>
    </row>
    <row r="3845" ht="15.75" hidden="1" customHeight="1">
      <c r="A3845" s="28" t="s">
        <v>8767</v>
      </c>
      <c r="B3845" s="27">
        <f>COUNTIF($H$2:$H$2576,'CARGA COMPLETA'!$A3845)</f>
        <v>0</v>
      </c>
      <c r="C3845" s="28" t="s">
        <v>8768</v>
      </c>
      <c r="D3845" s="29">
        <v>3553.09119</v>
      </c>
      <c r="E3845" s="1">
        <f>COUNTIF($H$2:$H$2576,'CARGA COMPLETA'!$A3845)</f>
        <v>0</v>
      </c>
    </row>
    <row r="3846" ht="15.75" hidden="1" customHeight="1">
      <c r="A3846" s="28" t="s">
        <v>8769</v>
      </c>
      <c r="B3846" s="27">
        <f>COUNTIF($H$2:$H$2576,'CARGA COMPLETA'!$A3846)</f>
        <v>0</v>
      </c>
      <c r="C3846" s="28" t="s">
        <v>8770</v>
      </c>
      <c r="D3846" s="29">
        <v>4667.41670175</v>
      </c>
      <c r="E3846" s="1">
        <f>COUNTIF($H$2:$H$2576,'CARGA COMPLETA'!$A3846)</f>
        <v>0</v>
      </c>
    </row>
    <row r="3847" ht="15.75" hidden="1" customHeight="1">
      <c r="A3847" s="28" t="s">
        <v>8771</v>
      </c>
      <c r="B3847" s="27">
        <f>COUNTIF($H$2:$H$2576,'CARGA COMPLETA'!$A3847)</f>
        <v>0</v>
      </c>
      <c r="C3847" s="28" t="s">
        <v>8772</v>
      </c>
      <c r="D3847" s="29">
        <v>5854.604480999999</v>
      </c>
      <c r="E3847" s="1">
        <f>COUNTIF($H$2:$H$2576,'CARGA COMPLETA'!$A3847)</f>
        <v>0</v>
      </c>
    </row>
    <row r="3848" ht="15.75" hidden="1" customHeight="1">
      <c r="A3848" s="28" t="s">
        <v>8773</v>
      </c>
      <c r="B3848" s="27">
        <f>COUNTIF($H$2:$H$2576,'CARGA COMPLETA'!$A3848)</f>
        <v>0</v>
      </c>
      <c r="C3848" s="28" t="s">
        <v>8774</v>
      </c>
      <c r="D3848" s="29">
        <v>7652.5505594999995</v>
      </c>
      <c r="E3848" s="1">
        <f>COUNTIF($H$2:$H$2576,'CARGA COMPLETA'!$A3848)</f>
        <v>0</v>
      </c>
    </row>
    <row r="3849" ht="15.75" hidden="1" customHeight="1">
      <c r="A3849" s="28" t="s">
        <v>8775</v>
      </c>
      <c r="B3849" s="27">
        <f>COUNTIF($H$2:$H$2576,'CARGA COMPLETA'!$A3849)</f>
        <v>0</v>
      </c>
      <c r="C3849" s="28" t="s">
        <v>8776</v>
      </c>
      <c r="D3849" s="29">
        <v>3040.27918425</v>
      </c>
      <c r="E3849" s="1">
        <f>COUNTIF($H$2:$H$2576,'CARGA COMPLETA'!$A3849)</f>
        <v>0</v>
      </c>
    </row>
    <row r="3850" ht="15.75" hidden="1" customHeight="1">
      <c r="A3850" s="28" t="s">
        <v>8777</v>
      </c>
      <c r="B3850" s="27">
        <f>COUNTIF($H$2:$H$2576,'CARGA COMPLETA'!$A3850)</f>
        <v>0</v>
      </c>
      <c r="C3850" s="28" t="s">
        <v>8778</v>
      </c>
      <c r="D3850" s="29">
        <v>3161.7372599999994</v>
      </c>
      <c r="E3850" s="1">
        <f>COUNTIF($H$2:$H$2576,'CARGA COMPLETA'!$A3850)</f>
        <v>0</v>
      </c>
    </row>
    <row r="3851" ht="15.75" hidden="1" customHeight="1">
      <c r="A3851" s="28" t="s">
        <v>8779</v>
      </c>
      <c r="B3851" s="27">
        <f>COUNTIF($H$2:$H$2576,'CARGA COMPLETA'!$A3851)</f>
        <v>0</v>
      </c>
      <c r="C3851" s="28" t="s">
        <v>8780</v>
      </c>
      <c r="D3851" s="29">
        <v>3828.00924</v>
      </c>
      <c r="E3851" s="1">
        <f>COUNTIF($H$2:$H$2576,'CARGA COMPLETA'!$A3851)</f>
        <v>0</v>
      </c>
    </row>
    <row r="3852" ht="15.75" hidden="1" customHeight="1">
      <c r="A3852" s="28" t="s">
        <v>8781</v>
      </c>
      <c r="B3852" s="27">
        <f>COUNTIF($H$2:$H$2576,'CARGA COMPLETA'!$A3852)</f>
        <v>0</v>
      </c>
      <c r="C3852" s="28" t="s">
        <v>8782</v>
      </c>
      <c r="D3852" s="29">
        <v>4987.444671</v>
      </c>
      <c r="E3852" s="1">
        <f>COUNTIF($H$2:$H$2576,'CARGA COMPLETA'!$A3852)</f>
        <v>0</v>
      </c>
    </row>
    <row r="3853" ht="15.75" hidden="1" customHeight="1">
      <c r="A3853" s="28" t="s">
        <v>8783</v>
      </c>
      <c r="B3853" s="27">
        <f>COUNTIF($H$2:$H$2576,'CARGA COMPLETA'!$A3853)</f>
        <v>0</v>
      </c>
      <c r="C3853" s="28" t="s">
        <v>8784</v>
      </c>
      <c r="D3853" s="29">
        <v>7506.808056</v>
      </c>
      <c r="E3853" s="1">
        <f>COUNTIF($H$2:$H$2576,'CARGA COMPLETA'!$A3853)</f>
        <v>0</v>
      </c>
    </row>
    <row r="3854" ht="15.75" hidden="1" customHeight="1">
      <c r="A3854" s="28" t="s">
        <v>8785</v>
      </c>
      <c r="B3854" s="27">
        <f>COUNTIF($H$2:$H$2576,'CARGA COMPLETA'!$A3854)</f>
        <v>0</v>
      </c>
      <c r="C3854" s="28" t="s">
        <v>8786</v>
      </c>
      <c r="D3854" s="29">
        <v>2901.8498602499994</v>
      </c>
      <c r="E3854" s="1">
        <f>COUNTIF($H$2:$H$2576,'CARGA COMPLETA'!$A3854)</f>
        <v>0</v>
      </c>
    </row>
    <row r="3855" ht="15.75" hidden="1" customHeight="1">
      <c r="A3855" s="28" t="s">
        <v>8787</v>
      </c>
      <c r="B3855" s="27">
        <f>COUNTIF($H$2:$H$2576,'CARGA COMPLETA'!$A3855)</f>
        <v>0</v>
      </c>
      <c r="C3855" s="28" t="s">
        <v>8788</v>
      </c>
      <c r="D3855" s="29">
        <v>3169.0594237499995</v>
      </c>
      <c r="E3855" s="1">
        <f>COUNTIF($H$2:$H$2576,'CARGA COMPLETA'!$A3855)</f>
        <v>0</v>
      </c>
    </row>
    <row r="3856" ht="15.75" hidden="1" customHeight="1">
      <c r="A3856" s="28" t="s">
        <v>8789</v>
      </c>
      <c r="B3856" s="27">
        <f>COUNTIF($H$2:$H$2576,'CARGA COMPLETA'!$A3856)</f>
        <v>0</v>
      </c>
      <c r="C3856" s="28" t="s">
        <v>8790</v>
      </c>
      <c r="D3856" s="29">
        <v>3553.09119</v>
      </c>
      <c r="E3856" s="1">
        <f>COUNTIF($H$2:$H$2576,'CARGA COMPLETA'!$A3856)</f>
        <v>0</v>
      </c>
    </row>
    <row r="3857" ht="15.75" hidden="1" customHeight="1">
      <c r="A3857" s="28" t="s">
        <v>8791</v>
      </c>
      <c r="B3857" s="27">
        <f>COUNTIF($H$2:$H$2576,'CARGA COMPLETA'!$A3857)</f>
        <v>0</v>
      </c>
      <c r="C3857" s="28" t="s">
        <v>8792</v>
      </c>
      <c r="D3857" s="29">
        <v>4667.41670175</v>
      </c>
      <c r="E3857" s="1">
        <f>COUNTIF($H$2:$H$2576,'CARGA COMPLETA'!$A3857)</f>
        <v>0</v>
      </c>
    </row>
    <row r="3858" ht="15.75" hidden="1" customHeight="1">
      <c r="A3858" s="28" t="s">
        <v>8793</v>
      </c>
      <c r="B3858" s="27">
        <f>COUNTIF($H$2:$H$2576,'CARGA COMPLETA'!$A3858)</f>
        <v>0</v>
      </c>
      <c r="C3858" s="28" t="s">
        <v>8794</v>
      </c>
      <c r="D3858" s="29">
        <v>7004.77715025</v>
      </c>
      <c r="E3858" s="1">
        <f>COUNTIF($H$2:$H$2576,'CARGA COMPLETA'!$A3858)</f>
        <v>0</v>
      </c>
    </row>
    <row r="3859" ht="15.75" hidden="1" customHeight="1">
      <c r="A3859" s="28" t="s">
        <v>8795</v>
      </c>
      <c r="B3859" s="27">
        <f>COUNTIF($H$2:$H$2576,'CARGA COMPLETA'!$A3859)</f>
        <v>0</v>
      </c>
      <c r="C3859" s="28" t="s">
        <v>8796</v>
      </c>
      <c r="D3859" s="29">
        <v>3821.83706025</v>
      </c>
      <c r="E3859" s="1">
        <f>COUNTIF($H$2:$H$2576,'CARGA COMPLETA'!$A3859)</f>
        <v>0</v>
      </c>
    </row>
    <row r="3860" ht="15.75" hidden="1" customHeight="1">
      <c r="A3860" s="28" t="s">
        <v>8797</v>
      </c>
      <c r="B3860" s="27">
        <f>COUNTIF($H$2:$H$2576,'CARGA COMPLETA'!$A3860)</f>
        <v>0</v>
      </c>
      <c r="C3860" s="28" t="s">
        <v>8798</v>
      </c>
      <c r="D3860" s="29">
        <v>3834.1814197499993</v>
      </c>
      <c r="E3860" s="1">
        <f>COUNTIF($H$2:$H$2576,'CARGA COMPLETA'!$A3860)</f>
        <v>0</v>
      </c>
    </row>
    <row r="3861" ht="15.75" hidden="1" customHeight="1">
      <c r="A3861" s="28" t="s">
        <v>8799</v>
      </c>
      <c r="B3861" s="27">
        <f>COUNTIF($H$2:$H$2576,'CARGA COMPLETA'!$A3861)</f>
        <v>0</v>
      </c>
      <c r="C3861" s="28" t="s">
        <v>8800</v>
      </c>
      <c r="D3861" s="29">
        <v>5189.86880775</v>
      </c>
      <c r="E3861" s="1">
        <f>COUNTIF($H$2:$H$2576,'CARGA COMPLETA'!$A3861)</f>
        <v>0</v>
      </c>
    </row>
    <row r="3862" ht="15.75" hidden="1" customHeight="1">
      <c r="A3862" s="28" t="s">
        <v>8801</v>
      </c>
      <c r="B3862" s="27">
        <f>COUNTIF($H$2:$H$2576,'CARGA COMPLETA'!$A3862)</f>
        <v>0</v>
      </c>
      <c r="C3862" s="28" t="s">
        <v>8802</v>
      </c>
      <c r="D3862" s="29">
        <v>6952.34506725</v>
      </c>
      <c r="E3862" s="1">
        <f>COUNTIF($H$2:$H$2576,'CARGA COMPLETA'!$A3862)</f>
        <v>0</v>
      </c>
    </row>
    <row r="3863" ht="15.75" hidden="1" customHeight="1">
      <c r="A3863" s="28" t="s">
        <v>8803</v>
      </c>
      <c r="B3863" s="27">
        <f>COUNTIF($H$2:$H$2576,'CARGA COMPLETA'!$A3863)</f>
        <v>0</v>
      </c>
      <c r="C3863" s="28" t="s">
        <v>8804</v>
      </c>
      <c r="D3863" s="29">
        <v>2996.319249</v>
      </c>
      <c r="E3863" s="1">
        <f>COUNTIF($H$2:$H$2576,'CARGA COMPLETA'!$A3863)</f>
        <v>0</v>
      </c>
    </row>
    <row r="3864" ht="15.75" hidden="1" customHeight="1">
      <c r="A3864" s="28" t="s">
        <v>8805</v>
      </c>
      <c r="B3864" s="27">
        <f>COUNTIF($H$2:$H$2576,'CARGA COMPLETA'!$A3864)</f>
        <v>0</v>
      </c>
      <c r="C3864" s="28" t="s">
        <v>8806</v>
      </c>
      <c r="D3864" s="29">
        <v>3655.655388</v>
      </c>
      <c r="E3864" s="1">
        <f>COUNTIF($H$2:$H$2576,'CARGA COMPLETA'!$A3864)</f>
        <v>0</v>
      </c>
    </row>
    <row r="3865" ht="15.75" hidden="1" customHeight="1">
      <c r="A3865" s="28" t="s">
        <v>8807</v>
      </c>
      <c r="B3865" s="27">
        <f>COUNTIF($H$2:$H$2576,'CARGA COMPLETA'!$A3865)</f>
        <v>0</v>
      </c>
      <c r="C3865" s="28" t="s">
        <v>8808</v>
      </c>
      <c r="D3865" s="29">
        <v>4722.93936675</v>
      </c>
      <c r="E3865" s="1">
        <f>COUNTIF($H$2:$H$2576,'CARGA COMPLETA'!$A3865)</f>
        <v>0</v>
      </c>
    </row>
    <row r="3866" ht="15.75" hidden="1" customHeight="1">
      <c r="A3866" s="28" t="s">
        <v>8809</v>
      </c>
      <c r="B3866" s="27">
        <f>COUNTIF($H$2:$H$2576,'CARGA COMPLETA'!$A3866)</f>
        <v>0</v>
      </c>
      <c r="C3866" s="28" t="s">
        <v>8810</v>
      </c>
      <c r="D3866" s="29">
        <v>6628.840193249999</v>
      </c>
      <c r="E3866" s="1">
        <f>COUNTIF($H$2:$H$2576,'CARGA COMPLETA'!$A3866)</f>
        <v>0</v>
      </c>
    </row>
    <row r="3867" ht="15.75" hidden="1" customHeight="1">
      <c r="A3867" s="28"/>
      <c r="B3867" s="27">
        <f>COUNTIF($H$2:$H$2576,'CARGA COMPLETA'!$A3867)</f>
        <v>0</v>
      </c>
      <c r="C3867" s="28"/>
      <c r="D3867" s="29">
        <v>0.0</v>
      </c>
      <c r="E3867" s="1">
        <f>COUNTIF($H$2:$H$2576,'CARGA COMPLETA'!$A3867)</f>
        <v>0</v>
      </c>
    </row>
    <row r="3868" ht="15.75" hidden="1" customHeight="1">
      <c r="A3868" s="28"/>
      <c r="B3868" s="27">
        <f>COUNTIF($H$2:$H$2576,'CARGA COMPLETA'!$A3868)</f>
        <v>0</v>
      </c>
      <c r="C3868" s="28" t="s">
        <v>8811</v>
      </c>
      <c r="D3868" s="29">
        <v>0.0</v>
      </c>
      <c r="E3868" s="1">
        <f>COUNTIF($H$2:$H$2576,'CARGA COMPLETA'!$A3868)</f>
        <v>0</v>
      </c>
    </row>
    <row r="3869" ht="15.75" customHeight="1">
      <c r="A3869" s="28" t="s">
        <v>1916</v>
      </c>
      <c r="B3869" s="27">
        <f>COUNTIF($H$2:$H$2576,'CARGA COMPLETA'!$A3869)</f>
        <v>1</v>
      </c>
      <c r="C3869" s="28" t="s">
        <v>1915</v>
      </c>
      <c r="D3869" s="29">
        <v>831.24976275</v>
      </c>
      <c r="E3869" s="1">
        <f>COUNTIF($H$2:$H$2576,'CARGA COMPLETA'!$A3869)</f>
        <v>1</v>
      </c>
    </row>
    <row r="3870" ht="15.75" hidden="1" customHeight="1">
      <c r="A3870" s="28" t="s">
        <v>8812</v>
      </c>
      <c r="B3870" s="27">
        <f>COUNTIF($H$2:$H$2576,'CARGA COMPLETA'!$A3870)</f>
        <v>0</v>
      </c>
      <c r="C3870" s="28" t="s">
        <v>8813</v>
      </c>
      <c r="D3870" s="29">
        <v>831.24976275</v>
      </c>
      <c r="E3870" s="1">
        <f>COUNTIF($H$2:$H$2576,'CARGA COMPLETA'!$A3870)</f>
        <v>0</v>
      </c>
    </row>
    <row r="3871" ht="15.75" customHeight="1">
      <c r="A3871" s="28" t="s">
        <v>1918</v>
      </c>
      <c r="B3871" s="27">
        <f>COUNTIF($H$2:$H$2576,'CARGA COMPLETA'!$A3871)</f>
        <v>1</v>
      </c>
      <c r="C3871" s="28" t="s">
        <v>1917</v>
      </c>
      <c r="D3871" s="29">
        <v>831.24976275</v>
      </c>
      <c r="E3871" s="1">
        <f>COUNTIF($H$2:$H$2576,'CARGA COMPLETA'!$A3871)</f>
        <v>1</v>
      </c>
    </row>
    <row r="3872" ht="15.75" hidden="1" customHeight="1">
      <c r="A3872" s="28"/>
      <c r="B3872" s="27">
        <f>COUNTIF($H$2:$H$2576,'CARGA COMPLETA'!$A3872)</f>
        <v>0</v>
      </c>
      <c r="C3872" s="28"/>
      <c r="D3872" s="29">
        <v>0.0</v>
      </c>
      <c r="E3872" s="1">
        <f>COUNTIF($H$2:$H$2576,'CARGA COMPLETA'!$A3872)</f>
        <v>0</v>
      </c>
    </row>
    <row r="3873" ht="15.75" hidden="1" customHeight="1">
      <c r="A3873" s="28"/>
      <c r="B3873" s="27">
        <f>COUNTIF($H$2:$H$2576,'CARGA COMPLETA'!$A3873)</f>
        <v>0</v>
      </c>
      <c r="C3873" s="28" t="s">
        <v>8814</v>
      </c>
      <c r="D3873" s="29">
        <v>0.0</v>
      </c>
      <c r="E3873" s="1">
        <f>COUNTIF($H$2:$H$2576,'CARGA COMPLETA'!$A3873)</f>
        <v>0</v>
      </c>
    </row>
    <row r="3874" ht="15.75" hidden="1" customHeight="1">
      <c r="A3874" s="28" t="s">
        <v>8815</v>
      </c>
      <c r="B3874" s="27">
        <f>COUNTIF($H$2:$H$2576,'CARGA COMPLETA'!$A3874)</f>
        <v>0</v>
      </c>
      <c r="C3874" s="28" t="s">
        <v>8816</v>
      </c>
      <c r="D3874" s="29">
        <v>4428.41768325</v>
      </c>
      <c r="E3874" s="1">
        <f>COUNTIF($H$2:$H$2576,'CARGA COMPLETA'!$A3874)</f>
        <v>0</v>
      </c>
    </row>
    <row r="3875" ht="15.75" hidden="1" customHeight="1">
      <c r="A3875" s="28"/>
      <c r="B3875" s="27">
        <f>COUNTIF($H$2:$H$2576,'CARGA COMPLETA'!$A3875)</f>
        <v>0</v>
      </c>
      <c r="C3875" s="28"/>
      <c r="D3875" s="29">
        <v>0.0</v>
      </c>
      <c r="E3875" s="1">
        <f>COUNTIF($H$2:$H$2576,'CARGA COMPLETA'!$A3875)</f>
        <v>0</v>
      </c>
    </row>
    <row r="3876" ht="15.75" hidden="1" customHeight="1">
      <c r="A3876" s="28"/>
      <c r="B3876" s="27">
        <f>COUNTIF($H$2:$H$2576,'CARGA COMPLETA'!$A3876)</f>
        <v>0</v>
      </c>
      <c r="C3876" s="28" t="s">
        <v>8817</v>
      </c>
      <c r="D3876" s="29">
        <v>0.0</v>
      </c>
      <c r="E3876" s="1">
        <f>COUNTIF($H$2:$H$2576,'CARGA COMPLETA'!$A3876)</f>
        <v>0</v>
      </c>
    </row>
    <row r="3877" ht="15.75" hidden="1" customHeight="1">
      <c r="A3877" s="28" t="s">
        <v>8818</v>
      </c>
      <c r="B3877" s="27">
        <f>COUNTIF($H$2:$H$2576,'CARGA COMPLETA'!$A3877)</f>
        <v>0</v>
      </c>
      <c r="C3877" s="28" t="s">
        <v>8819</v>
      </c>
      <c r="D3877" s="29">
        <v>384.22941975</v>
      </c>
      <c r="E3877" s="1">
        <f>COUNTIF($H$2:$H$2576,'CARGA COMPLETA'!$A3877)</f>
        <v>0</v>
      </c>
    </row>
    <row r="3878" ht="15.75" hidden="1" customHeight="1">
      <c r="A3878" s="28"/>
      <c r="B3878" s="27">
        <f>COUNTIF($H$2:$H$2576,'CARGA COMPLETA'!$A3878)</f>
        <v>0</v>
      </c>
      <c r="C3878" s="28"/>
      <c r="D3878" s="29">
        <v>0.0</v>
      </c>
      <c r="E3878" s="1">
        <f>COUNTIF($H$2:$H$2576,'CARGA COMPLETA'!$A3878)</f>
        <v>0</v>
      </c>
    </row>
    <row r="3879" ht="15.75" hidden="1" customHeight="1">
      <c r="A3879" s="28"/>
      <c r="B3879" s="27">
        <f>COUNTIF($H$2:$H$2576,'CARGA COMPLETA'!$A3879)</f>
        <v>0</v>
      </c>
      <c r="C3879" s="28" t="s">
        <v>8820</v>
      </c>
      <c r="D3879" s="29">
        <v>0.0</v>
      </c>
      <c r="E3879" s="1">
        <f>COUNTIF($H$2:$H$2576,'CARGA COMPLETA'!$A3879)</f>
        <v>0</v>
      </c>
    </row>
    <row r="3880" ht="15.75" hidden="1" customHeight="1">
      <c r="A3880" s="28" t="s">
        <v>8821</v>
      </c>
      <c r="B3880" s="27">
        <f>COUNTIF($H$2:$H$2576,'CARGA COMPLETA'!$A3880)</f>
        <v>0</v>
      </c>
      <c r="C3880" s="28" t="s">
        <v>8822</v>
      </c>
      <c r="D3880" s="29">
        <v>835.1040059999999</v>
      </c>
      <c r="E3880" s="1">
        <f>COUNTIF($H$2:$H$2576,'CARGA COMPLETA'!$A3880)</f>
        <v>0</v>
      </c>
    </row>
    <row r="3881" ht="15.75" hidden="1" customHeight="1">
      <c r="A3881" s="28" t="s">
        <v>8823</v>
      </c>
      <c r="B3881" s="27">
        <f>COUNTIF($H$2:$H$2576,'CARGA COMPLETA'!$A3881)</f>
        <v>0</v>
      </c>
      <c r="C3881" s="28" t="s">
        <v>8824</v>
      </c>
      <c r="D3881" s="29">
        <v>3022.0231882499997</v>
      </c>
      <c r="E3881" s="1">
        <f>COUNTIF($H$2:$H$2576,'CARGA COMPLETA'!$A3881)</f>
        <v>0</v>
      </c>
    </row>
    <row r="3882" ht="15.75" hidden="1" customHeight="1">
      <c r="A3882" s="28"/>
      <c r="B3882" s="27">
        <f>COUNTIF($H$2:$H$2576,'CARGA COMPLETA'!$A3882)</f>
        <v>0</v>
      </c>
      <c r="C3882" s="28"/>
      <c r="D3882" s="29">
        <v>0.0</v>
      </c>
      <c r="E3882" s="1">
        <f>COUNTIF($H$2:$H$2576,'CARGA COMPLETA'!$A3882)</f>
        <v>0</v>
      </c>
    </row>
    <row r="3883" ht="15.75" hidden="1" customHeight="1">
      <c r="A3883" s="28"/>
      <c r="B3883" s="27">
        <f>COUNTIF($H$2:$H$2576,'CARGA COMPLETA'!$A3883)</f>
        <v>0</v>
      </c>
      <c r="C3883" s="28" t="s">
        <v>8825</v>
      </c>
      <c r="D3883" s="29">
        <v>0.0</v>
      </c>
      <c r="E3883" s="1">
        <f>COUNTIF($H$2:$H$2576,'CARGA COMPLETA'!$A3883)</f>
        <v>0</v>
      </c>
    </row>
    <row r="3884" ht="15.75" customHeight="1">
      <c r="A3884" s="28" t="s">
        <v>1920</v>
      </c>
      <c r="B3884" s="27">
        <f>COUNTIF($H$2:$H$2576,'CARGA COMPLETA'!$A3884)</f>
        <v>1</v>
      </c>
      <c r="C3884" s="28" t="s">
        <v>1919</v>
      </c>
      <c r="D3884" s="29">
        <v>567.7147574999999</v>
      </c>
      <c r="E3884" s="1">
        <f>COUNTIF($H$2:$H$2576,'CARGA COMPLETA'!$A3884)</f>
        <v>1</v>
      </c>
    </row>
    <row r="3885" ht="15.75" customHeight="1">
      <c r="A3885" s="28" t="s">
        <v>1922</v>
      </c>
      <c r="B3885" s="27">
        <f>COUNTIF($H$2:$H$2576,'CARGA COMPLETA'!$A3885)</f>
        <v>1</v>
      </c>
      <c r="C3885" s="28" t="s">
        <v>1921</v>
      </c>
      <c r="D3885" s="29">
        <v>1083.29391225</v>
      </c>
      <c r="E3885" s="1">
        <f>COUNTIF($H$2:$H$2576,'CARGA COMPLETA'!$A3885)</f>
        <v>1</v>
      </c>
    </row>
    <row r="3886" ht="15.75" hidden="1" customHeight="1">
      <c r="A3886" s="28"/>
      <c r="B3886" s="27">
        <f>COUNTIF($H$2:$H$2576,'CARGA COMPLETA'!$A3886)</f>
        <v>0</v>
      </c>
      <c r="C3886" s="28"/>
      <c r="D3886" s="29">
        <v>0.0</v>
      </c>
      <c r="E3886" s="1">
        <f>COUNTIF($H$2:$H$2576,'CARGA COMPLETA'!$A3886)</f>
        <v>0</v>
      </c>
    </row>
    <row r="3887" ht="15.75" hidden="1" customHeight="1">
      <c r="A3887" s="28"/>
      <c r="B3887" s="27">
        <f>COUNTIF($H$2:$H$2576,'CARGA COMPLETA'!$A3887)</f>
        <v>0</v>
      </c>
      <c r="C3887" s="28" t="s">
        <v>8826</v>
      </c>
      <c r="D3887" s="29">
        <v>0.0</v>
      </c>
      <c r="E3887" s="1">
        <f>COUNTIF($H$2:$H$2576,'CARGA COMPLETA'!$A3887)</f>
        <v>0</v>
      </c>
    </row>
    <row r="3888" ht="15.75" customHeight="1">
      <c r="A3888" s="28" t="s">
        <v>1924</v>
      </c>
      <c r="B3888" s="27">
        <f>COUNTIF($H$2:$H$2576,'CARGA COMPLETA'!$A3888)</f>
        <v>1</v>
      </c>
      <c r="C3888" s="28" t="s">
        <v>1923</v>
      </c>
      <c r="D3888" s="29">
        <v>2227.483071</v>
      </c>
      <c r="E3888" s="1">
        <f>COUNTIF($H$2:$H$2576,'CARGA COMPLETA'!$A3888)</f>
        <v>1</v>
      </c>
    </row>
    <row r="3889" ht="15.75" customHeight="1">
      <c r="A3889" s="28" t="s">
        <v>1926</v>
      </c>
      <c r="B3889" s="27">
        <f>COUNTIF($H$2:$H$2576,'CARGA COMPLETA'!$A3889)</f>
        <v>1</v>
      </c>
      <c r="C3889" s="28" t="s">
        <v>1925</v>
      </c>
      <c r="D3889" s="29">
        <v>2227.483071</v>
      </c>
      <c r="E3889" s="1">
        <f>COUNTIF($H$2:$H$2576,'CARGA COMPLETA'!$A3889)</f>
        <v>1</v>
      </c>
    </row>
    <row r="3890" ht="15.75" customHeight="1">
      <c r="A3890" s="28" t="s">
        <v>1928</v>
      </c>
      <c r="B3890" s="27">
        <f>COUNTIF($H$2:$H$2576,'CARGA COMPLETA'!$A3890)</f>
        <v>1</v>
      </c>
      <c r="C3890" s="28" t="s">
        <v>1927</v>
      </c>
      <c r="D3890" s="29">
        <v>2227.483071</v>
      </c>
      <c r="E3890" s="1">
        <f>COUNTIF($H$2:$H$2576,'CARGA COMPLETA'!$A3890)</f>
        <v>1</v>
      </c>
    </row>
    <row r="3891" ht="15.75" customHeight="1">
      <c r="A3891" s="28" t="s">
        <v>1930</v>
      </c>
      <c r="B3891" s="27">
        <f>COUNTIF($H$2:$H$2576,'CARGA COMPLETA'!$A3891)</f>
        <v>1</v>
      </c>
      <c r="C3891" s="28" t="s">
        <v>1929</v>
      </c>
      <c r="D3891" s="29">
        <v>2227.483071</v>
      </c>
      <c r="E3891" s="1">
        <f>COUNTIF($H$2:$H$2576,'CARGA COMPLETA'!$A3891)</f>
        <v>1</v>
      </c>
    </row>
    <row r="3892" ht="15.75" customHeight="1">
      <c r="A3892" s="28" t="s">
        <v>1932</v>
      </c>
      <c r="B3892" s="27">
        <f>COUNTIF($H$2:$H$2576,'CARGA COMPLETA'!$A3892)</f>
        <v>1</v>
      </c>
      <c r="C3892" s="28" t="s">
        <v>1931</v>
      </c>
      <c r="D3892" s="29">
        <v>2227.483071</v>
      </c>
      <c r="E3892" s="1">
        <f>COUNTIF($H$2:$H$2576,'CARGA COMPLETA'!$A3892)</f>
        <v>1</v>
      </c>
    </row>
    <row r="3893" ht="15.75" hidden="1" customHeight="1">
      <c r="A3893" s="28"/>
      <c r="B3893" s="27">
        <f>COUNTIF($H$2:$H$2576,'CARGA COMPLETA'!$A3893)</f>
        <v>0</v>
      </c>
      <c r="C3893" s="28"/>
      <c r="D3893" s="29">
        <v>0.0</v>
      </c>
      <c r="E3893" s="1">
        <f>COUNTIF($H$2:$H$2576,'CARGA COMPLETA'!$A3893)</f>
        <v>0</v>
      </c>
    </row>
    <row r="3894" ht="15.75" hidden="1" customHeight="1">
      <c r="A3894" s="28"/>
      <c r="B3894" s="27">
        <f>COUNTIF($H$2:$H$2576,'CARGA COMPLETA'!$A3894)</f>
        <v>0</v>
      </c>
      <c r="C3894" s="28" t="s">
        <v>8827</v>
      </c>
      <c r="D3894" s="29">
        <v>0.0</v>
      </c>
      <c r="E3894" s="1">
        <f>COUNTIF($H$2:$H$2576,'CARGA COMPLETA'!$A3894)</f>
        <v>0</v>
      </c>
    </row>
    <row r="3895" ht="15.75" hidden="1" customHeight="1">
      <c r="A3895" s="28" t="s">
        <v>8828</v>
      </c>
      <c r="B3895" s="27">
        <f>COUNTIF($H$2:$H$2576,'CARGA COMPLETA'!$A3895)</f>
        <v>0</v>
      </c>
      <c r="C3895" s="28" t="s">
        <v>8829</v>
      </c>
      <c r="D3895" s="29">
        <v>1566.4578929999998</v>
      </c>
      <c r="E3895" s="1">
        <f>COUNTIF($H$2:$H$2576,'CARGA COMPLETA'!$A3895)</f>
        <v>0</v>
      </c>
    </row>
    <row r="3896" ht="15.75" hidden="1" customHeight="1">
      <c r="A3896" s="28" t="s">
        <v>8830</v>
      </c>
      <c r="B3896" s="27">
        <f>COUNTIF($H$2:$H$2576,'CARGA COMPLETA'!$A3896)</f>
        <v>0</v>
      </c>
      <c r="C3896" s="28" t="s">
        <v>8831</v>
      </c>
      <c r="D3896" s="29">
        <v>1622.24110125</v>
      </c>
      <c r="E3896" s="1">
        <f>COUNTIF($H$2:$H$2576,'CARGA COMPLETA'!$A3896)</f>
        <v>0</v>
      </c>
    </row>
    <row r="3897" ht="15.75" hidden="1" customHeight="1">
      <c r="A3897" s="28" t="s">
        <v>8832</v>
      </c>
      <c r="B3897" s="27">
        <f>COUNTIF($H$2:$H$2576,'CARGA COMPLETA'!$A3897)</f>
        <v>0</v>
      </c>
      <c r="C3897" s="28" t="s">
        <v>8833</v>
      </c>
      <c r="D3897" s="29">
        <v>2297.1289770000003</v>
      </c>
      <c r="E3897" s="1">
        <f>COUNTIF($H$2:$H$2576,'CARGA COMPLETA'!$A3897)</f>
        <v>0</v>
      </c>
    </row>
    <row r="3898" ht="15.75" hidden="1" customHeight="1">
      <c r="A3898" s="28"/>
      <c r="B3898" s="27">
        <f>COUNTIF($H$2:$H$2576,'CARGA COMPLETA'!$A3898)</f>
        <v>0</v>
      </c>
      <c r="C3898" s="28"/>
      <c r="D3898" s="29">
        <v>0.0</v>
      </c>
      <c r="E3898" s="1">
        <f>COUNTIF($H$2:$H$2576,'CARGA COMPLETA'!$A3898)</f>
        <v>0</v>
      </c>
    </row>
    <row r="3899" ht="15.75" hidden="1" customHeight="1">
      <c r="A3899" s="28"/>
      <c r="B3899" s="27">
        <f>COUNTIF($H$2:$H$2576,'CARGA COMPLETA'!$A3899)</f>
        <v>0</v>
      </c>
      <c r="C3899" s="28" t="s">
        <v>8834</v>
      </c>
      <c r="D3899" s="29">
        <v>0.0</v>
      </c>
      <c r="E3899" s="1">
        <f>COUNTIF($H$2:$H$2576,'CARGA COMPLETA'!$A3899)</f>
        <v>0</v>
      </c>
    </row>
    <row r="3900" ht="15.75" customHeight="1">
      <c r="A3900" s="28" t="s">
        <v>1934</v>
      </c>
      <c r="B3900" s="27">
        <f>COUNTIF($H$2:$H$2576,'CARGA COMPLETA'!$A3900)</f>
        <v>1</v>
      </c>
      <c r="C3900" s="28" t="s">
        <v>1933</v>
      </c>
      <c r="D3900" s="29">
        <v>5289.324455249999</v>
      </c>
      <c r="E3900" s="1">
        <f>COUNTIF($H$2:$H$2576,'CARGA COMPLETA'!$A3900)</f>
        <v>1</v>
      </c>
    </row>
    <row r="3901" ht="15.75" customHeight="1">
      <c r="A3901" s="28" t="s">
        <v>1936</v>
      </c>
      <c r="B3901" s="27">
        <f>COUNTIF($H$2:$H$2576,'CARGA COMPLETA'!$A3901)</f>
        <v>1</v>
      </c>
      <c r="C3901" s="28" t="s">
        <v>1935</v>
      </c>
      <c r="D3901" s="29">
        <v>2028.8862247499999</v>
      </c>
      <c r="E3901" s="1">
        <f>COUNTIF($H$2:$H$2576,'CARGA COMPLETA'!$A3901)</f>
        <v>1</v>
      </c>
    </row>
    <row r="3902" ht="15.75" customHeight="1">
      <c r="A3902" s="28" t="s">
        <v>1938</v>
      </c>
      <c r="B3902" s="27">
        <f>COUNTIF($H$2:$H$2576,'CARGA COMPLETA'!$A3902)</f>
        <v>1</v>
      </c>
      <c r="C3902" s="28" t="s">
        <v>1937</v>
      </c>
      <c r="D3902" s="29">
        <v>2167.216722</v>
      </c>
      <c r="E3902" s="1">
        <f>COUNTIF($H$2:$H$2576,'CARGA COMPLETA'!$A3902)</f>
        <v>1</v>
      </c>
    </row>
    <row r="3903" ht="15.75" hidden="1" customHeight="1">
      <c r="A3903" s="28"/>
      <c r="B3903" s="27">
        <f>COUNTIF($H$2:$H$2576,'CARGA COMPLETA'!$A3903)</f>
        <v>0</v>
      </c>
      <c r="C3903" s="28"/>
      <c r="D3903" s="29">
        <v>0.0</v>
      </c>
      <c r="E3903" s="1">
        <f>COUNTIF($H$2:$H$2576,'CARGA COMPLETA'!$A3903)</f>
        <v>0</v>
      </c>
    </row>
    <row r="3904" ht="15.75" hidden="1" customHeight="1">
      <c r="A3904" s="28"/>
      <c r="B3904" s="27">
        <f>COUNTIF($H$2:$H$2576,'CARGA COMPLETA'!$A3904)</f>
        <v>0</v>
      </c>
      <c r="C3904" s="28" t="s">
        <v>8835</v>
      </c>
      <c r="D3904" s="29">
        <v>0.0</v>
      </c>
      <c r="E3904" s="1">
        <f>COUNTIF($H$2:$H$2576,'CARGA COMPLETA'!$A3904)</f>
        <v>0</v>
      </c>
    </row>
    <row r="3905" ht="15.75" hidden="1" customHeight="1">
      <c r="A3905" s="28" t="s">
        <v>8836</v>
      </c>
      <c r="B3905" s="27">
        <f>COUNTIF($H$2:$H$2576,'CARGA COMPLETA'!$A3905)</f>
        <v>0</v>
      </c>
      <c r="C3905" s="28" t="s">
        <v>8837</v>
      </c>
      <c r="D3905" s="29">
        <v>18364.642535249997</v>
      </c>
      <c r="E3905" s="1">
        <f>COUNTIF($H$2:$H$2576,'CARGA COMPLETA'!$A3905)</f>
        <v>0</v>
      </c>
    </row>
    <row r="3906" ht="15.75" hidden="1" customHeight="1">
      <c r="A3906" s="28" t="s">
        <v>8838</v>
      </c>
      <c r="B3906" s="27">
        <f>COUNTIF($H$2:$H$2576,'CARGA COMPLETA'!$A3906)</f>
        <v>0</v>
      </c>
      <c r="C3906" s="28" t="s">
        <v>8839</v>
      </c>
      <c r="D3906" s="29">
        <v>24901.52892975</v>
      </c>
      <c r="E3906" s="1">
        <f>COUNTIF($H$2:$H$2576,'CARGA COMPLETA'!$A3906)</f>
        <v>0</v>
      </c>
    </row>
    <row r="3907" ht="15.75" hidden="1" customHeight="1">
      <c r="A3907" s="28" t="s">
        <v>8840</v>
      </c>
      <c r="B3907" s="27">
        <f>COUNTIF($H$2:$H$2576,'CARGA COMPLETA'!$A3907)</f>
        <v>0</v>
      </c>
      <c r="C3907" s="28" t="s">
        <v>8841</v>
      </c>
      <c r="D3907" s="29">
        <v>42528.87898875</v>
      </c>
      <c r="E3907" s="1">
        <f>COUNTIF($H$2:$H$2576,'CARGA COMPLETA'!$A3907)</f>
        <v>0</v>
      </c>
    </row>
    <row r="3908" ht="15.75" hidden="1" customHeight="1">
      <c r="A3908" s="28"/>
      <c r="B3908" s="27">
        <f>COUNTIF($H$2:$H$2576,'CARGA COMPLETA'!$A3908)</f>
        <v>0</v>
      </c>
      <c r="C3908" s="28"/>
      <c r="D3908" s="29">
        <v>0.0</v>
      </c>
      <c r="E3908" s="1">
        <f>COUNTIF($H$2:$H$2576,'CARGA COMPLETA'!$A3908)</f>
        <v>0</v>
      </c>
    </row>
    <row r="3909" ht="15.75" hidden="1" customHeight="1">
      <c r="A3909" s="28"/>
      <c r="B3909" s="27">
        <f>COUNTIF($H$2:$H$2576,'CARGA COMPLETA'!$A3909)</f>
        <v>0</v>
      </c>
      <c r="C3909" s="28" t="s">
        <v>8842</v>
      </c>
      <c r="D3909" s="29">
        <v>0.0</v>
      </c>
      <c r="E3909" s="1">
        <f>COUNTIF($H$2:$H$2576,'CARGA COMPLETA'!$A3909)</f>
        <v>0</v>
      </c>
    </row>
    <row r="3910" ht="15.75" hidden="1" customHeight="1">
      <c r="A3910" s="28" t="s">
        <v>8843</v>
      </c>
      <c r="B3910" s="27">
        <f>COUNTIF($H$2:$H$2576,'CARGA COMPLETA'!$A3910)</f>
        <v>0</v>
      </c>
      <c r="C3910" s="28" t="s">
        <v>8844</v>
      </c>
      <c r="D3910" s="29">
        <v>6020.16624</v>
      </c>
      <c r="E3910" s="1">
        <f>COUNTIF($H$2:$H$2576,'CARGA COMPLETA'!$A3910)</f>
        <v>0</v>
      </c>
    </row>
    <row r="3911" ht="15.75" hidden="1" customHeight="1">
      <c r="A3911" s="28" t="s">
        <v>8845</v>
      </c>
      <c r="B3911" s="27">
        <f>COUNTIF($H$2:$H$2576,'CARGA COMPLETA'!$A3911)</f>
        <v>0</v>
      </c>
      <c r="C3911" s="28" t="s">
        <v>8846</v>
      </c>
      <c r="D3911" s="29">
        <v>8654.93231625</v>
      </c>
      <c r="E3911" s="1">
        <f>COUNTIF($H$2:$H$2576,'CARGA COMPLETA'!$A3911)</f>
        <v>0</v>
      </c>
    </row>
    <row r="3912" ht="15.75" hidden="1" customHeight="1">
      <c r="A3912" s="28"/>
      <c r="B3912" s="27">
        <f>COUNTIF($H$2:$H$2576,'CARGA COMPLETA'!$A3912)</f>
        <v>0</v>
      </c>
      <c r="C3912" s="28"/>
      <c r="D3912" s="29">
        <v>0.0</v>
      </c>
      <c r="E3912" s="1">
        <f>COUNTIF($H$2:$H$2576,'CARGA COMPLETA'!$A3912)</f>
        <v>0</v>
      </c>
    </row>
    <row r="3913" ht="15.75" hidden="1" customHeight="1">
      <c r="A3913" s="28"/>
      <c r="B3913" s="27">
        <f>COUNTIF($H$2:$H$2576,'CARGA COMPLETA'!$A3913)</f>
        <v>0</v>
      </c>
      <c r="C3913" s="28" t="s">
        <v>8847</v>
      </c>
      <c r="D3913" s="29">
        <v>0.0</v>
      </c>
      <c r="E3913" s="1">
        <f>COUNTIF($H$2:$H$2576,'CARGA COMPLETA'!$A3913)</f>
        <v>0</v>
      </c>
    </row>
    <row r="3914" ht="15.75" hidden="1" customHeight="1">
      <c r="A3914" s="28" t="s">
        <v>8848</v>
      </c>
      <c r="B3914" s="27">
        <f>COUNTIF($H$2:$H$2576,'CARGA COMPLETA'!$A3914)</f>
        <v>0</v>
      </c>
      <c r="C3914" s="28" t="s">
        <v>8849</v>
      </c>
      <c r="D3914" s="29">
        <v>5579.695415249999</v>
      </c>
      <c r="E3914" s="1">
        <f>COUNTIF($H$2:$H$2576,'CARGA COMPLETA'!$A3914)</f>
        <v>0</v>
      </c>
    </row>
    <row r="3915" ht="15.75" hidden="1" customHeight="1">
      <c r="A3915" s="28" t="s">
        <v>8850</v>
      </c>
      <c r="B3915" s="27">
        <f>COUNTIF($H$2:$H$2576,'CARGA COMPLETA'!$A3915)</f>
        <v>0</v>
      </c>
      <c r="C3915" s="28" t="s">
        <v>8851</v>
      </c>
      <c r="D3915" s="29">
        <v>5445.5156415</v>
      </c>
      <c r="E3915" s="1">
        <f>COUNTIF($H$2:$H$2576,'CARGA COMPLETA'!$A3915)</f>
        <v>0</v>
      </c>
    </row>
    <row r="3916" ht="15.75" hidden="1" customHeight="1">
      <c r="A3916" s="28"/>
      <c r="B3916" s="27">
        <f>COUNTIF($H$2:$H$2576,'CARGA COMPLETA'!$A3916)</f>
        <v>0</v>
      </c>
      <c r="C3916" s="28"/>
      <c r="D3916" s="29">
        <v>0.0</v>
      </c>
      <c r="E3916" s="1">
        <f>COUNTIF($H$2:$H$2576,'CARGA COMPLETA'!$A3916)</f>
        <v>0</v>
      </c>
    </row>
    <row r="3917" ht="15.75" hidden="1" customHeight="1">
      <c r="A3917" s="28"/>
      <c r="B3917" s="27">
        <f>COUNTIF($H$2:$H$2576,'CARGA COMPLETA'!$A3917)</f>
        <v>0</v>
      </c>
      <c r="C3917" s="28" t="s">
        <v>8852</v>
      </c>
      <c r="D3917" s="29">
        <v>0.0</v>
      </c>
      <c r="E3917" s="1">
        <f>COUNTIF($H$2:$H$2576,'CARGA COMPLETA'!$A3917)</f>
        <v>0</v>
      </c>
    </row>
    <row r="3918" ht="15.75" hidden="1" customHeight="1">
      <c r="A3918" s="28" t="s">
        <v>8853</v>
      </c>
      <c r="B3918" s="27">
        <f>COUNTIF($H$2:$H$2576,'CARGA COMPLETA'!$A3918)</f>
        <v>0</v>
      </c>
      <c r="C3918" s="28" t="s">
        <v>8854</v>
      </c>
      <c r="D3918" s="29">
        <v>18.929814750000002</v>
      </c>
      <c r="E3918" s="1">
        <f>COUNTIF($H$2:$H$2576,'CARGA COMPLETA'!$A3918)</f>
        <v>0</v>
      </c>
    </row>
    <row r="3919" ht="15.75" hidden="1" customHeight="1">
      <c r="A3919" s="28" t="s">
        <v>8855</v>
      </c>
      <c r="B3919" s="27">
        <f>COUNTIF($H$2:$H$2576,'CARGA COMPLETA'!$A3919)</f>
        <v>0</v>
      </c>
      <c r="C3919" s="28" t="s">
        <v>8856</v>
      </c>
      <c r="D3919" s="29">
        <v>21.64305825</v>
      </c>
      <c r="E3919" s="1">
        <f>COUNTIF($H$2:$H$2576,'CARGA COMPLETA'!$A3919)</f>
        <v>0</v>
      </c>
    </row>
    <row r="3920" ht="15.75" hidden="1" customHeight="1">
      <c r="A3920" s="28" t="s">
        <v>8857</v>
      </c>
      <c r="B3920" s="27">
        <f>COUNTIF($H$2:$H$2576,'CARGA COMPLETA'!$A3920)</f>
        <v>0</v>
      </c>
      <c r="C3920" s="28" t="s">
        <v>8858</v>
      </c>
      <c r="D3920" s="29">
        <v>23.11647525</v>
      </c>
      <c r="E3920" s="1">
        <f>COUNTIF($H$2:$H$2576,'CARGA COMPLETA'!$A3920)</f>
        <v>0</v>
      </c>
    </row>
    <row r="3921" ht="15.75" hidden="1" customHeight="1">
      <c r="A3921" s="28" t="s">
        <v>8859</v>
      </c>
      <c r="B3921" s="27">
        <f>COUNTIF($H$2:$H$2576,'CARGA COMPLETA'!$A3921)</f>
        <v>0</v>
      </c>
      <c r="C3921" s="28" t="s">
        <v>8860</v>
      </c>
      <c r="D3921" s="29">
        <v>26.431663500000003</v>
      </c>
      <c r="E3921" s="1">
        <f>COUNTIF($H$2:$H$2576,'CARGA COMPLETA'!$A3921)</f>
        <v>0</v>
      </c>
    </row>
    <row r="3922" ht="15.75" hidden="1" customHeight="1">
      <c r="A3922" s="28" t="s">
        <v>8861</v>
      </c>
      <c r="B3922" s="27">
        <f>COUNTIF($H$2:$H$2576,'CARGA COMPLETA'!$A3922)</f>
        <v>0</v>
      </c>
      <c r="C3922" s="28" t="s">
        <v>8862</v>
      </c>
      <c r="D3922" s="29">
        <v>32.8284495</v>
      </c>
      <c r="E3922" s="1">
        <f>COUNTIF($H$2:$H$2576,'CARGA COMPLETA'!$A3922)</f>
        <v>0</v>
      </c>
    </row>
    <row r="3923" ht="15.75" hidden="1" customHeight="1">
      <c r="A3923" s="28"/>
      <c r="B3923" s="27">
        <f>COUNTIF($H$2:$H$2576,'CARGA COMPLETA'!$A3923)</f>
        <v>0</v>
      </c>
      <c r="C3923" s="28"/>
      <c r="D3923" s="29">
        <v>0.0</v>
      </c>
      <c r="E3923" s="1">
        <f>COUNTIF($H$2:$H$2576,'CARGA COMPLETA'!$A3923)</f>
        <v>0</v>
      </c>
    </row>
    <row r="3924" ht="15.75" hidden="1" customHeight="1">
      <c r="A3924" s="28"/>
      <c r="B3924" s="27">
        <f>COUNTIF($H$2:$H$2576,'CARGA COMPLETA'!$A3924)</f>
        <v>0</v>
      </c>
      <c r="C3924" s="28" t="s">
        <v>8863</v>
      </c>
      <c r="D3924" s="29">
        <v>0.0</v>
      </c>
      <c r="E3924" s="1">
        <f>COUNTIF($H$2:$H$2576,'CARGA COMPLETA'!$A3924)</f>
        <v>0</v>
      </c>
    </row>
    <row r="3925" ht="15.75" hidden="1" customHeight="1">
      <c r="A3925" s="28" t="s">
        <v>8864</v>
      </c>
      <c r="B3925" s="27">
        <f>COUNTIF($H$2:$H$2576,'CARGA COMPLETA'!$A3925)</f>
        <v>0</v>
      </c>
      <c r="C3925" s="28" t="s">
        <v>8865</v>
      </c>
      <c r="D3925" s="29">
        <v>2394.2397352499997</v>
      </c>
      <c r="E3925" s="1">
        <f>COUNTIF($H$2:$H$2576,'CARGA COMPLETA'!$A3925)</f>
        <v>0</v>
      </c>
    </row>
    <row r="3926" ht="15.75" hidden="1" customHeight="1">
      <c r="A3926" s="28" t="s">
        <v>8866</v>
      </c>
      <c r="B3926" s="27">
        <f>COUNTIF($H$2:$H$2576,'CARGA COMPLETA'!$A3926)</f>
        <v>0</v>
      </c>
      <c r="C3926" s="28" t="s">
        <v>8867</v>
      </c>
      <c r="D3926" s="29">
        <v>3267.571725</v>
      </c>
      <c r="E3926" s="1">
        <f>COUNTIF($H$2:$H$2576,'CARGA COMPLETA'!$A3926)</f>
        <v>0</v>
      </c>
    </row>
    <row r="3927" ht="15.75" hidden="1" customHeight="1">
      <c r="A3927" s="28" t="s">
        <v>8868</v>
      </c>
      <c r="B3927" s="27">
        <f>COUNTIF($H$2:$H$2576,'CARGA COMPLETA'!$A3927)</f>
        <v>0</v>
      </c>
      <c r="C3927" s="28" t="s">
        <v>8869</v>
      </c>
      <c r="D3927" s="29">
        <v>4351.69218825</v>
      </c>
      <c r="E3927" s="1">
        <f>COUNTIF($H$2:$H$2576,'CARGA COMPLETA'!$A3927)</f>
        <v>0</v>
      </c>
    </row>
    <row r="3928" ht="15.75" hidden="1" customHeight="1">
      <c r="A3928" s="28" t="s">
        <v>8870</v>
      </c>
      <c r="B3928" s="27">
        <f>COUNTIF($H$2:$H$2576,'CARGA COMPLETA'!$A3928)</f>
        <v>0</v>
      </c>
      <c r="C3928" s="28" t="s">
        <v>8871</v>
      </c>
      <c r="D3928" s="29">
        <v>6193.328674499999</v>
      </c>
      <c r="E3928" s="1">
        <f>COUNTIF($H$2:$H$2576,'CARGA COMPLETA'!$A3928)</f>
        <v>0</v>
      </c>
    </row>
    <row r="3929" ht="15.75" hidden="1" customHeight="1">
      <c r="A3929" s="28"/>
      <c r="B3929" s="27">
        <f>COUNTIF($H$2:$H$2576,'CARGA COMPLETA'!$A3929)</f>
        <v>0</v>
      </c>
      <c r="C3929" s="28"/>
      <c r="D3929" s="29">
        <v>0.0</v>
      </c>
      <c r="E3929" s="1">
        <f>COUNTIF($H$2:$H$2576,'CARGA COMPLETA'!$A3929)</f>
        <v>0</v>
      </c>
    </row>
    <row r="3930" ht="15.75" hidden="1" customHeight="1">
      <c r="A3930" s="28"/>
      <c r="B3930" s="27">
        <f>COUNTIF($H$2:$H$2576,'CARGA COMPLETA'!$A3930)</f>
        <v>0</v>
      </c>
      <c r="C3930" s="28" t="s">
        <v>8872</v>
      </c>
      <c r="D3930" s="29">
        <v>0.0</v>
      </c>
      <c r="E3930" s="1">
        <f>COUNTIF($H$2:$H$2576,'CARGA COMPLETA'!$A3930)</f>
        <v>0</v>
      </c>
    </row>
    <row r="3931" ht="15.75" hidden="1" customHeight="1">
      <c r="A3931" s="28" t="s">
        <v>8873</v>
      </c>
      <c r="B3931" s="27">
        <f>COUNTIF($H$2:$H$2576,'CARGA COMPLETA'!$A3931)</f>
        <v>0</v>
      </c>
      <c r="C3931" s="28" t="s">
        <v>8874</v>
      </c>
      <c r="D3931" s="29">
        <v>3973.8954915</v>
      </c>
      <c r="E3931" s="1">
        <f>COUNTIF($H$2:$H$2576,'CARGA COMPLETA'!$A3931)</f>
        <v>0</v>
      </c>
    </row>
    <row r="3932" ht="15.75" hidden="1" customHeight="1">
      <c r="A3932" s="28" t="s">
        <v>8875</v>
      </c>
      <c r="B3932" s="27">
        <f>COUNTIF($H$2:$H$2576,'CARGA COMPLETA'!$A3932)</f>
        <v>0</v>
      </c>
      <c r="C3932" s="28" t="s">
        <v>8876</v>
      </c>
      <c r="D3932" s="29">
        <v>5588.571854249999</v>
      </c>
      <c r="E3932" s="1">
        <f>COUNTIF($H$2:$H$2576,'CARGA COMPLETA'!$A3932)</f>
        <v>0</v>
      </c>
    </row>
    <row r="3933" ht="15.75" hidden="1" customHeight="1">
      <c r="A3933" s="28" t="s">
        <v>8877</v>
      </c>
      <c r="B3933" s="27">
        <f>COUNTIF($H$2:$H$2576,'CARGA COMPLETA'!$A3933)</f>
        <v>0</v>
      </c>
      <c r="C3933" s="28" t="s">
        <v>8878</v>
      </c>
      <c r="D3933" s="29">
        <v>7258.79783475</v>
      </c>
      <c r="E3933" s="1">
        <f>COUNTIF($H$2:$H$2576,'CARGA COMPLETA'!$A3933)</f>
        <v>0</v>
      </c>
    </row>
    <row r="3934" ht="15.75" hidden="1" customHeight="1">
      <c r="A3934" s="28" t="s">
        <v>8879</v>
      </c>
      <c r="B3934" s="27">
        <f>COUNTIF($H$2:$H$2576,'CARGA COMPLETA'!$A3934)</f>
        <v>0</v>
      </c>
      <c r="C3934" s="28" t="s">
        <v>8880</v>
      </c>
      <c r="D3934" s="29">
        <v>11028.70593</v>
      </c>
      <c r="E3934" s="1">
        <f>COUNTIF($H$2:$H$2576,'CARGA COMPLETA'!$A3934)</f>
        <v>0</v>
      </c>
    </row>
    <row r="3935" ht="15.75" hidden="1" customHeight="1">
      <c r="A3935" s="28" t="s">
        <v>8881</v>
      </c>
      <c r="B3935" s="27">
        <f>COUNTIF($H$2:$H$2576,'CARGA COMPLETA'!$A3935)</f>
        <v>0</v>
      </c>
      <c r="C3935" s="28" t="s">
        <v>8882</v>
      </c>
      <c r="D3935" s="29">
        <v>23686.085684249996</v>
      </c>
      <c r="E3935" s="1">
        <f>COUNTIF($H$2:$H$2576,'CARGA COMPLETA'!$A3935)</f>
        <v>0</v>
      </c>
    </row>
    <row r="3936" ht="15.75" hidden="1" customHeight="1">
      <c r="A3936" s="28" t="s">
        <v>8883</v>
      </c>
      <c r="B3936" s="27">
        <f>COUNTIF($H$2:$H$2576,'CARGA COMPLETA'!$A3936)</f>
        <v>0</v>
      </c>
      <c r="C3936" s="28" t="s">
        <v>8884</v>
      </c>
      <c r="D3936" s="29">
        <v>38218.6221615</v>
      </c>
      <c r="E3936" s="1">
        <f>COUNTIF($H$2:$H$2576,'CARGA COMPLETA'!$A3936)</f>
        <v>0</v>
      </c>
    </row>
    <row r="3937" ht="15.75" hidden="1" customHeight="1">
      <c r="A3937" s="28"/>
      <c r="B3937" s="27">
        <f>COUNTIF($H$2:$H$2576,'CARGA COMPLETA'!$A3937)</f>
        <v>0</v>
      </c>
      <c r="C3937" s="28"/>
      <c r="D3937" s="29">
        <v>0.0</v>
      </c>
      <c r="E3937" s="1">
        <f>COUNTIF($H$2:$H$2576,'CARGA COMPLETA'!$A3937)</f>
        <v>0</v>
      </c>
    </row>
    <row r="3938" ht="15.75" hidden="1" customHeight="1">
      <c r="A3938" s="28"/>
      <c r="B3938" s="27">
        <f>COUNTIF($H$2:$H$2576,'CARGA COMPLETA'!$A3938)</f>
        <v>0</v>
      </c>
      <c r="C3938" s="28" t="s">
        <v>8885</v>
      </c>
      <c r="D3938" s="29">
        <v>0.0</v>
      </c>
      <c r="E3938" s="1">
        <f>COUNTIF($H$2:$H$2576,'CARGA COMPLETA'!$A3938)</f>
        <v>0</v>
      </c>
    </row>
    <row r="3939" ht="15.75" hidden="1" customHeight="1">
      <c r="A3939" s="28" t="s">
        <v>8886</v>
      </c>
      <c r="B3939" s="27">
        <f>COUNTIF($H$2:$H$2576,'CARGA COMPLETA'!$A3939)</f>
        <v>0</v>
      </c>
      <c r="C3939" s="28" t="s">
        <v>8887</v>
      </c>
      <c r="D3939" s="29">
        <v>2558.39995125</v>
      </c>
      <c r="E3939" s="1">
        <f>COUNTIF($H$2:$H$2576,'CARGA COMPLETA'!$A3939)</f>
        <v>0</v>
      </c>
    </row>
    <row r="3940" ht="15.75" hidden="1" customHeight="1">
      <c r="A3940" s="28" t="s">
        <v>8888</v>
      </c>
      <c r="B3940" s="27">
        <f>COUNTIF($H$2:$H$2576,'CARGA COMPLETA'!$A3940)</f>
        <v>0</v>
      </c>
      <c r="C3940" s="28" t="s">
        <v>8889</v>
      </c>
      <c r="D3940" s="29">
        <v>1308.0528944999999</v>
      </c>
      <c r="E3940" s="1">
        <f>COUNTIF($H$2:$H$2576,'CARGA COMPLETA'!$A3940)</f>
        <v>0</v>
      </c>
    </row>
    <row r="3941" ht="15.75" hidden="1" customHeight="1">
      <c r="A3941" s="28" t="s">
        <v>8890</v>
      </c>
      <c r="B3941" s="27">
        <f>COUNTIF($H$2:$H$2576,'CARGA COMPLETA'!$A3941)</f>
        <v>0</v>
      </c>
      <c r="C3941" s="28" t="s">
        <v>8891</v>
      </c>
      <c r="D3941" s="29">
        <v>1308.0528944999999</v>
      </c>
      <c r="E3941" s="1">
        <f>COUNTIF($H$2:$H$2576,'CARGA COMPLETA'!$A3941)</f>
        <v>0</v>
      </c>
    </row>
    <row r="3942" ht="15.75" hidden="1" customHeight="1">
      <c r="A3942" s="28" t="s">
        <v>8892</v>
      </c>
      <c r="B3942" s="27">
        <f>COUNTIF($H$2:$H$2576,'CARGA COMPLETA'!$A3942)</f>
        <v>0</v>
      </c>
      <c r="C3942" s="28" t="s">
        <v>8893</v>
      </c>
      <c r="D3942" s="29">
        <v>4247.0526285000005</v>
      </c>
      <c r="E3942" s="1">
        <f>COUNTIF($H$2:$H$2576,'CARGA COMPLETA'!$A3942)</f>
        <v>0</v>
      </c>
    </row>
    <row r="3943" ht="15.75" hidden="1" customHeight="1">
      <c r="A3943" s="28"/>
      <c r="B3943" s="27">
        <f>COUNTIF($H$2:$H$2576,'CARGA COMPLETA'!$A3943)</f>
        <v>0</v>
      </c>
      <c r="C3943" s="28"/>
      <c r="D3943" s="29">
        <v>0.0</v>
      </c>
      <c r="E3943" s="1">
        <f>COUNTIF($H$2:$H$2576,'CARGA COMPLETA'!$A3943)</f>
        <v>0</v>
      </c>
    </row>
    <row r="3944" ht="15.75" hidden="1" customHeight="1">
      <c r="A3944" s="28"/>
      <c r="B3944" s="27">
        <f>COUNTIF($H$2:$H$2576,'CARGA COMPLETA'!$A3944)</f>
        <v>0</v>
      </c>
      <c r="C3944" s="28" t="s">
        <v>8894</v>
      </c>
      <c r="D3944" s="29">
        <v>0.0</v>
      </c>
      <c r="E3944" s="1">
        <f>COUNTIF($H$2:$H$2576,'CARGA COMPLETA'!$A3944)</f>
        <v>0</v>
      </c>
    </row>
    <row r="3945" ht="15.75" hidden="1" customHeight="1">
      <c r="A3945" s="28" t="s">
        <v>8895</v>
      </c>
      <c r="B3945" s="27">
        <f>COUNTIF($H$2:$H$2576,'CARGA COMPLETA'!$A3945)</f>
        <v>0</v>
      </c>
      <c r="C3945" s="28" t="s">
        <v>8896</v>
      </c>
      <c r="D3945" s="29">
        <v>129.09468825</v>
      </c>
      <c r="E3945" s="1">
        <f>COUNTIF($H$2:$H$2576,'CARGA COMPLETA'!$A3945)</f>
        <v>0</v>
      </c>
    </row>
    <row r="3946" ht="15.75" hidden="1" customHeight="1">
      <c r="A3946" s="28" t="s">
        <v>8897</v>
      </c>
      <c r="B3946" s="27">
        <f>COUNTIF($H$2:$H$2576,'CARGA COMPLETA'!$A3946)</f>
        <v>0</v>
      </c>
      <c r="C3946" s="28" t="s">
        <v>8898</v>
      </c>
      <c r="D3946" s="29">
        <v>129.09468825</v>
      </c>
      <c r="E3946" s="1">
        <f>COUNTIF($H$2:$H$2576,'CARGA COMPLETA'!$A3946)</f>
        <v>0</v>
      </c>
    </row>
    <row r="3947" ht="15.75" hidden="1" customHeight="1">
      <c r="A3947" s="28" t="s">
        <v>8899</v>
      </c>
      <c r="B3947" s="27">
        <f>COUNTIF($H$2:$H$2576,'CARGA COMPLETA'!$A3947)</f>
        <v>0</v>
      </c>
      <c r="C3947" s="28" t="s">
        <v>8900</v>
      </c>
      <c r="D3947" s="29">
        <v>129.09468825</v>
      </c>
      <c r="E3947" s="1">
        <f>COUNTIF($H$2:$H$2576,'CARGA COMPLETA'!$A3947)</f>
        <v>0</v>
      </c>
    </row>
    <row r="3948" ht="15.75" hidden="1" customHeight="1">
      <c r="A3948" s="28" t="s">
        <v>8901</v>
      </c>
      <c r="B3948" s="27">
        <f>COUNTIF($H$2:$H$2576,'CARGA COMPLETA'!$A3948)</f>
        <v>0</v>
      </c>
      <c r="C3948" s="28" t="s">
        <v>8902</v>
      </c>
      <c r="D3948" s="29">
        <v>136.09341899999998</v>
      </c>
      <c r="E3948" s="1">
        <f>COUNTIF($H$2:$H$2576,'CARGA COMPLETA'!$A3948)</f>
        <v>0</v>
      </c>
    </row>
    <row r="3949" ht="15.75" hidden="1" customHeight="1">
      <c r="A3949" s="28" t="s">
        <v>8903</v>
      </c>
      <c r="B3949" s="27">
        <f>COUNTIF($H$2:$H$2576,'CARGA COMPLETA'!$A3949)</f>
        <v>0</v>
      </c>
      <c r="C3949" s="28" t="s">
        <v>8904</v>
      </c>
      <c r="D3949" s="29">
        <v>149.76744749999997</v>
      </c>
      <c r="E3949" s="1">
        <f>COUNTIF($H$2:$H$2576,'CARGA COMPLETA'!$A3949)</f>
        <v>0</v>
      </c>
    </row>
    <row r="3950" ht="15.75" hidden="1" customHeight="1">
      <c r="A3950" s="28" t="s">
        <v>8905</v>
      </c>
      <c r="B3950" s="27">
        <f>COUNTIF($H$2:$H$2576,'CARGA COMPLETA'!$A3950)</f>
        <v>0</v>
      </c>
      <c r="C3950" s="28" t="s">
        <v>8906</v>
      </c>
      <c r="D3950" s="29">
        <v>203.8166955</v>
      </c>
      <c r="E3950" s="1">
        <f>COUNTIF($H$2:$H$2576,'CARGA COMPLETA'!$A3950)</f>
        <v>0</v>
      </c>
    </row>
    <row r="3951" ht="15.75" hidden="1" customHeight="1">
      <c r="A3951" s="28" t="s">
        <v>8907</v>
      </c>
      <c r="B3951" s="27">
        <f>COUNTIF($H$2:$H$2576,'CARGA COMPLETA'!$A3951)</f>
        <v>0</v>
      </c>
      <c r="C3951" s="28" t="s">
        <v>8908</v>
      </c>
      <c r="D3951" s="29">
        <v>231.1647525</v>
      </c>
      <c r="E3951" s="1">
        <f>COUNTIF($H$2:$H$2576,'CARGA COMPLETA'!$A3951)</f>
        <v>0</v>
      </c>
    </row>
    <row r="3952" ht="15.75" hidden="1" customHeight="1">
      <c r="A3952" s="28" t="s">
        <v>8909</v>
      </c>
      <c r="B3952" s="27">
        <f>COUNTIF($H$2:$H$2576,'CARGA COMPLETA'!$A3952)</f>
        <v>0</v>
      </c>
      <c r="C3952" s="28" t="s">
        <v>8910</v>
      </c>
      <c r="D3952" s="29">
        <v>244.51534800000002</v>
      </c>
      <c r="E3952" s="1">
        <f>COUNTIF($H$2:$H$2576,'CARGA COMPLETA'!$A3952)</f>
        <v>0</v>
      </c>
    </row>
    <row r="3953" ht="15.75" hidden="1" customHeight="1">
      <c r="A3953" s="28" t="s">
        <v>8911</v>
      </c>
      <c r="B3953" s="27">
        <f>COUNTIF($H$2:$H$2576,'CARGA COMPLETA'!$A3953)</f>
        <v>0</v>
      </c>
      <c r="C3953" s="28" t="s">
        <v>8912</v>
      </c>
      <c r="D3953" s="29">
        <v>271.863405</v>
      </c>
      <c r="E3953" s="1">
        <f>COUNTIF($H$2:$H$2576,'CARGA COMPLETA'!$A3953)</f>
        <v>0</v>
      </c>
    </row>
    <row r="3954" ht="15.75" hidden="1" customHeight="1">
      <c r="A3954" s="28" t="s">
        <v>8913</v>
      </c>
      <c r="B3954" s="27">
        <f>COUNTIF($H$2:$H$2576,'CARGA COMPLETA'!$A3954)</f>
        <v>0</v>
      </c>
      <c r="C3954" s="28" t="s">
        <v>8914</v>
      </c>
      <c r="D3954" s="29">
        <v>346.58541225</v>
      </c>
      <c r="E3954" s="1">
        <f>COUNTIF($H$2:$H$2576,'CARGA COMPLETA'!$A3954)</f>
        <v>0</v>
      </c>
    </row>
    <row r="3955" ht="15.75" hidden="1" customHeight="1">
      <c r="A3955" s="28" t="s">
        <v>8915</v>
      </c>
      <c r="B3955" s="27">
        <f>COUNTIF($H$2:$H$2576,'CARGA COMPLETA'!$A3955)</f>
        <v>0</v>
      </c>
      <c r="C3955" s="28" t="s">
        <v>8916</v>
      </c>
      <c r="D3955" s="29">
        <v>502.7047244999999</v>
      </c>
      <c r="E3955" s="1">
        <f>COUNTIF($H$2:$H$2576,'CARGA COMPLETA'!$A3955)</f>
        <v>0</v>
      </c>
    </row>
    <row r="3956" ht="15.75" hidden="1" customHeight="1">
      <c r="A3956" s="28" t="s">
        <v>8917</v>
      </c>
      <c r="B3956" s="27">
        <f>COUNTIF($H$2:$H$2576,'CARGA COMPLETA'!$A3956)</f>
        <v>0</v>
      </c>
      <c r="C3956" s="28" t="s">
        <v>8918</v>
      </c>
      <c r="D3956" s="29">
        <v>638.7981435</v>
      </c>
      <c r="E3956" s="1">
        <f>COUNTIF($H$2:$H$2576,'CARGA COMPLETA'!$A3956)</f>
        <v>0</v>
      </c>
    </row>
    <row r="3957" ht="15.75" hidden="1" customHeight="1">
      <c r="A3957" s="28" t="s">
        <v>8919</v>
      </c>
      <c r="B3957" s="27">
        <f>COUNTIF($H$2:$H$2576,'CARGA COMPLETA'!$A3957)</f>
        <v>0</v>
      </c>
      <c r="C3957" s="28" t="s">
        <v>8920</v>
      </c>
      <c r="D3957" s="29">
        <v>849.2991209999999</v>
      </c>
      <c r="E3957" s="1">
        <f>COUNTIF($H$2:$H$2576,'CARGA COMPLETA'!$A3957)</f>
        <v>0</v>
      </c>
    </row>
    <row r="3958" ht="15.75" hidden="1" customHeight="1">
      <c r="A3958" s="28" t="s">
        <v>8921</v>
      </c>
      <c r="B3958" s="27">
        <f>COUNTIF($H$2:$H$2576,'CARGA COMPLETA'!$A3958)</f>
        <v>0</v>
      </c>
      <c r="C3958" s="28" t="s">
        <v>8922</v>
      </c>
      <c r="D3958" s="29">
        <v>950.7313035</v>
      </c>
      <c r="E3958" s="1">
        <f>COUNTIF($H$2:$H$2576,'CARGA COMPLETA'!$A3958)</f>
        <v>0</v>
      </c>
    </row>
    <row r="3959" ht="15.75" hidden="1" customHeight="1">
      <c r="A3959" s="28" t="s">
        <v>8923</v>
      </c>
      <c r="B3959" s="27">
        <f>COUNTIF($H$2:$H$2576,'CARGA COMPLETA'!$A3959)</f>
        <v>0</v>
      </c>
      <c r="C3959" s="28" t="s">
        <v>8924</v>
      </c>
      <c r="D3959" s="29">
        <v>1290.3179850000001</v>
      </c>
      <c r="E3959" s="1">
        <f>COUNTIF($H$2:$H$2576,'CARGA COMPLETA'!$A3959)</f>
        <v>0</v>
      </c>
    </row>
    <row r="3960" ht="15.75" hidden="1" customHeight="1">
      <c r="A3960" s="28" t="s">
        <v>8925</v>
      </c>
      <c r="B3960" s="27">
        <f>COUNTIF($H$2:$H$2576,'CARGA COMPLETA'!$A3960)</f>
        <v>0</v>
      </c>
      <c r="C3960" s="28" t="s">
        <v>8926</v>
      </c>
      <c r="D3960" s="29">
        <v>1697.9513759999998</v>
      </c>
      <c r="E3960" s="1">
        <f>COUNTIF($H$2:$H$2576,'CARGA COMPLETA'!$A3960)</f>
        <v>0</v>
      </c>
    </row>
    <row r="3961" ht="15.75" hidden="1" customHeight="1">
      <c r="A3961" s="28" t="s">
        <v>8927</v>
      </c>
      <c r="B3961" s="27">
        <f>COUNTIF($H$2:$H$2576,'CARGA COMPLETA'!$A3961)</f>
        <v>0</v>
      </c>
      <c r="C3961" s="28" t="s">
        <v>8928</v>
      </c>
      <c r="D3961" s="29">
        <v>2376.8192744999997</v>
      </c>
      <c r="E3961" s="1">
        <f>COUNTIF($H$2:$H$2576,'CARGA COMPLETA'!$A3961)</f>
        <v>0</v>
      </c>
    </row>
    <row r="3962" ht="15.75" hidden="1" customHeight="1">
      <c r="A3962" s="28" t="s">
        <v>8929</v>
      </c>
      <c r="B3962" s="27">
        <f>COUNTIF($H$2:$H$2576,'CARGA COMPLETA'!$A3962)</f>
        <v>0</v>
      </c>
      <c r="C3962" s="28" t="s">
        <v>8930</v>
      </c>
      <c r="D3962" s="29">
        <v>3735.183968999999</v>
      </c>
      <c r="E3962" s="1">
        <f>COUNTIF($H$2:$H$2576,'CARGA COMPLETA'!$A3962)</f>
        <v>0</v>
      </c>
    </row>
    <row r="3963" ht="15.75" hidden="1" customHeight="1">
      <c r="A3963" s="28"/>
      <c r="B3963" s="27">
        <f>COUNTIF($H$2:$H$2576,'CARGA COMPLETA'!$A3963)</f>
        <v>0</v>
      </c>
      <c r="C3963" s="28"/>
      <c r="D3963" s="29">
        <v>0.0</v>
      </c>
      <c r="E3963" s="1">
        <f>COUNTIF($H$2:$H$2576,'CARGA COMPLETA'!$A3963)</f>
        <v>0</v>
      </c>
    </row>
    <row r="3964" ht="15.75" hidden="1" customHeight="1">
      <c r="A3964" s="28"/>
      <c r="B3964" s="27">
        <f>COUNTIF($H$2:$H$2576,'CARGA COMPLETA'!$A3964)</f>
        <v>0</v>
      </c>
      <c r="C3964" s="28" t="s">
        <v>8931</v>
      </c>
      <c r="D3964" s="29">
        <v>0.0</v>
      </c>
      <c r="E3964" s="1">
        <f>COUNTIF($H$2:$H$2576,'CARGA COMPLETA'!$A3964)</f>
        <v>0</v>
      </c>
    </row>
    <row r="3965" ht="15.75" hidden="1" customHeight="1">
      <c r="A3965" s="28" t="s">
        <v>8932</v>
      </c>
      <c r="B3965" s="27">
        <f>COUNTIF($H$2:$H$2576,'CARGA COMPLETA'!$A3965)</f>
        <v>0</v>
      </c>
      <c r="C3965" s="28" t="s">
        <v>8933</v>
      </c>
      <c r="D3965" s="29">
        <v>132.81416775000002</v>
      </c>
      <c r="E3965" s="1">
        <f>COUNTIF($H$2:$H$2576,'CARGA COMPLETA'!$A3965)</f>
        <v>0</v>
      </c>
    </row>
    <row r="3966" ht="15.75" hidden="1" customHeight="1">
      <c r="A3966" s="28" t="s">
        <v>8934</v>
      </c>
      <c r="B3966" s="27">
        <f>COUNTIF($H$2:$H$2576,'CARGA COMPLETA'!$A3966)</f>
        <v>0</v>
      </c>
      <c r="C3966" s="28" t="s">
        <v>8935</v>
      </c>
      <c r="D3966" s="29">
        <v>154.07988749999998</v>
      </c>
      <c r="E3966" s="1">
        <f>COUNTIF($H$2:$H$2576,'CARGA COMPLETA'!$A3966)</f>
        <v>0</v>
      </c>
    </row>
    <row r="3967" ht="15.75" hidden="1" customHeight="1">
      <c r="A3967" s="28" t="s">
        <v>8936</v>
      </c>
      <c r="B3967" s="27">
        <f>COUNTIF($H$2:$H$2576,'CARGA COMPLETA'!$A3967)</f>
        <v>0</v>
      </c>
      <c r="C3967" s="28" t="s">
        <v>8937</v>
      </c>
      <c r="D3967" s="29">
        <v>209.69239499999998</v>
      </c>
      <c r="E3967" s="1">
        <f>COUNTIF($H$2:$H$2576,'CARGA COMPLETA'!$A3967)</f>
        <v>0</v>
      </c>
    </row>
    <row r="3968" ht="15.75" hidden="1" customHeight="1">
      <c r="A3968" s="28" t="s">
        <v>8938</v>
      </c>
      <c r="B3968" s="27">
        <f>COUNTIF($H$2:$H$2576,'CARGA COMPLETA'!$A3968)</f>
        <v>0</v>
      </c>
      <c r="C3968" s="28" t="s">
        <v>8939</v>
      </c>
      <c r="D3968" s="29">
        <v>280.13789925000003</v>
      </c>
      <c r="E3968" s="1">
        <f>COUNTIF($H$2:$H$2576,'CARGA COMPLETA'!$A3968)</f>
        <v>0</v>
      </c>
    </row>
    <row r="3969" ht="15.75" hidden="1" customHeight="1">
      <c r="A3969" s="28" t="s">
        <v>8940</v>
      </c>
      <c r="B3969" s="27">
        <f>COUNTIF($H$2:$H$2576,'CARGA COMPLETA'!$A3969)</f>
        <v>0</v>
      </c>
      <c r="C3969" s="28" t="s">
        <v>8941</v>
      </c>
      <c r="D3969" s="29">
        <v>237.82208174999997</v>
      </c>
      <c r="E3969" s="1">
        <f>COUNTIF($H$2:$H$2576,'CARGA COMPLETA'!$A3969)</f>
        <v>0</v>
      </c>
    </row>
    <row r="3970" ht="15.75" hidden="1" customHeight="1">
      <c r="A3970" s="28" t="s">
        <v>8942</v>
      </c>
      <c r="B3970" s="27">
        <f>COUNTIF($H$2:$H$2576,'CARGA COMPLETA'!$A3970)</f>
        <v>0</v>
      </c>
      <c r="C3970" s="28" t="s">
        <v>8943</v>
      </c>
      <c r="D3970" s="29">
        <v>391.246119</v>
      </c>
      <c r="E3970" s="1">
        <f>COUNTIF($H$2:$H$2576,'CARGA COMPLETA'!$A3970)</f>
        <v>0</v>
      </c>
    </row>
    <row r="3971" ht="15.75" hidden="1" customHeight="1">
      <c r="A3971" s="28" t="s">
        <v>8944</v>
      </c>
      <c r="B3971" s="27">
        <f>COUNTIF($H$2:$H$2576,'CARGA COMPLETA'!$A3971)</f>
        <v>0</v>
      </c>
      <c r="C3971" s="28" t="s">
        <v>8945</v>
      </c>
      <c r="D3971" s="29">
        <v>657.1978875</v>
      </c>
      <c r="E3971" s="1">
        <f>COUNTIF($H$2:$H$2576,'CARGA COMPLETA'!$A3971)</f>
        <v>0</v>
      </c>
    </row>
    <row r="3972" ht="15.75" hidden="1" customHeight="1">
      <c r="A3972" s="28" t="s">
        <v>8946</v>
      </c>
      <c r="B3972" s="27">
        <f>COUNTIF($H$2:$H$2576,'CARGA COMPLETA'!$A3972)</f>
        <v>0</v>
      </c>
      <c r="C3972" s="28" t="s">
        <v>8947</v>
      </c>
      <c r="D3972" s="29">
        <v>922.5027899999999</v>
      </c>
      <c r="E3972" s="1">
        <f>COUNTIF($H$2:$H$2576,'CARGA COMPLETA'!$A3972)</f>
        <v>0</v>
      </c>
    </row>
    <row r="3973" ht="15.75" hidden="1" customHeight="1">
      <c r="A3973" s="28" t="s">
        <v>8948</v>
      </c>
      <c r="B3973" s="27">
        <f>COUNTIF($H$2:$H$2576,'CARGA COMPLETA'!$A3973)</f>
        <v>0</v>
      </c>
      <c r="C3973" s="28" t="s">
        <v>8949</v>
      </c>
      <c r="D3973" s="29">
        <v>1243.7436329999998</v>
      </c>
      <c r="E3973" s="1">
        <f>COUNTIF($H$2:$H$2576,'CARGA COMPLETA'!$A3973)</f>
        <v>0</v>
      </c>
    </row>
    <row r="3974" ht="15.75" hidden="1" customHeight="1">
      <c r="A3974" s="28" t="s">
        <v>8950</v>
      </c>
      <c r="B3974" s="27">
        <f>COUNTIF($H$2:$H$2576,'CARGA COMPLETA'!$A3974)</f>
        <v>0</v>
      </c>
      <c r="C3974" s="28" t="s">
        <v>8951</v>
      </c>
      <c r="D3974" s="29">
        <v>1614.0564494999999</v>
      </c>
      <c r="E3974" s="1">
        <f>COUNTIF($H$2:$H$2576,'CARGA COMPLETA'!$A3974)</f>
        <v>0</v>
      </c>
    </row>
    <row r="3975" ht="15.75" hidden="1" customHeight="1">
      <c r="A3975" s="28" t="s">
        <v>8952</v>
      </c>
      <c r="B3975" s="27">
        <f>COUNTIF($H$2:$H$2576,'CARGA COMPLETA'!$A3975)</f>
        <v>0</v>
      </c>
      <c r="C3975" s="28" t="s">
        <v>8953</v>
      </c>
      <c r="D3975" s="29">
        <v>2445.28824375</v>
      </c>
      <c r="E3975" s="1">
        <f>COUNTIF($H$2:$H$2576,'CARGA COMPLETA'!$A3975)</f>
        <v>0</v>
      </c>
    </row>
    <row r="3976" ht="15.75" hidden="1" customHeight="1">
      <c r="A3976" s="28" t="s">
        <v>8954</v>
      </c>
      <c r="B3976" s="27">
        <f>COUNTIF($H$2:$H$2576,'CARGA COMPLETA'!$A3976)</f>
        <v>0</v>
      </c>
      <c r="C3976" s="28" t="s">
        <v>8955</v>
      </c>
      <c r="D3976" s="29">
        <v>3842.7793469999997</v>
      </c>
      <c r="E3976" s="1">
        <f>COUNTIF($H$2:$H$2576,'CARGA COMPLETA'!$A3976)</f>
        <v>0</v>
      </c>
    </row>
    <row r="3977" ht="15.75" hidden="1" customHeight="1">
      <c r="A3977" s="28"/>
      <c r="B3977" s="27">
        <f>COUNTIF($H$2:$H$2576,'CARGA COMPLETA'!$A3977)</f>
        <v>0</v>
      </c>
      <c r="C3977" s="28"/>
      <c r="D3977" s="29">
        <v>0.0</v>
      </c>
      <c r="E3977" s="1">
        <f>COUNTIF($H$2:$H$2576,'CARGA COMPLETA'!$A3977)</f>
        <v>0</v>
      </c>
    </row>
    <row r="3978" ht="15.75" hidden="1" customHeight="1">
      <c r="A3978" s="28"/>
      <c r="B3978" s="27">
        <f>COUNTIF($H$2:$H$2576,'CARGA COMPLETA'!$A3978)</f>
        <v>0</v>
      </c>
      <c r="C3978" s="28" t="s">
        <v>8956</v>
      </c>
      <c r="D3978" s="29">
        <v>0.0</v>
      </c>
      <c r="E3978" s="1">
        <f>COUNTIF($H$2:$H$2576,'CARGA COMPLETA'!$A3978)</f>
        <v>0</v>
      </c>
    </row>
    <row r="3979" ht="15.75" hidden="1" customHeight="1">
      <c r="A3979" s="28" t="s">
        <v>8957</v>
      </c>
      <c r="B3979" s="27">
        <f>COUNTIF($H$2:$H$2576,'CARGA COMPLETA'!$A3979)</f>
        <v>0</v>
      </c>
      <c r="C3979" s="28" t="s">
        <v>8958</v>
      </c>
      <c r="D3979" s="29">
        <v>1535.4262935</v>
      </c>
      <c r="E3979" s="1">
        <f>COUNTIF($H$2:$H$2576,'CARGA COMPLETA'!$A3979)</f>
        <v>0</v>
      </c>
    </row>
    <row r="3980" ht="15.75" hidden="1" customHeight="1">
      <c r="A3980" s="28" t="s">
        <v>8959</v>
      </c>
      <c r="B3980" s="27">
        <f>COUNTIF($H$2:$H$2576,'CARGA COMPLETA'!$A3980)</f>
        <v>0</v>
      </c>
      <c r="C3980" s="28" t="s">
        <v>8960</v>
      </c>
      <c r="D3980" s="29">
        <v>1666.7850127499999</v>
      </c>
      <c r="E3980" s="1">
        <f>COUNTIF($H$2:$H$2576,'CARGA COMPLETA'!$A3980)</f>
        <v>0</v>
      </c>
    </row>
    <row r="3981" ht="15.75" hidden="1" customHeight="1">
      <c r="A3981" s="28" t="s">
        <v>8961</v>
      </c>
      <c r="B3981" s="27">
        <f>COUNTIF($H$2:$H$2576,'CARGA COMPLETA'!$A3981)</f>
        <v>0</v>
      </c>
      <c r="C3981" s="28" t="s">
        <v>8962</v>
      </c>
      <c r="D3981" s="29">
        <v>1719.0194422499997</v>
      </c>
      <c r="E3981" s="1">
        <f>COUNTIF($H$2:$H$2576,'CARGA COMPLETA'!$A3981)</f>
        <v>0</v>
      </c>
    </row>
    <row r="3982" ht="15.75" hidden="1" customHeight="1">
      <c r="A3982" s="28" t="s">
        <v>8963</v>
      </c>
      <c r="B3982" s="27">
        <f>COUNTIF($H$2:$H$2576,'CARGA COMPLETA'!$A3982)</f>
        <v>0</v>
      </c>
      <c r="C3982" s="28" t="s">
        <v>8964</v>
      </c>
      <c r="D3982" s="29">
        <v>1811.5572172499997</v>
      </c>
      <c r="E3982" s="1">
        <f>COUNTIF($H$2:$H$2576,'CARGA COMPLETA'!$A3982)</f>
        <v>0</v>
      </c>
    </row>
    <row r="3983" ht="15.75" hidden="1" customHeight="1">
      <c r="A3983" s="28" t="s">
        <v>8965</v>
      </c>
      <c r="B3983" s="27">
        <f>COUNTIF($H$2:$H$2576,'CARGA COMPLETA'!$A3983)</f>
        <v>0</v>
      </c>
      <c r="C3983" s="28" t="s">
        <v>8966</v>
      </c>
      <c r="D3983" s="29">
        <v>1923.7615155000003</v>
      </c>
      <c r="E3983" s="1">
        <f>COUNTIF($H$2:$H$2576,'CARGA COMPLETA'!$A3983)</f>
        <v>0</v>
      </c>
    </row>
    <row r="3984" ht="15.75" hidden="1" customHeight="1">
      <c r="A3984" s="28" t="s">
        <v>8967</v>
      </c>
      <c r="B3984" s="27">
        <f>COUNTIF($H$2:$H$2576,'CARGA COMPLETA'!$A3984)</f>
        <v>0</v>
      </c>
      <c r="C3984" s="28" t="s">
        <v>8968</v>
      </c>
      <c r="D3984" s="29">
        <v>2222.02963125</v>
      </c>
      <c r="E3984" s="1">
        <f>COUNTIF($H$2:$H$2576,'CARGA COMPLETA'!$A3984)</f>
        <v>0</v>
      </c>
    </row>
    <row r="3985" ht="15.75" hidden="1" customHeight="1">
      <c r="A3985" s="28" t="s">
        <v>8969</v>
      </c>
      <c r="B3985" s="27">
        <f>COUNTIF($H$2:$H$2576,'CARGA COMPLETA'!$A3985)</f>
        <v>0</v>
      </c>
      <c r="C3985" s="28" t="s">
        <v>8970</v>
      </c>
      <c r="D3985" s="29">
        <v>2447.705007</v>
      </c>
      <c r="E3985" s="1">
        <f>COUNTIF($H$2:$H$2576,'CARGA COMPLETA'!$A3985)</f>
        <v>0</v>
      </c>
    </row>
    <row r="3986" ht="15.75" hidden="1" customHeight="1">
      <c r="A3986" s="28" t="s">
        <v>8971</v>
      </c>
      <c r="B3986" s="27">
        <f>COUNTIF($H$2:$H$2576,'CARGA COMPLETA'!$A3986)</f>
        <v>0</v>
      </c>
      <c r="C3986" s="28" t="s">
        <v>8972</v>
      </c>
      <c r="D3986" s="29">
        <v>2844.54831375</v>
      </c>
      <c r="E3986" s="1">
        <f>COUNTIF($H$2:$H$2576,'CARGA COMPLETA'!$A3986)</f>
        <v>0</v>
      </c>
    </row>
    <row r="3987" ht="15.75" hidden="1" customHeight="1">
      <c r="A3987" s="28" t="s">
        <v>8973</v>
      </c>
      <c r="B3987" s="27">
        <f>COUNTIF($H$2:$H$2576,'CARGA COMPLETA'!$A3987)</f>
        <v>0</v>
      </c>
      <c r="C3987" s="28" t="s">
        <v>8974</v>
      </c>
      <c r="D3987" s="29">
        <v>1975.03463025</v>
      </c>
      <c r="E3987" s="1">
        <f>COUNTIF($H$2:$H$2576,'CARGA COMPLETA'!$A3987)</f>
        <v>0</v>
      </c>
    </row>
    <row r="3988" ht="15.75" hidden="1" customHeight="1">
      <c r="A3988" s="28" t="s">
        <v>8975</v>
      </c>
      <c r="B3988" s="27">
        <f>COUNTIF($H$2:$H$2576,'CARGA COMPLETA'!$A3988)</f>
        <v>0</v>
      </c>
      <c r="C3988" s="28" t="s">
        <v>8976</v>
      </c>
      <c r="D3988" s="29">
        <v>3152.1870022499998</v>
      </c>
      <c r="E3988" s="1">
        <f>COUNTIF($H$2:$H$2576,'CARGA COMPLETA'!$A3988)</f>
        <v>0</v>
      </c>
    </row>
    <row r="3989" ht="15.75" hidden="1" customHeight="1">
      <c r="A3989" s="28" t="s">
        <v>8977</v>
      </c>
      <c r="B3989" s="27">
        <f>COUNTIF($H$2:$H$2576,'CARGA COMPLETA'!$A3989)</f>
        <v>0</v>
      </c>
      <c r="C3989" s="28" t="s">
        <v>8978</v>
      </c>
      <c r="D3989" s="29">
        <v>3981.4332772499997</v>
      </c>
      <c r="E3989" s="1">
        <f>COUNTIF($H$2:$H$2576,'CARGA COMPLETA'!$A3989)</f>
        <v>0</v>
      </c>
    </row>
    <row r="3990" ht="15.75" hidden="1" customHeight="1">
      <c r="A3990" s="28" t="s">
        <v>8979</v>
      </c>
      <c r="B3990" s="27">
        <f>COUNTIF($H$2:$H$2576,'CARGA COMPLETA'!$A3990)</f>
        <v>0</v>
      </c>
      <c r="C3990" s="28" t="s">
        <v>8980</v>
      </c>
      <c r="D3990" s="29">
        <v>5132.99850525</v>
      </c>
      <c r="E3990" s="1">
        <f>COUNTIF($H$2:$H$2576,'CARGA COMPLETA'!$A3990)</f>
        <v>0</v>
      </c>
    </row>
    <row r="3991" ht="15.75" hidden="1" customHeight="1">
      <c r="A3991" s="28" t="s">
        <v>8981</v>
      </c>
      <c r="B3991" s="27">
        <f>COUNTIF($H$2:$H$2576,'CARGA COMPLETA'!$A3991)</f>
        <v>0</v>
      </c>
      <c r="C3991" s="28" t="s">
        <v>8982</v>
      </c>
      <c r="D3991" s="29">
        <v>6295.9467779999995</v>
      </c>
      <c r="E3991" s="1">
        <f>COUNTIF($H$2:$H$2576,'CARGA COMPLETA'!$A3991)</f>
        <v>0</v>
      </c>
    </row>
    <row r="3992" ht="15.75" hidden="1" customHeight="1">
      <c r="A3992" s="28" t="s">
        <v>8983</v>
      </c>
      <c r="B3992" s="27">
        <f>COUNTIF($H$2:$H$2576,'CARGA COMPLETA'!$A3992)</f>
        <v>0</v>
      </c>
      <c r="C3992" s="28" t="s">
        <v>8984</v>
      </c>
      <c r="D3992" s="29">
        <v>7157.033235</v>
      </c>
      <c r="E3992" s="1">
        <f>COUNTIF($H$2:$H$2576,'CARGA COMPLETA'!$A3992)</f>
        <v>0</v>
      </c>
    </row>
    <row r="3993" ht="15.75" hidden="1" customHeight="1">
      <c r="A3993" s="28" t="s">
        <v>8985</v>
      </c>
      <c r="B3993" s="27">
        <f>COUNTIF($H$2:$H$2576,'CARGA COMPLETA'!$A3993)</f>
        <v>0</v>
      </c>
      <c r="C3993" s="28" t="s">
        <v>8986</v>
      </c>
      <c r="D3993" s="29">
        <v>8308.634399999999</v>
      </c>
      <c r="E3993" s="1">
        <f>COUNTIF($H$2:$H$2576,'CARGA COMPLETA'!$A3993)</f>
        <v>0</v>
      </c>
    </row>
    <row r="3994" ht="15.75" hidden="1" customHeight="1">
      <c r="A3994" s="28" t="s">
        <v>8987</v>
      </c>
      <c r="B3994" s="27">
        <f>COUNTIF($H$2:$H$2576,'CARGA COMPLETA'!$A3994)</f>
        <v>0</v>
      </c>
      <c r="C3994" s="28" t="s">
        <v>8988</v>
      </c>
      <c r="D3994" s="29">
        <v>1509.66844875</v>
      </c>
      <c r="E3994" s="1">
        <f>COUNTIF($H$2:$H$2576,'CARGA COMPLETA'!$A3994)</f>
        <v>0</v>
      </c>
    </row>
    <row r="3995" ht="15.75" hidden="1" customHeight="1">
      <c r="A3995" s="28" t="s">
        <v>8989</v>
      </c>
      <c r="B3995" s="27">
        <f>COUNTIF($H$2:$H$2576,'CARGA COMPLETA'!$A3995)</f>
        <v>0</v>
      </c>
      <c r="C3995" s="28" t="s">
        <v>8990</v>
      </c>
      <c r="D3995" s="29">
        <v>1547.1417554999998</v>
      </c>
      <c r="E3995" s="1">
        <f>COUNTIF($H$2:$H$2576,'CARGA COMPLETA'!$A3995)</f>
        <v>0</v>
      </c>
    </row>
    <row r="3996" ht="15.75" hidden="1" customHeight="1">
      <c r="A3996" s="28" t="s">
        <v>8991</v>
      </c>
      <c r="B3996" s="27">
        <f>COUNTIF($H$2:$H$2576,'CARGA COMPLETA'!$A3996)</f>
        <v>0</v>
      </c>
      <c r="C3996" s="28" t="s">
        <v>8992</v>
      </c>
      <c r="D3996" s="29">
        <v>1587.8044709999997</v>
      </c>
      <c r="E3996" s="1">
        <f>COUNTIF($H$2:$H$2576,'CARGA COMPLETA'!$A3996)</f>
        <v>0</v>
      </c>
    </row>
    <row r="3997" ht="15.75" hidden="1" customHeight="1">
      <c r="A3997" s="28" t="s">
        <v>8993</v>
      </c>
      <c r="B3997" s="27">
        <f>COUNTIF($H$2:$H$2576,'CARGA COMPLETA'!$A3997)</f>
        <v>0</v>
      </c>
      <c r="C3997" s="28" t="s">
        <v>8994</v>
      </c>
      <c r="D3997" s="29">
        <v>1639.9670265</v>
      </c>
      <c r="E3997" s="1">
        <f>COUNTIF($H$2:$H$2576,'CARGA COMPLETA'!$A3997)</f>
        <v>0</v>
      </c>
    </row>
    <row r="3998" ht="15.75" hidden="1" customHeight="1">
      <c r="A3998" s="28" t="s">
        <v>8995</v>
      </c>
      <c r="B3998" s="27">
        <f>COUNTIF($H$2:$H$2576,'CARGA COMPLETA'!$A3998)</f>
        <v>0</v>
      </c>
      <c r="C3998" s="28" t="s">
        <v>8996</v>
      </c>
      <c r="D3998" s="29">
        <v>1659.5526914999998</v>
      </c>
      <c r="E3998" s="1">
        <f>COUNTIF($H$2:$H$2576,'CARGA COMPLETA'!$A3998)</f>
        <v>0</v>
      </c>
    </row>
    <row r="3999" ht="15.75" hidden="1" customHeight="1">
      <c r="A3999" s="28" t="s">
        <v>8997</v>
      </c>
      <c r="B3999" s="27">
        <f>COUNTIF($H$2:$H$2576,'CARGA COMPLETA'!$A3999)</f>
        <v>0</v>
      </c>
      <c r="C3999" s="28" t="s">
        <v>8998</v>
      </c>
      <c r="D3999" s="29">
        <v>1811.5572172499997</v>
      </c>
      <c r="E3999" s="1">
        <f>COUNTIF($H$2:$H$2576,'CARGA COMPLETA'!$A3999)</f>
        <v>0</v>
      </c>
    </row>
    <row r="4000" ht="15.75" hidden="1" customHeight="1">
      <c r="A4000" s="28" t="s">
        <v>8999</v>
      </c>
      <c r="B4000" s="27">
        <f>COUNTIF($H$2:$H$2576,'CARGA COMPLETA'!$A4000)</f>
        <v>0</v>
      </c>
      <c r="C4000" s="28" t="s">
        <v>9000</v>
      </c>
      <c r="D4000" s="29">
        <v>1864.1420325</v>
      </c>
      <c r="E4000" s="1">
        <f>COUNTIF($H$2:$H$2576,'CARGA COMPLETA'!$A4000)</f>
        <v>0</v>
      </c>
    </row>
    <row r="4001" ht="15.75" hidden="1" customHeight="1">
      <c r="A4001" s="28" t="s">
        <v>9001</v>
      </c>
      <c r="B4001" s="27">
        <f>COUNTIF($H$2:$H$2576,'CARGA COMPLETA'!$A4001)</f>
        <v>0</v>
      </c>
      <c r="C4001" s="28" t="s">
        <v>9002</v>
      </c>
      <c r="D4001" s="29">
        <v>1930.9938367499997</v>
      </c>
      <c r="E4001" s="1">
        <f>COUNTIF($H$2:$H$2576,'CARGA COMPLETA'!$A4001)</f>
        <v>0</v>
      </c>
    </row>
    <row r="4002" ht="15.75" hidden="1" customHeight="1">
      <c r="A4002" s="28" t="s">
        <v>9003</v>
      </c>
      <c r="B4002" s="27">
        <f>COUNTIF($H$2:$H$2576,'CARGA COMPLETA'!$A4002)</f>
        <v>0</v>
      </c>
      <c r="C4002" s="28" t="s">
        <v>9004</v>
      </c>
      <c r="D4002" s="29">
        <v>2236.5032579999997</v>
      </c>
      <c r="E4002" s="1">
        <f>COUNTIF($H$2:$H$2576,'CARGA COMPLETA'!$A4002)</f>
        <v>0</v>
      </c>
    </row>
    <row r="4003" ht="15.75" hidden="1" customHeight="1">
      <c r="A4003" s="28" t="s">
        <v>9005</v>
      </c>
      <c r="B4003" s="27">
        <f>COUNTIF($H$2:$H$2576,'CARGA COMPLETA'!$A4003)</f>
        <v>0</v>
      </c>
      <c r="C4003" s="28" t="s">
        <v>9006</v>
      </c>
      <c r="D4003" s="29">
        <v>2393.19756225</v>
      </c>
      <c r="E4003" s="1">
        <f>COUNTIF($H$2:$H$2576,'CARGA COMPLETA'!$A4003)</f>
        <v>0</v>
      </c>
    </row>
    <row r="4004" ht="15.75" hidden="1" customHeight="1">
      <c r="A4004" s="28" t="s">
        <v>9007</v>
      </c>
      <c r="B4004" s="27">
        <f>COUNTIF($H$2:$H$2576,'CARGA COMPLETA'!$A4004)</f>
        <v>0</v>
      </c>
      <c r="C4004" s="28" t="s">
        <v>9008</v>
      </c>
      <c r="D4004" s="29">
        <v>2447.705007</v>
      </c>
      <c r="E4004" s="1">
        <f>COUNTIF($H$2:$H$2576,'CARGA COMPLETA'!$A4004)</f>
        <v>0</v>
      </c>
    </row>
    <row r="4005" ht="15.75" hidden="1" customHeight="1">
      <c r="A4005" s="28" t="s">
        <v>9009</v>
      </c>
      <c r="B4005" s="27">
        <f>COUNTIF($H$2:$H$2576,'CARGA COMPLETA'!$A4005)</f>
        <v>0</v>
      </c>
      <c r="C4005" s="28" t="s">
        <v>9010</v>
      </c>
      <c r="D4005" s="29">
        <v>2844.54831375</v>
      </c>
      <c r="E4005" s="1">
        <f>COUNTIF($H$2:$H$2576,'CARGA COMPLETA'!$A4005)</f>
        <v>0</v>
      </c>
    </row>
    <row r="4006" ht="15.75" hidden="1" customHeight="1">
      <c r="A4006" s="28" t="s">
        <v>9011</v>
      </c>
      <c r="B4006" s="27">
        <f>COUNTIF($H$2:$H$2576,'CARGA COMPLETA'!$A4006)</f>
        <v>0</v>
      </c>
      <c r="C4006" s="28" t="s">
        <v>9012</v>
      </c>
      <c r="D4006" s="29">
        <v>3156.2299147500003</v>
      </c>
      <c r="E4006" s="1">
        <f>COUNTIF($H$2:$H$2576,'CARGA COMPLETA'!$A4006)</f>
        <v>0</v>
      </c>
    </row>
    <row r="4007" ht="15.75" hidden="1" customHeight="1">
      <c r="A4007" s="28" t="s">
        <v>9013</v>
      </c>
      <c r="B4007" s="27">
        <f>COUNTIF($H$2:$H$2576,'CARGA COMPLETA'!$A4007)</f>
        <v>0</v>
      </c>
      <c r="C4007" s="28" t="s">
        <v>9014</v>
      </c>
      <c r="D4007" s="29">
        <v>3233.7280552499997</v>
      </c>
      <c r="E4007" s="1">
        <f>COUNTIF($H$2:$H$2576,'CARGA COMPLETA'!$A4007)</f>
        <v>0</v>
      </c>
    </row>
    <row r="4008" ht="15.75" hidden="1" customHeight="1">
      <c r="A4008" s="28" t="s">
        <v>9015</v>
      </c>
      <c r="B4008" s="27">
        <f>COUNTIF($H$2:$H$2576,'CARGA COMPLETA'!$A4008)</f>
        <v>0</v>
      </c>
      <c r="C4008" s="28" t="s">
        <v>9016</v>
      </c>
      <c r="D4008" s="29">
        <v>3466.85137425</v>
      </c>
      <c r="E4008" s="1">
        <f>COUNTIF($H$2:$H$2576,'CARGA COMPLETA'!$A4008)</f>
        <v>0</v>
      </c>
    </row>
    <row r="4009" ht="15.75" hidden="1" customHeight="1">
      <c r="A4009" s="28" t="s">
        <v>9017</v>
      </c>
      <c r="B4009" s="27">
        <f>COUNTIF($H$2:$H$2576,'CARGA COMPLETA'!$A4009)</f>
        <v>0</v>
      </c>
      <c r="C4009" s="28" t="s">
        <v>9018</v>
      </c>
      <c r="D4009" s="29">
        <v>3824.5233510000003</v>
      </c>
      <c r="E4009" s="1">
        <f>COUNTIF($H$2:$H$2576,'CARGA COMPLETA'!$A4009)</f>
        <v>0</v>
      </c>
    </row>
    <row r="4010" ht="15.75" hidden="1" customHeight="1">
      <c r="A4010" s="28" t="s">
        <v>9019</v>
      </c>
      <c r="B4010" s="27">
        <f>COUNTIF($H$2:$H$2576,'CARGA COMPLETA'!$A4010)</f>
        <v>0</v>
      </c>
      <c r="C4010" s="28" t="s">
        <v>9020</v>
      </c>
      <c r="D4010" s="29">
        <v>3955.66644825</v>
      </c>
      <c r="E4010" s="1">
        <f>COUNTIF($H$2:$H$2576,'CARGA COMPLETA'!$A4010)</f>
        <v>0</v>
      </c>
    </row>
    <row r="4011" ht="15.75" hidden="1" customHeight="1">
      <c r="A4011" s="28" t="s">
        <v>9021</v>
      </c>
      <c r="B4011" s="27">
        <f>COUNTIF($H$2:$H$2576,'CARGA COMPLETA'!$A4011)</f>
        <v>0</v>
      </c>
      <c r="C4011" s="28" t="s">
        <v>9022</v>
      </c>
      <c r="D4011" s="29">
        <v>4286.942698499999</v>
      </c>
      <c r="E4011" s="1">
        <f>COUNTIF($H$2:$H$2576,'CARGA COMPLETA'!$A4011)</f>
        <v>0</v>
      </c>
    </row>
    <row r="4012" ht="15.75" hidden="1" customHeight="1">
      <c r="A4012" s="28" t="s">
        <v>9023</v>
      </c>
      <c r="B4012" s="27">
        <f>COUNTIF($H$2:$H$2576,'CARGA COMPLETA'!$A4012)</f>
        <v>0</v>
      </c>
      <c r="C4012" s="28" t="s">
        <v>9024</v>
      </c>
      <c r="D4012" s="29">
        <v>4625.35244325</v>
      </c>
      <c r="E4012" s="1">
        <f>COUNTIF($H$2:$H$2576,'CARGA COMPLETA'!$A4012)</f>
        <v>0</v>
      </c>
    </row>
    <row r="4013" ht="15.75" hidden="1" customHeight="1">
      <c r="A4013" s="28" t="s">
        <v>9025</v>
      </c>
      <c r="B4013" s="27">
        <f>COUNTIF($H$2:$H$2576,'CARGA COMPLETA'!$A4013)</f>
        <v>0</v>
      </c>
      <c r="C4013" s="28" t="s">
        <v>9026</v>
      </c>
      <c r="D4013" s="29">
        <v>5098.30133175</v>
      </c>
      <c r="E4013" s="1">
        <f>COUNTIF($H$2:$H$2576,'CARGA COMPLETA'!$A4013)</f>
        <v>0</v>
      </c>
    </row>
    <row r="4014" ht="15.75" hidden="1" customHeight="1">
      <c r="A4014" s="28" t="s">
        <v>9027</v>
      </c>
      <c r="B4014" s="27">
        <f>COUNTIF($H$2:$H$2576,'CARGA COMPLETA'!$A4014)</f>
        <v>0</v>
      </c>
      <c r="C4014" s="28" t="s">
        <v>9028</v>
      </c>
      <c r="D4014" s="29">
        <v>5722.949281499999</v>
      </c>
      <c r="E4014" s="1">
        <f>COUNTIF($H$2:$H$2576,'CARGA COMPLETA'!$A4014)</f>
        <v>0</v>
      </c>
    </row>
    <row r="4015" ht="15.75" hidden="1" customHeight="1">
      <c r="A4015" s="28" t="s">
        <v>9029</v>
      </c>
      <c r="B4015" s="27">
        <f>COUNTIF($H$2:$H$2576,'CARGA COMPLETA'!$A4015)</f>
        <v>0</v>
      </c>
      <c r="C4015" s="28" t="s">
        <v>9030</v>
      </c>
      <c r="D4015" s="29">
        <v>7078.816354500001</v>
      </c>
      <c r="E4015" s="1">
        <f>COUNTIF($H$2:$H$2576,'CARGA COMPLETA'!$A4015)</f>
        <v>0</v>
      </c>
    </row>
    <row r="4016" ht="15.75" hidden="1" customHeight="1">
      <c r="A4016" s="28" t="s">
        <v>9031</v>
      </c>
      <c r="B4016" s="27">
        <f>COUNTIF($H$2:$H$2576,'CARGA COMPLETA'!$A4016)</f>
        <v>0</v>
      </c>
      <c r="C4016" s="28" t="s">
        <v>9032</v>
      </c>
      <c r="D4016" s="29">
        <v>7485.326714249999</v>
      </c>
      <c r="E4016" s="1">
        <f>COUNTIF($H$2:$H$2576,'CARGA COMPLETA'!$A4016)</f>
        <v>0</v>
      </c>
    </row>
    <row r="4017" ht="15.75" hidden="1" customHeight="1">
      <c r="A4017" s="28" t="s">
        <v>9033</v>
      </c>
      <c r="B4017" s="27">
        <f>COUNTIF($H$2:$H$2576,'CARGA COMPLETA'!$A4017)</f>
        <v>0</v>
      </c>
      <c r="C4017" s="28" t="s">
        <v>9034</v>
      </c>
      <c r="D4017" s="29">
        <v>7689.9250395</v>
      </c>
      <c r="E4017" s="1">
        <f>COUNTIF($H$2:$H$2576,'CARGA COMPLETA'!$A4017)</f>
        <v>0</v>
      </c>
    </row>
    <row r="4018" ht="15.75" hidden="1" customHeight="1">
      <c r="A4018" s="28" t="s">
        <v>9035</v>
      </c>
      <c r="B4018" s="27">
        <f>COUNTIF($H$2:$H$2576,'CARGA COMPLETA'!$A4018)</f>
        <v>0</v>
      </c>
      <c r="C4018" s="28" t="s">
        <v>9036</v>
      </c>
      <c r="D4018" s="29">
        <v>8088.897613499999</v>
      </c>
      <c r="E4018" s="1">
        <f>COUNTIF($H$2:$H$2576,'CARGA COMPLETA'!$A4018)</f>
        <v>0</v>
      </c>
    </row>
    <row r="4019" ht="15.75" hidden="1" customHeight="1">
      <c r="A4019" s="28" t="s">
        <v>9037</v>
      </c>
      <c r="B4019" s="27">
        <f>COUNTIF($H$2:$H$2576,'CARGA COMPLETA'!$A4019)</f>
        <v>0</v>
      </c>
      <c r="C4019" s="28" t="s">
        <v>9038</v>
      </c>
      <c r="D4019" s="29">
        <v>8892.88916175</v>
      </c>
      <c r="E4019" s="1">
        <f>COUNTIF($H$2:$H$2576,'CARGA COMPLETA'!$A4019)</f>
        <v>0</v>
      </c>
    </row>
    <row r="4020" ht="15.75" hidden="1" customHeight="1">
      <c r="A4020" s="28"/>
      <c r="B4020" s="27">
        <f>COUNTIF($H$2:$H$2576,'CARGA COMPLETA'!$A4020)</f>
        <v>0</v>
      </c>
      <c r="C4020" s="28"/>
      <c r="D4020" s="29">
        <v>0.0</v>
      </c>
      <c r="E4020" s="1">
        <f>COUNTIF($H$2:$H$2576,'CARGA COMPLETA'!$A4020)</f>
        <v>0</v>
      </c>
    </row>
    <row r="4021" ht="15.75" hidden="1" customHeight="1">
      <c r="A4021" s="28"/>
      <c r="B4021" s="27">
        <f>COUNTIF($H$2:$H$2576,'CARGA COMPLETA'!$A4021)</f>
        <v>0</v>
      </c>
      <c r="C4021" s="28" t="s">
        <v>9039</v>
      </c>
      <c r="D4021" s="29">
        <v>0.0</v>
      </c>
      <c r="E4021" s="1">
        <f>COUNTIF($H$2:$H$2576,'CARGA COMPLETA'!$A4021)</f>
        <v>0</v>
      </c>
    </row>
    <row r="4022" ht="15.75" customHeight="1">
      <c r="A4022" s="28" t="s">
        <v>1940</v>
      </c>
      <c r="B4022" s="27">
        <f>COUNTIF($H$2:$H$2576,'CARGA COMPLETA'!$A4022)</f>
        <v>1</v>
      </c>
      <c r="C4022" s="28" t="s">
        <v>1939</v>
      </c>
      <c r="D4022" s="29">
        <v>1423.0872315</v>
      </c>
      <c r="E4022" s="1">
        <f>COUNTIF($H$2:$H$2576,'CARGA COMPLETA'!$A4022)</f>
        <v>1</v>
      </c>
    </row>
    <row r="4023" ht="15.75" customHeight="1">
      <c r="A4023" s="28" t="s">
        <v>1942</v>
      </c>
      <c r="B4023" s="27">
        <f>COUNTIF($H$2:$H$2576,'CARGA COMPLETA'!$A4023)</f>
        <v>1</v>
      </c>
      <c r="C4023" s="28" t="s">
        <v>1941</v>
      </c>
      <c r="D4023" s="29">
        <v>2035.48066425</v>
      </c>
      <c r="E4023" s="1">
        <f>COUNTIF($H$2:$H$2576,'CARGA COMPLETA'!$A4023)</f>
        <v>1</v>
      </c>
    </row>
    <row r="4024" ht="15.75" customHeight="1">
      <c r="A4024" s="28" t="s">
        <v>1944</v>
      </c>
      <c r="B4024" s="27">
        <f>COUNTIF($H$2:$H$2576,'CARGA COMPLETA'!$A4024)</f>
        <v>1</v>
      </c>
      <c r="C4024" s="28" t="s">
        <v>1943</v>
      </c>
      <c r="D4024" s="29">
        <v>3008.9151675</v>
      </c>
      <c r="E4024" s="1">
        <f>COUNTIF($H$2:$H$2576,'CARGA COMPLETA'!$A4024)</f>
        <v>1</v>
      </c>
    </row>
    <row r="4025" ht="15.75" hidden="1" customHeight="1">
      <c r="A4025" s="28"/>
      <c r="B4025" s="27">
        <f>COUNTIF($H$2:$H$2576,'CARGA COMPLETA'!$A4025)</f>
        <v>0</v>
      </c>
      <c r="C4025" s="28"/>
      <c r="D4025" s="29">
        <v>0.0</v>
      </c>
      <c r="E4025" s="1">
        <f>COUNTIF($H$2:$H$2576,'CARGA COMPLETA'!$A4025)</f>
        <v>0</v>
      </c>
    </row>
    <row r="4026" ht="15.75" hidden="1" customHeight="1">
      <c r="A4026" s="28"/>
      <c r="B4026" s="27">
        <f>COUNTIF($H$2:$H$2576,'CARGA COMPLETA'!$A4026)</f>
        <v>0</v>
      </c>
      <c r="C4026" s="28" t="s">
        <v>9040</v>
      </c>
      <c r="D4026" s="29">
        <v>0.0</v>
      </c>
      <c r="E4026" s="1">
        <f>COUNTIF($H$2:$H$2576,'CARGA COMPLETA'!$A4026)</f>
        <v>0</v>
      </c>
    </row>
    <row r="4027" ht="15.75" customHeight="1">
      <c r="A4027" s="28" t="s">
        <v>1946</v>
      </c>
      <c r="B4027" s="27">
        <f>COUNTIF($H$2:$H$2576,'CARGA COMPLETA'!$A4027)</f>
        <v>1</v>
      </c>
      <c r="C4027" s="28" t="s">
        <v>1945</v>
      </c>
      <c r="D4027" s="29">
        <v>747.51655275</v>
      </c>
      <c r="E4027" s="1">
        <f>COUNTIF($H$2:$H$2576,'CARGA COMPLETA'!$A4027)</f>
        <v>1</v>
      </c>
    </row>
    <row r="4028" ht="15.75" customHeight="1">
      <c r="A4028" s="28" t="s">
        <v>1948</v>
      </c>
      <c r="B4028" s="27">
        <f>COUNTIF($H$2:$H$2576,'CARGA COMPLETA'!$A4028)</f>
        <v>1</v>
      </c>
      <c r="C4028" s="28" t="s">
        <v>1947</v>
      </c>
      <c r="D4028" s="29">
        <v>939.72559725</v>
      </c>
      <c r="E4028" s="1">
        <f>COUNTIF($H$2:$H$2576,'CARGA COMPLETA'!$A4028)</f>
        <v>1</v>
      </c>
    </row>
    <row r="4029" ht="15.75" customHeight="1">
      <c r="A4029" s="28" t="s">
        <v>1950</v>
      </c>
      <c r="B4029" s="27">
        <f>COUNTIF($H$2:$H$2576,'CARGA COMPLETA'!$A4029)</f>
        <v>1</v>
      </c>
      <c r="C4029" s="28" t="s">
        <v>1949</v>
      </c>
      <c r="D4029" s="29">
        <v>1418.1638624999998</v>
      </c>
      <c r="E4029" s="1">
        <f>COUNTIF($H$2:$H$2576,'CARGA COMPLETA'!$A4029)</f>
        <v>1</v>
      </c>
    </row>
    <row r="4030" ht="15.75" hidden="1" customHeight="1">
      <c r="A4030" s="28"/>
      <c r="B4030" s="27">
        <f>COUNTIF($H$2:$H$2576,'CARGA COMPLETA'!$A4030)</f>
        <v>0</v>
      </c>
      <c r="C4030" s="28"/>
      <c r="D4030" s="29">
        <v>0.0</v>
      </c>
      <c r="E4030" s="1">
        <f>COUNTIF($H$2:$H$2576,'CARGA COMPLETA'!$A4030)</f>
        <v>0</v>
      </c>
    </row>
    <row r="4031" ht="15.75" hidden="1" customHeight="1">
      <c r="A4031" s="28"/>
      <c r="B4031" s="27">
        <f>COUNTIF($H$2:$H$2576,'CARGA COMPLETA'!$A4031)</f>
        <v>0</v>
      </c>
      <c r="C4031" s="28" t="s">
        <v>9041</v>
      </c>
      <c r="D4031" s="29">
        <v>0.0</v>
      </c>
      <c r="E4031" s="1">
        <f>COUNTIF($H$2:$H$2576,'CARGA COMPLETA'!$A4031)</f>
        <v>0</v>
      </c>
    </row>
    <row r="4032" ht="15.75" customHeight="1">
      <c r="A4032" s="28" t="s">
        <v>1952</v>
      </c>
      <c r="B4032" s="27">
        <f>COUNTIF($H$2:$H$2576,'CARGA COMPLETA'!$A4032)</f>
        <v>1</v>
      </c>
      <c r="C4032" s="28" t="s">
        <v>1951</v>
      </c>
      <c r="D4032" s="29">
        <v>501.10552799999994</v>
      </c>
      <c r="E4032" s="1">
        <f>COUNTIF($H$2:$H$2576,'CARGA COMPLETA'!$A4032)</f>
        <v>1</v>
      </c>
    </row>
    <row r="4033" ht="15.75" customHeight="1">
      <c r="A4033" s="28" t="s">
        <v>1954</v>
      </c>
      <c r="B4033" s="27">
        <f>COUNTIF($H$2:$H$2576,'CARGA COMPLETA'!$A4033)</f>
        <v>1</v>
      </c>
      <c r="C4033" s="28" t="s">
        <v>1953</v>
      </c>
      <c r="D4033" s="29">
        <v>650.890944</v>
      </c>
      <c r="E4033" s="1">
        <f>COUNTIF($H$2:$H$2576,'CARGA COMPLETA'!$A4033)</f>
        <v>1</v>
      </c>
    </row>
    <row r="4034" ht="15.75" customHeight="1">
      <c r="A4034" s="28" t="s">
        <v>1956</v>
      </c>
      <c r="B4034" s="27">
        <f>COUNTIF($H$2:$H$2576,'CARGA COMPLETA'!$A4034)</f>
        <v>1</v>
      </c>
      <c r="C4034" s="28" t="s">
        <v>1955</v>
      </c>
      <c r="D4034" s="29">
        <v>1157.53975425</v>
      </c>
      <c r="E4034" s="1">
        <f>COUNTIF($H$2:$H$2576,'CARGA COMPLETA'!$A4034)</f>
        <v>1</v>
      </c>
    </row>
    <row r="4035" ht="15.75" hidden="1" customHeight="1">
      <c r="A4035" s="28"/>
      <c r="B4035" s="27">
        <f>COUNTIF($H$2:$H$2576,'CARGA COMPLETA'!$A4035)</f>
        <v>0</v>
      </c>
      <c r="C4035" s="28"/>
      <c r="D4035" s="29">
        <v>0.0</v>
      </c>
      <c r="E4035" s="1">
        <f>COUNTIF($H$2:$H$2576,'CARGA COMPLETA'!$A4035)</f>
        <v>0</v>
      </c>
    </row>
    <row r="4036" ht="15.75" hidden="1" customHeight="1">
      <c r="A4036" s="28"/>
      <c r="B4036" s="27">
        <f>COUNTIF($H$2:$H$2576,'CARGA COMPLETA'!$A4036)</f>
        <v>0</v>
      </c>
      <c r="C4036" s="28" t="s">
        <v>9042</v>
      </c>
      <c r="D4036" s="29">
        <v>0.0</v>
      </c>
      <c r="E4036" s="1">
        <f>COUNTIF($H$2:$H$2576,'CARGA COMPLETA'!$A4036)</f>
        <v>0</v>
      </c>
    </row>
    <row r="4037" ht="15.75" customHeight="1">
      <c r="A4037" s="28" t="s">
        <v>1958</v>
      </c>
      <c r="B4037" s="27">
        <f>COUNTIF($H$2:$H$2576,'CARGA COMPLETA'!$A4037)</f>
        <v>1</v>
      </c>
      <c r="C4037" s="28" t="s">
        <v>1957</v>
      </c>
      <c r="D4037" s="29">
        <v>2058.866667</v>
      </c>
      <c r="E4037" s="1">
        <f>COUNTIF($H$2:$H$2576,'CARGA COMPLETA'!$A4037)</f>
        <v>1</v>
      </c>
    </row>
    <row r="4038" ht="15.75" hidden="1" customHeight="1">
      <c r="A4038" s="28"/>
      <c r="B4038" s="27">
        <f>COUNTIF($H$2:$H$2576,'CARGA COMPLETA'!$A4038)</f>
        <v>0</v>
      </c>
      <c r="C4038" s="28"/>
      <c r="D4038" s="29">
        <v>0.0</v>
      </c>
      <c r="E4038" s="1">
        <f>COUNTIF($H$2:$H$2576,'CARGA COMPLETA'!$A4038)</f>
        <v>0</v>
      </c>
    </row>
    <row r="4039" ht="15.75" hidden="1" customHeight="1">
      <c r="A4039" s="28"/>
      <c r="B4039" s="27">
        <f>COUNTIF($H$2:$H$2576,'CARGA COMPLETA'!$A4039)</f>
        <v>0</v>
      </c>
      <c r="C4039" s="28" t="s">
        <v>9043</v>
      </c>
      <c r="D4039" s="29">
        <v>0.0</v>
      </c>
      <c r="E4039" s="1">
        <f>COUNTIF($H$2:$H$2576,'CARGA COMPLETA'!$A4039)</f>
        <v>0</v>
      </c>
    </row>
    <row r="4040" ht="15.75" customHeight="1">
      <c r="A4040" s="28" t="s">
        <v>1960</v>
      </c>
      <c r="B4040" s="27">
        <f>COUNTIF($H$2:$H$2576,'CARGA COMPLETA'!$A4040)</f>
        <v>1</v>
      </c>
      <c r="C4040" s="28" t="s">
        <v>1959</v>
      </c>
      <c r="D4040" s="29">
        <v>590.732406</v>
      </c>
      <c r="E4040" s="1">
        <f>COUNTIF($H$2:$H$2576,'CARGA COMPLETA'!$A4040)</f>
        <v>1</v>
      </c>
    </row>
    <row r="4041" ht="15.75" customHeight="1">
      <c r="A4041" s="28" t="s">
        <v>1962</v>
      </c>
      <c r="B4041" s="27">
        <f>COUNTIF($H$2:$H$2576,'CARGA COMPLETA'!$A4041)</f>
        <v>1</v>
      </c>
      <c r="C4041" s="28" t="s">
        <v>1961</v>
      </c>
      <c r="D4041" s="29">
        <v>681.6350474999999</v>
      </c>
      <c r="E4041" s="1">
        <f>COUNTIF($H$2:$H$2576,'CARGA COMPLETA'!$A4041)</f>
        <v>1</v>
      </c>
    </row>
    <row r="4042" ht="15.75" hidden="1" customHeight="1">
      <c r="A4042" s="28"/>
      <c r="B4042" s="27">
        <f>COUNTIF($H$2:$H$2576,'CARGA COMPLETA'!$A4042)</f>
        <v>0</v>
      </c>
      <c r="C4042" s="28"/>
      <c r="D4042" s="29">
        <v>0.0</v>
      </c>
      <c r="E4042" s="1">
        <f>COUNTIF($H$2:$H$2576,'CARGA COMPLETA'!$A4042)</f>
        <v>0</v>
      </c>
    </row>
    <row r="4043" ht="15.75" hidden="1" customHeight="1">
      <c r="A4043" s="28"/>
      <c r="B4043" s="27">
        <f>COUNTIF($H$2:$H$2576,'CARGA COMPLETA'!$A4043)</f>
        <v>0</v>
      </c>
      <c r="C4043" s="28" t="s">
        <v>9044</v>
      </c>
      <c r="D4043" s="29">
        <v>0.0</v>
      </c>
      <c r="E4043" s="1">
        <f>COUNTIF($H$2:$H$2576,'CARGA COMPLETA'!$A4043)</f>
        <v>0</v>
      </c>
    </row>
    <row r="4044" ht="15.75" hidden="1" customHeight="1">
      <c r="A4044" s="28" t="s">
        <v>9045</v>
      </c>
      <c r="B4044" s="27">
        <f>COUNTIF($H$2:$H$2576,'CARGA COMPLETA'!$A4044)</f>
        <v>0</v>
      </c>
      <c r="C4044" s="28" t="s">
        <v>9046</v>
      </c>
      <c r="D4044" s="29">
        <v>2444.74918875</v>
      </c>
      <c r="E4044" s="1">
        <f>COUNTIF($H$2:$H$2576,'CARGA COMPLETA'!$A4044)</f>
        <v>0</v>
      </c>
    </row>
    <row r="4045" ht="15.75" hidden="1" customHeight="1">
      <c r="A4045" s="28" t="s">
        <v>9047</v>
      </c>
      <c r="B4045" s="27">
        <f>COUNTIF($H$2:$H$2576,'CARGA COMPLETA'!$A4045)</f>
        <v>0</v>
      </c>
      <c r="C4045" s="28" t="s">
        <v>9048</v>
      </c>
      <c r="D4045" s="29">
        <v>2956.3393364999997</v>
      </c>
      <c r="E4045" s="1">
        <f>COUNTIF($H$2:$H$2576,'CARGA COMPLETA'!$A4045)</f>
        <v>0</v>
      </c>
    </row>
    <row r="4046" ht="15.75" hidden="1" customHeight="1">
      <c r="A4046" s="28"/>
      <c r="B4046" s="27">
        <f>COUNTIF($H$2:$H$2576,'CARGA COMPLETA'!$A4046)</f>
        <v>0</v>
      </c>
      <c r="C4046" s="28"/>
      <c r="D4046" s="29">
        <v>0.0</v>
      </c>
      <c r="E4046" s="1">
        <f>COUNTIF($H$2:$H$2576,'CARGA COMPLETA'!$A4046)</f>
        <v>0</v>
      </c>
    </row>
    <row r="4047" ht="15.75" hidden="1" customHeight="1">
      <c r="A4047" s="28"/>
      <c r="B4047" s="27">
        <f>COUNTIF($H$2:$H$2576,'CARGA COMPLETA'!$A4047)</f>
        <v>0</v>
      </c>
      <c r="C4047" s="28" t="s">
        <v>9049</v>
      </c>
      <c r="D4047" s="29">
        <v>0.0</v>
      </c>
      <c r="E4047" s="1">
        <f>COUNTIF($H$2:$H$2576,'CARGA COMPLETA'!$A4047)</f>
        <v>0</v>
      </c>
    </row>
    <row r="4048" ht="15.75" hidden="1" customHeight="1">
      <c r="A4048" s="28" t="s">
        <v>9050</v>
      </c>
      <c r="B4048" s="27">
        <f>COUNTIF($H$2:$H$2576,'CARGA COMPLETA'!$A4048)</f>
        <v>0</v>
      </c>
      <c r="C4048" s="28" t="s">
        <v>9051</v>
      </c>
      <c r="D4048" s="29">
        <v>1828.0702687500002</v>
      </c>
      <c r="E4048" s="1">
        <f>COUNTIF($H$2:$H$2576,'CARGA COMPLETA'!$A4048)</f>
        <v>0</v>
      </c>
    </row>
    <row r="4049" ht="15.75" hidden="1" customHeight="1">
      <c r="A4049" s="28" t="s">
        <v>9052</v>
      </c>
      <c r="B4049" s="27">
        <f>COUNTIF($H$2:$H$2576,'CARGA COMPLETA'!$A4049)</f>
        <v>0</v>
      </c>
      <c r="C4049" s="28" t="s">
        <v>9053</v>
      </c>
      <c r="D4049" s="29">
        <v>1828.0702687500002</v>
      </c>
      <c r="E4049" s="1">
        <f>COUNTIF($H$2:$H$2576,'CARGA COMPLETA'!$A4049)</f>
        <v>0</v>
      </c>
    </row>
    <row r="4050" ht="15.75" hidden="1" customHeight="1">
      <c r="A4050" s="28" t="s">
        <v>9054</v>
      </c>
      <c r="B4050" s="27">
        <f>COUNTIF($H$2:$H$2576,'CARGA COMPLETA'!$A4050)</f>
        <v>0</v>
      </c>
      <c r="C4050" s="28" t="s">
        <v>9055</v>
      </c>
      <c r="D4050" s="29">
        <v>1902.3790004999998</v>
      </c>
      <c r="E4050" s="1">
        <f>COUNTIF($H$2:$H$2576,'CARGA COMPLETA'!$A4050)</f>
        <v>0</v>
      </c>
    </row>
    <row r="4051" ht="15.75" hidden="1" customHeight="1">
      <c r="A4051" s="28" t="s">
        <v>9056</v>
      </c>
      <c r="B4051" s="27">
        <f>COUNTIF($H$2:$H$2576,'CARGA COMPLETA'!$A4051)</f>
        <v>0</v>
      </c>
      <c r="C4051" s="28" t="s">
        <v>9057</v>
      </c>
      <c r="D4051" s="29">
        <v>1986.5973599999998</v>
      </c>
      <c r="E4051" s="1">
        <f>COUNTIF($H$2:$H$2576,'CARGA COMPLETA'!$A4051)</f>
        <v>0</v>
      </c>
    </row>
    <row r="4052" ht="15.75" hidden="1" customHeight="1">
      <c r="A4052" s="28" t="s">
        <v>9058</v>
      </c>
      <c r="B4052" s="27">
        <f>COUNTIF($H$2:$H$2576,'CARGA COMPLETA'!$A4052)</f>
        <v>0</v>
      </c>
      <c r="C4052" s="28" t="s">
        <v>9059</v>
      </c>
      <c r="D4052" s="29">
        <v>1986.5973599999998</v>
      </c>
      <c r="E4052" s="1">
        <f>COUNTIF($H$2:$H$2576,'CARGA COMPLETA'!$A4052)</f>
        <v>0</v>
      </c>
    </row>
    <row r="4053" ht="15.75" hidden="1" customHeight="1">
      <c r="A4053" s="28" t="s">
        <v>9060</v>
      </c>
      <c r="B4053" s="27">
        <f>COUNTIF($H$2:$H$2576,'CARGA COMPLETA'!$A4053)</f>
        <v>0</v>
      </c>
      <c r="C4053" s="28" t="s">
        <v>9061</v>
      </c>
      <c r="D4053" s="29">
        <v>2159.9933849999993</v>
      </c>
      <c r="E4053" s="1">
        <f>COUNTIF($H$2:$H$2576,'CARGA COMPLETA'!$A4053)</f>
        <v>0</v>
      </c>
    </row>
    <row r="4054" ht="15.75" hidden="1" customHeight="1">
      <c r="A4054" s="28" t="s">
        <v>9062</v>
      </c>
      <c r="B4054" s="27">
        <f>COUNTIF($H$2:$H$2576,'CARGA COMPLETA'!$A4054)</f>
        <v>0</v>
      </c>
      <c r="C4054" s="28" t="s">
        <v>9063</v>
      </c>
      <c r="D4054" s="29">
        <v>2251.64171925</v>
      </c>
      <c r="E4054" s="1">
        <f>COUNTIF($H$2:$H$2576,'CARGA COMPLETA'!$A4054)</f>
        <v>0</v>
      </c>
    </row>
    <row r="4055" ht="15.75" hidden="1" customHeight="1">
      <c r="A4055" s="28" t="s">
        <v>9064</v>
      </c>
      <c r="B4055" s="27">
        <f>COUNTIF($H$2:$H$2576,'CARGA COMPLETA'!$A4055)</f>
        <v>0</v>
      </c>
      <c r="C4055" s="28" t="s">
        <v>9065</v>
      </c>
      <c r="D4055" s="29">
        <v>2491.9165012500002</v>
      </c>
      <c r="E4055" s="1">
        <f>COUNTIF($H$2:$H$2576,'CARGA COMPLETA'!$A4055)</f>
        <v>0</v>
      </c>
    </row>
    <row r="4056" ht="15.75" hidden="1" customHeight="1">
      <c r="A4056" s="28" t="s">
        <v>9066</v>
      </c>
      <c r="B4056" s="27">
        <f>COUNTIF($H$2:$H$2576,'CARGA COMPLETA'!$A4056)</f>
        <v>0</v>
      </c>
      <c r="C4056" s="28" t="s">
        <v>9067</v>
      </c>
      <c r="D4056" s="29">
        <v>2573.6641919999997</v>
      </c>
      <c r="E4056" s="1">
        <f>COUNTIF($H$2:$H$2576,'CARGA COMPLETA'!$A4056)</f>
        <v>0</v>
      </c>
    </row>
    <row r="4057" ht="15.75" hidden="1" customHeight="1">
      <c r="A4057" s="28" t="s">
        <v>9068</v>
      </c>
      <c r="B4057" s="27">
        <f>COUNTIF($H$2:$H$2576,'CARGA COMPLETA'!$A4057)</f>
        <v>0</v>
      </c>
      <c r="C4057" s="28" t="s">
        <v>9069</v>
      </c>
      <c r="D4057" s="29">
        <v>4936.773500999999</v>
      </c>
      <c r="E4057" s="1">
        <f>COUNTIF($H$2:$H$2576,'CARGA COMPLETA'!$A4057)</f>
        <v>0</v>
      </c>
    </row>
    <row r="4058" ht="15.75" hidden="1" customHeight="1">
      <c r="A4058" s="28" t="s">
        <v>9070</v>
      </c>
      <c r="B4058" s="27">
        <f>COUNTIF($H$2:$H$2576,'CARGA COMPLETA'!$A4058)</f>
        <v>0</v>
      </c>
      <c r="C4058" s="28" t="s">
        <v>9071</v>
      </c>
      <c r="D4058" s="29">
        <v>4936.773500999999</v>
      </c>
      <c r="E4058" s="1">
        <f>COUNTIF($H$2:$H$2576,'CARGA COMPLETA'!$A4058)</f>
        <v>0</v>
      </c>
    </row>
    <row r="4059" ht="15.75" hidden="1" customHeight="1">
      <c r="A4059" s="28" t="s">
        <v>9072</v>
      </c>
      <c r="B4059" s="27">
        <f>COUNTIF($H$2:$H$2576,'CARGA COMPLETA'!$A4059)</f>
        <v>0</v>
      </c>
      <c r="C4059" s="28" t="s">
        <v>9073</v>
      </c>
      <c r="D4059" s="29">
        <v>5816.124938249999</v>
      </c>
      <c r="E4059" s="1">
        <f>COUNTIF($H$2:$H$2576,'CARGA COMPLETA'!$A4059)</f>
        <v>0</v>
      </c>
    </row>
    <row r="4060" ht="15.75" hidden="1" customHeight="1">
      <c r="A4060" s="28" t="s">
        <v>9074</v>
      </c>
      <c r="B4060" s="27">
        <f>COUNTIF($H$2:$H$2576,'CARGA COMPLETA'!$A4060)</f>
        <v>0</v>
      </c>
      <c r="C4060" s="28" t="s">
        <v>9075</v>
      </c>
      <c r="D4060" s="29">
        <v>5816.124938249999</v>
      </c>
      <c r="E4060" s="1">
        <f>COUNTIF($H$2:$H$2576,'CARGA COMPLETA'!$A4060)</f>
        <v>0</v>
      </c>
    </row>
    <row r="4061" ht="15.75" hidden="1" customHeight="1">
      <c r="A4061" s="28"/>
      <c r="B4061" s="27">
        <f>COUNTIF($H$2:$H$2576,'CARGA COMPLETA'!$A4061)</f>
        <v>0</v>
      </c>
      <c r="C4061" s="28"/>
      <c r="D4061" s="29">
        <v>0.0</v>
      </c>
      <c r="E4061" s="1">
        <f>COUNTIF($H$2:$H$2576,'CARGA COMPLETA'!$A4061)</f>
        <v>0</v>
      </c>
    </row>
    <row r="4062" ht="15.75" hidden="1" customHeight="1">
      <c r="A4062" s="28"/>
      <c r="B4062" s="27">
        <f>COUNTIF($H$2:$H$2576,'CARGA COMPLETA'!$A4062)</f>
        <v>0</v>
      </c>
      <c r="C4062" s="28" t="s">
        <v>9076</v>
      </c>
      <c r="D4062" s="29">
        <v>0.0</v>
      </c>
      <c r="E4062" s="1">
        <f>COUNTIF($H$2:$H$2576,'CARGA COMPLETA'!$A4062)</f>
        <v>0</v>
      </c>
    </row>
    <row r="4063" ht="15.75" hidden="1" customHeight="1">
      <c r="A4063" s="28" t="s">
        <v>9077</v>
      </c>
      <c r="B4063" s="27">
        <f>COUNTIF($H$2:$H$2576,'CARGA COMPLETA'!$A4063)</f>
        <v>0</v>
      </c>
      <c r="C4063" s="28" t="s">
        <v>9078</v>
      </c>
      <c r="D4063" s="29">
        <v>2956.7346435</v>
      </c>
      <c r="E4063" s="1">
        <f>COUNTIF($H$2:$H$2576,'CARGA COMPLETA'!$A4063)</f>
        <v>0</v>
      </c>
    </row>
    <row r="4064" ht="15.75" hidden="1" customHeight="1">
      <c r="A4064" s="28" t="s">
        <v>9079</v>
      </c>
      <c r="B4064" s="27">
        <f>COUNTIF($H$2:$H$2576,'CARGA COMPLETA'!$A4064)</f>
        <v>0</v>
      </c>
      <c r="C4064" s="28" t="s">
        <v>9080</v>
      </c>
      <c r="D4064" s="29">
        <v>3910.1163007499995</v>
      </c>
      <c r="E4064" s="1">
        <f>COUNTIF($H$2:$H$2576,'CARGA COMPLETA'!$A4064)</f>
        <v>0</v>
      </c>
    </row>
    <row r="4065" ht="15.75" hidden="1" customHeight="1">
      <c r="A4065" s="28"/>
      <c r="B4065" s="27">
        <f>COUNTIF($H$2:$H$2576,'CARGA COMPLETA'!$A4065)</f>
        <v>0</v>
      </c>
      <c r="C4065" s="28"/>
      <c r="D4065" s="29">
        <v>0.0</v>
      </c>
      <c r="E4065" s="1">
        <f>COUNTIF($H$2:$H$2576,'CARGA COMPLETA'!$A4065)</f>
        <v>0</v>
      </c>
    </row>
    <row r="4066" ht="15.75" hidden="1" customHeight="1">
      <c r="A4066" s="28"/>
      <c r="B4066" s="27">
        <f>COUNTIF($H$2:$H$2576,'CARGA COMPLETA'!$A4066)</f>
        <v>0</v>
      </c>
      <c r="C4066" s="28" t="s">
        <v>9081</v>
      </c>
      <c r="D4066" s="29">
        <v>0.0</v>
      </c>
      <c r="E4066" s="1">
        <f>COUNTIF($H$2:$H$2576,'CARGA COMPLETA'!$A4066)</f>
        <v>0</v>
      </c>
    </row>
    <row r="4067" ht="15.75" customHeight="1">
      <c r="A4067" s="28" t="s">
        <v>1964</v>
      </c>
      <c r="B4067" s="27">
        <f>COUNTIF($H$2:$H$2576,'CARGA COMPLETA'!$A4067)</f>
        <v>1</v>
      </c>
      <c r="C4067" s="28" t="s">
        <v>9082</v>
      </c>
      <c r="D4067" s="29">
        <v>2404.08647325</v>
      </c>
      <c r="E4067" s="1">
        <f>COUNTIF($H$2:$H$2576,'CARGA COMPLETA'!$A4067)</f>
        <v>1</v>
      </c>
    </row>
    <row r="4068" ht="15.75" hidden="1" customHeight="1">
      <c r="A4068" s="28"/>
      <c r="B4068" s="27">
        <f>COUNTIF($H$2:$H$2576,'CARGA COMPLETA'!$A4068)</f>
        <v>0</v>
      </c>
      <c r="C4068" s="28"/>
      <c r="D4068" s="29">
        <v>0.0</v>
      </c>
      <c r="E4068" s="1">
        <f>COUNTIF($H$2:$H$2576,'CARGA COMPLETA'!$A4068)</f>
        <v>0</v>
      </c>
    </row>
    <row r="4069" ht="15.75" hidden="1" customHeight="1">
      <c r="A4069" s="28"/>
      <c r="B4069" s="27">
        <f>COUNTIF($H$2:$H$2576,'CARGA COMPLETA'!$A4069)</f>
        <v>0</v>
      </c>
      <c r="C4069" s="28" t="s">
        <v>9083</v>
      </c>
      <c r="D4069" s="29">
        <v>0.0</v>
      </c>
      <c r="E4069" s="1">
        <f>COUNTIF($H$2:$H$2576,'CARGA COMPLETA'!$A4069)</f>
        <v>0</v>
      </c>
    </row>
    <row r="4070" ht="15.75" customHeight="1">
      <c r="A4070" s="28" t="s">
        <v>1966</v>
      </c>
      <c r="B4070" s="27">
        <f>COUNTIF($H$2:$H$2576,'CARGA COMPLETA'!$A4070)</f>
        <v>1</v>
      </c>
      <c r="C4070" s="28" t="s">
        <v>1965</v>
      </c>
      <c r="D4070" s="29">
        <v>1375.8300765000001</v>
      </c>
      <c r="E4070" s="1">
        <f>COUNTIF($H$2:$H$2576,'CARGA COMPLETA'!$A4070)</f>
        <v>1</v>
      </c>
    </row>
    <row r="4071" ht="15.75" customHeight="1">
      <c r="A4071" s="28" t="s">
        <v>1968</v>
      </c>
      <c r="B4071" s="27">
        <f>COUNTIF($H$2:$H$2576,'CARGA COMPLETA'!$A4071)</f>
        <v>1</v>
      </c>
      <c r="C4071" s="28" t="s">
        <v>1967</v>
      </c>
      <c r="D4071" s="29">
        <v>948.1348552499999</v>
      </c>
      <c r="E4071" s="1">
        <f>COUNTIF($H$2:$H$2576,'CARGA COMPLETA'!$A4071)</f>
        <v>1</v>
      </c>
    </row>
    <row r="4072" ht="15.75" customHeight="1">
      <c r="A4072" s="28" t="s">
        <v>1970</v>
      </c>
      <c r="B4072" s="27">
        <f>COUNTIF($H$2:$H$2576,'CARGA COMPLETA'!$A4072)</f>
        <v>1</v>
      </c>
      <c r="C4072" s="28" t="s">
        <v>1969</v>
      </c>
      <c r="D4072" s="29">
        <v>1891.2205619999997</v>
      </c>
      <c r="E4072" s="1">
        <f>COUNTIF($H$2:$H$2576,'CARGA COMPLETA'!$A4072)</f>
        <v>1</v>
      </c>
    </row>
    <row r="4073" ht="15.75" customHeight="1">
      <c r="A4073" s="28" t="s">
        <v>1972</v>
      </c>
      <c r="B4073" s="27">
        <f>COUNTIF($H$2:$H$2576,'CARGA COMPLETA'!$A4073)</f>
        <v>1</v>
      </c>
      <c r="C4073" s="28" t="s">
        <v>1971</v>
      </c>
      <c r="D4073" s="29">
        <v>2850.8732257499996</v>
      </c>
      <c r="E4073" s="1">
        <f>COUNTIF($H$2:$H$2576,'CARGA COMPLETA'!$A4073)</f>
        <v>1</v>
      </c>
    </row>
    <row r="4074" ht="15.75" customHeight="1">
      <c r="A4074" s="28" t="s">
        <v>1974</v>
      </c>
      <c r="B4074" s="27">
        <f>COUNTIF($H$2:$H$2576,'CARGA COMPLETA'!$A4074)</f>
        <v>1</v>
      </c>
      <c r="C4074" s="28" t="s">
        <v>1973</v>
      </c>
      <c r="D4074" s="29">
        <v>2518.9501095</v>
      </c>
      <c r="E4074" s="1">
        <f>COUNTIF($H$2:$H$2576,'CARGA COMPLETA'!$A4074)</f>
        <v>1</v>
      </c>
    </row>
    <row r="4075" ht="15.75" customHeight="1">
      <c r="A4075" s="28" t="s">
        <v>1976</v>
      </c>
      <c r="B4075" s="27">
        <f>COUNTIF($H$2:$H$2576,'CARGA COMPLETA'!$A4075)</f>
        <v>1</v>
      </c>
      <c r="C4075" s="28" t="s">
        <v>1975</v>
      </c>
      <c r="D4075" s="29">
        <v>2850.8732257499996</v>
      </c>
      <c r="E4075" s="1">
        <f>COUNTIF($H$2:$H$2576,'CARGA COMPLETA'!$A4075)</f>
        <v>1</v>
      </c>
    </row>
    <row r="4076" ht="15.75" customHeight="1">
      <c r="A4076" s="28" t="s">
        <v>1978</v>
      </c>
      <c r="B4076" s="27">
        <f>COUNTIF($H$2:$H$2576,'CARGA COMPLETA'!$A4076)</f>
        <v>1</v>
      </c>
      <c r="C4076" s="28" t="s">
        <v>1977</v>
      </c>
      <c r="D4076" s="29">
        <v>2518.9501095</v>
      </c>
      <c r="E4076" s="1">
        <f>COUNTIF($H$2:$H$2576,'CARGA COMPLETA'!$A4076)</f>
        <v>1</v>
      </c>
    </row>
    <row r="4077" ht="15.75" customHeight="1">
      <c r="A4077" s="28" t="s">
        <v>1980</v>
      </c>
      <c r="B4077" s="27">
        <f>COUNTIF($H$2:$H$2576,'CARGA COMPLETA'!$A4077)</f>
        <v>1</v>
      </c>
      <c r="C4077" s="28" t="s">
        <v>1979</v>
      </c>
      <c r="D4077" s="29">
        <v>2850.8732257499996</v>
      </c>
      <c r="E4077" s="1">
        <f>COUNTIF($H$2:$H$2576,'CARGA COMPLETA'!$A4077)</f>
        <v>1</v>
      </c>
    </row>
    <row r="4078" ht="15.75" hidden="1" customHeight="1">
      <c r="A4078" s="28"/>
      <c r="B4078" s="27">
        <f>COUNTIF($H$2:$H$2576,'CARGA COMPLETA'!$A4078)</f>
        <v>0</v>
      </c>
      <c r="C4078" s="28"/>
      <c r="D4078" s="29">
        <v>0.0</v>
      </c>
      <c r="E4078" s="1">
        <f>COUNTIF($H$2:$H$2576,'CARGA COMPLETA'!$A4078)</f>
        <v>0</v>
      </c>
    </row>
    <row r="4079" ht="15.75" hidden="1" customHeight="1">
      <c r="A4079" s="28"/>
      <c r="B4079" s="27">
        <f>COUNTIF($H$2:$H$2576,'CARGA COMPLETA'!$A4079)</f>
        <v>0</v>
      </c>
      <c r="C4079" s="28" t="s">
        <v>9084</v>
      </c>
      <c r="D4079" s="29">
        <v>0.0</v>
      </c>
      <c r="E4079" s="1">
        <f>COUNTIF($H$2:$H$2576,'CARGA COMPLETA'!$A4079)</f>
        <v>0</v>
      </c>
    </row>
    <row r="4080" ht="15.75" hidden="1" customHeight="1">
      <c r="A4080" s="28" t="s">
        <v>9085</v>
      </c>
      <c r="B4080" s="27">
        <f>COUNTIF($H$2:$H$2576,'CARGA COMPLETA'!$A4080)</f>
        <v>0</v>
      </c>
      <c r="C4080" s="28" t="s">
        <v>9084</v>
      </c>
      <c r="D4080" s="29">
        <v>2182.7145532499994</v>
      </c>
      <c r="E4080" s="1">
        <f>COUNTIF($H$2:$H$2576,'CARGA COMPLETA'!$A4080)</f>
        <v>0</v>
      </c>
    </row>
    <row r="4081" ht="15.75" hidden="1" customHeight="1">
      <c r="A4081" s="28"/>
      <c r="B4081" s="27">
        <f>COUNTIF($H$2:$H$2576,'CARGA COMPLETA'!$A4081)</f>
        <v>0</v>
      </c>
      <c r="C4081" s="28"/>
      <c r="D4081" s="29">
        <v>0.0</v>
      </c>
      <c r="E4081" s="1">
        <f>COUNTIF($H$2:$H$2576,'CARGA COMPLETA'!$A4081)</f>
        <v>0</v>
      </c>
    </row>
    <row r="4082" ht="15.75" hidden="1" customHeight="1">
      <c r="A4082" s="28"/>
      <c r="B4082" s="27">
        <f>COUNTIF($H$2:$H$2576,'CARGA COMPLETA'!$A4082)</f>
        <v>0</v>
      </c>
      <c r="C4082" s="28" t="s">
        <v>9086</v>
      </c>
      <c r="D4082" s="29">
        <v>0.0</v>
      </c>
      <c r="E4082" s="1">
        <f>COUNTIF($H$2:$H$2576,'CARGA COMPLETA'!$A4082)</f>
        <v>0</v>
      </c>
    </row>
    <row r="4083" ht="15.75" customHeight="1">
      <c r="A4083" s="28" t="s">
        <v>1982</v>
      </c>
      <c r="B4083" s="27">
        <f>COUNTIF($H$2:$H$2576,'CARGA COMPLETA'!$A4083)</f>
        <v>1</v>
      </c>
      <c r="C4083" s="28" t="s">
        <v>1981</v>
      </c>
      <c r="D4083" s="29">
        <v>2754.8046405</v>
      </c>
      <c r="E4083" s="1">
        <f>COUNTIF($H$2:$H$2576,'CARGA COMPLETA'!$A4083)</f>
        <v>1</v>
      </c>
    </row>
    <row r="4084" ht="15.75" customHeight="1">
      <c r="A4084" s="28" t="s">
        <v>1984</v>
      </c>
      <c r="B4084" s="27">
        <f>COUNTIF($H$2:$H$2576,'CARGA COMPLETA'!$A4084)</f>
        <v>1</v>
      </c>
      <c r="C4084" s="28" t="s">
        <v>1983</v>
      </c>
      <c r="D4084" s="29">
        <v>7517.2836915</v>
      </c>
      <c r="E4084" s="1">
        <f>COUNTIF($H$2:$H$2576,'CARGA COMPLETA'!$A4084)</f>
        <v>1</v>
      </c>
    </row>
    <row r="4085" ht="15.75" customHeight="1">
      <c r="A4085" s="28" t="s">
        <v>1986</v>
      </c>
      <c r="B4085" s="27">
        <f>COUNTIF($H$2:$H$2576,'CARGA COMPLETA'!$A4085)</f>
        <v>1</v>
      </c>
      <c r="C4085" s="28" t="s">
        <v>1985</v>
      </c>
      <c r="D4085" s="29">
        <v>2703.8549587499997</v>
      </c>
      <c r="E4085" s="1">
        <f>COUNTIF($H$2:$H$2576,'CARGA COMPLETA'!$A4085)</f>
        <v>1</v>
      </c>
    </row>
    <row r="4086" ht="15.75" hidden="1" customHeight="1">
      <c r="A4086" s="28"/>
      <c r="B4086" s="27">
        <f>COUNTIF($H$2:$H$2576,'CARGA COMPLETA'!$A4086)</f>
        <v>0</v>
      </c>
      <c r="C4086" s="28"/>
      <c r="D4086" s="29">
        <v>0.0</v>
      </c>
      <c r="E4086" s="1">
        <f>COUNTIF($H$2:$H$2576,'CARGA COMPLETA'!$A4086)</f>
        <v>0</v>
      </c>
    </row>
    <row r="4087" ht="15.75" hidden="1" customHeight="1">
      <c r="A4087" s="28"/>
      <c r="B4087" s="27">
        <f>COUNTIF($H$2:$H$2576,'CARGA COMPLETA'!$A4087)</f>
        <v>0</v>
      </c>
      <c r="C4087" s="28" t="s">
        <v>9087</v>
      </c>
      <c r="D4087" s="29">
        <v>0.0</v>
      </c>
      <c r="E4087" s="1">
        <f>COUNTIF($H$2:$H$2576,'CARGA COMPLETA'!$A4087)</f>
        <v>0</v>
      </c>
    </row>
    <row r="4088" ht="15.75" hidden="1" customHeight="1">
      <c r="A4088" s="28" t="s">
        <v>9088</v>
      </c>
      <c r="B4088" s="27">
        <f>COUNTIF($H$2:$H$2576,'CARGA COMPLETA'!$A4088)</f>
        <v>0</v>
      </c>
      <c r="C4088" s="28" t="s">
        <v>9089</v>
      </c>
      <c r="D4088" s="29">
        <v>1071.677277</v>
      </c>
      <c r="E4088" s="1">
        <f>COUNTIF($H$2:$H$2576,'CARGA COMPLETA'!$A4088)</f>
        <v>0</v>
      </c>
    </row>
    <row r="4089" ht="15.75" hidden="1" customHeight="1">
      <c r="A4089" s="28" t="s">
        <v>9090</v>
      </c>
      <c r="B4089" s="27">
        <f>COUNTIF($H$2:$H$2576,'CARGA COMPLETA'!$A4089)</f>
        <v>0</v>
      </c>
      <c r="C4089" s="28" t="s">
        <v>9091</v>
      </c>
      <c r="D4089" s="29">
        <v>1178.9132849999999</v>
      </c>
      <c r="E4089" s="1">
        <f>COUNTIF($H$2:$H$2576,'CARGA COMPLETA'!$A4089)</f>
        <v>0</v>
      </c>
    </row>
    <row r="4090" ht="15.75" hidden="1" customHeight="1">
      <c r="A4090" s="28" t="s">
        <v>9092</v>
      </c>
      <c r="B4090" s="27">
        <f>COUNTIF($H$2:$H$2576,'CARGA COMPLETA'!$A4090)</f>
        <v>0</v>
      </c>
      <c r="C4090" s="28" t="s">
        <v>9093</v>
      </c>
      <c r="D4090" s="29">
        <v>1477.513818</v>
      </c>
      <c r="E4090" s="1">
        <f>COUNTIF($H$2:$H$2576,'CARGA COMPLETA'!$A4090)</f>
        <v>0</v>
      </c>
    </row>
    <row r="4091" ht="15.75" hidden="1" customHeight="1">
      <c r="A4091" s="28" t="s">
        <v>9094</v>
      </c>
      <c r="B4091" s="27">
        <f>COUNTIF($H$2:$H$2576,'CARGA COMPLETA'!$A4091)</f>
        <v>0</v>
      </c>
      <c r="C4091" s="28" t="s">
        <v>9095</v>
      </c>
      <c r="D4091" s="29">
        <v>1591.002864</v>
      </c>
      <c r="E4091" s="1">
        <f>COUNTIF($H$2:$H$2576,'CARGA COMPLETA'!$A4091)</f>
        <v>0</v>
      </c>
    </row>
    <row r="4092" ht="15.75" hidden="1" customHeight="1">
      <c r="A4092" s="28" t="s">
        <v>9096</v>
      </c>
      <c r="B4092" s="27">
        <f>COUNTIF($H$2:$H$2576,'CARGA COMPLETA'!$A4092)</f>
        <v>0</v>
      </c>
      <c r="C4092" s="28" t="s">
        <v>9097</v>
      </c>
      <c r="D4092" s="29">
        <v>1675.82316825</v>
      </c>
      <c r="E4092" s="1">
        <f>COUNTIF($H$2:$H$2576,'CARGA COMPLETA'!$A4092)</f>
        <v>0</v>
      </c>
    </row>
    <row r="4093" ht="15.75" hidden="1" customHeight="1">
      <c r="A4093" s="28" t="s">
        <v>9098</v>
      </c>
      <c r="B4093" s="27">
        <f>COUNTIF($H$2:$H$2576,'CARGA COMPLETA'!$A4093)</f>
        <v>0</v>
      </c>
      <c r="C4093" s="28" t="s">
        <v>9099</v>
      </c>
      <c r="D4093" s="29">
        <v>1764.4617787500001</v>
      </c>
      <c r="E4093" s="1">
        <f>COUNTIF($H$2:$H$2576,'CARGA COMPLETA'!$A4093)</f>
        <v>0</v>
      </c>
    </row>
    <row r="4094" ht="15.75" hidden="1" customHeight="1">
      <c r="A4094" s="28" t="s">
        <v>9100</v>
      </c>
      <c r="B4094" s="27">
        <f>COUNTIF($H$2:$H$2576,'CARGA COMPLETA'!$A4094)</f>
        <v>0</v>
      </c>
      <c r="C4094" s="28" t="s">
        <v>9101</v>
      </c>
      <c r="D4094" s="29">
        <v>1842.8493599999997</v>
      </c>
      <c r="E4094" s="1">
        <f>COUNTIF($H$2:$H$2576,'CARGA COMPLETA'!$A4094)</f>
        <v>0</v>
      </c>
    </row>
    <row r="4095" ht="15.75" hidden="1" customHeight="1">
      <c r="A4095" s="28" t="s">
        <v>9102</v>
      </c>
      <c r="B4095" s="27">
        <f>COUNTIF($H$2:$H$2576,'CARGA COMPLETA'!$A4095)</f>
        <v>0</v>
      </c>
      <c r="C4095" s="28" t="s">
        <v>9103</v>
      </c>
      <c r="D4095" s="29">
        <v>1959.8153107499998</v>
      </c>
      <c r="E4095" s="1">
        <f>COUNTIF($H$2:$H$2576,'CARGA COMPLETA'!$A4095)</f>
        <v>0</v>
      </c>
    </row>
    <row r="4096" ht="15.75" hidden="1" customHeight="1">
      <c r="A4096" s="28" t="s">
        <v>9104</v>
      </c>
      <c r="B4096" s="27">
        <f>COUNTIF($H$2:$H$2576,'CARGA COMPLETA'!$A4096)</f>
        <v>0</v>
      </c>
      <c r="C4096" s="28" t="s">
        <v>9105</v>
      </c>
      <c r="D4096" s="29">
        <v>1959.8153107499998</v>
      </c>
      <c r="E4096" s="1">
        <f>COUNTIF($H$2:$H$2576,'CARGA COMPLETA'!$A4096)</f>
        <v>0</v>
      </c>
    </row>
    <row r="4097" ht="15.75" hidden="1" customHeight="1">
      <c r="A4097" s="28" t="s">
        <v>9106</v>
      </c>
      <c r="B4097" s="27">
        <f>COUNTIF($H$2:$H$2576,'CARGA COMPLETA'!$A4097)</f>
        <v>0</v>
      </c>
      <c r="C4097" s="28" t="s">
        <v>9107</v>
      </c>
      <c r="D4097" s="29">
        <v>1959.8153107499998</v>
      </c>
      <c r="E4097" s="1">
        <f>COUNTIF($H$2:$H$2576,'CARGA COMPLETA'!$A4097)</f>
        <v>0</v>
      </c>
    </row>
    <row r="4098" ht="15.75" hidden="1" customHeight="1">
      <c r="A4098" s="28" t="s">
        <v>9108</v>
      </c>
      <c r="B4098" s="27">
        <f>COUNTIF($H$2:$H$2576,'CARGA COMPLETA'!$A4098)</f>
        <v>0</v>
      </c>
      <c r="C4098" s="28" t="s">
        <v>9109</v>
      </c>
      <c r="D4098" s="29">
        <v>2161.78125075</v>
      </c>
      <c r="E4098" s="1">
        <f>COUNTIF($H$2:$H$2576,'CARGA COMPLETA'!$A4098)</f>
        <v>0</v>
      </c>
    </row>
    <row r="4099" ht="15.75" hidden="1" customHeight="1">
      <c r="A4099" s="28" t="s">
        <v>9110</v>
      </c>
      <c r="B4099" s="27">
        <f>COUNTIF($H$2:$H$2576,'CARGA COMPLETA'!$A4099)</f>
        <v>0</v>
      </c>
      <c r="C4099" s="28" t="s">
        <v>9111</v>
      </c>
      <c r="D4099" s="29">
        <v>2320.64075925</v>
      </c>
      <c r="E4099" s="1">
        <f>COUNTIF($H$2:$H$2576,'CARGA COMPLETA'!$A4099)</f>
        <v>0</v>
      </c>
    </row>
    <row r="4100" ht="15.75" hidden="1" customHeight="1">
      <c r="A4100" s="28" t="s">
        <v>9112</v>
      </c>
      <c r="B4100" s="27">
        <f>COUNTIF($H$2:$H$2576,'CARGA COMPLETA'!$A4100)</f>
        <v>0</v>
      </c>
      <c r="C4100" s="28" t="s">
        <v>9113</v>
      </c>
      <c r="D4100" s="29">
        <v>2715.1751137499996</v>
      </c>
      <c r="E4100" s="1">
        <f>COUNTIF($H$2:$H$2576,'CARGA COMPLETA'!$A4100)</f>
        <v>0</v>
      </c>
    </row>
    <row r="4101" ht="15.75" hidden="1" customHeight="1">
      <c r="A4101" s="28" t="s">
        <v>9114</v>
      </c>
      <c r="B4101" s="27">
        <f>COUNTIF($H$2:$H$2576,'CARGA COMPLETA'!$A4101)</f>
        <v>0</v>
      </c>
      <c r="C4101" s="28" t="s">
        <v>9115</v>
      </c>
      <c r="D4101" s="29">
        <v>1348.22147625</v>
      </c>
      <c r="E4101" s="1">
        <f>COUNTIF($H$2:$H$2576,'CARGA COMPLETA'!$A4101)</f>
        <v>0</v>
      </c>
    </row>
    <row r="4102" ht="15.75" hidden="1" customHeight="1">
      <c r="A4102" s="28"/>
      <c r="B4102" s="27">
        <f>COUNTIF($H$2:$H$2576,'CARGA COMPLETA'!$A4102)</f>
        <v>0</v>
      </c>
      <c r="C4102" s="28"/>
      <c r="D4102" s="29">
        <v>0.0</v>
      </c>
      <c r="E4102" s="1">
        <f>COUNTIF($H$2:$H$2576,'CARGA COMPLETA'!$A4102)</f>
        <v>0</v>
      </c>
    </row>
    <row r="4103" ht="15.75" hidden="1" customHeight="1">
      <c r="A4103" s="28"/>
      <c r="B4103" s="27">
        <f>COUNTIF($H$2:$H$2576,'CARGA COMPLETA'!$A4103)</f>
        <v>0</v>
      </c>
      <c r="C4103" s="28" t="s">
        <v>9116</v>
      </c>
      <c r="D4103" s="29">
        <v>0.0</v>
      </c>
      <c r="E4103" s="1">
        <f>COUNTIF($H$2:$H$2576,'CARGA COMPLETA'!$A4103)</f>
        <v>0</v>
      </c>
    </row>
    <row r="4104" ht="15.75" hidden="1" customHeight="1">
      <c r="A4104" s="28" t="s">
        <v>9117</v>
      </c>
      <c r="B4104" s="27">
        <f>COUNTIF($H$2:$H$2576,'CARGA COMPLETA'!$A4104)</f>
        <v>0</v>
      </c>
      <c r="C4104" s="28" t="s">
        <v>9118</v>
      </c>
      <c r="D4104" s="29">
        <v>1431.119151</v>
      </c>
      <c r="E4104" s="1">
        <f>COUNTIF($H$2:$H$2576,'CARGA COMPLETA'!$A4104)</f>
        <v>0</v>
      </c>
    </row>
    <row r="4105" ht="15.75" hidden="1" customHeight="1">
      <c r="A4105" s="28" t="s">
        <v>9119</v>
      </c>
      <c r="B4105" s="27">
        <f>COUNTIF($H$2:$H$2576,'CARGA COMPLETA'!$A4105)</f>
        <v>0</v>
      </c>
      <c r="C4105" s="28" t="s">
        <v>9120</v>
      </c>
      <c r="D4105" s="29">
        <v>1431.119151</v>
      </c>
      <c r="E4105" s="1">
        <f>COUNTIF($H$2:$H$2576,'CARGA COMPLETA'!$A4105)</f>
        <v>0</v>
      </c>
    </row>
    <row r="4106" ht="15.75" hidden="1" customHeight="1">
      <c r="A4106" s="28" t="s">
        <v>9121</v>
      </c>
      <c r="B4106" s="27">
        <f>COUNTIF($H$2:$H$2576,'CARGA COMPLETA'!$A4106)</f>
        <v>0</v>
      </c>
      <c r="C4106" s="28" t="s">
        <v>9122</v>
      </c>
      <c r="D4106" s="29">
        <v>1431.119151</v>
      </c>
      <c r="E4106" s="1">
        <f>COUNTIF($H$2:$H$2576,'CARGA COMPLETA'!$A4106)</f>
        <v>0</v>
      </c>
    </row>
    <row r="4107" ht="15.75" hidden="1" customHeight="1">
      <c r="A4107" s="28" t="s">
        <v>9123</v>
      </c>
      <c r="B4107" s="27">
        <f>COUNTIF($H$2:$H$2576,'CARGA COMPLETA'!$A4107)</f>
        <v>0</v>
      </c>
      <c r="C4107" s="28" t="s">
        <v>9124</v>
      </c>
      <c r="D4107" s="29">
        <v>1784.1103335</v>
      </c>
      <c r="E4107" s="1">
        <f>COUNTIF($H$2:$H$2576,'CARGA COMPLETA'!$A4107)</f>
        <v>0</v>
      </c>
    </row>
    <row r="4108" ht="15.75" hidden="1" customHeight="1">
      <c r="A4108" s="28" t="s">
        <v>9125</v>
      </c>
      <c r="B4108" s="27">
        <f>COUNTIF($H$2:$H$2576,'CARGA COMPLETA'!$A4108)</f>
        <v>0</v>
      </c>
      <c r="C4108" s="28" t="s">
        <v>9126</v>
      </c>
      <c r="D4108" s="29">
        <v>2073.1695929999996</v>
      </c>
      <c r="E4108" s="1">
        <f>COUNTIF($H$2:$H$2576,'CARGA COMPLETA'!$A4108)</f>
        <v>0</v>
      </c>
    </row>
    <row r="4109" ht="15.75" hidden="1" customHeight="1">
      <c r="A4109" s="28" t="s">
        <v>9127</v>
      </c>
      <c r="B4109" s="27">
        <f>COUNTIF($H$2:$H$2576,'CARGA COMPLETA'!$A4109)</f>
        <v>0</v>
      </c>
      <c r="C4109" s="28" t="s">
        <v>9128</v>
      </c>
      <c r="D4109" s="29">
        <v>2422.28856375</v>
      </c>
      <c r="E4109" s="1">
        <f>COUNTIF($H$2:$H$2576,'CARGA COMPLETA'!$A4109)</f>
        <v>0</v>
      </c>
    </row>
    <row r="4110" ht="15.75" hidden="1" customHeight="1">
      <c r="A4110" s="28" t="s">
        <v>9129</v>
      </c>
      <c r="B4110" s="27">
        <f>COUNTIF($H$2:$H$2576,'CARGA COMPLETA'!$A4110)</f>
        <v>0</v>
      </c>
      <c r="C4110" s="28" t="s">
        <v>9130</v>
      </c>
      <c r="D4110" s="29">
        <v>2765.1455122499997</v>
      </c>
      <c r="E4110" s="1">
        <f>COUNTIF($H$2:$H$2576,'CARGA COMPLETA'!$A4110)</f>
        <v>0</v>
      </c>
    </row>
    <row r="4111" ht="15.75" hidden="1" customHeight="1">
      <c r="A4111" s="28" t="s">
        <v>9131</v>
      </c>
      <c r="B4111" s="27">
        <f>COUNTIF($H$2:$H$2576,'CARGA COMPLETA'!$A4111)</f>
        <v>0</v>
      </c>
      <c r="C4111" s="28" t="s">
        <v>9132</v>
      </c>
      <c r="D4111" s="29">
        <v>3483.2835674999997</v>
      </c>
      <c r="E4111" s="1">
        <f>COUNTIF($H$2:$H$2576,'CARGA COMPLETA'!$A4111)</f>
        <v>0</v>
      </c>
    </row>
    <row r="4112" ht="15.75" hidden="1" customHeight="1">
      <c r="A4112" s="28"/>
      <c r="B4112" s="27">
        <f>COUNTIF($H$2:$H$2576,'CARGA COMPLETA'!$A4112)</f>
        <v>0</v>
      </c>
      <c r="C4112" s="28"/>
      <c r="D4112" s="29">
        <v>0.0</v>
      </c>
      <c r="E4112" s="1">
        <f>COUNTIF($H$2:$H$2576,'CARGA COMPLETA'!$A4112)</f>
        <v>0</v>
      </c>
    </row>
    <row r="4113" ht="15.75" hidden="1" customHeight="1">
      <c r="A4113" s="28"/>
      <c r="B4113" s="27">
        <f>COUNTIF($H$2:$H$2576,'CARGA COMPLETA'!$A4113)</f>
        <v>0</v>
      </c>
      <c r="C4113" s="28" t="s">
        <v>9133</v>
      </c>
      <c r="D4113" s="29">
        <v>0.0</v>
      </c>
      <c r="E4113" s="1">
        <f>COUNTIF($H$2:$H$2576,'CARGA COMPLETA'!$A4113)</f>
        <v>0</v>
      </c>
    </row>
    <row r="4114" ht="15.75" hidden="1" customHeight="1">
      <c r="A4114" s="28" t="s">
        <v>9134</v>
      </c>
      <c r="B4114" s="27">
        <f>COUNTIF($H$2:$H$2576,'CARGA COMPLETA'!$A4114)</f>
        <v>0</v>
      </c>
      <c r="C4114" s="28" t="s">
        <v>9135</v>
      </c>
      <c r="D4114" s="29">
        <v>75314.069325</v>
      </c>
      <c r="E4114" s="1">
        <f>COUNTIF($H$2:$H$2576,'CARGA COMPLETA'!$A4114)</f>
        <v>0</v>
      </c>
    </row>
    <row r="4115" ht="15.75" hidden="1" customHeight="1">
      <c r="A4115" s="28"/>
      <c r="B4115" s="27">
        <f>COUNTIF($H$2:$H$2576,'CARGA COMPLETA'!$A4115)</f>
        <v>0</v>
      </c>
      <c r="C4115" s="28"/>
      <c r="D4115" s="29">
        <v>0.0</v>
      </c>
      <c r="E4115" s="1">
        <f>COUNTIF($H$2:$H$2576,'CARGA COMPLETA'!$A4115)</f>
        <v>0</v>
      </c>
    </row>
    <row r="4116" ht="15.75" hidden="1" customHeight="1">
      <c r="A4116" s="28"/>
      <c r="B4116" s="27">
        <f>COUNTIF($H$2:$H$2576,'CARGA COMPLETA'!$A4116)</f>
        <v>0</v>
      </c>
      <c r="C4116" s="28" t="s">
        <v>9136</v>
      </c>
      <c r="D4116" s="29">
        <v>0.0</v>
      </c>
      <c r="E4116" s="1">
        <f>COUNTIF($H$2:$H$2576,'CARGA COMPLETA'!$A4116)</f>
        <v>0</v>
      </c>
    </row>
    <row r="4117" ht="15.75" customHeight="1">
      <c r="A4117" s="28" t="s">
        <v>1988</v>
      </c>
      <c r="B4117" s="27">
        <f>COUNTIF($H$2:$H$2576,'CARGA COMPLETA'!$A4117)</f>
        <v>1</v>
      </c>
      <c r="C4117" s="28" t="s">
        <v>1987</v>
      </c>
      <c r="D4117" s="29">
        <v>11424.2824575</v>
      </c>
      <c r="E4117" s="1">
        <f>COUNTIF($H$2:$H$2576,'CARGA COMPLETA'!$A4117)</f>
        <v>1</v>
      </c>
    </row>
    <row r="4118" ht="15.75" hidden="1" customHeight="1">
      <c r="A4118" s="28"/>
      <c r="B4118" s="27">
        <f>COUNTIF($H$2:$H$2576,'CARGA COMPLETA'!$A4118)</f>
        <v>0</v>
      </c>
      <c r="C4118" s="28"/>
      <c r="D4118" s="29">
        <v>0.0</v>
      </c>
      <c r="E4118" s="1">
        <f>COUNTIF($H$2:$H$2576,'CARGA COMPLETA'!$A4118)</f>
        <v>0</v>
      </c>
    </row>
    <row r="4119" ht="15.75" hidden="1" customHeight="1">
      <c r="A4119" s="28"/>
      <c r="B4119" s="27">
        <f>COUNTIF($H$2:$H$2576,'CARGA COMPLETA'!$A4119)</f>
        <v>0</v>
      </c>
      <c r="C4119" s="28" t="s">
        <v>9137</v>
      </c>
      <c r="D4119" s="29">
        <v>0.0</v>
      </c>
      <c r="E4119" s="1">
        <f>COUNTIF($H$2:$H$2576,'CARGA COMPLETA'!$A4119)</f>
        <v>0</v>
      </c>
    </row>
    <row r="4120" ht="15.75" hidden="1" customHeight="1">
      <c r="A4120" s="28" t="s">
        <v>9138</v>
      </c>
      <c r="B4120" s="27">
        <f>COUNTIF($H$2:$H$2576,'CARGA COMPLETA'!$A4120)</f>
        <v>0</v>
      </c>
      <c r="C4120" s="28" t="s">
        <v>9139</v>
      </c>
      <c r="D4120" s="29">
        <v>19089.950022</v>
      </c>
      <c r="E4120" s="1">
        <f>COUNTIF($H$2:$H$2576,'CARGA COMPLETA'!$A4120)</f>
        <v>0</v>
      </c>
    </row>
    <row r="4121" ht="15.75" hidden="1" customHeight="1">
      <c r="A4121" s="28"/>
      <c r="B4121" s="27">
        <f>COUNTIF($H$2:$H$2576,'CARGA COMPLETA'!$A4121)</f>
        <v>0</v>
      </c>
      <c r="C4121" s="28"/>
      <c r="D4121" s="29">
        <v>0.0</v>
      </c>
      <c r="E4121" s="1">
        <f>COUNTIF($H$2:$H$2576,'CARGA COMPLETA'!$A4121)</f>
        <v>0</v>
      </c>
    </row>
    <row r="4122" ht="15.75" hidden="1" customHeight="1">
      <c r="A4122" s="28"/>
      <c r="B4122" s="27">
        <f>COUNTIF($H$2:$H$2576,'CARGA COMPLETA'!$A4122)</f>
        <v>0</v>
      </c>
      <c r="C4122" s="28" t="s">
        <v>9140</v>
      </c>
      <c r="D4122" s="29">
        <v>0.0</v>
      </c>
      <c r="E4122" s="1">
        <f>COUNTIF($H$2:$H$2576,'CARGA COMPLETA'!$A4122)</f>
        <v>0</v>
      </c>
    </row>
    <row r="4123" ht="15.75" hidden="1" customHeight="1">
      <c r="A4123" s="28" t="s">
        <v>9141</v>
      </c>
      <c r="B4123" s="27">
        <f>COUNTIF($H$2:$H$2576,'CARGA COMPLETA'!$A4123)</f>
        <v>0</v>
      </c>
      <c r="C4123" s="28" t="s">
        <v>9142</v>
      </c>
      <c r="D4123" s="29">
        <v>929.6991742499998</v>
      </c>
      <c r="E4123" s="1">
        <f>COUNTIF($H$2:$H$2576,'CARGA COMPLETA'!$A4123)</f>
        <v>0</v>
      </c>
    </row>
    <row r="4124" ht="15.75" hidden="1" customHeight="1">
      <c r="A4124" s="28" t="s">
        <v>9143</v>
      </c>
      <c r="B4124" s="27">
        <f>COUNTIF($H$2:$H$2576,'CARGA COMPLETA'!$A4124)</f>
        <v>0</v>
      </c>
      <c r="C4124" s="28" t="s">
        <v>9144</v>
      </c>
      <c r="D4124" s="29">
        <v>419.708223</v>
      </c>
      <c r="E4124" s="1">
        <f>COUNTIF($H$2:$H$2576,'CARGA COMPLETA'!$A4124)</f>
        <v>0</v>
      </c>
    </row>
    <row r="4125" ht="15.75" hidden="1" customHeight="1">
      <c r="A4125" s="28" t="s">
        <v>9145</v>
      </c>
      <c r="B4125" s="27">
        <f>COUNTIF($H$2:$H$2576,'CARGA COMPLETA'!$A4125)</f>
        <v>0</v>
      </c>
      <c r="C4125" s="28" t="s">
        <v>9146</v>
      </c>
      <c r="D4125" s="29">
        <v>515.7498555</v>
      </c>
      <c r="E4125" s="1">
        <f>COUNTIF($H$2:$H$2576,'CARGA COMPLETA'!$A4125)</f>
        <v>0</v>
      </c>
    </row>
    <row r="4126" ht="15.75" hidden="1" customHeight="1">
      <c r="A4126" s="28"/>
      <c r="B4126" s="27">
        <f>COUNTIF($H$2:$H$2576,'CARGA COMPLETA'!$A4126)</f>
        <v>0</v>
      </c>
      <c r="C4126" s="28"/>
      <c r="D4126" s="29">
        <v>0.0</v>
      </c>
      <c r="E4126" s="1">
        <f>COUNTIF($H$2:$H$2576,'CARGA COMPLETA'!$A4126)</f>
        <v>0</v>
      </c>
    </row>
    <row r="4127" ht="15.75" hidden="1" customHeight="1">
      <c r="A4127" s="28"/>
      <c r="B4127" s="27">
        <f>COUNTIF($H$2:$H$2576,'CARGA COMPLETA'!$A4127)</f>
        <v>0</v>
      </c>
      <c r="C4127" s="28" t="s">
        <v>9147</v>
      </c>
      <c r="D4127" s="29">
        <v>0.0</v>
      </c>
      <c r="E4127" s="1">
        <f>COUNTIF($H$2:$H$2576,'CARGA COMPLETA'!$A4127)</f>
        <v>0</v>
      </c>
    </row>
    <row r="4128" ht="15.75" hidden="1" customHeight="1">
      <c r="A4128" s="28" t="s">
        <v>9148</v>
      </c>
      <c r="B4128" s="27">
        <f>COUNTIF($H$2:$H$2576,'CARGA COMPLETA'!$A4128)</f>
        <v>0</v>
      </c>
      <c r="C4128" s="28" t="s">
        <v>9149</v>
      </c>
      <c r="D4128" s="29">
        <v>3507.22659375</v>
      </c>
      <c r="E4128" s="1">
        <f>COUNTIF($H$2:$H$2576,'CARGA COMPLETA'!$A4128)</f>
        <v>0</v>
      </c>
    </row>
    <row r="4129" ht="15.75" hidden="1" customHeight="1">
      <c r="A4129" s="28" t="s">
        <v>9150</v>
      </c>
      <c r="B4129" s="27">
        <f>COUNTIF($H$2:$H$2576,'CARGA COMPLETA'!$A4129)</f>
        <v>0</v>
      </c>
      <c r="C4129" s="28" t="s">
        <v>9151</v>
      </c>
      <c r="D4129" s="29">
        <v>4365.5369175</v>
      </c>
      <c r="E4129" s="1">
        <f>COUNTIF($H$2:$H$2576,'CARGA COMPLETA'!$A4129)</f>
        <v>0</v>
      </c>
    </row>
    <row r="4130" ht="15.75" hidden="1" customHeight="1">
      <c r="A4130" s="28"/>
      <c r="B4130" s="27">
        <f>COUNTIF($H$2:$H$2576,'CARGA COMPLETA'!$A4130)</f>
        <v>0</v>
      </c>
      <c r="C4130" s="28"/>
      <c r="D4130" s="29">
        <v>0.0</v>
      </c>
      <c r="E4130" s="1">
        <f>COUNTIF($H$2:$H$2576,'CARGA COMPLETA'!$A4130)</f>
        <v>0</v>
      </c>
    </row>
    <row r="4131" ht="15.75" hidden="1" customHeight="1">
      <c r="A4131" s="28"/>
      <c r="B4131" s="27">
        <f>COUNTIF($H$2:$H$2576,'CARGA COMPLETA'!$A4131)</f>
        <v>0</v>
      </c>
      <c r="C4131" s="28" t="s">
        <v>9152</v>
      </c>
      <c r="D4131" s="29">
        <v>0.0</v>
      </c>
      <c r="E4131" s="1">
        <f>COUNTIF($H$2:$H$2576,'CARGA COMPLETA'!$A4131)</f>
        <v>0</v>
      </c>
    </row>
    <row r="4132" ht="15.75" hidden="1" customHeight="1">
      <c r="A4132" s="28" t="s">
        <v>9153</v>
      </c>
      <c r="B4132" s="27">
        <f>COUNTIF($H$2:$H$2576,'CARGA COMPLETA'!$A4132)</f>
        <v>0</v>
      </c>
      <c r="C4132" s="28" t="s">
        <v>9154</v>
      </c>
      <c r="D4132" s="29">
        <v>4423.943526749999</v>
      </c>
      <c r="E4132" s="1">
        <f>COUNTIF($H$2:$H$2576,'CARGA COMPLETA'!$A4132)</f>
        <v>0</v>
      </c>
    </row>
    <row r="4133" ht="15.75" hidden="1" customHeight="1">
      <c r="A4133" s="28" t="s">
        <v>9155</v>
      </c>
      <c r="B4133" s="27">
        <f>COUNTIF($H$2:$H$2576,'CARGA COMPLETA'!$A4133)</f>
        <v>0</v>
      </c>
      <c r="C4133" s="28" t="s">
        <v>9156</v>
      </c>
      <c r="D4133" s="29">
        <v>5897.0640465</v>
      </c>
      <c r="E4133" s="1">
        <f>COUNTIF($H$2:$H$2576,'CARGA COMPLETA'!$A4133)</f>
        <v>0</v>
      </c>
    </row>
    <row r="4134" ht="15.75" hidden="1" customHeight="1">
      <c r="A4134" s="28"/>
      <c r="B4134" s="27">
        <f>COUNTIF($H$2:$H$2576,'CARGA COMPLETA'!$A4134)</f>
        <v>0</v>
      </c>
      <c r="C4134" s="28"/>
      <c r="D4134" s="29">
        <v>0.0</v>
      </c>
      <c r="E4134" s="1">
        <f>COUNTIF($H$2:$H$2576,'CARGA COMPLETA'!$A4134)</f>
        <v>0</v>
      </c>
    </row>
    <row r="4135" ht="15.75" hidden="1" customHeight="1">
      <c r="A4135" s="28"/>
      <c r="B4135" s="27">
        <f>COUNTIF($H$2:$H$2576,'CARGA COMPLETA'!$A4135)</f>
        <v>0</v>
      </c>
      <c r="C4135" s="28" t="s">
        <v>9157</v>
      </c>
      <c r="D4135" s="29">
        <v>0.0</v>
      </c>
      <c r="E4135" s="1">
        <f>COUNTIF($H$2:$H$2576,'CARGA COMPLETA'!$A4135)</f>
        <v>0</v>
      </c>
    </row>
    <row r="4136" ht="15.75" customHeight="1">
      <c r="A4136" s="28" t="s">
        <v>1990</v>
      </c>
      <c r="B4136" s="27">
        <f>COUNTIF($H$2:$H$2576,'CARGA COMPLETA'!$A4136)</f>
        <v>1</v>
      </c>
      <c r="C4136" s="28" t="s">
        <v>1989</v>
      </c>
      <c r="D4136" s="29">
        <v>62.88975</v>
      </c>
      <c r="E4136" s="1">
        <f>COUNTIF($H$2:$H$2576,'CARGA COMPLETA'!$A4136)</f>
        <v>1</v>
      </c>
    </row>
    <row r="4137" ht="15.75" customHeight="1">
      <c r="A4137" s="28" t="s">
        <v>1992</v>
      </c>
      <c r="B4137" s="27">
        <f>COUNTIF($H$2:$H$2576,'CARGA COMPLETA'!$A4137)</f>
        <v>1</v>
      </c>
      <c r="C4137" s="28" t="s">
        <v>1991</v>
      </c>
      <c r="D4137" s="29">
        <v>70.10410275</v>
      </c>
      <c r="E4137" s="1">
        <f>COUNTIF($H$2:$H$2576,'CARGA COMPLETA'!$A4137)</f>
        <v>1</v>
      </c>
    </row>
    <row r="4138" ht="15.75" hidden="1" customHeight="1">
      <c r="A4138" s="28"/>
      <c r="B4138" s="27">
        <f>COUNTIF($H$2:$H$2576,'CARGA COMPLETA'!$A4138)</f>
        <v>0</v>
      </c>
      <c r="C4138" s="28"/>
      <c r="D4138" s="29">
        <v>0.0</v>
      </c>
      <c r="E4138" s="1">
        <f>COUNTIF($H$2:$H$2576,'CARGA COMPLETA'!$A4138)</f>
        <v>0</v>
      </c>
    </row>
    <row r="4139" ht="15.75" hidden="1" customHeight="1">
      <c r="A4139" s="28"/>
      <c r="B4139" s="27">
        <f>COUNTIF($H$2:$H$2576,'CARGA COMPLETA'!$A4139)</f>
        <v>0</v>
      </c>
      <c r="C4139" s="28" t="s">
        <v>9158</v>
      </c>
      <c r="D4139" s="29">
        <v>0.0</v>
      </c>
      <c r="E4139" s="1">
        <f>COUNTIF($H$2:$H$2576,'CARGA COMPLETA'!$A4139)</f>
        <v>0</v>
      </c>
    </row>
    <row r="4140" ht="15.75" customHeight="1">
      <c r="A4140" s="28" t="s">
        <v>1994</v>
      </c>
      <c r="B4140" s="27">
        <f>COUNTIF($H$2:$H$2576,'CARGA COMPLETA'!$A4140)</f>
        <v>1</v>
      </c>
      <c r="C4140" s="28" t="s">
        <v>1993</v>
      </c>
      <c r="D4140" s="29">
        <v>1182.1116779999998</v>
      </c>
      <c r="E4140" s="1">
        <f>COUNTIF($H$2:$H$2576,'CARGA COMPLETA'!$A4140)</f>
        <v>1</v>
      </c>
    </row>
    <row r="4141" ht="15.75" customHeight="1">
      <c r="A4141" s="28" t="s">
        <v>1996</v>
      </c>
      <c r="B4141" s="27">
        <f>COUNTIF($H$2:$H$2576,'CARGA COMPLETA'!$A4141)</f>
        <v>1</v>
      </c>
      <c r="C4141" s="28" t="s">
        <v>1995</v>
      </c>
      <c r="D4141" s="29">
        <v>1899.9712215</v>
      </c>
      <c r="E4141" s="1">
        <f>COUNTIF($H$2:$H$2576,'CARGA COMPLETA'!$A4141)</f>
        <v>1</v>
      </c>
    </row>
    <row r="4142" ht="15.75" hidden="1" customHeight="1">
      <c r="A4142" s="28"/>
      <c r="B4142" s="27">
        <f>COUNTIF($H$2:$H$2576,'CARGA COMPLETA'!$A4142)</f>
        <v>0</v>
      </c>
      <c r="C4142" s="28"/>
      <c r="D4142" s="29">
        <v>0.0</v>
      </c>
      <c r="E4142" s="1">
        <f>COUNTIF($H$2:$H$2576,'CARGA COMPLETA'!$A4142)</f>
        <v>0</v>
      </c>
    </row>
    <row r="4143" ht="15.75" hidden="1" customHeight="1">
      <c r="A4143" s="28"/>
      <c r="B4143" s="27">
        <f>COUNTIF($H$2:$H$2576,'CARGA COMPLETA'!$A4143)</f>
        <v>0</v>
      </c>
      <c r="C4143" s="28" t="s">
        <v>9159</v>
      </c>
      <c r="D4143" s="29">
        <v>0.0</v>
      </c>
      <c r="E4143" s="1">
        <f>COUNTIF($H$2:$H$2576,'CARGA COMPLETA'!$A4143)</f>
        <v>0</v>
      </c>
    </row>
    <row r="4144" ht="15.75" customHeight="1">
      <c r="A4144" s="28" t="s">
        <v>1998</v>
      </c>
      <c r="B4144" s="27">
        <f>COUNTIF($H$2:$H$2576,'CARGA COMPLETA'!$A4144)</f>
        <v>1</v>
      </c>
      <c r="C4144" s="28" t="s">
        <v>1997</v>
      </c>
      <c r="D4144" s="29">
        <v>129.32827874999998</v>
      </c>
      <c r="E4144" s="1">
        <f>COUNTIF($H$2:$H$2576,'CARGA COMPLETA'!$A4144)</f>
        <v>1</v>
      </c>
    </row>
    <row r="4145" ht="15.75" customHeight="1">
      <c r="A4145" s="28" t="s">
        <v>2000</v>
      </c>
      <c r="B4145" s="27">
        <f>COUNTIF($H$2:$H$2576,'CARGA COMPLETA'!$A4145)</f>
        <v>1</v>
      </c>
      <c r="C4145" s="28" t="s">
        <v>1999</v>
      </c>
      <c r="D4145" s="29">
        <v>107.36178749999998</v>
      </c>
      <c r="E4145" s="1">
        <f>COUNTIF($H$2:$H$2576,'CARGA COMPLETA'!$A4145)</f>
        <v>1</v>
      </c>
    </row>
    <row r="4146" ht="15.75" customHeight="1">
      <c r="A4146" s="28" t="s">
        <v>2002</v>
      </c>
      <c r="B4146" s="27">
        <f>COUNTIF($H$2:$H$2576,'CARGA COMPLETA'!$A4146)</f>
        <v>1</v>
      </c>
      <c r="C4146" s="28" t="s">
        <v>2001</v>
      </c>
      <c r="D4146" s="29">
        <v>118.6100685</v>
      </c>
      <c r="E4146" s="1">
        <f>COUNTIF($H$2:$H$2576,'CARGA COMPLETA'!$A4146)</f>
        <v>1</v>
      </c>
    </row>
    <row r="4147" ht="15.75" customHeight="1">
      <c r="A4147" s="28" t="s">
        <v>2004</v>
      </c>
      <c r="B4147" s="27">
        <f>COUNTIF($H$2:$H$2576,'CARGA COMPLETA'!$A4147)</f>
        <v>1</v>
      </c>
      <c r="C4147" s="28" t="s">
        <v>2003</v>
      </c>
      <c r="D4147" s="29">
        <v>153.93613950000002</v>
      </c>
      <c r="E4147" s="1">
        <f>COUNTIF($H$2:$H$2576,'CARGA COMPLETA'!$A4147)</f>
        <v>1</v>
      </c>
    </row>
    <row r="4148" ht="15.75" customHeight="1">
      <c r="A4148" s="28" t="s">
        <v>2006</v>
      </c>
      <c r="B4148" s="27">
        <f>COUNTIF($H$2:$H$2576,'CARGA COMPLETA'!$A4148)</f>
        <v>1</v>
      </c>
      <c r="C4148" s="28" t="s">
        <v>2005</v>
      </c>
      <c r="D4148" s="29">
        <v>171.4374585</v>
      </c>
      <c r="E4148" s="1">
        <f>COUNTIF($H$2:$H$2576,'CARGA COMPLETA'!$A4148)</f>
        <v>1</v>
      </c>
    </row>
    <row r="4149" ht="15.75" customHeight="1">
      <c r="A4149" s="28" t="s">
        <v>2008</v>
      </c>
      <c r="B4149" s="27">
        <f>COUNTIF($H$2:$H$2576,'CARGA COMPLETA'!$A4149)</f>
        <v>1</v>
      </c>
      <c r="C4149" s="28" t="s">
        <v>2007</v>
      </c>
      <c r="D4149" s="29">
        <v>224.83984049999998</v>
      </c>
      <c r="E4149" s="1">
        <f>COUNTIF($H$2:$H$2576,'CARGA COMPLETA'!$A4149)</f>
        <v>1</v>
      </c>
    </row>
    <row r="4150" ht="15.75" customHeight="1">
      <c r="A4150" s="28" t="s">
        <v>2010</v>
      </c>
      <c r="B4150" s="27">
        <f>COUNTIF($H$2:$H$2576,'CARGA COMPLETA'!$A4150)</f>
        <v>1</v>
      </c>
      <c r="C4150" s="28" t="s">
        <v>2009</v>
      </c>
      <c r="D4150" s="29">
        <v>342.228051</v>
      </c>
      <c r="E4150" s="1">
        <f>COUNTIF($H$2:$H$2576,'CARGA COMPLETA'!$A4150)</f>
        <v>1</v>
      </c>
    </row>
    <row r="4151" ht="15.75" customHeight="1">
      <c r="A4151" s="28" t="s">
        <v>2012</v>
      </c>
      <c r="B4151" s="27">
        <f>COUNTIF($H$2:$H$2576,'CARGA COMPLETA'!$A4151)</f>
        <v>1</v>
      </c>
      <c r="C4151" s="28" t="s">
        <v>2011</v>
      </c>
      <c r="D4151" s="29">
        <v>395.11833075000004</v>
      </c>
      <c r="E4151" s="1">
        <f>COUNTIF($H$2:$H$2576,'CARGA COMPLETA'!$A4151)</f>
        <v>1</v>
      </c>
    </row>
    <row r="4152" ht="15.75" customHeight="1">
      <c r="A4152" s="28" t="s">
        <v>2014</v>
      </c>
      <c r="B4152" s="27">
        <f>COUNTIF($H$2:$H$2576,'CARGA COMPLETA'!$A4152)</f>
        <v>1</v>
      </c>
      <c r="C4152" s="28" t="s">
        <v>2013</v>
      </c>
      <c r="D4152" s="29">
        <v>940.6240222499999</v>
      </c>
      <c r="E4152" s="1">
        <f>COUNTIF($H$2:$H$2576,'CARGA COMPLETA'!$A4152)</f>
        <v>1</v>
      </c>
    </row>
    <row r="4153" ht="15.75" customHeight="1">
      <c r="A4153" s="28" t="s">
        <v>2016</v>
      </c>
      <c r="B4153" s="27">
        <f>COUNTIF($H$2:$H$2576,'CARGA COMPLETA'!$A4153)</f>
        <v>1</v>
      </c>
      <c r="C4153" s="28" t="s">
        <v>2015</v>
      </c>
      <c r="D4153" s="29">
        <v>1308.8075715</v>
      </c>
      <c r="E4153" s="1">
        <f>COUNTIF($H$2:$H$2576,'CARGA COMPLETA'!$A4153)</f>
        <v>1</v>
      </c>
    </row>
    <row r="4154" ht="15.75" customHeight="1">
      <c r="A4154" s="28" t="s">
        <v>2018</v>
      </c>
      <c r="B4154" s="27">
        <f>COUNTIF($H$2:$H$2576,'CARGA COMPLETA'!$A4154)</f>
        <v>1</v>
      </c>
      <c r="C4154" s="28" t="s">
        <v>2017</v>
      </c>
      <c r="D4154" s="29">
        <v>256.26674699999995</v>
      </c>
      <c r="E4154" s="1">
        <f>COUNTIF($H$2:$H$2576,'CARGA COMPLETA'!$A4154)</f>
        <v>1</v>
      </c>
    </row>
    <row r="4155" ht="15.75" hidden="1" customHeight="1">
      <c r="A4155" s="28"/>
      <c r="B4155" s="27">
        <f>COUNTIF($H$2:$H$2576,'CARGA COMPLETA'!$A4155)</f>
        <v>0</v>
      </c>
      <c r="C4155" s="28"/>
      <c r="D4155" s="29">
        <v>0.0</v>
      </c>
      <c r="E4155" s="1">
        <f>COUNTIF($H$2:$H$2576,'CARGA COMPLETA'!$A4155)</f>
        <v>0</v>
      </c>
    </row>
    <row r="4156" ht="15.75" hidden="1" customHeight="1">
      <c r="A4156" s="28"/>
      <c r="B4156" s="27">
        <f>COUNTIF($H$2:$H$2576,'CARGA COMPLETA'!$A4156)</f>
        <v>0</v>
      </c>
      <c r="C4156" s="28" t="s">
        <v>9160</v>
      </c>
      <c r="D4156" s="29">
        <v>0.0</v>
      </c>
      <c r="E4156" s="1">
        <f>COUNTIF($H$2:$H$2576,'CARGA COMPLETA'!$A4156)</f>
        <v>0</v>
      </c>
    </row>
    <row r="4157" ht="15.75" customHeight="1">
      <c r="A4157" s="28" t="s">
        <v>2020</v>
      </c>
      <c r="B4157" s="27">
        <f>COUNTIF($H$2:$H$2576,'CARGA COMPLETA'!$A4157)</f>
        <v>1</v>
      </c>
      <c r="C4157" s="28" t="s">
        <v>2019</v>
      </c>
      <c r="D4157" s="29">
        <v>321.6181815</v>
      </c>
      <c r="E4157" s="1">
        <f>COUNTIF($H$2:$H$2576,'CARGA COMPLETA'!$A4157)</f>
        <v>1</v>
      </c>
    </row>
    <row r="4158" ht="15.75" hidden="1" customHeight="1">
      <c r="A4158" s="28"/>
      <c r="B4158" s="27">
        <f>COUNTIF($H$2:$H$2576,'CARGA COMPLETA'!$A4158)</f>
        <v>0</v>
      </c>
      <c r="C4158" s="28"/>
      <c r="D4158" s="29">
        <v>0.0</v>
      </c>
      <c r="E4158" s="1">
        <f>COUNTIF($H$2:$H$2576,'CARGA COMPLETA'!$A4158)</f>
        <v>0</v>
      </c>
    </row>
    <row r="4159" ht="15.75" hidden="1" customHeight="1">
      <c r="A4159" s="28"/>
      <c r="B4159" s="27">
        <f>COUNTIF($H$2:$H$2576,'CARGA COMPLETA'!$A4159)</f>
        <v>0</v>
      </c>
      <c r="C4159" s="28" t="s">
        <v>9161</v>
      </c>
      <c r="D4159" s="29">
        <v>0.0</v>
      </c>
      <c r="E4159" s="1">
        <f>COUNTIF($H$2:$H$2576,'CARGA COMPLETA'!$A4159)</f>
        <v>0</v>
      </c>
    </row>
    <row r="4160" ht="15.75" customHeight="1">
      <c r="A4160" s="28" t="s">
        <v>2022</v>
      </c>
      <c r="B4160" s="27">
        <f>COUNTIF($H$2:$H$2576,'CARGA COMPLETA'!$A4160)</f>
        <v>1</v>
      </c>
      <c r="C4160" s="28" t="s">
        <v>2021</v>
      </c>
      <c r="D4160" s="29">
        <v>1659.9120614999997</v>
      </c>
      <c r="E4160" s="1">
        <f>COUNTIF($H$2:$H$2576,'CARGA COMPLETA'!$A4160)</f>
        <v>1</v>
      </c>
    </row>
    <row r="4161" ht="15.75" customHeight="1">
      <c r="A4161" s="28" t="s">
        <v>2024</v>
      </c>
      <c r="B4161" s="27">
        <f>COUNTIF($H$2:$H$2576,'CARGA COMPLETA'!$A4161)</f>
        <v>1</v>
      </c>
      <c r="C4161" s="28" t="s">
        <v>2023</v>
      </c>
      <c r="D4161" s="29">
        <v>1818.47508975</v>
      </c>
      <c r="E4161" s="1">
        <f>COUNTIF($H$2:$H$2576,'CARGA COMPLETA'!$A4161)</f>
        <v>1</v>
      </c>
    </row>
    <row r="4162" ht="15.75" customHeight="1">
      <c r="A4162" s="28" t="s">
        <v>2026</v>
      </c>
      <c r="B4162" s="27">
        <f>COUNTIF($H$2:$H$2576,'CARGA COMPLETA'!$A4162)</f>
        <v>1</v>
      </c>
      <c r="C4162" s="28" t="s">
        <v>2025</v>
      </c>
      <c r="D4162" s="29">
        <v>731.389824</v>
      </c>
      <c r="E4162" s="1">
        <f>COUNTIF($H$2:$H$2576,'CARGA COMPLETA'!$A4162)</f>
        <v>1</v>
      </c>
    </row>
    <row r="4163" ht="15.75" customHeight="1">
      <c r="A4163" s="28" t="s">
        <v>2028</v>
      </c>
      <c r="B4163" s="27">
        <f>COUNTIF($H$2:$H$2576,'CARGA COMPLETA'!$A4163)</f>
        <v>1</v>
      </c>
      <c r="C4163" s="28" t="s">
        <v>2027</v>
      </c>
      <c r="D4163" s="29">
        <v>932.8077247499998</v>
      </c>
      <c r="E4163" s="1">
        <f>COUNTIF($H$2:$H$2576,'CARGA COMPLETA'!$A4163)</f>
        <v>1</v>
      </c>
    </row>
    <row r="4164" ht="15.75" hidden="1" customHeight="1">
      <c r="A4164" s="28"/>
      <c r="B4164" s="27">
        <f>COUNTIF($H$2:$H$2576,'CARGA COMPLETA'!$A4164)</f>
        <v>0</v>
      </c>
      <c r="C4164" s="28"/>
      <c r="D4164" s="29">
        <v>0.0</v>
      </c>
      <c r="E4164" s="1">
        <f>COUNTIF($H$2:$H$2576,'CARGA COMPLETA'!$A4164)</f>
        <v>0</v>
      </c>
    </row>
    <row r="4165" ht="15.75" hidden="1" customHeight="1">
      <c r="A4165" s="28"/>
      <c r="B4165" s="27">
        <f>COUNTIF($H$2:$H$2576,'CARGA COMPLETA'!$A4165)</f>
        <v>0</v>
      </c>
      <c r="C4165" s="28" t="s">
        <v>9162</v>
      </c>
      <c r="D4165" s="29">
        <v>0.0</v>
      </c>
      <c r="E4165" s="1">
        <f>COUNTIF($H$2:$H$2576,'CARGA COMPLETA'!$A4165)</f>
        <v>0</v>
      </c>
    </row>
    <row r="4166" ht="15.75" hidden="1" customHeight="1">
      <c r="A4166" s="28" t="s">
        <v>9163</v>
      </c>
      <c r="B4166" s="27">
        <f>COUNTIF($H$2:$H$2576,'CARGA COMPLETA'!$A4166)</f>
        <v>0</v>
      </c>
      <c r="C4166" s="28" t="s">
        <v>9164</v>
      </c>
      <c r="D4166" s="29">
        <v>570.81432375</v>
      </c>
      <c r="E4166" s="1">
        <f>COUNTIF($H$2:$H$2576,'CARGA COMPLETA'!$A4166)</f>
        <v>0</v>
      </c>
    </row>
    <row r="4167" ht="15.75" hidden="1" customHeight="1">
      <c r="A4167" s="28" t="s">
        <v>9165</v>
      </c>
      <c r="B4167" s="27">
        <f>COUNTIF($H$2:$H$2576,'CARGA COMPLETA'!$A4167)</f>
        <v>0</v>
      </c>
      <c r="C4167" s="28" t="s">
        <v>9166</v>
      </c>
      <c r="D4167" s="29">
        <v>658.66232025</v>
      </c>
      <c r="E4167" s="1">
        <f>COUNTIF($H$2:$H$2576,'CARGA COMPLETA'!$A4167)</f>
        <v>0</v>
      </c>
    </row>
    <row r="4168" ht="15.75" hidden="1" customHeight="1">
      <c r="A4168" s="28" t="s">
        <v>9167</v>
      </c>
      <c r="B4168" s="27">
        <f>COUNTIF($H$2:$H$2576,'CARGA COMPLETA'!$A4168)</f>
        <v>0</v>
      </c>
      <c r="C4168" s="28" t="s">
        <v>9168</v>
      </c>
      <c r="D4168" s="29">
        <v>641.41256025</v>
      </c>
      <c r="E4168" s="1">
        <f>COUNTIF($H$2:$H$2576,'CARGA COMPLETA'!$A4168)</f>
        <v>0</v>
      </c>
    </row>
    <row r="4169" ht="15.75" hidden="1" customHeight="1">
      <c r="A4169" s="28" t="s">
        <v>9169</v>
      </c>
      <c r="B4169" s="27">
        <f>COUNTIF($H$2:$H$2576,'CARGA COMPLETA'!$A4169)</f>
        <v>0</v>
      </c>
      <c r="C4169" s="28" t="s">
        <v>9170</v>
      </c>
      <c r="D4169" s="29">
        <v>827.7369209999999</v>
      </c>
      <c r="E4169" s="1">
        <f>COUNTIF($H$2:$H$2576,'CARGA COMPLETA'!$A4169)</f>
        <v>0</v>
      </c>
    </row>
    <row r="4170" ht="15.75" hidden="1" customHeight="1">
      <c r="A4170" s="28" t="s">
        <v>9171</v>
      </c>
      <c r="B4170" s="27">
        <f>COUNTIF($H$2:$H$2576,'CARGA COMPLETA'!$A4170)</f>
        <v>0</v>
      </c>
      <c r="C4170" s="28" t="s">
        <v>9172</v>
      </c>
      <c r="D4170" s="29">
        <v>807.3696262499999</v>
      </c>
      <c r="E4170" s="1">
        <f>COUNTIF($H$2:$H$2576,'CARGA COMPLETA'!$A4170)</f>
        <v>0</v>
      </c>
    </row>
    <row r="4171" ht="15.75" hidden="1" customHeight="1">
      <c r="A4171" s="28" t="s">
        <v>9173</v>
      </c>
      <c r="B4171" s="27">
        <f>COUNTIF($H$2:$H$2576,'CARGA COMPLETA'!$A4171)</f>
        <v>0</v>
      </c>
      <c r="C4171" s="28" t="s">
        <v>9174</v>
      </c>
      <c r="D4171" s="29">
        <v>1290.8390715</v>
      </c>
      <c r="E4171" s="1">
        <f>COUNTIF($H$2:$H$2576,'CARGA COMPLETA'!$A4171)</f>
        <v>0</v>
      </c>
    </row>
    <row r="4172" ht="15.75" hidden="1" customHeight="1">
      <c r="A4172" s="28"/>
      <c r="B4172" s="27">
        <f>COUNTIF($H$2:$H$2576,'CARGA COMPLETA'!$A4172)</f>
        <v>0</v>
      </c>
      <c r="C4172" s="28"/>
      <c r="D4172" s="29">
        <v>0.0</v>
      </c>
      <c r="E4172" s="1">
        <f>COUNTIF($H$2:$H$2576,'CARGA COMPLETA'!$A4172)</f>
        <v>0</v>
      </c>
    </row>
    <row r="4173" ht="15.75" hidden="1" customHeight="1">
      <c r="A4173" s="28"/>
      <c r="B4173" s="27">
        <f>COUNTIF($H$2:$H$2576,'CARGA COMPLETA'!$A4173)</f>
        <v>0</v>
      </c>
      <c r="C4173" s="28" t="s">
        <v>9175</v>
      </c>
      <c r="D4173" s="29">
        <v>0.0</v>
      </c>
      <c r="E4173" s="1">
        <f>COUNTIF($H$2:$H$2576,'CARGA COMPLETA'!$A4173)</f>
        <v>0</v>
      </c>
    </row>
    <row r="4174" ht="15.75" customHeight="1">
      <c r="A4174" s="28" t="s">
        <v>2030</v>
      </c>
      <c r="B4174" s="27">
        <f>COUNTIF($H$2:$H$2576,'CARGA COMPLETA'!$A4174)</f>
        <v>1</v>
      </c>
      <c r="C4174" s="28" t="s">
        <v>2029</v>
      </c>
      <c r="D4174" s="29">
        <v>384.30129374999996</v>
      </c>
      <c r="E4174" s="1">
        <f>COUNTIF($H$2:$H$2576,'CARGA COMPLETA'!$A4174)</f>
        <v>1</v>
      </c>
    </row>
    <row r="4175" ht="15.75" customHeight="1">
      <c r="A4175" s="28" t="s">
        <v>2032</v>
      </c>
      <c r="B4175" s="27">
        <f>COUNTIF($H$2:$H$2576,'CARGA COMPLETA'!$A4175)</f>
        <v>1</v>
      </c>
      <c r="C4175" s="28" t="s">
        <v>2031</v>
      </c>
      <c r="D4175" s="29">
        <v>479.6960602499999</v>
      </c>
      <c r="E4175" s="1">
        <f>COUNTIF($H$2:$H$2576,'CARGA COMPLETA'!$A4175)</f>
        <v>1</v>
      </c>
    </row>
    <row r="4176" ht="15.75" customHeight="1">
      <c r="A4176" s="28" t="s">
        <v>2034</v>
      </c>
      <c r="B4176" s="27">
        <f>COUNTIF($H$2:$H$2576,'CARGA COMPLETA'!$A4176)</f>
        <v>1</v>
      </c>
      <c r="C4176" s="28" t="s">
        <v>2033</v>
      </c>
      <c r="D4176" s="29">
        <v>660.00995775</v>
      </c>
      <c r="E4176" s="1">
        <f>COUNTIF($H$2:$H$2576,'CARGA COMPLETA'!$A4176)</f>
        <v>1</v>
      </c>
    </row>
    <row r="4177" ht="15.75" customHeight="1">
      <c r="A4177" s="28" t="s">
        <v>2036</v>
      </c>
      <c r="B4177" s="27">
        <f>COUNTIF($H$2:$H$2576,'CARGA COMPLETA'!$A4177)</f>
        <v>1</v>
      </c>
      <c r="C4177" s="28" t="s">
        <v>2035</v>
      </c>
      <c r="D4177" s="29">
        <v>724.33718775</v>
      </c>
      <c r="E4177" s="1">
        <f>COUNTIF($H$2:$H$2576,'CARGA COMPLETA'!$A4177)</f>
        <v>1</v>
      </c>
    </row>
    <row r="4178" ht="15.75" customHeight="1">
      <c r="A4178" s="28" t="s">
        <v>2038</v>
      </c>
      <c r="B4178" s="27">
        <f>COUNTIF($H$2:$H$2576,'CARGA COMPLETA'!$A4178)</f>
        <v>1</v>
      </c>
      <c r="C4178" s="28" t="s">
        <v>2037</v>
      </c>
      <c r="D4178" s="29">
        <v>1132.8510352499998</v>
      </c>
      <c r="E4178" s="1">
        <f>COUNTIF($H$2:$H$2576,'CARGA COMPLETA'!$A4178)</f>
        <v>1</v>
      </c>
    </row>
    <row r="4179" ht="15.75" customHeight="1">
      <c r="A4179" s="28" t="s">
        <v>2040</v>
      </c>
      <c r="B4179" s="27">
        <f>COUNTIF($H$2:$H$2576,'CARGA COMPLETA'!$A4179)</f>
        <v>1</v>
      </c>
      <c r="C4179" s="28" t="s">
        <v>2039</v>
      </c>
      <c r="D4179" s="29">
        <v>2663.4527865</v>
      </c>
      <c r="E4179" s="1">
        <f>COUNTIF($H$2:$H$2576,'CARGA COMPLETA'!$A4179)</f>
        <v>1</v>
      </c>
    </row>
    <row r="4180" ht="15.75" hidden="1" customHeight="1">
      <c r="A4180" s="28"/>
      <c r="B4180" s="27">
        <f>COUNTIF($H$2:$H$2576,'CARGA COMPLETA'!$A4180)</f>
        <v>0</v>
      </c>
      <c r="C4180" s="28"/>
      <c r="D4180" s="29">
        <v>0.0</v>
      </c>
      <c r="E4180" s="1">
        <f>COUNTIF($H$2:$H$2576,'CARGA COMPLETA'!$A4180)</f>
        <v>0</v>
      </c>
    </row>
    <row r="4181" ht="15.75" hidden="1" customHeight="1">
      <c r="A4181" s="28"/>
      <c r="B4181" s="27">
        <f>COUNTIF($H$2:$H$2576,'CARGA COMPLETA'!$A4181)</f>
        <v>0</v>
      </c>
      <c r="C4181" s="28" t="s">
        <v>9176</v>
      </c>
      <c r="D4181" s="29">
        <v>0.0</v>
      </c>
      <c r="E4181" s="1">
        <f>COUNTIF($H$2:$H$2576,'CARGA COMPLETA'!$A4181)</f>
        <v>0</v>
      </c>
    </row>
    <row r="4182" ht="15.75" hidden="1" customHeight="1">
      <c r="A4182" s="28" t="s">
        <v>9177</v>
      </c>
      <c r="B4182" s="27">
        <f>COUNTIF($H$2:$H$2576,'CARGA COMPLETA'!$A4182)</f>
        <v>0</v>
      </c>
      <c r="C4182" s="28" t="s">
        <v>9178</v>
      </c>
      <c r="D4182" s="29">
        <v>294.3060615</v>
      </c>
      <c r="E4182" s="1">
        <f>COUNTIF($H$2:$H$2576,'CARGA COMPLETA'!$A4182)</f>
        <v>0</v>
      </c>
    </row>
    <row r="4183" ht="15.75" hidden="1" customHeight="1">
      <c r="A4183" s="28" t="s">
        <v>9179</v>
      </c>
      <c r="B4183" s="27">
        <f>COUNTIF($H$2:$H$2576,'CARGA COMPLETA'!$A4183)</f>
        <v>0</v>
      </c>
      <c r="C4183" s="28" t="s">
        <v>9180</v>
      </c>
      <c r="D4183" s="29">
        <v>294.3060615</v>
      </c>
      <c r="E4183" s="1">
        <f>COUNTIF($H$2:$H$2576,'CARGA COMPLETA'!$A4183)</f>
        <v>0</v>
      </c>
    </row>
    <row r="4184" ht="15.75" hidden="1" customHeight="1">
      <c r="A4184" s="28" t="s">
        <v>9181</v>
      </c>
      <c r="B4184" s="27">
        <f>COUNTIF($H$2:$H$2576,'CARGA COMPLETA'!$A4184)</f>
        <v>0</v>
      </c>
      <c r="C4184" s="28" t="s">
        <v>9182</v>
      </c>
      <c r="D4184" s="29">
        <v>588.001194</v>
      </c>
      <c r="E4184" s="1">
        <f>COUNTIF($H$2:$H$2576,'CARGA COMPLETA'!$A4184)</f>
        <v>0</v>
      </c>
    </row>
    <row r="4185" ht="15.75" hidden="1" customHeight="1">
      <c r="A4185" s="28" t="s">
        <v>9183</v>
      </c>
      <c r="B4185" s="27">
        <f>COUNTIF($H$2:$H$2576,'CARGA COMPLETA'!$A4185)</f>
        <v>0</v>
      </c>
      <c r="C4185" s="28" t="s">
        <v>9184</v>
      </c>
      <c r="D4185" s="29">
        <v>588.001194</v>
      </c>
      <c r="E4185" s="1">
        <f>COUNTIF($H$2:$H$2576,'CARGA COMPLETA'!$A4185)</f>
        <v>0</v>
      </c>
    </row>
    <row r="4186" ht="15.75" hidden="1" customHeight="1">
      <c r="A4186" s="28" t="s">
        <v>9185</v>
      </c>
      <c r="B4186" s="27">
        <f>COUNTIF($H$2:$H$2576,'CARGA COMPLETA'!$A4186)</f>
        <v>0</v>
      </c>
      <c r="C4186" s="28" t="s">
        <v>9186</v>
      </c>
      <c r="D4186" s="29">
        <v>877.401855</v>
      </c>
      <c r="E4186" s="1">
        <f>COUNTIF($H$2:$H$2576,'CARGA COMPLETA'!$A4186)</f>
        <v>0</v>
      </c>
    </row>
    <row r="4187" ht="15.75" hidden="1" customHeight="1">
      <c r="A4187" s="28" t="s">
        <v>9187</v>
      </c>
      <c r="B4187" s="27">
        <f>COUNTIF($H$2:$H$2576,'CARGA COMPLETA'!$A4187)</f>
        <v>0</v>
      </c>
      <c r="C4187" s="28" t="s">
        <v>9188</v>
      </c>
      <c r="D4187" s="29">
        <v>333.531297</v>
      </c>
      <c r="E4187" s="1">
        <f>COUNTIF($H$2:$H$2576,'CARGA COMPLETA'!$A4187)</f>
        <v>0</v>
      </c>
    </row>
    <row r="4188" ht="15.75" hidden="1" customHeight="1">
      <c r="A4188" s="28" t="s">
        <v>9189</v>
      </c>
      <c r="B4188" s="27">
        <f>COUNTIF($H$2:$H$2576,'CARGA COMPLETA'!$A4188)</f>
        <v>0</v>
      </c>
      <c r="C4188" s="28" t="s">
        <v>9190</v>
      </c>
      <c r="D4188" s="29">
        <v>209.27911949999998</v>
      </c>
      <c r="E4188" s="1">
        <f>COUNTIF($H$2:$H$2576,'CARGA COMPLETA'!$A4188)</f>
        <v>0</v>
      </c>
    </row>
    <row r="4189" ht="15.75" hidden="1" customHeight="1">
      <c r="A4189" s="28" t="s">
        <v>9191</v>
      </c>
      <c r="B4189" s="27">
        <f>COUNTIF($H$2:$H$2576,'CARGA COMPLETA'!$A4189)</f>
        <v>0</v>
      </c>
      <c r="C4189" s="28" t="s">
        <v>9192</v>
      </c>
      <c r="D4189" s="29">
        <v>418.0101997499999</v>
      </c>
      <c r="E4189" s="1">
        <f>COUNTIF($H$2:$H$2576,'CARGA COMPLETA'!$A4189)</f>
        <v>0</v>
      </c>
    </row>
    <row r="4190" ht="15.75" hidden="1" customHeight="1">
      <c r="A4190" s="28" t="s">
        <v>9193</v>
      </c>
      <c r="B4190" s="27">
        <f>COUNTIF($H$2:$H$2576,'CARGA COMPLETA'!$A4190)</f>
        <v>0</v>
      </c>
      <c r="C4190" s="28" t="s">
        <v>9194</v>
      </c>
      <c r="D4190" s="29">
        <v>633.245877</v>
      </c>
      <c r="E4190" s="1">
        <f>COUNTIF($H$2:$H$2576,'CARGA COMPLETA'!$A4190)</f>
        <v>0</v>
      </c>
    </row>
    <row r="4191" ht="15.75" hidden="1" customHeight="1">
      <c r="A4191" s="28"/>
      <c r="B4191" s="27">
        <f>COUNTIF($H$2:$H$2576,'CARGA COMPLETA'!$A4191)</f>
        <v>0</v>
      </c>
      <c r="C4191" s="28"/>
      <c r="D4191" s="29">
        <v>0.0</v>
      </c>
      <c r="E4191" s="1">
        <f>COUNTIF($H$2:$H$2576,'CARGA COMPLETA'!$A4191)</f>
        <v>0</v>
      </c>
    </row>
    <row r="4192" ht="15.75" hidden="1" customHeight="1">
      <c r="A4192" s="28"/>
      <c r="B4192" s="27">
        <f>COUNTIF($H$2:$H$2576,'CARGA COMPLETA'!$A4192)</f>
        <v>0</v>
      </c>
      <c r="C4192" s="28" t="s">
        <v>9195</v>
      </c>
      <c r="D4192" s="29">
        <v>0.0</v>
      </c>
      <c r="E4192" s="1">
        <f>COUNTIF($H$2:$H$2576,'CARGA COMPLETA'!$A4192)</f>
        <v>0</v>
      </c>
    </row>
    <row r="4193" ht="15.75" hidden="1" customHeight="1">
      <c r="A4193" s="28" t="s">
        <v>9196</v>
      </c>
      <c r="B4193" s="27">
        <f>COUNTIF($H$2:$H$2576,'CARGA COMPLETA'!$A4193)</f>
        <v>0</v>
      </c>
      <c r="C4193" s="28" t="s">
        <v>9197</v>
      </c>
      <c r="D4193" s="29">
        <v>399.19718025</v>
      </c>
      <c r="E4193" s="1">
        <f>COUNTIF($H$2:$H$2576,'CARGA COMPLETA'!$A4193)</f>
        <v>0</v>
      </c>
    </row>
    <row r="4194" ht="15.75" hidden="1" customHeight="1">
      <c r="A4194" s="28" t="s">
        <v>9198</v>
      </c>
      <c r="B4194" s="27">
        <f>COUNTIF($H$2:$H$2576,'CARGA COMPLETA'!$A4194)</f>
        <v>0</v>
      </c>
      <c r="C4194" s="28" t="s">
        <v>9199</v>
      </c>
      <c r="D4194" s="29">
        <v>399.19718025</v>
      </c>
      <c r="E4194" s="1">
        <f>COUNTIF($H$2:$H$2576,'CARGA COMPLETA'!$A4194)</f>
        <v>0</v>
      </c>
    </row>
    <row r="4195" ht="15.75" hidden="1" customHeight="1">
      <c r="A4195" s="28" t="s">
        <v>9200</v>
      </c>
      <c r="B4195" s="27">
        <f>COUNTIF($H$2:$H$2576,'CARGA COMPLETA'!$A4195)</f>
        <v>0</v>
      </c>
      <c r="C4195" s="28" t="s">
        <v>9201</v>
      </c>
      <c r="D4195" s="29">
        <v>798.3584235</v>
      </c>
      <c r="E4195" s="1">
        <f>COUNTIF($H$2:$H$2576,'CARGA COMPLETA'!$A4195)</f>
        <v>0</v>
      </c>
    </row>
    <row r="4196" ht="15.75" hidden="1" customHeight="1">
      <c r="A4196" s="28" t="s">
        <v>9202</v>
      </c>
      <c r="B4196" s="27">
        <f>COUNTIF($H$2:$H$2576,'CARGA COMPLETA'!$A4196)</f>
        <v>0</v>
      </c>
      <c r="C4196" s="28" t="s">
        <v>9203</v>
      </c>
      <c r="D4196" s="29">
        <v>798.3584235</v>
      </c>
      <c r="E4196" s="1">
        <f>COUNTIF($H$2:$H$2576,'CARGA COMPLETA'!$A4196)</f>
        <v>0</v>
      </c>
    </row>
    <row r="4197" ht="15.75" hidden="1" customHeight="1">
      <c r="A4197" s="28" t="s">
        <v>9204</v>
      </c>
      <c r="B4197" s="27">
        <f>COUNTIF($H$2:$H$2576,'CARGA COMPLETA'!$A4197)</f>
        <v>0</v>
      </c>
      <c r="C4197" s="28" t="s">
        <v>9205</v>
      </c>
      <c r="D4197" s="29">
        <v>1197.5825564999998</v>
      </c>
      <c r="E4197" s="1">
        <f>COUNTIF($H$2:$H$2576,'CARGA COMPLETA'!$A4197)</f>
        <v>0</v>
      </c>
    </row>
    <row r="4198" ht="15.75" hidden="1" customHeight="1">
      <c r="A4198" s="28" t="s">
        <v>9206</v>
      </c>
      <c r="B4198" s="27">
        <f>COUNTIF($H$2:$H$2576,'CARGA COMPLETA'!$A4198)</f>
        <v>0</v>
      </c>
      <c r="C4198" s="28" t="s">
        <v>9207</v>
      </c>
      <c r="D4198" s="29">
        <v>120358.59221924997</v>
      </c>
      <c r="E4198" s="1">
        <f>COUNTIF($H$2:$H$2576,'CARGA COMPLETA'!$A4198)</f>
        <v>0</v>
      </c>
    </row>
    <row r="4199" ht="15.75" hidden="1" customHeight="1">
      <c r="A4199" s="28"/>
      <c r="B4199" s="27">
        <f>COUNTIF($H$2:$H$2576,'CARGA COMPLETA'!$A4199)</f>
        <v>0</v>
      </c>
      <c r="C4199" s="28"/>
      <c r="D4199" s="29">
        <v>0.0</v>
      </c>
      <c r="E4199" s="1">
        <f>COUNTIF($H$2:$H$2576,'CARGA COMPLETA'!$A4199)</f>
        <v>0</v>
      </c>
    </row>
    <row r="4200" ht="15.75" hidden="1" customHeight="1">
      <c r="A4200" s="28"/>
      <c r="B4200" s="27">
        <f>COUNTIF($H$2:$H$2576,'CARGA COMPLETA'!$A4200)</f>
        <v>0</v>
      </c>
      <c r="C4200" s="28" t="s">
        <v>9208</v>
      </c>
      <c r="D4200" s="29">
        <v>0.0</v>
      </c>
      <c r="E4200" s="1">
        <f>COUNTIF($H$2:$H$2576,'CARGA COMPLETA'!$A4200)</f>
        <v>0</v>
      </c>
    </row>
    <row r="4201" ht="15.75" hidden="1" customHeight="1">
      <c r="A4201" s="28" t="s">
        <v>9209</v>
      </c>
      <c r="B4201" s="27">
        <f>COUNTIF($H$2:$H$2576,'CARGA COMPLETA'!$A4201)</f>
        <v>0</v>
      </c>
      <c r="C4201" s="28" t="s">
        <v>9210</v>
      </c>
      <c r="D4201" s="29">
        <v>1350.71909775</v>
      </c>
      <c r="E4201" s="1">
        <f>COUNTIF($H$2:$H$2576,'CARGA COMPLETA'!$A4201)</f>
        <v>0</v>
      </c>
    </row>
    <row r="4202" ht="15.75" hidden="1" customHeight="1">
      <c r="A4202" s="28" t="s">
        <v>9211</v>
      </c>
      <c r="B4202" s="27">
        <f>COUNTIF($H$2:$H$2576,'CARGA COMPLETA'!$A4202)</f>
        <v>0</v>
      </c>
      <c r="C4202" s="28" t="s">
        <v>9212</v>
      </c>
      <c r="D4202" s="29">
        <v>513.4139505</v>
      </c>
      <c r="E4202" s="1">
        <f>COUNTIF($H$2:$H$2576,'CARGA COMPLETA'!$A4202)</f>
        <v>0</v>
      </c>
    </row>
    <row r="4203" ht="15.75" hidden="1" customHeight="1">
      <c r="A4203" s="28" t="s">
        <v>9213</v>
      </c>
      <c r="B4203" s="27">
        <f>COUNTIF($H$2:$H$2576,'CARGA COMPLETA'!$A4203)</f>
        <v>0</v>
      </c>
      <c r="C4203" s="28" t="s">
        <v>9214</v>
      </c>
      <c r="D4203" s="29">
        <v>513.4139505</v>
      </c>
      <c r="E4203" s="1">
        <f>COUNTIF($H$2:$H$2576,'CARGA COMPLETA'!$A4203)</f>
        <v>0</v>
      </c>
    </row>
    <row r="4204" ht="15.75" hidden="1" customHeight="1">
      <c r="A4204" s="28" t="s">
        <v>9215</v>
      </c>
      <c r="B4204" s="27">
        <f>COUNTIF($H$2:$H$2576,'CARGA COMPLETA'!$A4204)</f>
        <v>0</v>
      </c>
      <c r="C4204" s="28" t="s">
        <v>9216</v>
      </c>
      <c r="D4204" s="29">
        <v>1025.8935390000001</v>
      </c>
      <c r="E4204" s="1">
        <f>COUNTIF($H$2:$H$2576,'CARGA COMPLETA'!$A4204)</f>
        <v>0</v>
      </c>
    </row>
    <row r="4205" ht="15.75" hidden="1" customHeight="1">
      <c r="A4205" s="28" t="s">
        <v>9217</v>
      </c>
      <c r="B4205" s="27">
        <f>COUNTIF($H$2:$H$2576,'CARGA COMPLETA'!$A4205)</f>
        <v>0</v>
      </c>
      <c r="C4205" s="28" t="s">
        <v>9218</v>
      </c>
      <c r="D4205" s="29">
        <v>1025.8935390000001</v>
      </c>
      <c r="E4205" s="1">
        <f>COUNTIF($H$2:$H$2576,'CARGA COMPLETA'!$A4205)</f>
        <v>0</v>
      </c>
    </row>
    <row r="4206" ht="15.75" hidden="1" customHeight="1">
      <c r="A4206" s="28"/>
      <c r="B4206" s="27">
        <f>COUNTIF($H$2:$H$2576,'CARGA COMPLETA'!$A4206)</f>
        <v>0</v>
      </c>
      <c r="C4206" s="28"/>
      <c r="D4206" s="29">
        <v>0.0</v>
      </c>
      <c r="E4206" s="1">
        <f>COUNTIF($H$2:$H$2576,'CARGA COMPLETA'!$A4206)</f>
        <v>0</v>
      </c>
    </row>
    <row r="4207" ht="15.75" hidden="1" customHeight="1">
      <c r="A4207" s="28"/>
      <c r="B4207" s="27">
        <f>COUNTIF($H$2:$H$2576,'CARGA COMPLETA'!$A4207)</f>
        <v>0</v>
      </c>
      <c r="C4207" s="28" t="s">
        <v>9219</v>
      </c>
      <c r="D4207" s="29">
        <v>0.0</v>
      </c>
      <c r="E4207" s="1">
        <f>COUNTIF($H$2:$H$2576,'CARGA COMPLETA'!$A4207)</f>
        <v>0</v>
      </c>
    </row>
    <row r="4208" ht="15.75" hidden="1" customHeight="1">
      <c r="A4208" s="28" t="s">
        <v>9220</v>
      </c>
      <c r="B4208" s="27">
        <f>COUNTIF($H$2:$H$2576,'CARGA COMPLETA'!$A4208)</f>
        <v>0</v>
      </c>
      <c r="C4208" s="28" t="s">
        <v>9221</v>
      </c>
      <c r="D4208" s="29">
        <v>1781.2353734999997</v>
      </c>
      <c r="E4208" s="1">
        <f>COUNTIF($H$2:$H$2576,'CARGA COMPLETA'!$A4208)</f>
        <v>0</v>
      </c>
    </row>
    <row r="4209" ht="15.75" hidden="1" customHeight="1">
      <c r="A4209" s="28" t="s">
        <v>9222</v>
      </c>
      <c r="B4209" s="27">
        <f>COUNTIF($H$2:$H$2576,'CARGA COMPLETA'!$A4209)</f>
        <v>0</v>
      </c>
      <c r="C4209" s="28" t="s">
        <v>9223</v>
      </c>
      <c r="D4209" s="29">
        <v>2515.4192992499998</v>
      </c>
      <c r="E4209" s="1">
        <f>COUNTIF($H$2:$H$2576,'CARGA COMPLETA'!$A4209)</f>
        <v>0</v>
      </c>
    </row>
    <row r="4210" ht="15.75" hidden="1" customHeight="1">
      <c r="A4210" s="28"/>
      <c r="B4210" s="27">
        <f>COUNTIF($H$2:$H$2576,'CARGA COMPLETA'!$A4210)</f>
        <v>0</v>
      </c>
      <c r="C4210" s="28"/>
      <c r="D4210" s="29">
        <v>0.0</v>
      </c>
      <c r="E4210" s="1">
        <f>COUNTIF($H$2:$H$2576,'CARGA COMPLETA'!$A4210)</f>
        <v>0</v>
      </c>
    </row>
    <row r="4211" ht="15.75" hidden="1" customHeight="1">
      <c r="A4211" s="28"/>
      <c r="B4211" s="27">
        <f>COUNTIF($H$2:$H$2576,'CARGA COMPLETA'!$A4211)</f>
        <v>0</v>
      </c>
      <c r="C4211" s="28" t="s">
        <v>9224</v>
      </c>
      <c r="D4211" s="29">
        <v>0.0</v>
      </c>
      <c r="E4211" s="1">
        <f>COUNTIF($H$2:$H$2576,'CARGA COMPLETA'!$A4211)</f>
        <v>0</v>
      </c>
    </row>
    <row r="4212" ht="15.75" hidden="1" customHeight="1">
      <c r="A4212" s="28" t="s">
        <v>9225</v>
      </c>
      <c r="B4212" s="27">
        <f>COUNTIF($H$2:$H$2576,'CARGA COMPLETA'!$A4212)</f>
        <v>0</v>
      </c>
      <c r="C4212" s="28" t="s">
        <v>9226</v>
      </c>
      <c r="D4212" s="29">
        <v>321.6541185</v>
      </c>
      <c r="E4212" s="1">
        <f>COUNTIF($H$2:$H$2576,'CARGA COMPLETA'!$A4212)</f>
        <v>0</v>
      </c>
    </row>
    <row r="4213" ht="15.75" hidden="1" customHeight="1">
      <c r="A4213" s="28" t="s">
        <v>9227</v>
      </c>
      <c r="B4213" s="27">
        <f>COUNTIF($H$2:$H$2576,'CARGA COMPLETA'!$A4213)</f>
        <v>0</v>
      </c>
      <c r="C4213" s="28" t="s">
        <v>9228</v>
      </c>
      <c r="D4213" s="29">
        <v>304.0809254999999</v>
      </c>
      <c r="E4213" s="1">
        <f>COUNTIF($H$2:$H$2576,'CARGA COMPLETA'!$A4213)</f>
        <v>0</v>
      </c>
    </row>
    <row r="4214" ht="15.75" hidden="1" customHeight="1">
      <c r="A4214" s="28"/>
      <c r="B4214" s="27">
        <f>COUNTIF($H$2:$H$2576,'CARGA COMPLETA'!$A4214)</f>
        <v>0</v>
      </c>
      <c r="C4214" s="28"/>
      <c r="D4214" s="29">
        <v>0.0</v>
      </c>
      <c r="E4214" s="1">
        <f>COUNTIF($H$2:$H$2576,'CARGA COMPLETA'!$A4214)</f>
        <v>0</v>
      </c>
    </row>
    <row r="4215" ht="15.75" hidden="1" customHeight="1">
      <c r="A4215" s="28"/>
      <c r="B4215" s="27">
        <f>COUNTIF($H$2:$H$2576,'CARGA COMPLETA'!$A4215)</f>
        <v>0</v>
      </c>
      <c r="C4215" s="28" t="s">
        <v>9229</v>
      </c>
      <c r="D4215" s="29">
        <v>0.0</v>
      </c>
      <c r="E4215" s="1">
        <f>COUNTIF($H$2:$H$2576,'CARGA COMPLETA'!$A4215)</f>
        <v>0</v>
      </c>
    </row>
    <row r="4216" ht="15.75" hidden="1" customHeight="1">
      <c r="A4216" s="28" t="s">
        <v>9230</v>
      </c>
      <c r="B4216" s="27">
        <f>COUNTIF($H$2:$H$2576,'CARGA COMPLETA'!$A4216)</f>
        <v>0</v>
      </c>
      <c r="C4216" s="28" t="s">
        <v>9231</v>
      </c>
      <c r="D4216" s="29">
        <v>1458.13479075</v>
      </c>
      <c r="E4216" s="1">
        <f>COUNTIF($H$2:$H$2576,'CARGA COMPLETA'!$A4216)</f>
        <v>0</v>
      </c>
    </row>
    <row r="4217" ht="15.75" hidden="1" customHeight="1">
      <c r="A4217" s="28" t="s">
        <v>9232</v>
      </c>
      <c r="B4217" s="27">
        <f>COUNTIF($H$2:$H$2576,'CARGA COMPLETA'!$A4217)</f>
        <v>0</v>
      </c>
      <c r="C4217" s="28" t="s">
        <v>9233</v>
      </c>
      <c r="D4217" s="29">
        <v>1458.13479075</v>
      </c>
      <c r="E4217" s="1">
        <f>COUNTIF($H$2:$H$2576,'CARGA COMPLETA'!$A4217)</f>
        <v>0</v>
      </c>
    </row>
    <row r="4218" ht="15.75" hidden="1" customHeight="1">
      <c r="A4218" s="28" t="s">
        <v>9234</v>
      </c>
      <c r="B4218" s="27">
        <f>COUNTIF($H$2:$H$2576,'CARGA COMPLETA'!$A4218)</f>
        <v>0</v>
      </c>
      <c r="C4218" s="28" t="s">
        <v>9235</v>
      </c>
      <c r="D4218" s="29">
        <v>1458.13479075</v>
      </c>
      <c r="E4218" s="1">
        <f>COUNTIF($H$2:$H$2576,'CARGA COMPLETA'!$A4218)</f>
        <v>0</v>
      </c>
    </row>
    <row r="4219" ht="15.75" hidden="1" customHeight="1">
      <c r="A4219" s="28" t="s">
        <v>9236</v>
      </c>
      <c r="B4219" s="27">
        <f>COUNTIF($H$2:$H$2576,'CARGA COMPLETA'!$A4219)</f>
        <v>0</v>
      </c>
      <c r="C4219" s="28" t="s">
        <v>9237</v>
      </c>
      <c r="D4219" s="29">
        <v>873.9339345</v>
      </c>
      <c r="E4219" s="1">
        <f>COUNTIF($H$2:$H$2576,'CARGA COMPLETA'!$A4219)</f>
        <v>0</v>
      </c>
    </row>
    <row r="4220" ht="15.75" hidden="1" customHeight="1">
      <c r="A4220" s="28" t="s">
        <v>9238</v>
      </c>
      <c r="B4220" s="27">
        <f>COUNTIF($H$2:$H$2576,'CARGA COMPLETA'!$A4220)</f>
        <v>0</v>
      </c>
      <c r="C4220" s="28" t="s">
        <v>9239</v>
      </c>
      <c r="D4220" s="29">
        <v>873.9339345</v>
      </c>
      <c r="E4220" s="1">
        <f>COUNTIF($H$2:$H$2576,'CARGA COMPLETA'!$A4220)</f>
        <v>0</v>
      </c>
    </row>
    <row r="4221" ht="15.75" hidden="1" customHeight="1">
      <c r="A4221" s="28" t="s">
        <v>9240</v>
      </c>
      <c r="B4221" s="27">
        <f>COUNTIF($H$2:$H$2576,'CARGA COMPLETA'!$A4221)</f>
        <v>0</v>
      </c>
      <c r="C4221" s="28" t="s">
        <v>9241</v>
      </c>
      <c r="D4221" s="29">
        <v>873.9339345</v>
      </c>
      <c r="E4221" s="1">
        <f>COUNTIF($H$2:$H$2576,'CARGA COMPLETA'!$A4221)</f>
        <v>0</v>
      </c>
    </row>
    <row r="4222" ht="15.75" hidden="1" customHeight="1">
      <c r="A4222" s="28" t="s">
        <v>9242</v>
      </c>
      <c r="B4222" s="27">
        <f>COUNTIF($H$2:$H$2576,'CARGA COMPLETA'!$A4222)</f>
        <v>0</v>
      </c>
      <c r="C4222" s="28" t="s">
        <v>9243</v>
      </c>
      <c r="D4222" s="29">
        <v>1520.8448557499999</v>
      </c>
      <c r="E4222" s="1">
        <f>COUNTIF($H$2:$H$2576,'CARGA COMPLETA'!$A4222)</f>
        <v>0</v>
      </c>
    </row>
    <row r="4223" ht="15.75" hidden="1" customHeight="1">
      <c r="A4223" s="28" t="s">
        <v>9244</v>
      </c>
      <c r="B4223" s="27">
        <f>COUNTIF($H$2:$H$2576,'CARGA COMPLETA'!$A4223)</f>
        <v>0</v>
      </c>
      <c r="C4223" s="28" t="s">
        <v>9245</v>
      </c>
      <c r="D4223" s="29">
        <v>1520.8448557499999</v>
      </c>
      <c r="E4223" s="1">
        <f>COUNTIF($H$2:$H$2576,'CARGA COMPLETA'!$A4223)</f>
        <v>0</v>
      </c>
    </row>
    <row r="4224" ht="15.75" hidden="1" customHeight="1">
      <c r="A4224" s="28" t="s">
        <v>9246</v>
      </c>
      <c r="B4224" s="27">
        <f>COUNTIF($H$2:$H$2576,'CARGA COMPLETA'!$A4224)</f>
        <v>0</v>
      </c>
      <c r="C4224" s="28" t="s">
        <v>9247</v>
      </c>
      <c r="D4224" s="29">
        <v>1520.8448557499999</v>
      </c>
      <c r="E4224" s="1">
        <f>COUNTIF($H$2:$H$2576,'CARGA COMPLETA'!$A4224)</f>
        <v>0</v>
      </c>
    </row>
    <row r="4225" ht="15.75" hidden="1" customHeight="1">
      <c r="A4225" s="28" t="s">
        <v>9248</v>
      </c>
      <c r="B4225" s="27">
        <f>COUNTIF($H$2:$H$2576,'CARGA COMPLETA'!$A4225)</f>
        <v>0</v>
      </c>
      <c r="C4225" s="28" t="s">
        <v>9249</v>
      </c>
      <c r="D4225" s="29">
        <v>1520.8448557499999</v>
      </c>
      <c r="E4225" s="1">
        <f>COUNTIF($H$2:$H$2576,'CARGA COMPLETA'!$A4225)</f>
        <v>0</v>
      </c>
    </row>
    <row r="4226" ht="15.75" hidden="1" customHeight="1">
      <c r="A4226" s="28" t="s">
        <v>9250</v>
      </c>
      <c r="B4226" s="27">
        <f>COUNTIF($H$2:$H$2576,'CARGA COMPLETA'!$A4226)</f>
        <v>0</v>
      </c>
      <c r="C4226" s="28" t="s">
        <v>9251</v>
      </c>
      <c r="D4226" s="29">
        <v>1520.8448557499999</v>
      </c>
      <c r="E4226" s="1">
        <f>COUNTIF($H$2:$H$2576,'CARGA COMPLETA'!$A4226)</f>
        <v>0</v>
      </c>
    </row>
    <row r="4227" ht="15.75" hidden="1" customHeight="1">
      <c r="A4227" s="28" t="s">
        <v>9252</v>
      </c>
      <c r="B4227" s="27">
        <f>COUNTIF($H$2:$H$2576,'CARGA COMPLETA'!$A4227)</f>
        <v>0</v>
      </c>
      <c r="C4227" s="28" t="s">
        <v>9253</v>
      </c>
      <c r="D4227" s="29">
        <v>1520.8448557499999</v>
      </c>
      <c r="E4227" s="1">
        <f>COUNTIF($H$2:$H$2576,'CARGA COMPLETA'!$A4227)</f>
        <v>0</v>
      </c>
    </row>
    <row r="4228" ht="15.75" hidden="1" customHeight="1">
      <c r="A4228" s="28"/>
      <c r="B4228" s="27">
        <f>COUNTIF($H$2:$H$2576,'CARGA COMPLETA'!$A4228)</f>
        <v>0</v>
      </c>
      <c r="C4228" s="28"/>
      <c r="D4228" s="29">
        <v>0.0</v>
      </c>
      <c r="E4228" s="1">
        <f>COUNTIF($H$2:$H$2576,'CARGA COMPLETA'!$A4228)</f>
        <v>0</v>
      </c>
    </row>
    <row r="4229" ht="15.75" hidden="1" customHeight="1">
      <c r="A4229" s="28"/>
      <c r="B4229" s="27">
        <f>COUNTIF($H$2:$H$2576,'CARGA COMPLETA'!$A4229)</f>
        <v>0</v>
      </c>
      <c r="C4229" s="28" t="s">
        <v>9254</v>
      </c>
      <c r="D4229" s="29">
        <v>0.0</v>
      </c>
      <c r="E4229" s="1">
        <f>COUNTIF($H$2:$H$2576,'CARGA COMPLETA'!$A4229)</f>
        <v>0</v>
      </c>
    </row>
    <row r="4230" ht="15.75" hidden="1" customHeight="1">
      <c r="A4230" s="28" t="s">
        <v>9255</v>
      </c>
      <c r="B4230" s="27">
        <f>COUNTIF($H$2:$H$2576,'CARGA COMPLETA'!$A4230)</f>
        <v>0</v>
      </c>
      <c r="C4230" s="28" t="s">
        <v>9256</v>
      </c>
      <c r="D4230" s="29">
        <v>3570.6104775</v>
      </c>
      <c r="E4230" s="1">
        <f>COUNTIF($H$2:$H$2576,'CARGA COMPLETA'!$A4230)</f>
        <v>0</v>
      </c>
    </row>
    <row r="4231" ht="15.75" hidden="1" customHeight="1">
      <c r="A4231" s="28" t="s">
        <v>9257</v>
      </c>
      <c r="B4231" s="27">
        <f>COUNTIF($H$2:$H$2576,'CARGA COMPLETA'!$A4231)</f>
        <v>0</v>
      </c>
      <c r="C4231" s="28" t="s">
        <v>9258</v>
      </c>
      <c r="D4231" s="29">
        <v>3570.6104775</v>
      </c>
      <c r="E4231" s="1">
        <f>COUNTIF($H$2:$H$2576,'CARGA COMPLETA'!$A4231)</f>
        <v>0</v>
      </c>
    </row>
    <row r="4232" ht="15.75" hidden="1" customHeight="1">
      <c r="A4232" s="28" t="s">
        <v>9259</v>
      </c>
      <c r="B4232" s="27">
        <f>COUNTIF($H$2:$H$2576,'CARGA COMPLETA'!$A4232)</f>
        <v>0</v>
      </c>
      <c r="C4232" s="28" t="s">
        <v>9260</v>
      </c>
      <c r="D4232" s="29">
        <v>3570.6104775</v>
      </c>
      <c r="E4232" s="1">
        <f>COUNTIF($H$2:$H$2576,'CARGA COMPLETA'!$A4232)</f>
        <v>0</v>
      </c>
    </row>
    <row r="4233" ht="15.75" hidden="1" customHeight="1">
      <c r="A4233" s="28" t="s">
        <v>9261</v>
      </c>
      <c r="B4233" s="27">
        <f>COUNTIF($H$2:$H$2576,'CARGA COMPLETA'!$A4233)</f>
        <v>0</v>
      </c>
      <c r="C4233" s="28" t="s">
        <v>9262</v>
      </c>
      <c r="D4233" s="29">
        <v>3570.6104775</v>
      </c>
      <c r="E4233" s="1">
        <f>COUNTIF($H$2:$H$2576,'CARGA COMPLETA'!$A4233)</f>
        <v>0</v>
      </c>
    </row>
    <row r="4234" ht="15.75" hidden="1" customHeight="1">
      <c r="A4234" s="28" t="s">
        <v>9263</v>
      </c>
      <c r="B4234" s="27">
        <f>COUNTIF($H$2:$H$2576,'CARGA COMPLETA'!$A4234)</f>
        <v>0</v>
      </c>
      <c r="C4234" s="28" t="s">
        <v>9264</v>
      </c>
      <c r="D4234" s="29">
        <v>3570.6104775</v>
      </c>
      <c r="E4234" s="1">
        <f>COUNTIF($H$2:$H$2576,'CARGA COMPLETA'!$A4234)</f>
        <v>0</v>
      </c>
    </row>
    <row r="4235" ht="15.75" hidden="1" customHeight="1">
      <c r="A4235" s="28" t="s">
        <v>9265</v>
      </c>
      <c r="B4235" s="27">
        <f>COUNTIF($H$2:$H$2576,'CARGA COMPLETA'!$A4235)</f>
        <v>0</v>
      </c>
      <c r="C4235" s="28" t="s">
        <v>9266</v>
      </c>
      <c r="D4235" s="29">
        <v>3570.6104775</v>
      </c>
      <c r="E4235" s="1">
        <f>COUNTIF($H$2:$H$2576,'CARGA COMPLETA'!$A4235)</f>
        <v>0</v>
      </c>
    </row>
    <row r="4236" ht="15.75" hidden="1" customHeight="1">
      <c r="A4236" s="28" t="s">
        <v>9267</v>
      </c>
      <c r="B4236" s="27">
        <f>COUNTIF($H$2:$H$2576,'CARGA COMPLETA'!$A4236)</f>
        <v>0</v>
      </c>
      <c r="C4236" s="28" t="s">
        <v>9268</v>
      </c>
      <c r="D4236" s="29">
        <v>2612.26053</v>
      </c>
      <c r="E4236" s="1">
        <f>COUNTIF($H$2:$H$2576,'CARGA COMPLETA'!$A4236)</f>
        <v>0</v>
      </c>
    </row>
    <row r="4237" ht="15.75" hidden="1" customHeight="1">
      <c r="A4237" s="28" t="s">
        <v>9269</v>
      </c>
      <c r="B4237" s="27">
        <f>COUNTIF($H$2:$H$2576,'CARGA COMPLETA'!$A4237)</f>
        <v>0</v>
      </c>
      <c r="C4237" s="28" t="s">
        <v>9270</v>
      </c>
      <c r="D4237" s="29">
        <v>2612.26053</v>
      </c>
      <c r="E4237" s="1">
        <f>COUNTIF($H$2:$H$2576,'CARGA COMPLETA'!$A4237)</f>
        <v>0</v>
      </c>
    </row>
    <row r="4238" ht="15.75" hidden="1" customHeight="1">
      <c r="A4238" s="28" t="s">
        <v>9271</v>
      </c>
      <c r="B4238" s="27">
        <f>COUNTIF($H$2:$H$2576,'CARGA COMPLETA'!$A4238)</f>
        <v>0</v>
      </c>
      <c r="C4238" s="28" t="s">
        <v>9272</v>
      </c>
      <c r="D4238" s="29">
        <v>2173.0744530000006</v>
      </c>
      <c r="E4238" s="1">
        <f>COUNTIF($H$2:$H$2576,'CARGA COMPLETA'!$A4238)</f>
        <v>0</v>
      </c>
    </row>
    <row r="4239" ht="15.75" hidden="1" customHeight="1">
      <c r="A4239" s="28" t="s">
        <v>9273</v>
      </c>
      <c r="B4239" s="27">
        <f>COUNTIF($H$2:$H$2576,'CARGA COMPLETA'!$A4239)</f>
        <v>0</v>
      </c>
      <c r="C4239" s="28" t="s">
        <v>9274</v>
      </c>
      <c r="D4239" s="29">
        <v>2173.0744530000006</v>
      </c>
      <c r="E4239" s="1">
        <f>COUNTIF($H$2:$H$2576,'CARGA COMPLETA'!$A4239)</f>
        <v>0</v>
      </c>
    </row>
    <row r="4240" ht="15.75" hidden="1" customHeight="1">
      <c r="A4240" s="28" t="s">
        <v>9275</v>
      </c>
      <c r="B4240" s="27">
        <f>COUNTIF($H$2:$H$2576,'CARGA COMPLETA'!$A4240)</f>
        <v>0</v>
      </c>
      <c r="C4240" s="28" t="s">
        <v>9276</v>
      </c>
      <c r="D4240" s="29">
        <v>1774.2366427499996</v>
      </c>
      <c r="E4240" s="1">
        <f>COUNTIF($H$2:$H$2576,'CARGA COMPLETA'!$A4240)</f>
        <v>0</v>
      </c>
    </row>
    <row r="4241" ht="15.75" hidden="1" customHeight="1">
      <c r="A4241" s="28" t="s">
        <v>9277</v>
      </c>
      <c r="B4241" s="27">
        <f>COUNTIF($H$2:$H$2576,'CARGA COMPLETA'!$A4241)</f>
        <v>0</v>
      </c>
      <c r="C4241" s="28" t="s">
        <v>9278</v>
      </c>
      <c r="D4241" s="29">
        <v>1774.2366427499996</v>
      </c>
      <c r="E4241" s="1">
        <f>COUNTIF($H$2:$H$2576,'CARGA COMPLETA'!$A4241)</f>
        <v>0</v>
      </c>
    </row>
    <row r="4242" ht="15.75" hidden="1" customHeight="1">
      <c r="A4242" s="28" t="s">
        <v>9279</v>
      </c>
      <c r="B4242" s="27">
        <f>COUNTIF($H$2:$H$2576,'CARGA COMPLETA'!$A4242)</f>
        <v>0</v>
      </c>
      <c r="C4242" s="28" t="s">
        <v>9280</v>
      </c>
      <c r="D4242" s="29">
        <v>1774.2366427499996</v>
      </c>
      <c r="E4242" s="1">
        <f>COUNTIF($H$2:$H$2576,'CARGA COMPLETA'!$A4242)</f>
        <v>0</v>
      </c>
    </row>
    <row r="4243" ht="15.75" hidden="1" customHeight="1">
      <c r="A4243" s="28" t="s">
        <v>9281</v>
      </c>
      <c r="B4243" s="27">
        <f>COUNTIF($H$2:$H$2576,'CARGA COMPLETA'!$A4243)</f>
        <v>0</v>
      </c>
      <c r="C4243" s="28" t="s">
        <v>9282</v>
      </c>
      <c r="D4243" s="29">
        <v>1774.2366427499996</v>
      </c>
      <c r="E4243" s="1">
        <f>COUNTIF($H$2:$H$2576,'CARGA COMPLETA'!$A4243)</f>
        <v>0</v>
      </c>
    </row>
    <row r="4244" ht="15.75" hidden="1" customHeight="1">
      <c r="A4244" s="28" t="s">
        <v>9283</v>
      </c>
      <c r="B4244" s="27">
        <f>COUNTIF($H$2:$H$2576,'CARGA COMPLETA'!$A4244)</f>
        <v>0</v>
      </c>
      <c r="C4244" s="28" t="s">
        <v>9284</v>
      </c>
      <c r="D4244" s="29">
        <v>1774.2366427499996</v>
      </c>
      <c r="E4244" s="1">
        <f>COUNTIF($H$2:$H$2576,'CARGA COMPLETA'!$A4244)</f>
        <v>0</v>
      </c>
    </row>
    <row r="4245" ht="15.75" hidden="1" customHeight="1">
      <c r="A4245" s="28" t="s">
        <v>9285</v>
      </c>
      <c r="B4245" s="27">
        <f>COUNTIF($H$2:$H$2576,'CARGA COMPLETA'!$A4245)</f>
        <v>0</v>
      </c>
      <c r="C4245" s="28" t="s">
        <v>9286</v>
      </c>
      <c r="D4245" s="29">
        <v>1774.2366427499996</v>
      </c>
      <c r="E4245" s="1">
        <f>COUNTIF($H$2:$H$2576,'CARGA COMPLETA'!$A4245)</f>
        <v>0</v>
      </c>
    </row>
    <row r="4246" ht="15.75" hidden="1" customHeight="1">
      <c r="A4246" s="28"/>
      <c r="B4246" s="27">
        <f>COUNTIF($H$2:$H$2576,'CARGA COMPLETA'!$A4246)</f>
        <v>0</v>
      </c>
      <c r="C4246" s="28"/>
      <c r="D4246" s="29">
        <v>0.0</v>
      </c>
      <c r="E4246" s="1">
        <f>COUNTIF($H$2:$H$2576,'CARGA COMPLETA'!$A4246)</f>
        <v>0</v>
      </c>
    </row>
    <row r="4247" ht="15.75" hidden="1" customHeight="1">
      <c r="A4247" s="28"/>
      <c r="B4247" s="27">
        <f>COUNTIF($H$2:$H$2576,'CARGA COMPLETA'!$A4247)</f>
        <v>0</v>
      </c>
      <c r="C4247" s="28" t="s">
        <v>9287</v>
      </c>
      <c r="D4247" s="29">
        <v>0.0</v>
      </c>
      <c r="E4247" s="1">
        <f>COUNTIF($H$2:$H$2576,'CARGA COMPLETA'!$A4247)</f>
        <v>0</v>
      </c>
    </row>
    <row r="4248" ht="15.75" hidden="1" customHeight="1">
      <c r="A4248" s="28" t="s">
        <v>9288</v>
      </c>
      <c r="B4248" s="27">
        <f>COUNTIF($H$2:$H$2576,'CARGA COMPLETA'!$A4248)</f>
        <v>0</v>
      </c>
      <c r="C4248" s="28" t="s">
        <v>9289</v>
      </c>
      <c r="D4248" s="29">
        <v>3790.9312402499995</v>
      </c>
      <c r="E4248" s="1">
        <f>COUNTIF($H$2:$H$2576,'CARGA COMPLETA'!$A4248)</f>
        <v>0</v>
      </c>
    </row>
    <row r="4249" ht="15.75" hidden="1" customHeight="1">
      <c r="A4249" s="28" t="s">
        <v>9290</v>
      </c>
      <c r="B4249" s="27">
        <f>COUNTIF($H$2:$H$2576,'CARGA COMPLETA'!$A4249)</f>
        <v>0</v>
      </c>
      <c r="C4249" s="28" t="s">
        <v>9291</v>
      </c>
      <c r="D4249" s="29">
        <v>3790.9312402499995</v>
      </c>
      <c r="E4249" s="1">
        <f>COUNTIF($H$2:$H$2576,'CARGA COMPLETA'!$A4249)</f>
        <v>0</v>
      </c>
    </row>
    <row r="4250" ht="15.75" hidden="1" customHeight="1">
      <c r="A4250" s="28"/>
      <c r="B4250" s="27">
        <f>COUNTIF($H$2:$H$2576,'CARGA COMPLETA'!$A4250)</f>
        <v>0</v>
      </c>
      <c r="C4250" s="28"/>
      <c r="D4250" s="29">
        <v>0.0</v>
      </c>
      <c r="E4250" s="1">
        <f>COUNTIF($H$2:$H$2576,'CARGA COMPLETA'!$A4250)</f>
        <v>0</v>
      </c>
    </row>
    <row r="4251" ht="15.75" hidden="1" customHeight="1">
      <c r="A4251" s="28"/>
      <c r="B4251" s="27">
        <f>COUNTIF($H$2:$H$2576,'CARGA COMPLETA'!$A4251)</f>
        <v>0</v>
      </c>
      <c r="C4251" s="28" t="s">
        <v>9292</v>
      </c>
      <c r="D4251" s="29">
        <v>0.0</v>
      </c>
      <c r="E4251" s="1">
        <f>COUNTIF($H$2:$H$2576,'CARGA COMPLETA'!$A4251)</f>
        <v>0</v>
      </c>
    </row>
    <row r="4252" ht="15.75" hidden="1" customHeight="1">
      <c r="A4252" s="28" t="s">
        <v>9293</v>
      </c>
      <c r="B4252" s="27">
        <f>COUNTIF($H$2:$H$2576,'CARGA COMPLETA'!$A4252)</f>
        <v>0</v>
      </c>
      <c r="C4252" s="28" t="s">
        <v>9294</v>
      </c>
      <c r="D4252" s="29">
        <v>468.34895249999994</v>
      </c>
      <c r="E4252" s="1">
        <f>COUNTIF($H$2:$H$2576,'CARGA COMPLETA'!$A4252)</f>
        <v>0</v>
      </c>
    </row>
    <row r="4253" ht="15.75" hidden="1" customHeight="1">
      <c r="A4253" s="28"/>
      <c r="B4253" s="27">
        <f>COUNTIF($H$2:$H$2576,'CARGA COMPLETA'!$A4253)</f>
        <v>0</v>
      </c>
      <c r="C4253" s="28"/>
      <c r="D4253" s="29">
        <v>0.0</v>
      </c>
      <c r="E4253" s="1">
        <f>COUNTIF($H$2:$H$2576,'CARGA COMPLETA'!$A4253)</f>
        <v>0</v>
      </c>
    </row>
    <row r="4254" ht="15.75" hidden="1" customHeight="1">
      <c r="A4254" s="28"/>
      <c r="B4254" s="27">
        <f>COUNTIF($H$2:$H$2576,'CARGA COMPLETA'!$A4254)</f>
        <v>0</v>
      </c>
      <c r="C4254" s="28" t="s">
        <v>9295</v>
      </c>
      <c r="D4254" s="29">
        <v>0.0</v>
      </c>
      <c r="E4254" s="1">
        <f>COUNTIF($H$2:$H$2576,'CARGA COMPLETA'!$A4254)</f>
        <v>0</v>
      </c>
    </row>
    <row r="4255" ht="15.75" hidden="1" customHeight="1">
      <c r="A4255" s="28" t="s">
        <v>9296</v>
      </c>
      <c r="B4255" s="27">
        <f>COUNTIF($H$2:$H$2576,'CARGA COMPLETA'!$A4255)</f>
        <v>0</v>
      </c>
      <c r="C4255" s="28" t="s">
        <v>9297</v>
      </c>
      <c r="D4255" s="29">
        <v>5526.9129465</v>
      </c>
      <c r="E4255" s="1">
        <f>COUNTIF($H$2:$H$2576,'CARGA COMPLETA'!$A4255)</f>
        <v>0</v>
      </c>
    </row>
    <row r="4256" ht="15.75" hidden="1" customHeight="1">
      <c r="A4256" s="28" t="s">
        <v>9298</v>
      </c>
      <c r="B4256" s="27">
        <f>COUNTIF($H$2:$H$2576,'CARGA COMPLETA'!$A4256)</f>
        <v>0</v>
      </c>
      <c r="C4256" s="28" t="s">
        <v>9299</v>
      </c>
      <c r="D4256" s="29">
        <v>114.10895925000001</v>
      </c>
      <c r="E4256" s="1">
        <f>COUNTIF($H$2:$H$2576,'CARGA COMPLETA'!$A4256)</f>
        <v>0</v>
      </c>
    </row>
    <row r="4257" ht="15.75" hidden="1" customHeight="1">
      <c r="A4257" s="28" t="s">
        <v>9300</v>
      </c>
      <c r="B4257" s="27">
        <f>COUNTIF($H$2:$H$2576,'CARGA COMPLETA'!$A4257)</f>
        <v>0</v>
      </c>
      <c r="C4257" s="28" t="s">
        <v>9301</v>
      </c>
      <c r="D4257" s="29">
        <v>2485.14237675</v>
      </c>
      <c r="E4257" s="1">
        <f>COUNTIF($H$2:$H$2576,'CARGA COMPLETA'!$A4257)</f>
        <v>0</v>
      </c>
    </row>
    <row r="4258" ht="15.75" hidden="1" customHeight="1">
      <c r="A4258" s="28"/>
      <c r="B4258" s="27">
        <f>COUNTIF($H$2:$H$2576,'CARGA COMPLETA'!$A4258)</f>
        <v>0</v>
      </c>
      <c r="C4258" s="28"/>
      <c r="D4258" s="29">
        <v>0.0</v>
      </c>
      <c r="E4258" s="1">
        <f>COUNTIF($H$2:$H$2576,'CARGA COMPLETA'!$A4258)</f>
        <v>0</v>
      </c>
    </row>
    <row r="4259" ht="15.75" hidden="1" customHeight="1">
      <c r="A4259" s="28"/>
      <c r="B4259" s="27">
        <f>COUNTIF($H$2:$H$2576,'CARGA COMPLETA'!$A4259)</f>
        <v>0</v>
      </c>
      <c r="C4259" s="28" t="s">
        <v>9302</v>
      </c>
      <c r="D4259" s="29">
        <v>0.0</v>
      </c>
      <c r="E4259" s="1">
        <f>COUNTIF($H$2:$H$2576,'CARGA COMPLETA'!$A4259)</f>
        <v>0</v>
      </c>
    </row>
    <row r="4260" ht="15.75" customHeight="1">
      <c r="A4260" s="28" t="s">
        <v>2042</v>
      </c>
      <c r="B4260" s="27">
        <f>COUNTIF($H$2:$H$2576,'CARGA COMPLETA'!$A4260)</f>
        <v>1</v>
      </c>
      <c r="C4260" s="28" t="s">
        <v>2041</v>
      </c>
      <c r="D4260" s="29">
        <v>1386.42250725</v>
      </c>
      <c r="E4260" s="1">
        <f>COUNTIF($H$2:$H$2576,'CARGA COMPLETA'!$A4260)</f>
        <v>1</v>
      </c>
    </row>
    <row r="4261" ht="15.75" customHeight="1">
      <c r="A4261" s="28" t="s">
        <v>2044</v>
      </c>
      <c r="B4261" s="27">
        <f>COUNTIF($H$2:$H$2576,'CARGA COMPLETA'!$A4261)</f>
        <v>1</v>
      </c>
      <c r="C4261" s="28" t="s">
        <v>2043</v>
      </c>
      <c r="D4261" s="29">
        <v>1788.4766789999999</v>
      </c>
      <c r="E4261" s="1">
        <f>COUNTIF($H$2:$H$2576,'CARGA COMPLETA'!$A4261)</f>
        <v>1</v>
      </c>
    </row>
    <row r="4262" ht="15.75" customHeight="1">
      <c r="A4262" s="28" t="s">
        <v>2046</v>
      </c>
      <c r="B4262" s="27">
        <f>COUNTIF($H$2:$H$2576,'CARGA COMPLETA'!$A4262)</f>
        <v>1</v>
      </c>
      <c r="C4262" s="28" t="s">
        <v>2045</v>
      </c>
      <c r="D4262" s="29">
        <v>2277.22886325</v>
      </c>
      <c r="E4262" s="1">
        <f>COUNTIF($H$2:$H$2576,'CARGA COMPLETA'!$A4262)</f>
        <v>1</v>
      </c>
    </row>
    <row r="4263" ht="15.75" hidden="1" customHeight="1">
      <c r="A4263" s="28"/>
      <c r="B4263" s="27">
        <f>COUNTIF($H$2:$H$2576,'CARGA COMPLETA'!$A4263)</f>
        <v>0</v>
      </c>
      <c r="C4263" s="28"/>
      <c r="D4263" s="29">
        <v>0.0</v>
      </c>
      <c r="E4263" s="1">
        <f>COUNTIF($H$2:$H$2576,'CARGA COMPLETA'!$A4263)</f>
        <v>0</v>
      </c>
    </row>
    <row r="4264" ht="15.75" hidden="1" customHeight="1">
      <c r="A4264" s="28"/>
      <c r="B4264" s="27">
        <f>COUNTIF($H$2:$H$2576,'CARGA COMPLETA'!$A4264)</f>
        <v>0</v>
      </c>
      <c r="C4264" s="28" t="s">
        <v>9303</v>
      </c>
      <c r="D4264" s="29">
        <v>0.0</v>
      </c>
      <c r="E4264" s="1">
        <f>COUNTIF($H$2:$H$2576,'CARGA COMPLETA'!$A4264)</f>
        <v>0</v>
      </c>
    </row>
    <row r="4265" ht="15.75" hidden="1" customHeight="1">
      <c r="A4265" s="28" t="s">
        <v>9304</v>
      </c>
      <c r="B4265" s="27">
        <f>COUNTIF($H$2:$H$2576,'CARGA COMPLETA'!$A4265)</f>
        <v>0</v>
      </c>
      <c r="C4265" s="28" t="s">
        <v>9305</v>
      </c>
      <c r="D4265" s="29">
        <v>6650.13286575</v>
      </c>
      <c r="E4265" s="1">
        <f>COUNTIF($H$2:$H$2576,'CARGA COMPLETA'!$A4265)</f>
        <v>0</v>
      </c>
    </row>
    <row r="4266" ht="15.75" hidden="1" customHeight="1">
      <c r="A4266" s="28" t="s">
        <v>9306</v>
      </c>
      <c r="B4266" s="27">
        <f>COUNTIF($H$2:$H$2576,'CARGA COMPLETA'!$A4266)</f>
        <v>0</v>
      </c>
      <c r="C4266" s="28" t="s">
        <v>9307</v>
      </c>
      <c r="D4266" s="29">
        <v>8482.03940925</v>
      </c>
      <c r="E4266" s="1">
        <f>COUNTIF($H$2:$H$2576,'CARGA COMPLETA'!$A4266)</f>
        <v>0</v>
      </c>
    </row>
    <row r="4267" ht="15.75" hidden="1" customHeight="1">
      <c r="A4267" s="28"/>
      <c r="B4267" s="27">
        <f>COUNTIF($H$2:$H$2576,'CARGA COMPLETA'!$A4267)</f>
        <v>0</v>
      </c>
      <c r="C4267" s="28"/>
      <c r="D4267" s="29">
        <v>0.0</v>
      </c>
      <c r="E4267" s="1">
        <f>COUNTIF($H$2:$H$2576,'CARGA COMPLETA'!$A4267)</f>
        <v>0</v>
      </c>
    </row>
    <row r="4268" ht="15.75" hidden="1" customHeight="1">
      <c r="A4268" s="28"/>
      <c r="B4268" s="27">
        <f>COUNTIF($H$2:$H$2576,'CARGA COMPLETA'!$A4268)</f>
        <v>0</v>
      </c>
      <c r="C4268" s="28" t="s">
        <v>9308</v>
      </c>
      <c r="D4268" s="29">
        <v>0.0</v>
      </c>
      <c r="E4268" s="1">
        <f>COUNTIF($H$2:$H$2576,'CARGA COMPLETA'!$A4268)</f>
        <v>0</v>
      </c>
    </row>
    <row r="4269" ht="15.75" hidden="1" customHeight="1">
      <c r="A4269" s="28" t="s">
        <v>9309</v>
      </c>
      <c r="B4269" s="27">
        <f>COUNTIF($H$2:$H$2576,'CARGA COMPLETA'!$A4269)</f>
        <v>0</v>
      </c>
      <c r="C4269" s="28" t="s">
        <v>9310</v>
      </c>
      <c r="D4269" s="29">
        <v>1140.8110807499997</v>
      </c>
      <c r="E4269" s="1">
        <f>COUNTIF($H$2:$H$2576,'CARGA COMPLETA'!$A4269)</f>
        <v>0</v>
      </c>
    </row>
    <row r="4270" ht="15.75" hidden="1" customHeight="1">
      <c r="A4270" s="28"/>
      <c r="B4270" s="27">
        <f>COUNTIF($H$2:$H$2576,'CARGA COMPLETA'!$A4270)</f>
        <v>0</v>
      </c>
      <c r="C4270" s="28"/>
      <c r="D4270" s="29">
        <v>0.0</v>
      </c>
      <c r="E4270" s="1">
        <f>COUNTIF($H$2:$H$2576,'CARGA COMPLETA'!$A4270)</f>
        <v>0</v>
      </c>
    </row>
    <row r="4271" ht="15.75" hidden="1" customHeight="1">
      <c r="A4271" s="28"/>
      <c r="B4271" s="27">
        <f>COUNTIF($H$2:$H$2576,'CARGA COMPLETA'!$A4271)</f>
        <v>0</v>
      </c>
      <c r="C4271" s="28" t="s">
        <v>9311</v>
      </c>
      <c r="D4271" s="29">
        <v>0.0</v>
      </c>
      <c r="E4271" s="1">
        <f>COUNTIF($H$2:$H$2576,'CARGA COMPLETA'!$A4271)</f>
        <v>0</v>
      </c>
    </row>
    <row r="4272" ht="15.75" hidden="1" customHeight="1">
      <c r="A4272" s="28" t="s">
        <v>9312</v>
      </c>
      <c r="B4272" s="27">
        <f>COUNTIF($H$2:$H$2576,'CARGA COMPLETA'!$A4272)</f>
        <v>0</v>
      </c>
      <c r="C4272" s="28" t="s">
        <v>9313</v>
      </c>
      <c r="D4272" s="29">
        <v>3975.458751</v>
      </c>
      <c r="E4272" s="1">
        <f>COUNTIF($H$2:$H$2576,'CARGA COMPLETA'!$A4272)</f>
        <v>0</v>
      </c>
    </row>
    <row r="4273" ht="15.75" hidden="1" customHeight="1">
      <c r="A4273" s="28"/>
      <c r="B4273" s="27">
        <f>COUNTIF($H$2:$H$2576,'CARGA COMPLETA'!$A4273)</f>
        <v>0</v>
      </c>
      <c r="C4273" s="28"/>
      <c r="D4273" s="29">
        <v>0.0</v>
      </c>
      <c r="E4273" s="1">
        <f>COUNTIF($H$2:$H$2576,'CARGA COMPLETA'!$A4273)</f>
        <v>0</v>
      </c>
    </row>
    <row r="4274" ht="15.75" hidden="1" customHeight="1">
      <c r="A4274" s="28"/>
      <c r="B4274" s="27">
        <f>COUNTIF($H$2:$H$2576,'CARGA COMPLETA'!$A4274)</f>
        <v>0</v>
      </c>
      <c r="C4274" s="28" t="s">
        <v>9314</v>
      </c>
      <c r="D4274" s="29">
        <v>0.0</v>
      </c>
      <c r="E4274" s="1">
        <f>COUNTIF($H$2:$H$2576,'CARGA COMPLETA'!$A4274)</f>
        <v>0</v>
      </c>
    </row>
    <row r="4275" ht="15.75" hidden="1" customHeight="1">
      <c r="A4275" s="28" t="s">
        <v>9315</v>
      </c>
      <c r="B4275" s="27">
        <f>COUNTIF($H$2:$H$2576,'CARGA COMPLETA'!$A4275)</f>
        <v>0</v>
      </c>
      <c r="C4275" s="28" t="s">
        <v>9314</v>
      </c>
      <c r="D4275" s="29">
        <v>16122.2186565</v>
      </c>
      <c r="E4275" s="1">
        <f>COUNTIF($H$2:$H$2576,'CARGA COMPLETA'!$A4275)</f>
        <v>0</v>
      </c>
    </row>
    <row r="4276" ht="15.75" hidden="1" customHeight="1">
      <c r="A4276" s="28"/>
      <c r="B4276" s="27">
        <f>COUNTIF($H$2:$H$2576,'CARGA COMPLETA'!$A4276)</f>
        <v>0</v>
      </c>
      <c r="C4276" s="28"/>
      <c r="D4276" s="29">
        <v>0.0</v>
      </c>
      <c r="E4276" s="1">
        <f>COUNTIF($H$2:$H$2576,'CARGA COMPLETA'!$A4276)</f>
        <v>0</v>
      </c>
    </row>
    <row r="4277" ht="15.75" hidden="1" customHeight="1">
      <c r="A4277" s="28"/>
      <c r="B4277" s="27">
        <f>COUNTIF($H$2:$H$2576,'CARGA COMPLETA'!$A4277)</f>
        <v>0</v>
      </c>
      <c r="C4277" s="28" t="s">
        <v>9316</v>
      </c>
      <c r="D4277" s="29">
        <v>0.0</v>
      </c>
      <c r="E4277" s="1">
        <f>COUNTIF($H$2:$H$2576,'CARGA COMPLETA'!$A4277)</f>
        <v>0</v>
      </c>
    </row>
    <row r="4278" ht="15.75" hidden="1" customHeight="1">
      <c r="A4278" s="28" t="s">
        <v>9317</v>
      </c>
      <c r="B4278" s="27">
        <f>COUNTIF($H$2:$H$2576,'CARGA COMPLETA'!$A4278)</f>
        <v>0</v>
      </c>
      <c r="C4278" s="28" t="s">
        <v>9318</v>
      </c>
      <c r="D4278" s="29">
        <v>3180.59520075</v>
      </c>
      <c r="E4278" s="1">
        <f>COUNTIF($H$2:$H$2576,'CARGA COMPLETA'!$A4278)</f>
        <v>0</v>
      </c>
    </row>
    <row r="4279" ht="15.75" hidden="1" customHeight="1">
      <c r="A4279" s="28" t="s">
        <v>9319</v>
      </c>
      <c r="B4279" s="27">
        <f>COUNTIF($H$2:$H$2576,'CARGA COMPLETA'!$A4279)</f>
        <v>0</v>
      </c>
      <c r="C4279" s="28" t="s">
        <v>9320</v>
      </c>
      <c r="D4279" s="29">
        <v>4109.674461750001</v>
      </c>
      <c r="E4279" s="1">
        <f>COUNTIF($H$2:$H$2576,'CARGA COMPLETA'!$A4279)</f>
        <v>0</v>
      </c>
    </row>
    <row r="4280" ht="15.75" hidden="1" customHeight="1">
      <c r="A4280" s="28"/>
      <c r="B4280" s="27">
        <f>COUNTIF($H$2:$H$2576,'CARGA COMPLETA'!$A4280)</f>
        <v>0</v>
      </c>
      <c r="C4280" s="28"/>
      <c r="D4280" s="29">
        <v>0.0</v>
      </c>
      <c r="E4280" s="1">
        <f>COUNTIF($H$2:$H$2576,'CARGA COMPLETA'!$A4280)</f>
        <v>0</v>
      </c>
    </row>
    <row r="4281" ht="15.75" hidden="1" customHeight="1">
      <c r="A4281" s="28"/>
      <c r="B4281" s="27">
        <f>COUNTIF($H$2:$H$2576,'CARGA COMPLETA'!$A4281)</f>
        <v>0</v>
      </c>
      <c r="C4281" s="28" t="s">
        <v>9321</v>
      </c>
      <c r="D4281" s="29">
        <v>0.0</v>
      </c>
      <c r="E4281" s="1">
        <f>COUNTIF($H$2:$H$2576,'CARGA COMPLETA'!$A4281)</f>
        <v>0</v>
      </c>
    </row>
    <row r="4282" ht="15.75" hidden="1" customHeight="1">
      <c r="A4282" s="28" t="s">
        <v>9322</v>
      </c>
      <c r="B4282" s="27">
        <f>COUNTIF($H$2:$H$2576,'CARGA COMPLETA'!$A4282)</f>
        <v>0</v>
      </c>
      <c r="C4282" s="28" t="s">
        <v>9323</v>
      </c>
      <c r="D4282" s="29">
        <v>3460.3916984999996</v>
      </c>
      <c r="E4282" s="1">
        <f>COUNTIF($H$2:$H$2576,'CARGA COMPLETA'!$A4282)</f>
        <v>0</v>
      </c>
    </row>
    <row r="4283" ht="15.75" hidden="1" customHeight="1">
      <c r="A4283" s="28" t="s">
        <v>9324</v>
      </c>
      <c r="B4283" s="27">
        <f>COUNTIF($H$2:$H$2576,'CARGA COMPLETA'!$A4283)</f>
        <v>0</v>
      </c>
      <c r="C4283" s="28" t="s">
        <v>9325</v>
      </c>
      <c r="D4283" s="29">
        <v>3912.811575749999</v>
      </c>
      <c r="E4283" s="1">
        <f>COUNTIF($H$2:$H$2576,'CARGA COMPLETA'!$A4283)</f>
        <v>0</v>
      </c>
    </row>
    <row r="4284" ht="15.75" hidden="1" customHeight="1">
      <c r="A4284" s="28" t="s">
        <v>9326</v>
      </c>
      <c r="B4284" s="27">
        <f>COUNTIF($H$2:$H$2576,'CARGA COMPLETA'!$A4284)</f>
        <v>0</v>
      </c>
      <c r="C4284" s="28" t="s">
        <v>9327</v>
      </c>
      <c r="D4284" s="29">
        <v>4727.5393027499995</v>
      </c>
      <c r="E4284" s="1">
        <f>COUNTIF($H$2:$H$2576,'CARGA COMPLETA'!$A4284)</f>
        <v>0</v>
      </c>
    </row>
    <row r="4285" ht="15.75" hidden="1" customHeight="1">
      <c r="A4285" s="28"/>
      <c r="B4285" s="27">
        <f>COUNTIF($H$2:$H$2576,'CARGA COMPLETA'!$A4285)</f>
        <v>0</v>
      </c>
      <c r="C4285" s="28"/>
      <c r="D4285" s="29">
        <v>0.0</v>
      </c>
      <c r="E4285" s="1">
        <f>COUNTIF($H$2:$H$2576,'CARGA COMPLETA'!$A4285)</f>
        <v>0</v>
      </c>
    </row>
    <row r="4286" ht="15.75" hidden="1" customHeight="1">
      <c r="A4286" s="28"/>
      <c r="B4286" s="27">
        <f>COUNTIF($H$2:$H$2576,'CARGA COMPLETA'!$A4286)</f>
        <v>0</v>
      </c>
      <c r="C4286" s="28" t="s">
        <v>9328</v>
      </c>
      <c r="D4286" s="29">
        <v>0.0</v>
      </c>
      <c r="E4286" s="1">
        <f>COUNTIF($H$2:$H$2576,'CARGA COMPLETA'!$A4286)</f>
        <v>0</v>
      </c>
    </row>
    <row r="4287" ht="15.75" hidden="1" customHeight="1">
      <c r="A4287" s="28" t="s">
        <v>9329</v>
      </c>
      <c r="B4287" s="27">
        <f>COUNTIF($H$2:$H$2576,'CARGA COMPLETA'!$A4287)</f>
        <v>0</v>
      </c>
      <c r="C4287" s="28" t="s">
        <v>9330</v>
      </c>
      <c r="D4287" s="29">
        <v>1693.35144</v>
      </c>
      <c r="E4287" s="1">
        <f>COUNTIF($H$2:$H$2576,'CARGA COMPLETA'!$A4287)</f>
        <v>0</v>
      </c>
    </row>
    <row r="4288" ht="15.75" hidden="1" customHeight="1">
      <c r="A4288" s="28" t="s">
        <v>9331</v>
      </c>
      <c r="B4288" s="27">
        <f>COUNTIF($H$2:$H$2576,'CARGA COMPLETA'!$A4288)</f>
        <v>0</v>
      </c>
      <c r="C4288" s="28" t="s">
        <v>9332</v>
      </c>
      <c r="D4288" s="29">
        <v>2050.5831885000002</v>
      </c>
      <c r="E4288" s="1">
        <f>COUNTIF($H$2:$H$2576,'CARGA COMPLETA'!$A4288)</f>
        <v>0</v>
      </c>
    </row>
    <row r="4289" ht="15.75" hidden="1" customHeight="1">
      <c r="A4289" s="28" t="s">
        <v>9333</v>
      </c>
      <c r="B4289" s="27">
        <f>COUNTIF($H$2:$H$2576,'CARGA COMPLETA'!$A4289)</f>
        <v>0</v>
      </c>
      <c r="C4289" s="28" t="s">
        <v>9334</v>
      </c>
      <c r="D4289" s="29">
        <v>2237.53644675</v>
      </c>
      <c r="E4289" s="1">
        <f>COUNTIF($H$2:$H$2576,'CARGA COMPLETA'!$A4289)</f>
        <v>0</v>
      </c>
    </row>
    <row r="4290" ht="15.75" hidden="1" customHeight="1">
      <c r="A4290" s="28" t="s">
        <v>9335</v>
      </c>
      <c r="B4290" s="27">
        <f>COUNTIF($H$2:$H$2576,'CARGA COMPLETA'!$A4290)</f>
        <v>0</v>
      </c>
      <c r="C4290" s="28" t="s">
        <v>9336</v>
      </c>
      <c r="D4290" s="29">
        <v>2568.525201</v>
      </c>
      <c r="E4290" s="1">
        <f>COUNTIF($H$2:$H$2576,'CARGA COMPLETA'!$A4290)</f>
        <v>0</v>
      </c>
    </row>
    <row r="4291" ht="15.75" hidden="1" customHeight="1">
      <c r="A4291" s="28"/>
      <c r="B4291" s="27">
        <f>COUNTIF($H$2:$H$2576,'CARGA COMPLETA'!$A4291)</f>
        <v>0</v>
      </c>
      <c r="C4291" s="28"/>
      <c r="D4291" s="29">
        <v>0.0</v>
      </c>
      <c r="E4291" s="1">
        <f>COUNTIF($H$2:$H$2576,'CARGA COMPLETA'!$A4291)</f>
        <v>0</v>
      </c>
    </row>
    <row r="4292" ht="15.75" hidden="1" customHeight="1">
      <c r="A4292" s="28"/>
      <c r="B4292" s="27">
        <f>COUNTIF($H$2:$H$2576,'CARGA COMPLETA'!$A4292)</f>
        <v>0</v>
      </c>
      <c r="C4292" s="28" t="s">
        <v>9337</v>
      </c>
      <c r="D4292" s="29">
        <v>0.0</v>
      </c>
      <c r="E4292" s="1">
        <f>COUNTIF($H$2:$H$2576,'CARGA COMPLETA'!$A4292)</f>
        <v>0</v>
      </c>
    </row>
    <row r="4293" ht="15.75" hidden="1" customHeight="1">
      <c r="A4293" s="28" t="s">
        <v>9338</v>
      </c>
      <c r="B4293" s="27">
        <f>COUNTIF($H$2:$H$2576,'CARGA COMPLETA'!$A4293)</f>
        <v>0</v>
      </c>
      <c r="C4293" s="28" t="s">
        <v>9339</v>
      </c>
      <c r="D4293" s="29">
        <v>4453.0794495</v>
      </c>
      <c r="E4293" s="1">
        <f>COUNTIF($H$2:$H$2576,'CARGA COMPLETA'!$A4293)</f>
        <v>0</v>
      </c>
    </row>
    <row r="4294" ht="15.75" hidden="1" customHeight="1">
      <c r="A4294" s="28" t="s">
        <v>9340</v>
      </c>
      <c r="B4294" s="27">
        <f>COUNTIF($H$2:$H$2576,'CARGA COMPLETA'!$A4294)</f>
        <v>0</v>
      </c>
      <c r="C4294" s="28" t="s">
        <v>9341</v>
      </c>
      <c r="D4294" s="29">
        <v>11171.99573325</v>
      </c>
      <c r="E4294" s="1">
        <f>COUNTIF($H$2:$H$2576,'CARGA COMPLETA'!$A4294)</f>
        <v>0</v>
      </c>
    </row>
    <row r="4295" ht="15.75" hidden="1" customHeight="1">
      <c r="A4295" s="28"/>
      <c r="B4295" s="27">
        <f>COUNTIF($H$2:$H$2576,'CARGA COMPLETA'!$A4295)</f>
        <v>0</v>
      </c>
      <c r="C4295" s="28"/>
      <c r="D4295" s="29">
        <v>0.0</v>
      </c>
      <c r="E4295" s="1">
        <f>COUNTIF($H$2:$H$2576,'CARGA COMPLETA'!$A4295)</f>
        <v>0</v>
      </c>
    </row>
    <row r="4296" ht="15.75" hidden="1" customHeight="1">
      <c r="A4296" s="28"/>
      <c r="B4296" s="27">
        <f>COUNTIF($H$2:$H$2576,'CARGA COMPLETA'!$A4296)</f>
        <v>0</v>
      </c>
      <c r="C4296" s="28" t="s">
        <v>9342</v>
      </c>
      <c r="D4296" s="29">
        <v>0.0</v>
      </c>
      <c r="E4296" s="1">
        <f>COUNTIF($H$2:$H$2576,'CARGA COMPLETA'!$A4296)</f>
        <v>0</v>
      </c>
    </row>
    <row r="4297" ht="15.75" hidden="1" customHeight="1">
      <c r="A4297" s="28" t="s">
        <v>9343</v>
      </c>
      <c r="B4297" s="27">
        <f>COUNTIF($H$2:$H$2576,'CARGA COMPLETA'!$A4297)</f>
        <v>0</v>
      </c>
      <c r="C4297" s="28" t="s">
        <v>9344</v>
      </c>
      <c r="D4297" s="29">
        <v>40.213502999999996</v>
      </c>
      <c r="E4297" s="1">
        <f>COUNTIF($H$2:$H$2576,'CARGA COMPLETA'!$A4297)</f>
        <v>0</v>
      </c>
    </row>
    <row r="4298" ht="15.75" hidden="1" customHeight="1">
      <c r="A4298" s="28" t="s">
        <v>9345</v>
      </c>
      <c r="B4298" s="27">
        <f>COUNTIF($H$2:$H$2576,'CARGA COMPLETA'!$A4298)</f>
        <v>0</v>
      </c>
      <c r="C4298" s="28" t="s">
        <v>9346</v>
      </c>
      <c r="D4298" s="29">
        <v>77.75868374999999</v>
      </c>
      <c r="E4298" s="1">
        <f>COUNTIF($H$2:$H$2576,'CARGA COMPLETA'!$A4298)</f>
        <v>0</v>
      </c>
    </row>
    <row r="4299" ht="15.75" hidden="1" customHeight="1">
      <c r="A4299" s="28"/>
      <c r="B4299" s="27">
        <f>COUNTIF($H$2:$H$2576,'CARGA COMPLETA'!$A4299)</f>
        <v>0</v>
      </c>
      <c r="C4299" s="28"/>
      <c r="D4299" s="29">
        <v>0.0</v>
      </c>
      <c r="E4299" s="1">
        <f>COUNTIF($H$2:$H$2576,'CARGA COMPLETA'!$A4299)</f>
        <v>0</v>
      </c>
    </row>
    <row r="4300" ht="15.75" hidden="1" customHeight="1">
      <c r="A4300" s="28"/>
      <c r="B4300" s="27">
        <f>COUNTIF($H$2:$H$2576,'CARGA COMPLETA'!$A4300)</f>
        <v>0</v>
      </c>
      <c r="C4300" s="28" t="s">
        <v>9347</v>
      </c>
      <c r="D4300" s="29">
        <v>0.0</v>
      </c>
      <c r="E4300" s="1">
        <f>COUNTIF($H$2:$H$2576,'CARGA COMPLETA'!$A4300)</f>
        <v>0</v>
      </c>
    </row>
    <row r="4301" ht="15.75" hidden="1" customHeight="1">
      <c r="A4301" s="28" t="s">
        <v>9348</v>
      </c>
      <c r="B4301" s="27">
        <f>COUNTIF($H$2:$H$2576,'CARGA COMPLETA'!$A4301)</f>
        <v>0</v>
      </c>
      <c r="C4301" s="28" t="s">
        <v>9349</v>
      </c>
      <c r="D4301" s="29">
        <v>2696.4159997499996</v>
      </c>
      <c r="E4301" s="1">
        <f>COUNTIF($H$2:$H$2576,'CARGA COMPLETA'!$A4301)</f>
        <v>0</v>
      </c>
    </row>
    <row r="4302" ht="15.75" hidden="1" customHeight="1">
      <c r="A4302" s="28" t="s">
        <v>9350</v>
      </c>
      <c r="B4302" s="27">
        <f>COUNTIF($H$2:$H$2576,'CARGA COMPLETA'!$A4302)</f>
        <v>0</v>
      </c>
      <c r="C4302" s="28" t="s">
        <v>9351</v>
      </c>
      <c r="D4302" s="29">
        <v>2886.2981234999997</v>
      </c>
      <c r="E4302" s="1">
        <f>COUNTIF($H$2:$H$2576,'CARGA COMPLETA'!$A4302)</f>
        <v>0</v>
      </c>
    </row>
    <row r="4303" ht="15.75" hidden="1" customHeight="1">
      <c r="A4303" s="28" t="s">
        <v>9352</v>
      </c>
      <c r="B4303" s="27">
        <f>COUNTIF($H$2:$H$2576,'CARGA COMPLETA'!$A4303)</f>
        <v>0</v>
      </c>
      <c r="C4303" s="28" t="s">
        <v>9353</v>
      </c>
      <c r="D4303" s="29">
        <v>3079.00130175</v>
      </c>
      <c r="E4303" s="1">
        <f>COUNTIF($H$2:$H$2576,'CARGA COMPLETA'!$A4303)</f>
        <v>0</v>
      </c>
    </row>
    <row r="4304" ht="15.75" hidden="1" customHeight="1">
      <c r="A4304" s="28" t="s">
        <v>9354</v>
      </c>
      <c r="B4304" s="27">
        <f>COUNTIF($H$2:$H$2576,'CARGA COMPLETA'!$A4304)</f>
        <v>0</v>
      </c>
      <c r="C4304" s="28" t="s">
        <v>9355</v>
      </c>
      <c r="D4304" s="29">
        <v>3296.6178052499995</v>
      </c>
      <c r="E4304" s="1">
        <f>COUNTIF($H$2:$H$2576,'CARGA COMPLETA'!$A4304)</f>
        <v>0</v>
      </c>
    </row>
    <row r="4305" ht="15.75" hidden="1" customHeight="1">
      <c r="A4305" s="28" t="s">
        <v>9356</v>
      </c>
      <c r="B4305" s="27">
        <f>COUNTIF($H$2:$H$2576,'CARGA COMPLETA'!$A4305)</f>
        <v>0</v>
      </c>
      <c r="C4305" s="28" t="s">
        <v>9357</v>
      </c>
      <c r="D4305" s="29">
        <v>4357.89132075</v>
      </c>
      <c r="E4305" s="1">
        <f>COUNTIF($H$2:$H$2576,'CARGA COMPLETA'!$A4305)</f>
        <v>0</v>
      </c>
    </row>
    <row r="4306" ht="15.75" hidden="1" customHeight="1">
      <c r="A4306" s="28" t="s">
        <v>9358</v>
      </c>
      <c r="B4306" s="27">
        <f>COUNTIF($H$2:$H$2576,'CARGA COMPLETA'!$A4306)</f>
        <v>0</v>
      </c>
      <c r="C4306" s="28" t="s">
        <v>9359</v>
      </c>
      <c r="D4306" s="29">
        <v>5169.11519025</v>
      </c>
      <c r="E4306" s="1">
        <f>COUNTIF($H$2:$H$2576,'CARGA COMPLETA'!$A4306)</f>
        <v>0</v>
      </c>
    </row>
    <row r="4307" ht="15.75" hidden="1" customHeight="1">
      <c r="A4307" s="28" t="s">
        <v>9360</v>
      </c>
      <c r="B4307" s="27">
        <f>COUNTIF($H$2:$H$2576,'CARGA COMPLETA'!$A4307)</f>
        <v>0</v>
      </c>
      <c r="C4307" s="28" t="s">
        <v>9361</v>
      </c>
      <c r="D4307" s="29">
        <v>5906.5514145</v>
      </c>
      <c r="E4307" s="1">
        <f>COUNTIF($H$2:$H$2576,'CARGA COMPLETA'!$A4307)</f>
        <v>0</v>
      </c>
    </row>
    <row r="4308" ht="15.75" hidden="1" customHeight="1">
      <c r="A4308" s="28"/>
      <c r="B4308" s="27">
        <f>COUNTIF($H$2:$H$2576,'CARGA COMPLETA'!$A4308)</f>
        <v>0</v>
      </c>
      <c r="C4308" s="28"/>
      <c r="D4308" s="29">
        <v>0.0</v>
      </c>
      <c r="E4308" s="1">
        <f>COUNTIF($H$2:$H$2576,'CARGA COMPLETA'!$A4308)</f>
        <v>0</v>
      </c>
    </row>
    <row r="4309" ht="15.75" hidden="1" customHeight="1">
      <c r="A4309" s="28"/>
      <c r="B4309" s="27">
        <f>COUNTIF($H$2:$H$2576,'CARGA COMPLETA'!$A4309)</f>
        <v>0</v>
      </c>
      <c r="C4309" s="28" t="s">
        <v>9362</v>
      </c>
      <c r="D4309" s="29">
        <v>0.0</v>
      </c>
      <c r="E4309" s="1">
        <f>COUNTIF($H$2:$H$2576,'CARGA COMPLETA'!$A4309)</f>
        <v>0</v>
      </c>
    </row>
    <row r="4310" ht="15.75" hidden="1" customHeight="1">
      <c r="A4310" s="28" t="s">
        <v>9363</v>
      </c>
      <c r="B4310" s="27">
        <f>COUNTIF($H$2:$H$2576,'CARGA COMPLETA'!$A4310)</f>
        <v>0</v>
      </c>
      <c r="C4310" s="28" t="s">
        <v>9364</v>
      </c>
      <c r="D4310" s="29">
        <v>12454.829837999998</v>
      </c>
      <c r="E4310" s="1">
        <f>COUNTIF($H$2:$H$2576,'CARGA COMPLETA'!$A4310)</f>
        <v>0</v>
      </c>
    </row>
    <row r="4311" ht="15.75" hidden="1" customHeight="1">
      <c r="A4311" s="28"/>
      <c r="B4311" s="27">
        <f>COUNTIF($H$2:$H$2576,'CARGA COMPLETA'!$A4311)</f>
        <v>0</v>
      </c>
      <c r="C4311" s="28"/>
      <c r="D4311" s="29">
        <v>0.0</v>
      </c>
      <c r="E4311" s="1">
        <f>COUNTIF($H$2:$H$2576,'CARGA COMPLETA'!$A4311)</f>
        <v>0</v>
      </c>
    </row>
    <row r="4312" ht="15.75" hidden="1" customHeight="1">
      <c r="A4312" s="28"/>
      <c r="B4312" s="27">
        <f>COUNTIF($H$2:$H$2576,'CARGA COMPLETA'!$A4312)</f>
        <v>0</v>
      </c>
      <c r="C4312" s="28" t="s">
        <v>9365</v>
      </c>
      <c r="D4312" s="29">
        <v>0.0</v>
      </c>
      <c r="E4312" s="1">
        <f>COUNTIF($H$2:$H$2576,'CARGA COMPLETA'!$A4312)</f>
        <v>0</v>
      </c>
    </row>
    <row r="4313" ht="15.75" hidden="1" customHeight="1">
      <c r="A4313" s="28" t="s">
        <v>9366</v>
      </c>
      <c r="B4313" s="27">
        <f>COUNTIF($H$2:$H$2576,'CARGA COMPLETA'!$A4313)</f>
        <v>0</v>
      </c>
      <c r="C4313" s="28" t="s">
        <v>9367</v>
      </c>
      <c r="D4313" s="29">
        <v>3032.1753907499997</v>
      </c>
      <c r="E4313" s="1">
        <f>COUNTIF($H$2:$H$2576,'CARGA COMPLETA'!$A4313)</f>
        <v>0</v>
      </c>
    </row>
    <row r="4314" ht="15.75" hidden="1" customHeight="1">
      <c r="A4314" s="28" t="s">
        <v>9368</v>
      </c>
      <c r="B4314" s="27">
        <f>COUNTIF($H$2:$H$2576,'CARGA COMPLETA'!$A4314)</f>
        <v>0</v>
      </c>
      <c r="C4314" s="28" t="s">
        <v>9369</v>
      </c>
      <c r="D4314" s="29">
        <v>3512.7519075</v>
      </c>
      <c r="E4314" s="1">
        <f>COUNTIF($H$2:$H$2576,'CARGA COMPLETA'!$A4314)</f>
        <v>0</v>
      </c>
    </row>
    <row r="4315" ht="15.75" hidden="1" customHeight="1">
      <c r="A4315" s="28" t="s">
        <v>9370</v>
      </c>
      <c r="B4315" s="27">
        <f>COUNTIF($H$2:$H$2576,'CARGA COMPLETA'!$A4315)</f>
        <v>0</v>
      </c>
      <c r="C4315" s="28" t="s">
        <v>9371</v>
      </c>
      <c r="D4315" s="29">
        <v>4905.005193</v>
      </c>
      <c r="E4315" s="1">
        <f>COUNTIF($H$2:$H$2576,'CARGA COMPLETA'!$A4315)</f>
        <v>0</v>
      </c>
    </row>
    <row r="4316" ht="15.75" hidden="1" customHeight="1">
      <c r="A4316" s="28"/>
      <c r="B4316" s="27">
        <f>COUNTIF($H$2:$H$2576,'CARGA COMPLETA'!$A4316)</f>
        <v>0</v>
      </c>
      <c r="C4316" s="28"/>
      <c r="D4316" s="29">
        <v>0.0</v>
      </c>
      <c r="E4316" s="1">
        <f>COUNTIF($H$2:$H$2576,'CARGA COMPLETA'!$A4316)</f>
        <v>0</v>
      </c>
    </row>
    <row r="4317" ht="15.75" hidden="1" customHeight="1">
      <c r="A4317" s="28"/>
      <c r="B4317" s="27">
        <f>COUNTIF($H$2:$H$2576,'CARGA COMPLETA'!$A4317)</f>
        <v>0</v>
      </c>
      <c r="C4317" s="28" t="s">
        <v>9372</v>
      </c>
      <c r="D4317" s="29">
        <v>0.0</v>
      </c>
      <c r="E4317" s="1">
        <f>COUNTIF($H$2:$H$2576,'CARGA COMPLETA'!$A4317)</f>
        <v>0</v>
      </c>
    </row>
    <row r="4318" ht="15.75" hidden="1" customHeight="1">
      <c r="A4318" s="28" t="s">
        <v>9373</v>
      </c>
      <c r="B4318" s="27">
        <f>COUNTIF($H$2:$H$2576,'CARGA COMPLETA'!$A4318)</f>
        <v>0</v>
      </c>
      <c r="C4318" s="28" t="s">
        <v>9374</v>
      </c>
      <c r="D4318" s="29">
        <v>1264.083975</v>
      </c>
      <c r="E4318" s="1">
        <f>COUNTIF($H$2:$H$2576,'CARGA COMPLETA'!$A4318)</f>
        <v>0</v>
      </c>
    </row>
    <row r="4319" ht="15.75" hidden="1" customHeight="1">
      <c r="A4319" s="28" t="s">
        <v>9375</v>
      </c>
      <c r="B4319" s="27">
        <f>COUNTIF($H$2:$H$2576,'CARGA COMPLETA'!$A4319)</f>
        <v>0</v>
      </c>
      <c r="C4319" s="28" t="s">
        <v>9376</v>
      </c>
      <c r="D4319" s="29">
        <v>612.5731177499999</v>
      </c>
      <c r="E4319" s="1">
        <f>COUNTIF($H$2:$H$2576,'CARGA COMPLETA'!$A4319)</f>
        <v>0</v>
      </c>
    </row>
    <row r="4320" ht="15.75" customHeight="1">
      <c r="A4320" s="28" t="s">
        <v>2048</v>
      </c>
      <c r="B4320" s="27">
        <f>COUNTIF($H$2:$H$2576,'CARGA COMPLETA'!$A4320)</f>
        <v>1</v>
      </c>
      <c r="C4320" s="28" t="s">
        <v>5428</v>
      </c>
      <c r="D4320" s="29">
        <v>113.237487</v>
      </c>
      <c r="E4320" s="1">
        <f>COUNTIF($H$2:$H$2576,'CARGA COMPLETA'!$A4320)</f>
        <v>1</v>
      </c>
    </row>
    <row r="4321" ht="15.75" hidden="1" customHeight="1">
      <c r="A4321" s="28" t="s">
        <v>9377</v>
      </c>
      <c r="B4321" s="27">
        <f>COUNTIF($H$2:$H$2576,'CARGA COMPLETA'!$A4321)</f>
        <v>0</v>
      </c>
      <c r="C4321" s="28" t="s">
        <v>9378</v>
      </c>
      <c r="D4321" s="29">
        <v>293.80294349999997</v>
      </c>
      <c r="E4321" s="1">
        <f>COUNTIF($H$2:$H$2576,'CARGA COMPLETA'!$A4321)</f>
        <v>0</v>
      </c>
    </row>
    <row r="4322" ht="15.75" hidden="1" customHeight="1">
      <c r="A4322" s="28"/>
      <c r="B4322" s="27">
        <f>COUNTIF($H$2:$H$2576,'CARGA COMPLETA'!$A4322)</f>
        <v>0</v>
      </c>
      <c r="C4322" s="28"/>
      <c r="D4322" s="29">
        <v>0.0</v>
      </c>
      <c r="E4322" s="1">
        <f>COUNTIF($H$2:$H$2576,'CARGA COMPLETA'!$A4322)</f>
        <v>0</v>
      </c>
    </row>
    <row r="4323" ht="15.75" hidden="1" customHeight="1">
      <c r="A4323" s="28"/>
      <c r="B4323" s="27">
        <f>COUNTIF($H$2:$H$2576,'CARGA COMPLETA'!$A4323)</f>
        <v>0</v>
      </c>
      <c r="C4323" s="28" t="s">
        <v>9379</v>
      </c>
      <c r="D4323" s="29">
        <v>0.0</v>
      </c>
      <c r="E4323" s="1">
        <f>COUNTIF($H$2:$H$2576,'CARGA COMPLETA'!$A4323)</f>
        <v>0</v>
      </c>
    </row>
    <row r="4324" ht="15.75" hidden="1" customHeight="1">
      <c r="A4324" s="28" t="s">
        <v>9380</v>
      </c>
      <c r="B4324" s="27">
        <f>COUNTIF($H$2:$H$2576,'CARGA COMPLETA'!$A4324)</f>
        <v>0</v>
      </c>
      <c r="C4324" s="28" t="s">
        <v>9381</v>
      </c>
      <c r="D4324" s="29">
        <v>644.86251225</v>
      </c>
      <c r="E4324" s="1">
        <f>COUNTIF($H$2:$H$2576,'CARGA COMPLETA'!$A4324)</f>
        <v>0</v>
      </c>
    </row>
    <row r="4325" ht="15.75" hidden="1" customHeight="1">
      <c r="A4325" s="28" t="s">
        <v>9382</v>
      </c>
      <c r="B4325" s="27">
        <f>COUNTIF($H$2:$H$2576,'CARGA COMPLETA'!$A4325)</f>
        <v>0</v>
      </c>
      <c r="C4325" s="28" t="s">
        <v>9383</v>
      </c>
      <c r="D4325" s="29">
        <v>1080.7513695</v>
      </c>
      <c r="E4325" s="1">
        <f>COUNTIF($H$2:$H$2576,'CARGA COMPLETA'!$A4325)</f>
        <v>0</v>
      </c>
    </row>
    <row r="4326" ht="15.75" hidden="1" customHeight="1">
      <c r="A4326" s="28"/>
      <c r="B4326" s="27">
        <f>COUNTIF($H$2:$H$2576,'CARGA COMPLETA'!$A4326)</f>
        <v>0</v>
      </c>
      <c r="C4326" s="28"/>
      <c r="D4326" s="29">
        <v>0.0</v>
      </c>
      <c r="E4326" s="1">
        <f>COUNTIF($H$2:$H$2576,'CARGA COMPLETA'!$A4326)</f>
        <v>0</v>
      </c>
    </row>
    <row r="4327" ht="15.75" hidden="1" customHeight="1">
      <c r="A4327" s="28"/>
      <c r="B4327" s="27">
        <f>COUNTIF($H$2:$H$2576,'CARGA COMPLETA'!$A4327)</f>
        <v>0</v>
      </c>
      <c r="C4327" s="28" t="s">
        <v>9384</v>
      </c>
      <c r="D4327" s="29">
        <v>0.0</v>
      </c>
      <c r="E4327" s="1">
        <f>COUNTIF($H$2:$H$2576,'CARGA COMPLETA'!$A4327)</f>
        <v>0</v>
      </c>
    </row>
    <row r="4328" ht="15.75" hidden="1" customHeight="1">
      <c r="A4328" s="28" t="s">
        <v>9385</v>
      </c>
      <c r="B4328" s="27">
        <f>COUNTIF($H$2:$H$2576,'CARGA COMPLETA'!$A4328)</f>
        <v>0</v>
      </c>
      <c r="C4328" s="28" t="s">
        <v>9386</v>
      </c>
      <c r="D4328" s="29">
        <v>2086.42136175</v>
      </c>
      <c r="E4328" s="1">
        <f>COUNTIF($H$2:$H$2576,'CARGA COMPLETA'!$A4328)</f>
        <v>0</v>
      </c>
    </row>
    <row r="4329" ht="15.75" hidden="1" customHeight="1">
      <c r="A4329" s="28"/>
      <c r="B4329" s="27">
        <f>COUNTIF($H$2:$H$2576,'CARGA COMPLETA'!$A4329)</f>
        <v>0</v>
      </c>
      <c r="C4329" s="28"/>
      <c r="D4329" s="29">
        <v>0.0</v>
      </c>
      <c r="E4329" s="1">
        <f>COUNTIF($H$2:$H$2576,'CARGA COMPLETA'!$A4329)</f>
        <v>0</v>
      </c>
    </row>
    <row r="4330" ht="15.75" hidden="1" customHeight="1">
      <c r="A4330" s="28"/>
      <c r="B4330" s="27">
        <f>COUNTIF($H$2:$H$2576,'CARGA COMPLETA'!$A4330)</f>
        <v>0</v>
      </c>
      <c r="C4330" s="28" t="s">
        <v>9387</v>
      </c>
      <c r="D4330" s="29">
        <v>0.0</v>
      </c>
      <c r="E4330" s="1">
        <f>COUNTIF($H$2:$H$2576,'CARGA COMPLETA'!$A4330)</f>
        <v>0</v>
      </c>
    </row>
    <row r="4331" ht="15.75" customHeight="1">
      <c r="A4331" s="28" t="s">
        <v>2050</v>
      </c>
      <c r="B4331" s="27">
        <f>COUNTIF($H$2:$H$2576,'CARGA COMPLETA'!$A4331)</f>
        <v>1</v>
      </c>
      <c r="C4331" s="28" t="s">
        <v>2049</v>
      </c>
      <c r="D4331" s="29">
        <v>1264.9913842499998</v>
      </c>
      <c r="E4331" s="1">
        <f>COUNTIF($H$2:$H$2576,'CARGA COMPLETA'!$A4331)</f>
        <v>1</v>
      </c>
    </row>
    <row r="4332" ht="15.75" customHeight="1">
      <c r="A4332" s="28" t="s">
        <v>2052</v>
      </c>
      <c r="B4332" s="27">
        <f>COUNTIF($H$2:$H$2576,'CARGA COMPLETA'!$A4332)</f>
        <v>1</v>
      </c>
      <c r="C4332" s="28" t="s">
        <v>2051</v>
      </c>
      <c r="D4332" s="29">
        <v>3881.5374014999998</v>
      </c>
      <c r="E4332" s="1">
        <f>COUNTIF($H$2:$H$2576,'CARGA COMPLETA'!$A4332)</f>
        <v>1</v>
      </c>
    </row>
    <row r="4333" ht="15.75" customHeight="1">
      <c r="A4333" s="28" t="s">
        <v>2054</v>
      </c>
      <c r="B4333" s="27">
        <f>COUNTIF($H$2:$H$2576,'CARGA COMPLETA'!$A4333)</f>
        <v>1</v>
      </c>
      <c r="C4333" s="28" t="s">
        <v>2053</v>
      </c>
      <c r="D4333" s="29">
        <v>7467.1156395</v>
      </c>
      <c r="E4333" s="1">
        <f>COUNTIF($H$2:$H$2576,'CARGA COMPLETA'!$A4333)</f>
        <v>1</v>
      </c>
    </row>
    <row r="4334" ht="15.75" customHeight="1">
      <c r="A4334" s="28" t="s">
        <v>2056</v>
      </c>
      <c r="B4334" s="27">
        <f>COUNTIF($H$2:$H$2576,'CARGA COMPLETA'!$A4334)</f>
        <v>1</v>
      </c>
      <c r="C4334" s="28" t="s">
        <v>2055</v>
      </c>
      <c r="D4334" s="29">
        <v>13185.608733</v>
      </c>
      <c r="E4334" s="1">
        <f>COUNTIF($H$2:$H$2576,'CARGA COMPLETA'!$A4334)</f>
        <v>1</v>
      </c>
    </row>
    <row r="4335" ht="15.75" hidden="1" customHeight="1">
      <c r="A4335" s="28"/>
      <c r="B4335" s="27">
        <f>COUNTIF($H$2:$H$2576,'CARGA COMPLETA'!$A4335)</f>
        <v>0</v>
      </c>
      <c r="C4335" s="28"/>
      <c r="D4335" s="29">
        <v>0.0</v>
      </c>
      <c r="E4335" s="1">
        <f>COUNTIF($H$2:$H$2576,'CARGA COMPLETA'!$A4335)</f>
        <v>0</v>
      </c>
    </row>
    <row r="4336" ht="15.75" hidden="1" customHeight="1">
      <c r="A4336" s="28"/>
      <c r="B4336" s="27">
        <f>COUNTIF($H$2:$H$2576,'CARGA COMPLETA'!$A4336)</f>
        <v>0</v>
      </c>
      <c r="C4336" s="28" t="s">
        <v>9388</v>
      </c>
      <c r="D4336" s="29">
        <v>0.0</v>
      </c>
      <c r="E4336" s="1">
        <f>COUNTIF($H$2:$H$2576,'CARGA COMPLETA'!$A4336)</f>
        <v>0</v>
      </c>
    </row>
    <row r="4337" ht="15.75" customHeight="1">
      <c r="A4337" s="28" t="s">
        <v>2058</v>
      </c>
      <c r="B4337" s="27">
        <f>COUNTIF($H$2:$H$2576,'CARGA COMPLETA'!$A4337)</f>
        <v>1</v>
      </c>
      <c r="C4337" s="28" t="s">
        <v>2057</v>
      </c>
      <c r="D4337" s="29">
        <v>690.5114865</v>
      </c>
      <c r="E4337" s="1">
        <f>COUNTIF($H$2:$H$2576,'CARGA COMPLETA'!$A4337)</f>
        <v>1</v>
      </c>
    </row>
    <row r="4338" ht="15.75" customHeight="1">
      <c r="A4338" s="28" t="s">
        <v>2060</v>
      </c>
      <c r="B4338" s="27">
        <f>COUNTIF($H$2:$H$2576,'CARGA COMPLETA'!$A4338)</f>
        <v>1</v>
      </c>
      <c r="C4338" s="28" t="s">
        <v>2059</v>
      </c>
      <c r="D4338" s="29">
        <v>690.5114865</v>
      </c>
      <c r="E4338" s="1">
        <f>COUNTIF($H$2:$H$2576,'CARGA COMPLETA'!$A4338)</f>
        <v>1</v>
      </c>
    </row>
    <row r="4339" ht="15.75" customHeight="1">
      <c r="A4339" s="28" t="s">
        <v>2062</v>
      </c>
      <c r="B4339" s="27">
        <f>COUNTIF($H$2:$H$2576,'CARGA COMPLETA'!$A4339)</f>
        <v>1</v>
      </c>
      <c r="C4339" s="28" t="s">
        <v>2061</v>
      </c>
      <c r="D4339" s="29">
        <v>690.5114865</v>
      </c>
      <c r="E4339" s="1">
        <f>COUNTIF($H$2:$H$2576,'CARGA COMPLETA'!$A4339)</f>
        <v>1</v>
      </c>
    </row>
    <row r="4340" ht="15.75" customHeight="1">
      <c r="A4340" s="28" t="s">
        <v>2064</v>
      </c>
      <c r="B4340" s="27">
        <f>COUNTIF($H$2:$H$2576,'CARGA COMPLETA'!$A4340)</f>
        <v>1</v>
      </c>
      <c r="C4340" s="28" t="s">
        <v>2063</v>
      </c>
      <c r="D4340" s="29">
        <v>690.5114865</v>
      </c>
      <c r="E4340" s="1">
        <f>COUNTIF($H$2:$H$2576,'CARGA COMPLETA'!$A4340)</f>
        <v>1</v>
      </c>
    </row>
    <row r="4341" ht="15.75" customHeight="1">
      <c r="A4341" s="28" t="s">
        <v>2066</v>
      </c>
      <c r="B4341" s="27">
        <f>COUNTIF($H$2:$H$2576,'CARGA COMPLETA'!$A4341)</f>
        <v>1</v>
      </c>
      <c r="C4341" s="28" t="s">
        <v>2065</v>
      </c>
      <c r="D4341" s="29">
        <v>690.5114865</v>
      </c>
      <c r="E4341" s="1">
        <f>COUNTIF($H$2:$H$2576,'CARGA COMPLETA'!$A4341)</f>
        <v>1</v>
      </c>
    </row>
    <row r="4342" ht="15.75" customHeight="1">
      <c r="A4342" s="28" t="s">
        <v>2068</v>
      </c>
      <c r="B4342" s="27">
        <f>COUNTIF($H$2:$H$2576,'CARGA COMPLETA'!$A4342)</f>
        <v>1</v>
      </c>
      <c r="C4342" s="28" t="s">
        <v>2067</v>
      </c>
      <c r="D4342" s="29">
        <v>690.5114865</v>
      </c>
      <c r="E4342" s="1">
        <f>COUNTIF($H$2:$H$2576,'CARGA COMPLETA'!$A4342)</f>
        <v>1</v>
      </c>
    </row>
    <row r="4343" ht="15.75" customHeight="1">
      <c r="A4343" s="28" t="s">
        <v>2070</v>
      </c>
      <c r="B4343" s="27">
        <f>COUNTIF($H$2:$H$2576,'CARGA COMPLETA'!$A4343)</f>
        <v>1</v>
      </c>
      <c r="C4343" s="28" t="s">
        <v>2069</v>
      </c>
      <c r="D4343" s="29">
        <v>690.5114865</v>
      </c>
      <c r="E4343" s="1">
        <f>COUNTIF($H$2:$H$2576,'CARGA COMPLETA'!$A4343)</f>
        <v>1</v>
      </c>
    </row>
    <row r="4344" ht="15.75" customHeight="1">
      <c r="A4344" s="28" t="s">
        <v>2072</v>
      </c>
      <c r="B4344" s="27">
        <f>COUNTIF($H$2:$H$2576,'CARGA COMPLETA'!$A4344)</f>
        <v>1</v>
      </c>
      <c r="C4344" s="28" t="s">
        <v>2071</v>
      </c>
      <c r="D4344" s="29">
        <v>690.5114865</v>
      </c>
      <c r="E4344" s="1">
        <f>COUNTIF($H$2:$H$2576,'CARGA COMPLETA'!$A4344)</f>
        <v>1</v>
      </c>
    </row>
    <row r="4345" ht="15.75" customHeight="1">
      <c r="A4345" s="28" t="s">
        <v>2074</v>
      </c>
      <c r="B4345" s="27">
        <f>COUNTIF($H$2:$H$2576,'CARGA COMPLETA'!$A4345)</f>
        <v>1</v>
      </c>
      <c r="C4345" s="28" t="s">
        <v>2073</v>
      </c>
      <c r="D4345" s="29">
        <v>690.5114865</v>
      </c>
      <c r="E4345" s="1">
        <f>COUNTIF($H$2:$H$2576,'CARGA COMPLETA'!$A4345)</f>
        <v>1</v>
      </c>
    </row>
    <row r="4346" ht="15.75" customHeight="1">
      <c r="A4346" s="28" t="s">
        <v>2076</v>
      </c>
      <c r="B4346" s="27">
        <f>COUNTIF($H$2:$H$2576,'CARGA COMPLETA'!$A4346)</f>
        <v>1</v>
      </c>
      <c r="C4346" s="28" t="s">
        <v>2075</v>
      </c>
      <c r="D4346" s="29">
        <v>690.5114865</v>
      </c>
      <c r="E4346" s="1">
        <f>COUNTIF($H$2:$H$2576,'CARGA COMPLETA'!$A4346)</f>
        <v>1</v>
      </c>
    </row>
    <row r="4347" ht="15.75" hidden="1" customHeight="1">
      <c r="A4347" s="28"/>
      <c r="B4347" s="27">
        <f>COUNTIF($H$2:$H$2576,'CARGA COMPLETA'!$A4347)</f>
        <v>0</v>
      </c>
      <c r="C4347" s="28"/>
      <c r="D4347" s="29">
        <v>0.0</v>
      </c>
      <c r="E4347" s="1">
        <f>COUNTIF($H$2:$H$2576,'CARGA COMPLETA'!$A4347)</f>
        <v>0</v>
      </c>
    </row>
    <row r="4348" ht="15.75" hidden="1" customHeight="1">
      <c r="A4348" s="28"/>
      <c r="B4348" s="27">
        <f>COUNTIF($H$2:$H$2576,'CARGA COMPLETA'!$A4348)</f>
        <v>0</v>
      </c>
      <c r="C4348" s="28" t="s">
        <v>9389</v>
      </c>
      <c r="D4348" s="29">
        <v>0.0</v>
      </c>
      <c r="E4348" s="1">
        <f>COUNTIF($H$2:$H$2576,'CARGA COMPLETA'!$A4348)</f>
        <v>0</v>
      </c>
    </row>
    <row r="4349" ht="15.75" customHeight="1">
      <c r="A4349" s="28" t="s">
        <v>2078</v>
      </c>
      <c r="B4349" s="27">
        <f>COUNTIF($H$2:$H$2576,'CARGA COMPLETA'!$A4349)</f>
        <v>1</v>
      </c>
      <c r="C4349" s="28" t="s">
        <v>2077</v>
      </c>
      <c r="D4349" s="29">
        <v>279.95821425</v>
      </c>
      <c r="E4349" s="1">
        <f>COUNTIF($H$2:$H$2576,'CARGA COMPLETA'!$A4349)</f>
        <v>1</v>
      </c>
    </row>
    <row r="4350" ht="15.75" customHeight="1">
      <c r="A4350" s="28" t="s">
        <v>2080</v>
      </c>
      <c r="B4350" s="27">
        <f>COUNTIF($H$2:$H$2576,'CARGA COMPLETA'!$A4350)</f>
        <v>1</v>
      </c>
      <c r="C4350" s="28" t="s">
        <v>2079</v>
      </c>
      <c r="D4350" s="29">
        <v>546.84434475</v>
      </c>
      <c r="E4350" s="1">
        <f>COUNTIF($H$2:$H$2576,'CARGA COMPLETA'!$A4350)</f>
        <v>1</v>
      </c>
    </row>
    <row r="4351" ht="15.75" hidden="1" customHeight="1">
      <c r="A4351" s="28"/>
      <c r="B4351" s="27">
        <f>COUNTIF($H$2:$H$2576,'CARGA COMPLETA'!$A4351)</f>
        <v>0</v>
      </c>
      <c r="C4351" s="28"/>
      <c r="D4351" s="29">
        <v>0.0</v>
      </c>
      <c r="E4351" s="1">
        <f>COUNTIF($H$2:$H$2576,'CARGA COMPLETA'!$A4351)</f>
        <v>0</v>
      </c>
    </row>
    <row r="4352" ht="15.75" hidden="1" customHeight="1">
      <c r="A4352" s="28"/>
      <c r="B4352" s="27">
        <f>COUNTIF($H$2:$H$2576,'CARGA COMPLETA'!$A4352)</f>
        <v>0</v>
      </c>
      <c r="C4352" s="28" t="s">
        <v>9390</v>
      </c>
      <c r="D4352" s="29">
        <v>0.0</v>
      </c>
      <c r="E4352" s="1">
        <f>COUNTIF($H$2:$H$2576,'CARGA COMPLETA'!$A4352)</f>
        <v>0</v>
      </c>
    </row>
    <row r="4353" ht="15.75" hidden="1" customHeight="1">
      <c r="A4353" s="28" t="s">
        <v>9391</v>
      </c>
      <c r="B4353" s="27">
        <f>COUNTIF($H$2:$H$2576,'CARGA COMPLETA'!$A4353)</f>
        <v>0</v>
      </c>
      <c r="C4353" s="28" t="s">
        <v>9392</v>
      </c>
      <c r="D4353" s="29">
        <v>3179.9483347499995</v>
      </c>
      <c r="E4353" s="1">
        <f>COUNTIF($H$2:$H$2576,'CARGA COMPLETA'!$A4353)</f>
        <v>0</v>
      </c>
    </row>
    <row r="4354" ht="15.75" hidden="1" customHeight="1">
      <c r="A4354" s="28" t="s">
        <v>9393</v>
      </c>
      <c r="B4354" s="27">
        <f>COUNTIF($H$2:$H$2576,'CARGA COMPLETA'!$A4354)</f>
        <v>0</v>
      </c>
      <c r="C4354" s="28" t="s">
        <v>9394</v>
      </c>
      <c r="D4354" s="29">
        <v>4341.8544345</v>
      </c>
      <c r="E4354" s="1">
        <f>COUNTIF($H$2:$H$2576,'CARGA COMPLETA'!$A4354)</f>
        <v>0</v>
      </c>
    </row>
    <row r="4355" ht="15.75" hidden="1" customHeight="1">
      <c r="A4355" s="28" t="s">
        <v>9395</v>
      </c>
      <c r="B4355" s="27">
        <f>COUNTIF($H$2:$H$2576,'CARGA COMPLETA'!$A4355)</f>
        <v>0</v>
      </c>
      <c r="C4355" s="28" t="s">
        <v>9396</v>
      </c>
      <c r="D4355" s="29">
        <v>2751.875775</v>
      </c>
      <c r="E4355" s="1">
        <f>COUNTIF($H$2:$H$2576,'CARGA COMPLETA'!$A4355)</f>
        <v>0</v>
      </c>
    </row>
    <row r="4356" ht="15.75" hidden="1" customHeight="1">
      <c r="A4356" s="28"/>
      <c r="B4356" s="27">
        <f>COUNTIF($H$2:$H$2576,'CARGA COMPLETA'!$A4356)</f>
        <v>0</v>
      </c>
      <c r="C4356" s="28"/>
      <c r="D4356" s="29">
        <v>0.0</v>
      </c>
      <c r="E4356" s="1">
        <f>COUNTIF($H$2:$H$2576,'CARGA COMPLETA'!$A4356)</f>
        <v>0</v>
      </c>
    </row>
    <row r="4357" ht="15.75" hidden="1" customHeight="1">
      <c r="A4357" s="28"/>
      <c r="B4357" s="27">
        <f>COUNTIF($H$2:$H$2576,'CARGA COMPLETA'!$A4357)</f>
        <v>0</v>
      </c>
      <c r="C4357" s="28" t="s">
        <v>9397</v>
      </c>
      <c r="D4357" s="29">
        <v>0.0</v>
      </c>
      <c r="E4357" s="1">
        <f>COUNTIF($H$2:$H$2576,'CARGA COMPLETA'!$A4357)</f>
        <v>0</v>
      </c>
    </row>
    <row r="4358" ht="15.75" hidden="1" customHeight="1">
      <c r="A4358" s="28" t="s">
        <v>9398</v>
      </c>
      <c r="B4358" s="27">
        <f>COUNTIF($H$2:$H$2576,'CARGA COMPLETA'!$A4358)</f>
        <v>0</v>
      </c>
      <c r="C4358" s="28" t="s">
        <v>9399</v>
      </c>
      <c r="D4358" s="29">
        <v>3403.449521999999</v>
      </c>
      <c r="E4358" s="1">
        <f>COUNTIF($H$2:$H$2576,'CARGA COMPLETA'!$A4358)</f>
        <v>0</v>
      </c>
    </row>
    <row r="4359" ht="15.75" hidden="1" customHeight="1">
      <c r="A4359" s="28" t="s">
        <v>9400</v>
      </c>
      <c r="B4359" s="27">
        <f>COUNTIF($H$2:$H$2576,'CARGA COMPLETA'!$A4359)</f>
        <v>0</v>
      </c>
      <c r="C4359" s="28" t="s">
        <v>9401</v>
      </c>
      <c r="D4359" s="29">
        <v>4438.686681</v>
      </c>
      <c r="E4359" s="1">
        <f>COUNTIF($H$2:$H$2576,'CARGA COMPLETA'!$A4359)</f>
        <v>0</v>
      </c>
    </row>
    <row r="4360" ht="15.75" hidden="1" customHeight="1">
      <c r="A4360" s="28" t="s">
        <v>9402</v>
      </c>
      <c r="B4360" s="27">
        <f>COUNTIF($H$2:$H$2576,'CARGA COMPLETA'!$A4360)</f>
        <v>0</v>
      </c>
      <c r="C4360" s="28" t="s">
        <v>9403</v>
      </c>
      <c r="D4360" s="29">
        <v>4631.6863395</v>
      </c>
      <c r="E4360" s="1">
        <f>COUNTIF($H$2:$H$2576,'CARGA COMPLETA'!$A4360)</f>
        <v>0</v>
      </c>
    </row>
    <row r="4361" ht="15.75" hidden="1" customHeight="1">
      <c r="A4361" s="28" t="s">
        <v>9404</v>
      </c>
      <c r="B4361" s="27">
        <f>COUNTIF($H$2:$H$2576,'CARGA COMPLETA'!$A4361)</f>
        <v>0</v>
      </c>
      <c r="C4361" s="28" t="s">
        <v>9405</v>
      </c>
      <c r="D4361" s="29">
        <v>5704.819065</v>
      </c>
      <c r="E4361" s="1">
        <f>COUNTIF($H$2:$H$2576,'CARGA COMPLETA'!$A4361)</f>
        <v>0</v>
      </c>
    </row>
    <row r="4362" ht="15.75" hidden="1" customHeight="1">
      <c r="A4362" s="28" t="s">
        <v>9406</v>
      </c>
      <c r="B4362" s="27">
        <f>COUNTIF($H$2:$H$2576,'CARGA COMPLETA'!$A4362)</f>
        <v>0</v>
      </c>
      <c r="C4362" s="28" t="s">
        <v>9407</v>
      </c>
      <c r="D4362" s="29">
        <v>6482.4418395</v>
      </c>
      <c r="E4362" s="1">
        <f>COUNTIF($H$2:$H$2576,'CARGA COMPLETA'!$A4362)</f>
        <v>0</v>
      </c>
    </row>
    <row r="4363" ht="15.75" hidden="1" customHeight="1">
      <c r="A4363" s="28" t="s">
        <v>9408</v>
      </c>
      <c r="B4363" s="27">
        <f>COUNTIF($H$2:$H$2576,'CARGA COMPLETA'!$A4363)</f>
        <v>0</v>
      </c>
      <c r="C4363" s="28" t="s">
        <v>9409</v>
      </c>
      <c r="D4363" s="29">
        <v>8787.584767499999</v>
      </c>
      <c r="E4363" s="1">
        <f>COUNTIF($H$2:$H$2576,'CARGA COMPLETA'!$A4363)</f>
        <v>0</v>
      </c>
    </row>
    <row r="4364" ht="15.75" hidden="1" customHeight="1">
      <c r="A4364" s="28" t="s">
        <v>9410</v>
      </c>
      <c r="B4364" s="27">
        <f>COUNTIF($H$2:$H$2576,'CARGA COMPLETA'!$A4364)</f>
        <v>0</v>
      </c>
      <c r="C4364" s="28" t="s">
        <v>9411</v>
      </c>
      <c r="D4364" s="29">
        <v>14407.924929750001</v>
      </c>
      <c r="E4364" s="1">
        <f>COUNTIF($H$2:$H$2576,'CARGA COMPLETA'!$A4364)</f>
        <v>0</v>
      </c>
    </row>
    <row r="4365" ht="15.75" hidden="1" customHeight="1">
      <c r="A4365" s="28" t="s">
        <v>9412</v>
      </c>
      <c r="B4365" s="27">
        <f>COUNTIF($H$2:$H$2576,'CARGA COMPLETA'!$A4365)</f>
        <v>0</v>
      </c>
      <c r="C4365" s="28" t="s">
        <v>9413</v>
      </c>
      <c r="D4365" s="29">
        <v>21762.80931825</v>
      </c>
      <c r="E4365" s="1">
        <f>COUNTIF($H$2:$H$2576,'CARGA COMPLETA'!$A4365)</f>
        <v>0</v>
      </c>
    </row>
    <row r="4366" ht="15.75" hidden="1" customHeight="1">
      <c r="A4366" s="28" t="s">
        <v>9414</v>
      </c>
      <c r="B4366" s="27">
        <f>COUNTIF($H$2:$H$2576,'CARGA COMPLETA'!$A4366)</f>
        <v>0</v>
      </c>
      <c r="C4366" s="28" t="s">
        <v>9415</v>
      </c>
      <c r="D4366" s="29">
        <v>22620.149342999997</v>
      </c>
      <c r="E4366" s="1">
        <f>COUNTIF($H$2:$H$2576,'CARGA COMPLETA'!$A4366)</f>
        <v>0</v>
      </c>
    </row>
    <row r="4367" ht="15.75" hidden="1" customHeight="1">
      <c r="A4367" s="28"/>
      <c r="B4367" s="27">
        <f>COUNTIF($H$2:$H$2576,'CARGA COMPLETA'!$A4367)</f>
        <v>0</v>
      </c>
      <c r="C4367" s="28"/>
      <c r="D4367" s="29">
        <v>0.0</v>
      </c>
      <c r="E4367" s="1">
        <f>COUNTIF($H$2:$H$2576,'CARGA COMPLETA'!$A4367)</f>
        <v>0</v>
      </c>
    </row>
    <row r="4368" ht="15.75" hidden="1" customHeight="1">
      <c r="A4368" s="28"/>
      <c r="B4368" s="27">
        <f>COUNTIF($H$2:$H$2576,'CARGA COMPLETA'!$A4368)</f>
        <v>0</v>
      </c>
      <c r="C4368" s="28" t="s">
        <v>9416</v>
      </c>
      <c r="D4368" s="29">
        <v>0.0</v>
      </c>
      <c r="E4368" s="1">
        <f>COUNTIF($H$2:$H$2576,'CARGA COMPLETA'!$A4368)</f>
        <v>0</v>
      </c>
    </row>
    <row r="4369" ht="15.75" hidden="1" customHeight="1">
      <c r="A4369" s="28" t="s">
        <v>9417</v>
      </c>
      <c r="B4369" s="27">
        <f>COUNTIF($H$2:$H$2576,'CARGA COMPLETA'!$A4369)</f>
        <v>0</v>
      </c>
      <c r="C4369" s="28" t="s">
        <v>9418</v>
      </c>
      <c r="D4369" s="29">
        <v>3374.3135992499997</v>
      </c>
      <c r="E4369" s="1">
        <f>COUNTIF($H$2:$H$2576,'CARGA COMPLETA'!$A4369)</f>
        <v>0</v>
      </c>
    </row>
    <row r="4370" ht="15.75" hidden="1" customHeight="1">
      <c r="A4370" s="28" t="s">
        <v>9419</v>
      </c>
      <c r="B4370" s="27">
        <f>COUNTIF($H$2:$H$2576,'CARGA COMPLETA'!$A4370)</f>
        <v>0</v>
      </c>
      <c r="C4370" s="28" t="s">
        <v>9420</v>
      </c>
      <c r="D4370" s="29">
        <v>5787.68080275</v>
      </c>
      <c r="E4370" s="1">
        <f>COUNTIF($H$2:$H$2576,'CARGA COMPLETA'!$A4370)</f>
        <v>0</v>
      </c>
    </row>
    <row r="4371" ht="15.75" hidden="1" customHeight="1">
      <c r="A4371" s="28"/>
      <c r="B4371" s="27">
        <f>COUNTIF($H$2:$H$2576,'CARGA COMPLETA'!$A4371)</f>
        <v>0</v>
      </c>
      <c r="C4371" s="28"/>
      <c r="D4371" s="29">
        <v>0.0</v>
      </c>
      <c r="E4371" s="1">
        <f>COUNTIF($H$2:$H$2576,'CARGA COMPLETA'!$A4371)</f>
        <v>0</v>
      </c>
    </row>
    <row r="4372" ht="15.75" hidden="1" customHeight="1">
      <c r="A4372" s="28"/>
      <c r="B4372" s="27">
        <f>COUNTIF($H$2:$H$2576,'CARGA COMPLETA'!$A4372)</f>
        <v>0</v>
      </c>
      <c r="C4372" s="28" t="s">
        <v>9421</v>
      </c>
      <c r="D4372" s="29">
        <v>0.0</v>
      </c>
      <c r="E4372" s="1">
        <f>COUNTIF($H$2:$H$2576,'CARGA COMPLETA'!$A4372)</f>
        <v>0</v>
      </c>
    </row>
    <row r="4373" ht="15.75" hidden="1" customHeight="1">
      <c r="A4373" s="28" t="s">
        <v>9422</v>
      </c>
      <c r="B4373" s="27">
        <f>COUNTIF($H$2:$H$2576,'CARGA COMPLETA'!$A4373)</f>
        <v>0</v>
      </c>
      <c r="C4373" s="28" t="s">
        <v>9423</v>
      </c>
      <c r="D4373" s="29">
        <v>4412.524545</v>
      </c>
      <c r="E4373" s="1">
        <f>COUNTIF($H$2:$H$2576,'CARGA COMPLETA'!$A4373)</f>
        <v>0</v>
      </c>
    </row>
    <row r="4374" ht="15.75" hidden="1" customHeight="1">
      <c r="A4374" s="28"/>
      <c r="B4374" s="27">
        <f>COUNTIF($H$2:$H$2576,'CARGA COMPLETA'!$A4374)</f>
        <v>0</v>
      </c>
      <c r="C4374" s="28"/>
      <c r="D4374" s="29">
        <v>0.0</v>
      </c>
      <c r="E4374" s="1">
        <f>COUNTIF($H$2:$H$2576,'CARGA COMPLETA'!$A4374)</f>
        <v>0</v>
      </c>
    </row>
    <row r="4375" ht="15.75" hidden="1" customHeight="1">
      <c r="A4375" s="28"/>
      <c r="B4375" s="27">
        <f>COUNTIF($H$2:$H$2576,'CARGA COMPLETA'!$A4375)</f>
        <v>0</v>
      </c>
      <c r="C4375" s="28" t="s">
        <v>9424</v>
      </c>
      <c r="D4375" s="29">
        <v>0.0</v>
      </c>
      <c r="E4375" s="1">
        <f>COUNTIF($H$2:$H$2576,'CARGA COMPLETA'!$A4375)</f>
        <v>0</v>
      </c>
    </row>
    <row r="4376" ht="15.75" customHeight="1">
      <c r="A4376" s="28" t="s">
        <v>2082</v>
      </c>
      <c r="B4376" s="27">
        <f>COUNTIF($H$2:$H$2576,'CARGA COMPLETA'!$A4376)</f>
        <v>1</v>
      </c>
      <c r="C4376" s="28" t="s">
        <v>2081</v>
      </c>
      <c r="D4376" s="29">
        <v>449.50898024999987</v>
      </c>
      <c r="E4376" s="1">
        <f>COUNTIF($H$2:$H$2576,'CARGA COMPLETA'!$A4376)</f>
        <v>1</v>
      </c>
    </row>
    <row r="4377" ht="15.75" customHeight="1">
      <c r="A4377" s="28" t="s">
        <v>2084</v>
      </c>
      <c r="B4377" s="27">
        <f>COUNTIF($H$2:$H$2576,'CARGA COMPLETA'!$A4377)</f>
        <v>1</v>
      </c>
      <c r="C4377" s="28" t="s">
        <v>2083</v>
      </c>
      <c r="D4377" s="29">
        <v>449.50898024999987</v>
      </c>
      <c r="E4377" s="1">
        <f>COUNTIF($H$2:$H$2576,'CARGA COMPLETA'!$A4377)</f>
        <v>1</v>
      </c>
    </row>
    <row r="4378" ht="15.75" customHeight="1">
      <c r="A4378" s="28" t="s">
        <v>2086</v>
      </c>
      <c r="B4378" s="27">
        <f>COUNTIF($H$2:$H$2576,'CARGA COMPLETA'!$A4378)</f>
        <v>1</v>
      </c>
      <c r="C4378" s="28" t="s">
        <v>2085</v>
      </c>
      <c r="D4378" s="29">
        <v>449.50898024999987</v>
      </c>
      <c r="E4378" s="1">
        <f>COUNTIF($H$2:$H$2576,'CARGA COMPLETA'!$A4378)</f>
        <v>1</v>
      </c>
    </row>
    <row r="4379" ht="15.75" customHeight="1">
      <c r="A4379" s="28" t="s">
        <v>2088</v>
      </c>
      <c r="B4379" s="27">
        <f>COUNTIF($H$2:$H$2576,'CARGA COMPLETA'!$A4379)</f>
        <v>1</v>
      </c>
      <c r="C4379" s="28" t="s">
        <v>2087</v>
      </c>
      <c r="D4379" s="29">
        <v>449.50898024999987</v>
      </c>
      <c r="E4379" s="1">
        <f>COUNTIF($H$2:$H$2576,'CARGA COMPLETA'!$A4379)</f>
        <v>1</v>
      </c>
    </row>
    <row r="4380" ht="15.75" customHeight="1">
      <c r="A4380" s="28" t="s">
        <v>2090</v>
      </c>
      <c r="B4380" s="27">
        <f>COUNTIF($H$2:$H$2576,'CARGA COMPLETA'!$A4380)</f>
        <v>1</v>
      </c>
      <c r="C4380" s="28" t="s">
        <v>2089</v>
      </c>
      <c r="D4380" s="29">
        <v>449.50898024999987</v>
      </c>
      <c r="E4380" s="1">
        <f>COUNTIF($H$2:$H$2576,'CARGA COMPLETA'!$A4380)</f>
        <v>1</v>
      </c>
    </row>
    <row r="4381" ht="15.75" customHeight="1">
      <c r="A4381" s="28" t="s">
        <v>2092</v>
      </c>
      <c r="B4381" s="27">
        <f>COUNTIF($H$2:$H$2576,'CARGA COMPLETA'!$A4381)</f>
        <v>1</v>
      </c>
      <c r="C4381" s="28" t="s">
        <v>2091</v>
      </c>
      <c r="D4381" s="29">
        <v>449.50898024999987</v>
      </c>
      <c r="E4381" s="1">
        <f>COUNTIF($H$2:$H$2576,'CARGA COMPLETA'!$A4381)</f>
        <v>1</v>
      </c>
    </row>
    <row r="4382" ht="15.75" customHeight="1">
      <c r="A4382" s="28" t="s">
        <v>2094</v>
      </c>
      <c r="B4382" s="27">
        <f>COUNTIF($H$2:$H$2576,'CARGA COMPLETA'!$A4382)</f>
        <v>1</v>
      </c>
      <c r="C4382" s="28" t="s">
        <v>2093</v>
      </c>
      <c r="D4382" s="29">
        <v>449.50898024999987</v>
      </c>
      <c r="E4382" s="1">
        <f>COUNTIF($H$2:$H$2576,'CARGA COMPLETA'!$A4382)</f>
        <v>1</v>
      </c>
    </row>
    <row r="4383" ht="15.75" customHeight="1">
      <c r="A4383" s="28" t="s">
        <v>2096</v>
      </c>
      <c r="B4383" s="27">
        <f>COUNTIF($H$2:$H$2576,'CARGA COMPLETA'!$A4383)</f>
        <v>1</v>
      </c>
      <c r="C4383" s="28" t="s">
        <v>2095</v>
      </c>
      <c r="D4383" s="29">
        <v>457.77449024999993</v>
      </c>
      <c r="E4383" s="1">
        <f>COUNTIF($H$2:$H$2576,'CARGA COMPLETA'!$A4383)</f>
        <v>1</v>
      </c>
    </row>
    <row r="4384" ht="15.75" customHeight="1">
      <c r="A4384" s="28" t="s">
        <v>2098</v>
      </c>
      <c r="B4384" s="27">
        <f>COUNTIF($H$2:$H$2576,'CARGA COMPLETA'!$A4384)</f>
        <v>1</v>
      </c>
      <c r="C4384" s="28" t="s">
        <v>2097</v>
      </c>
      <c r="D4384" s="29">
        <v>480.908934</v>
      </c>
      <c r="E4384" s="1">
        <f>COUNTIF($H$2:$H$2576,'CARGA COMPLETA'!$A4384)</f>
        <v>1</v>
      </c>
    </row>
    <row r="4385" ht="15.75" customHeight="1">
      <c r="A4385" s="28" t="s">
        <v>2100</v>
      </c>
      <c r="B4385" s="27">
        <f>COUNTIF($H$2:$H$2576,'CARGA COMPLETA'!$A4385)</f>
        <v>1</v>
      </c>
      <c r="C4385" s="28" t="s">
        <v>2099</v>
      </c>
      <c r="D4385" s="29">
        <v>511.64405325</v>
      </c>
      <c r="E4385" s="1">
        <f>COUNTIF($H$2:$H$2576,'CARGA COMPLETA'!$A4385)</f>
        <v>1</v>
      </c>
    </row>
    <row r="4386" ht="15.75" customHeight="1">
      <c r="A4386" s="28" t="s">
        <v>2102</v>
      </c>
      <c r="B4386" s="27">
        <f>COUNTIF($H$2:$H$2576,'CARGA COMPLETA'!$A4386)</f>
        <v>1</v>
      </c>
      <c r="C4386" s="28" t="s">
        <v>2101</v>
      </c>
      <c r="D4386" s="29">
        <v>542.7115897499999</v>
      </c>
      <c r="E4386" s="1">
        <f>COUNTIF($H$2:$H$2576,'CARGA COMPLETA'!$A4386)</f>
        <v>1</v>
      </c>
    </row>
    <row r="4387" ht="15.75" customHeight="1">
      <c r="A4387" s="28" t="s">
        <v>2104</v>
      </c>
      <c r="B4387" s="27">
        <f>COUNTIF($H$2:$H$2576,'CARGA COMPLETA'!$A4387)</f>
        <v>1</v>
      </c>
      <c r="C4387" s="28" t="s">
        <v>2103</v>
      </c>
      <c r="D4387" s="29">
        <v>592.2956655</v>
      </c>
      <c r="E4387" s="1">
        <f>COUNTIF($H$2:$H$2576,'CARGA COMPLETA'!$A4387)</f>
        <v>1</v>
      </c>
    </row>
    <row r="4388" ht="15.75" customHeight="1">
      <c r="A4388" s="28" t="s">
        <v>2106</v>
      </c>
      <c r="B4388" s="27">
        <f>COUNTIF($H$2:$H$2576,'CARGA COMPLETA'!$A4388)</f>
        <v>1</v>
      </c>
      <c r="C4388" s="28" t="s">
        <v>2105</v>
      </c>
      <c r="D4388" s="29">
        <v>649.13901525</v>
      </c>
      <c r="E4388" s="1">
        <f>COUNTIF($H$2:$H$2576,'CARGA COMPLETA'!$A4388)</f>
        <v>1</v>
      </c>
    </row>
    <row r="4389" ht="15.75" customHeight="1">
      <c r="A4389" s="28" t="s">
        <v>2108</v>
      </c>
      <c r="B4389" s="27">
        <f>COUNTIF($H$2:$H$2576,'CARGA COMPLETA'!$A4389)</f>
        <v>1</v>
      </c>
      <c r="C4389" s="28" t="s">
        <v>2107</v>
      </c>
      <c r="D4389" s="29">
        <v>663.3520987499999</v>
      </c>
      <c r="E4389" s="1">
        <f>COUNTIF($H$2:$H$2576,'CARGA COMPLETA'!$A4389)</f>
        <v>1</v>
      </c>
    </row>
    <row r="4390" ht="15.75" customHeight="1">
      <c r="A4390" s="28" t="s">
        <v>2110</v>
      </c>
      <c r="B4390" s="27">
        <f>COUNTIF($H$2:$H$2576,'CARGA COMPLETA'!$A4390)</f>
        <v>1</v>
      </c>
      <c r="C4390" s="28" t="s">
        <v>2109</v>
      </c>
      <c r="D4390" s="29">
        <v>724.4989042499999</v>
      </c>
      <c r="E4390" s="1">
        <f>COUNTIF($H$2:$H$2576,'CARGA COMPLETA'!$A4390)</f>
        <v>1</v>
      </c>
    </row>
    <row r="4391" ht="15.75" customHeight="1">
      <c r="A4391" s="28" t="s">
        <v>2112</v>
      </c>
      <c r="B4391" s="27">
        <f>COUNTIF($H$2:$H$2576,'CARGA COMPLETA'!$A4391)</f>
        <v>1</v>
      </c>
      <c r="C4391" s="28" t="s">
        <v>2111</v>
      </c>
      <c r="D4391" s="29">
        <v>769.45609125</v>
      </c>
      <c r="E4391" s="1">
        <f>COUNTIF($H$2:$H$2576,'CARGA COMPLETA'!$A4391)</f>
        <v>1</v>
      </c>
    </row>
    <row r="4392" ht="15.75" customHeight="1">
      <c r="A4392" s="28" t="s">
        <v>2114</v>
      </c>
      <c r="B4392" s="27">
        <f>COUNTIF($H$2:$H$2576,'CARGA COMPLETA'!$A4392)</f>
        <v>1</v>
      </c>
      <c r="C4392" s="28" t="s">
        <v>2113</v>
      </c>
      <c r="D4392" s="29">
        <v>809.11257075</v>
      </c>
      <c r="E4392" s="1">
        <f>COUNTIF($H$2:$H$2576,'CARGA COMPLETA'!$A4392)</f>
        <v>1</v>
      </c>
    </row>
    <row r="4393" ht="15.75" customHeight="1">
      <c r="A4393" s="28" t="s">
        <v>2116</v>
      </c>
      <c r="B4393" s="27">
        <f>COUNTIF($H$2:$H$2576,'CARGA COMPLETA'!$A4393)</f>
        <v>1</v>
      </c>
      <c r="C4393" s="28" t="s">
        <v>2115</v>
      </c>
      <c r="D4393" s="29">
        <v>863.6469682499998</v>
      </c>
      <c r="E4393" s="1">
        <f>COUNTIF($H$2:$H$2576,'CARGA COMPLETA'!$A4393)</f>
        <v>1</v>
      </c>
    </row>
    <row r="4394" ht="15.75" customHeight="1">
      <c r="A4394" s="28" t="s">
        <v>2118</v>
      </c>
      <c r="B4394" s="27">
        <f>COUNTIF($H$2:$H$2576,'CARGA COMPLETA'!$A4394)</f>
        <v>1</v>
      </c>
      <c r="C4394" s="28" t="s">
        <v>2117</v>
      </c>
      <c r="D4394" s="29">
        <v>935.0448029999999</v>
      </c>
      <c r="E4394" s="1">
        <f>COUNTIF($H$2:$H$2576,'CARGA COMPLETA'!$A4394)</f>
        <v>1</v>
      </c>
    </row>
    <row r="4395" ht="15.75" customHeight="1">
      <c r="A4395" s="28" t="s">
        <v>2120</v>
      </c>
      <c r="B4395" s="27">
        <f>COUNTIF($H$2:$H$2576,'CARGA COMPLETA'!$A4395)</f>
        <v>1</v>
      </c>
      <c r="C4395" s="28" t="s">
        <v>2119</v>
      </c>
      <c r="D4395" s="29">
        <v>970.4068109999998</v>
      </c>
      <c r="E4395" s="1">
        <f>COUNTIF($H$2:$H$2576,'CARGA COMPLETA'!$A4395)</f>
        <v>1</v>
      </c>
    </row>
    <row r="4396" ht="15.75" customHeight="1">
      <c r="A4396" s="28" t="s">
        <v>2122</v>
      </c>
      <c r="B4396" s="27">
        <f>COUNTIF($H$2:$H$2576,'CARGA COMPLETA'!$A4396)</f>
        <v>1</v>
      </c>
      <c r="C4396" s="28" t="s">
        <v>2121</v>
      </c>
      <c r="D4396" s="29">
        <v>1003.4598667500001</v>
      </c>
      <c r="E4396" s="1">
        <f>COUNTIF($H$2:$H$2576,'CARGA COMPLETA'!$A4396)</f>
        <v>1</v>
      </c>
    </row>
    <row r="4397" ht="15.75" customHeight="1">
      <c r="A4397" s="28" t="s">
        <v>2124</v>
      </c>
      <c r="B4397" s="27">
        <f>COUNTIF($H$2:$H$2576,'CARGA COMPLETA'!$A4397)</f>
        <v>1</v>
      </c>
      <c r="C4397" s="28" t="s">
        <v>2123</v>
      </c>
      <c r="D4397" s="29">
        <v>1112.2052287499998</v>
      </c>
      <c r="E4397" s="1">
        <f>COUNTIF($H$2:$H$2576,'CARGA COMPLETA'!$A4397)</f>
        <v>1</v>
      </c>
    </row>
    <row r="4398" ht="15.75" customHeight="1">
      <c r="A4398" s="28" t="s">
        <v>2126</v>
      </c>
      <c r="B4398" s="27">
        <f>COUNTIF($H$2:$H$2576,'CARGA COMPLETA'!$A4398)</f>
        <v>1</v>
      </c>
      <c r="C4398" s="28" t="s">
        <v>2125</v>
      </c>
      <c r="D4398" s="29">
        <v>1147.56723675</v>
      </c>
      <c r="E4398" s="1">
        <f>COUNTIF($H$2:$H$2576,'CARGA COMPLETA'!$A4398)</f>
        <v>1</v>
      </c>
    </row>
    <row r="4399" ht="15.75" customHeight="1">
      <c r="A4399" s="28" t="s">
        <v>2128</v>
      </c>
      <c r="B4399" s="27">
        <f>COUNTIF($H$2:$H$2576,'CARGA COMPLETA'!$A4399)</f>
        <v>1</v>
      </c>
      <c r="C4399" s="28" t="s">
        <v>2127</v>
      </c>
      <c r="D4399" s="29">
        <v>1319.4359392499998</v>
      </c>
      <c r="E4399" s="1">
        <f>COUNTIF($H$2:$H$2576,'CARGA COMPLETA'!$A4399)</f>
        <v>1</v>
      </c>
    </row>
    <row r="4400" ht="15.75" customHeight="1">
      <c r="A4400" s="28" t="s">
        <v>2130</v>
      </c>
      <c r="B4400" s="27">
        <f>COUNTIF($H$2:$H$2576,'CARGA COMPLETA'!$A4400)</f>
        <v>1</v>
      </c>
      <c r="C4400" s="28" t="s">
        <v>2129</v>
      </c>
      <c r="D4400" s="29">
        <v>1389.180672</v>
      </c>
      <c r="E4400" s="1">
        <f>COUNTIF($H$2:$H$2576,'CARGA COMPLETA'!$A4400)</f>
        <v>1</v>
      </c>
    </row>
    <row r="4401" ht="15.75" customHeight="1">
      <c r="A4401" s="28" t="s">
        <v>2132</v>
      </c>
      <c r="B4401" s="27">
        <f>COUNTIF($H$2:$H$2576,'CARGA COMPLETA'!$A4401)</f>
        <v>1</v>
      </c>
      <c r="C4401" s="28" t="s">
        <v>2131</v>
      </c>
      <c r="D4401" s="29">
        <v>1465.8612457499999</v>
      </c>
      <c r="E4401" s="1">
        <f>COUNTIF($H$2:$H$2576,'CARGA COMPLETA'!$A4401)</f>
        <v>1</v>
      </c>
    </row>
    <row r="4402" ht="15.75" customHeight="1">
      <c r="A4402" s="28" t="s">
        <v>2134</v>
      </c>
      <c r="B4402" s="27">
        <f>COUNTIF($H$2:$H$2576,'CARGA COMPLETA'!$A4402)</f>
        <v>1</v>
      </c>
      <c r="C4402" s="28" t="s">
        <v>2133</v>
      </c>
      <c r="D4402" s="29">
        <v>1531.6349399999997</v>
      </c>
      <c r="E4402" s="1">
        <f>COUNTIF($H$2:$H$2576,'CARGA COMPLETA'!$A4402)</f>
        <v>1</v>
      </c>
    </row>
    <row r="4403" ht="15.75" customHeight="1">
      <c r="A4403" s="28" t="s">
        <v>2136</v>
      </c>
      <c r="B4403" s="27">
        <f>COUNTIF($H$2:$H$2576,'CARGA COMPLETA'!$A4403)</f>
        <v>1</v>
      </c>
      <c r="C4403" s="28" t="s">
        <v>2135</v>
      </c>
      <c r="D4403" s="29">
        <v>1697.556069</v>
      </c>
      <c r="E4403" s="1">
        <f>COUNTIF($H$2:$H$2576,'CARGA COMPLETA'!$A4403)</f>
        <v>1</v>
      </c>
    </row>
    <row r="4404" ht="15.75" customHeight="1">
      <c r="A4404" s="28" t="s">
        <v>2138</v>
      </c>
      <c r="B4404" s="27">
        <f>COUNTIF($H$2:$H$2576,'CARGA COMPLETA'!$A4404)</f>
        <v>1</v>
      </c>
      <c r="C4404" s="28" t="s">
        <v>2137</v>
      </c>
      <c r="D4404" s="29">
        <v>1808.6103832499998</v>
      </c>
      <c r="E4404" s="1">
        <f>COUNTIF($H$2:$H$2576,'CARGA COMPLETA'!$A4404)</f>
        <v>1</v>
      </c>
    </row>
    <row r="4405" ht="15.75" customHeight="1">
      <c r="A4405" s="28" t="s">
        <v>2140</v>
      </c>
      <c r="B4405" s="27">
        <f>COUNTIF($H$2:$H$2576,'CARGA COMPLETA'!$A4405)</f>
        <v>1</v>
      </c>
      <c r="C4405" s="28" t="s">
        <v>2139</v>
      </c>
      <c r="D4405" s="29">
        <v>1948.4142974999995</v>
      </c>
      <c r="E4405" s="1">
        <f>COUNTIF($H$2:$H$2576,'CARGA COMPLETA'!$A4405)</f>
        <v>1</v>
      </c>
    </row>
    <row r="4406" ht="15.75" customHeight="1">
      <c r="A4406" s="28" t="s">
        <v>2142</v>
      </c>
      <c r="B4406" s="27">
        <f>COUNTIF($H$2:$H$2576,'CARGA COMPLETA'!$A4406)</f>
        <v>1</v>
      </c>
      <c r="C4406" s="28" t="s">
        <v>2141</v>
      </c>
      <c r="D4406" s="29">
        <v>1996.6776885</v>
      </c>
      <c r="E4406" s="1">
        <f>COUNTIF($H$2:$H$2576,'CARGA COMPLETA'!$A4406)</f>
        <v>1</v>
      </c>
    </row>
    <row r="4407" ht="15.75" customHeight="1">
      <c r="A4407" s="28" t="s">
        <v>2144</v>
      </c>
      <c r="B4407" s="27">
        <f>COUNTIF($H$2:$H$2576,'CARGA COMPLETA'!$A4407)</f>
        <v>1</v>
      </c>
      <c r="C4407" s="28" t="s">
        <v>2143</v>
      </c>
      <c r="D4407" s="29">
        <v>2174.16154725</v>
      </c>
      <c r="E4407" s="1">
        <f>COUNTIF($H$2:$H$2576,'CARGA COMPLETA'!$A4407)</f>
        <v>1</v>
      </c>
    </row>
    <row r="4408" ht="15.75" customHeight="1">
      <c r="A4408" s="28" t="s">
        <v>2146</v>
      </c>
      <c r="B4408" s="27">
        <f>COUNTIF($H$2:$H$2576,'CARGA COMPLETA'!$A4408)</f>
        <v>1</v>
      </c>
      <c r="C4408" s="28" t="s">
        <v>2145</v>
      </c>
      <c r="D4408" s="29">
        <v>2281.9096575</v>
      </c>
      <c r="E4408" s="1">
        <f>COUNTIF($H$2:$H$2576,'CARGA COMPLETA'!$A4408)</f>
        <v>1</v>
      </c>
    </row>
    <row r="4409" ht="15.75" customHeight="1">
      <c r="A4409" s="28" t="s">
        <v>2148</v>
      </c>
      <c r="B4409" s="27">
        <f>COUNTIF($H$2:$H$2576,'CARGA COMPLETA'!$A4409)</f>
        <v>1</v>
      </c>
      <c r="C4409" s="28" t="s">
        <v>2147</v>
      </c>
      <c r="D4409" s="29">
        <v>2430.9763335000002</v>
      </c>
      <c r="E4409" s="1">
        <f>COUNTIF($H$2:$H$2576,'CARGA COMPLETA'!$A4409)</f>
        <v>1</v>
      </c>
    </row>
    <row r="4410" ht="15.75" customHeight="1">
      <c r="A4410" s="28" t="s">
        <v>2150</v>
      </c>
      <c r="B4410" s="27">
        <f>COUNTIF($H$2:$H$2576,'CARGA COMPLETA'!$A4410)</f>
        <v>1</v>
      </c>
      <c r="C4410" s="28" t="s">
        <v>2149</v>
      </c>
      <c r="D4410" s="29">
        <v>2535.0948067500003</v>
      </c>
      <c r="E4410" s="1">
        <f>COUNTIF($H$2:$H$2576,'CARGA COMPLETA'!$A4410)</f>
        <v>1</v>
      </c>
    </row>
    <row r="4411" ht="15.75" customHeight="1">
      <c r="A4411" s="28" t="s">
        <v>2152</v>
      </c>
      <c r="B4411" s="27">
        <f>COUNTIF($H$2:$H$2576,'CARGA COMPLETA'!$A4411)</f>
        <v>1</v>
      </c>
      <c r="C4411" s="28" t="s">
        <v>2151</v>
      </c>
      <c r="D4411" s="29">
        <v>2746.6289729999994</v>
      </c>
      <c r="E4411" s="1">
        <f>COUNTIF($H$2:$H$2576,'CARGA COMPLETA'!$A4411)</f>
        <v>1</v>
      </c>
    </row>
    <row r="4412" ht="15.75" customHeight="1">
      <c r="A4412" s="28" t="s">
        <v>2154</v>
      </c>
      <c r="B4412" s="27">
        <f>COUNTIF($H$2:$H$2576,'CARGA COMPLETA'!$A4412)</f>
        <v>1</v>
      </c>
      <c r="C4412" s="28" t="s">
        <v>2153</v>
      </c>
      <c r="D4412" s="29">
        <v>2893.7101297499994</v>
      </c>
      <c r="E4412" s="1">
        <f>COUNTIF($H$2:$H$2576,'CARGA COMPLETA'!$A4412)</f>
        <v>1</v>
      </c>
    </row>
    <row r="4413" ht="15.75" customHeight="1">
      <c r="A4413" s="28" t="s">
        <v>2156</v>
      </c>
      <c r="B4413" s="27">
        <f>COUNTIF($H$2:$H$2576,'CARGA COMPLETA'!$A4413)</f>
        <v>1</v>
      </c>
      <c r="C4413" s="28" t="s">
        <v>2155</v>
      </c>
      <c r="D4413" s="29">
        <v>3432.45966525</v>
      </c>
      <c r="E4413" s="1">
        <f>COUNTIF($H$2:$H$2576,'CARGA COMPLETA'!$A4413)</f>
        <v>1</v>
      </c>
    </row>
    <row r="4414" ht="15.75" customHeight="1">
      <c r="A4414" s="28" t="s">
        <v>2158</v>
      </c>
      <c r="B4414" s="27">
        <f>COUNTIF($H$2:$H$2576,'CARGA COMPLETA'!$A4414)</f>
        <v>1</v>
      </c>
      <c r="C4414" s="28" t="s">
        <v>2157</v>
      </c>
      <c r="D4414" s="29">
        <v>3557.39464575</v>
      </c>
      <c r="E4414" s="1">
        <f>COUNTIF($H$2:$H$2576,'CARGA COMPLETA'!$A4414)</f>
        <v>1</v>
      </c>
    </row>
    <row r="4415" ht="15.75" customHeight="1">
      <c r="A4415" s="28" t="s">
        <v>2160</v>
      </c>
      <c r="B4415" s="27">
        <f>COUNTIF($H$2:$H$2576,'CARGA COMPLETA'!$A4415)</f>
        <v>1</v>
      </c>
      <c r="C4415" s="28" t="s">
        <v>2159</v>
      </c>
      <c r="D4415" s="29">
        <v>3871.3851990000003</v>
      </c>
      <c r="E4415" s="1">
        <f>COUNTIF($H$2:$H$2576,'CARGA COMPLETA'!$A4415)</f>
        <v>1</v>
      </c>
    </row>
    <row r="4416" ht="15.75" customHeight="1">
      <c r="A4416" s="28" t="s">
        <v>2162</v>
      </c>
      <c r="B4416" s="27">
        <f>COUNTIF($H$2:$H$2576,'CARGA COMPLETA'!$A4416)</f>
        <v>1</v>
      </c>
      <c r="C4416" s="28" t="s">
        <v>2161</v>
      </c>
      <c r="D4416" s="29">
        <v>3986.742968999999</v>
      </c>
      <c r="E4416" s="1">
        <f>COUNTIF($H$2:$H$2576,'CARGA COMPLETA'!$A4416)</f>
        <v>1</v>
      </c>
    </row>
    <row r="4417" ht="15.75" customHeight="1">
      <c r="A4417" s="28" t="s">
        <v>2164</v>
      </c>
      <c r="B4417" s="27">
        <f>COUNTIF($H$2:$H$2576,'CARGA COMPLETA'!$A4417)</f>
        <v>1</v>
      </c>
      <c r="C4417" s="28" t="s">
        <v>2163</v>
      </c>
      <c r="D4417" s="29">
        <v>4287.508706250001</v>
      </c>
      <c r="E4417" s="1">
        <f>COUNTIF($H$2:$H$2576,'CARGA COMPLETA'!$A4417)</f>
        <v>1</v>
      </c>
    </row>
    <row r="4418" ht="15.75" customHeight="1">
      <c r="A4418" s="28" t="s">
        <v>2166</v>
      </c>
      <c r="B4418" s="27">
        <f>COUNTIF($H$2:$H$2576,'CARGA COMPLETA'!$A4418)</f>
        <v>1</v>
      </c>
      <c r="C4418" s="28" t="s">
        <v>2165</v>
      </c>
      <c r="D4418" s="29">
        <v>4378.402363499999</v>
      </c>
      <c r="E4418" s="1">
        <f>COUNTIF($H$2:$H$2576,'CARGA COMPLETA'!$A4418)</f>
        <v>1</v>
      </c>
    </row>
    <row r="4419" ht="15.75" customHeight="1">
      <c r="A4419" s="28" t="s">
        <v>2168</v>
      </c>
      <c r="B4419" s="27">
        <f>COUNTIF($H$2:$H$2576,'CARGA COMPLETA'!$A4419)</f>
        <v>1</v>
      </c>
      <c r="C4419" s="28" t="s">
        <v>2167</v>
      </c>
      <c r="D4419" s="29">
        <v>4672.241243999999</v>
      </c>
      <c r="E4419" s="1">
        <f>COUNTIF($H$2:$H$2576,'CARGA COMPLETA'!$A4419)</f>
        <v>1</v>
      </c>
    </row>
    <row r="4420" ht="15.75" customHeight="1">
      <c r="A4420" s="28" t="s">
        <v>2170</v>
      </c>
      <c r="B4420" s="27">
        <f>COUNTIF($H$2:$H$2576,'CARGA COMPLETA'!$A4420)</f>
        <v>1</v>
      </c>
      <c r="C4420" s="28" t="s">
        <v>2169</v>
      </c>
      <c r="D4420" s="29">
        <v>4814.0306775</v>
      </c>
      <c r="E4420" s="1">
        <f>COUNTIF($H$2:$H$2576,'CARGA COMPLETA'!$A4420)</f>
        <v>1</v>
      </c>
    </row>
    <row r="4421" ht="15.75" customHeight="1">
      <c r="A4421" s="28" t="s">
        <v>2172</v>
      </c>
      <c r="B4421" s="27">
        <f>COUNTIF($H$2:$H$2576,'CARGA COMPLETA'!$A4421)</f>
        <v>1</v>
      </c>
      <c r="C4421" s="28" t="s">
        <v>2171</v>
      </c>
      <c r="D4421" s="29">
        <v>5211.979047</v>
      </c>
      <c r="E4421" s="1">
        <f>COUNTIF($H$2:$H$2576,'CARGA COMPLETA'!$A4421)</f>
        <v>1</v>
      </c>
    </row>
    <row r="4422" ht="15.75" customHeight="1">
      <c r="A4422" s="28" t="s">
        <v>2174</v>
      </c>
      <c r="B4422" s="27">
        <f>COUNTIF($H$2:$H$2576,'CARGA COMPLETA'!$A4422)</f>
        <v>1</v>
      </c>
      <c r="C4422" s="28" t="s">
        <v>2173</v>
      </c>
      <c r="D4422" s="29">
        <v>5403.675989249999</v>
      </c>
      <c r="E4422" s="1">
        <f>COUNTIF($H$2:$H$2576,'CARGA COMPLETA'!$A4422)</f>
        <v>1</v>
      </c>
    </row>
    <row r="4423" ht="15.75" customHeight="1">
      <c r="A4423" s="28" t="s">
        <v>2176</v>
      </c>
      <c r="B4423" s="27">
        <f>COUNTIF($H$2:$H$2576,'CARGA COMPLETA'!$A4423)</f>
        <v>1</v>
      </c>
      <c r="C4423" s="28" t="s">
        <v>2175</v>
      </c>
      <c r="D4423" s="29">
        <v>5932.515896999999</v>
      </c>
      <c r="E4423" s="1">
        <f>COUNTIF($H$2:$H$2576,'CARGA COMPLETA'!$A4423)</f>
        <v>1</v>
      </c>
    </row>
    <row r="4424" ht="15.75" customHeight="1">
      <c r="A4424" s="28" t="s">
        <v>2178</v>
      </c>
      <c r="B4424" s="27">
        <f>COUNTIF($H$2:$H$2576,'CARGA COMPLETA'!$A4424)</f>
        <v>1</v>
      </c>
      <c r="C4424" s="28" t="s">
        <v>2177</v>
      </c>
      <c r="D4424" s="29">
        <v>6097.4397742500005</v>
      </c>
      <c r="E4424" s="1">
        <f>COUNTIF($H$2:$H$2576,'CARGA COMPLETA'!$A4424)</f>
        <v>1</v>
      </c>
    </row>
    <row r="4425" ht="15.75" hidden="1" customHeight="1">
      <c r="A4425" s="28"/>
      <c r="B4425" s="27">
        <f>COUNTIF($H$2:$H$2576,'CARGA COMPLETA'!$A4425)</f>
        <v>0</v>
      </c>
      <c r="C4425" s="28"/>
      <c r="D4425" s="29">
        <v>0.0</v>
      </c>
      <c r="E4425" s="1">
        <f>COUNTIF($H$2:$H$2576,'CARGA COMPLETA'!$A4425)</f>
        <v>0</v>
      </c>
    </row>
    <row r="4426" ht="15.75" hidden="1" customHeight="1">
      <c r="A4426" s="28"/>
      <c r="B4426" s="27">
        <f>COUNTIF($H$2:$H$2576,'CARGA COMPLETA'!$A4426)</f>
        <v>0</v>
      </c>
      <c r="C4426" s="28" t="s">
        <v>9425</v>
      </c>
      <c r="D4426" s="29">
        <v>0.0</v>
      </c>
      <c r="E4426" s="1">
        <f>COUNTIF($H$2:$H$2576,'CARGA COMPLETA'!$A4426)</f>
        <v>0</v>
      </c>
    </row>
    <row r="4427" ht="15.75" customHeight="1">
      <c r="A4427" s="28" t="s">
        <v>2180</v>
      </c>
      <c r="B4427" s="27">
        <f>COUNTIF($H$2:$H$2576,'CARGA COMPLETA'!$A4427)</f>
        <v>1</v>
      </c>
      <c r="C4427" s="28" t="s">
        <v>2179</v>
      </c>
      <c r="D4427" s="29">
        <v>1095.2429647499998</v>
      </c>
      <c r="E4427" s="1">
        <f>COUNTIF($H$2:$H$2576,'CARGA COMPLETA'!$A4427)</f>
        <v>1</v>
      </c>
    </row>
    <row r="4428" ht="15.75" customHeight="1">
      <c r="A4428" s="28" t="s">
        <v>2182</v>
      </c>
      <c r="B4428" s="27">
        <f>COUNTIF($H$2:$H$2576,'CARGA COMPLETA'!$A4428)</f>
        <v>1</v>
      </c>
      <c r="C4428" s="28" t="s">
        <v>2181</v>
      </c>
      <c r="D4428" s="29">
        <v>796.6963372499999</v>
      </c>
      <c r="E4428" s="1">
        <f>COUNTIF($H$2:$H$2576,'CARGA COMPLETA'!$A4428)</f>
        <v>1</v>
      </c>
    </row>
    <row r="4429" ht="15.75" customHeight="1">
      <c r="A4429" s="28" t="s">
        <v>2184</v>
      </c>
      <c r="B4429" s="27">
        <f>COUNTIF($H$2:$H$2576,'CARGA COMPLETA'!$A4429)</f>
        <v>1</v>
      </c>
      <c r="C4429" s="28" t="s">
        <v>2183</v>
      </c>
      <c r="D4429" s="29">
        <v>682.3178505</v>
      </c>
      <c r="E4429" s="1">
        <f>COUNTIF($H$2:$H$2576,'CARGA COMPLETA'!$A4429)</f>
        <v>1</v>
      </c>
    </row>
    <row r="4430" ht="15.75" customHeight="1">
      <c r="A4430" s="28" t="s">
        <v>2186</v>
      </c>
      <c r="B4430" s="27">
        <f>COUNTIF($H$2:$H$2576,'CARGA COMPLETA'!$A4430)</f>
        <v>1</v>
      </c>
      <c r="C4430" s="28" t="s">
        <v>2185</v>
      </c>
      <c r="D4430" s="29">
        <v>653.6041875</v>
      </c>
      <c r="E4430" s="1">
        <f>COUNTIF($H$2:$H$2576,'CARGA COMPLETA'!$A4430)</f>
        <v>1</v>
      </c>
    </row>
    <row r="4431" ht="15.75" customHeight="1">
      <c r="A4431" s="28" t="s">
        <v>2188</v>
      </c>
      <c r="B4431" s="27">
        <f>COUNTIF($H$2:$H$2576,'CARGA COMPLETA'!$A4431)</f>
        <v>1</v>
      </c>
      <c r="C4431" s="28" t="s">
        <v>2187</v>
      </c>
      <c r="D4431" s="29">
        <v>632.9134597499999</v>
      </c>
      <c r="E4431" s="1">
        <f>COUNTIF($H$2:$H$2576,'CARGA COMPLETA'!$A4431)</f>
        <v>1</v>
      </c>
    </row>
    <row r="4432" ht="15.75" customHeight="1">
      <c r="A4432" s="28" t="s">
        <v>2190</v>
      </c>
      <c r="B4432" s="27">
        <f>COUNTIF($H$2:$H$2576,'CARGA COMPLETA'!$A4432)</f>
        <v>1</v>
      </c>
      <c r="C4432" s="28" t="s">
        <v>2189</v>
      </c>
      <c r="D4432" s="29">
        <v>573.8240475</v>
      </c>
      <c r="E4432" s="1">
        <f>COUNTIF($H$2:$H$2576,'CARGA COMPLETA'!$A4432)</f>
        <v>1</v>
      </c>
    </row>
    <row r="4433" ht="15.75" customHeight="1">
      <c r="A4433" s="28" t="s">
        <v>2192</v>
      </c>
      <c r="B4433" s="27">
        <f>COUNTIF($H$2:$H$2576,'CARGA COMPLETA'!$A4433)</f>
        <v>1</v>
      </c>
      <c r="C4433" s="28" t="s">
        <v>2191</v>
      </c>
      <c r="D4433" s="29">
        <v>538.8842992499999</v>
      </c>
      <c r="E4433" s="1">
        <f>COUNTIF($H$2:$H$2576,'CARGA COMPLETA'!$A4433)</f>
        <v>1</v>
      </c>
    </row>
    <row r="4434" ht="15.75" customHeight="1">
      <c r="A4434" s="28" t="s">
        <v>2194</v>
      </c>
      <c r="B4434" s="27">
        <f>COUNTIF($H$2:$H$2576,'CARGA COMPLETA'!$A4434)</f>
        <v>1</v>
      </c>
      <c r="C4434" s="28" t="s">
        <v>2193</v>
      </c>
      <c r="D4434" s="29">
        <v>538.8842992499999</v>
      </c>
      <c r="E4434" s="1">
        <f>COUNTIF($H$2:$H$2576,'CARGA COMPLETA'!$A4434)</f>
        <v>1</v>
      </c>
    </row>
    <row r="4435" ht="15.75" customHeight="1">
      <c r="A4435" s="28" t="s">
        <v>2196</v>
      </c>
      <c r="B4435" s="27">
        <f>COUNTIF($H$2:$H$2576,'CARGA COMPLETA'!$A4435)</f>
        <v>1</v>
      </c>
      <c r="C4435" s="28" t="s">
        <v>2195</v>
      </c>
      <c r="D4435" s="29">
        <v>538.8842992499999</v>
      </c>
      <c r="E4435" s="1">
        <f>COUNTIF($H$2:$H$2576,'CARGA COMPLETA'!$A4435)</f>
        <v>1</v>
      </c>
    </row>
    <row r="4436" ht="15.75" customHeight="1">
      <c r="A4436" s="28" t="s">
        <v>2198</v>
      </c>
      <c r="B4436" s="27">
        <f>COUNTIF($H$2:$H$2576,'CARGA COMPLETA'!$A4436)</f>
        <v>1</v>
      </c>
      <c r="C4436" s="28" t="s">
        <v>2197</v>
      </c>
      <c r="D4436" s="29">
        <v>546.565833</v>
      </c>
      <c r="E4436" s="1">
        <f>COUNTIF($H$2:$H$2576,'CARGA COMPLETA'!$A4436)</f>
        <v>1</v>
      </c>
    </row>
    <row r="4437" ht="15.75" customHeight="1">
      <c r="A4437" s="28" t="s">
        <v>2200</v>
      </c>
      <c r="B4437" s="27">
        <f>COUNTIF($H$2:$H$2576,'CARGA COMPLETA'!$A4437)</f>
        <v>1</v>
      </c>
      <c r="C4437" s="28" t="s">
        <v>2199</v>
      </c>
      <c r="D4437" s="29">
        <v>598.638546</v>
      </c>
      <c r="E4437" s="1">
        <f>COUNTIF($H$2:$H$2576,'CARGA COMPLETA'!$A4437)</f>
        <v>1</v>
      </c>
    </row>
    <row r="4438" ht="15.75" customHeight="1">
      <c r="A4438" s="28" t="s">
        <v>2202</v>
      </c>
      <c r="B4438" s="27">
        <f>COUNTIF($H$2:$H$2576,'CARGA COMPLETA'!$A4438)</f>
        <v>1</v>
      </c>
      <c r="C4438" s="28" t="s">
        <v>2201</v>
      </c>
      <c r="D4438" s="29">
        <v>634.80015225</v>
      </c>
      <c r="E4438" s="1">
        <f>COUNTIF($H$2:$H$2576,'CARGA COMPLETA'!$A4438)</f>
        <v>1</v>
      </c>
    </row>
    <row r="4439" ht="15.75" customHeight="1">
      <c r="A4439" s="28" t="s">
        <v>2204</v>
      </c>
      <c r="B4439" s="27">
        <f>COUNTIF($H$2:$H$2576,'CARGA COMPLETA'!$A4439)</f>
        <v>1</v>
      </c>
      <c r="C4439" s="28" t="s">
        <v>2203</v>
      </c>
      <c r="D4439" s="29">
        <v>646.7042835</v>
      </c>
      <c r="E4439" s="1">
        <f>COUNTIF($H$2:$H$2576,'CARGA COMPLETA'!$A4439)</f>
        <v>1</v>
      </c>
    </row>
    <row r="4440" ht="15.75" customHeight="1">
      <c r="A4440" s="28" t="s">
        <v>2206</v>
      </c>
      <c r="B4440" s="27">
        <f>COUNTIF($H$2:$H$2576,'CARGA COMPLETA'!$A4440)</f>
        <v>1</v>
      </c>
      <c r="C4440" s="28" t="s">
        <v>2205</v>
      </c>
      <c r="D4440" s="29">
        <v>707.6803882500001</v>
      </c>
      <c r="E4440" s="1">
        <f>COUNTIF($H$2:$H$2576,'CARGA COMPLETA'!$A4440)</f>
        <v>1</v>
      </c>
    </row>
    <row r="4441" ht="15.75" customHeight="1">
      <c r="A4441" s="28" t="s">
        <v>2208</v>
      </c>
      <c r="B4441" s="27">
        <f>COUNTIF($H$2:$H$2576,'CARGA COMPLETA'!$A4441)</f>
        <v>1</v>
      </c>
      <c r="C4441" s="28" t="s">
        <v>2207</v>
      </c>
      <c r="D4441" s="29">
        <v>742.28771925</v>
      </c>
      <c r="E4441" s="1">
        <f>COUNTIF($H$2:$H$2576,'CARGA COMPLETA'!$A4441)</f>
        <v>1</v>
      </c>
    </row>
    <row r="4442" ht="15.75" customHeight="1">
      <c r="A4442" s="28" t="s">
        <v>2210</v>
      </c>
      <c r="B4442" s="27">
        <f>COUNTIF($H$2:$H$2576,'CARGA COMPLETA'!$A4442)</f>
        <v>1</v>
      </c>
      <c r="C4442" s="28" t="s">
        <v>2209</v>
      </c>
      <c r="D4442" s="29">
        <v>815.16795525</v>
      </c>
      <c r="E4442" s="1">
        <f>COUNTIF($H$2:$H$2576,'CARGA COMPLETA'!$A4442)</f>
        <v>1</v>
      </c>
    </row>
    <row r="4443" ht="15.75" customHeight="1">
      <c r="A4443" s="28" t="s">
        <v>2212</v>
      </c>
      <c r="B4443" s="27">
        <f>COUNTIF($H$2:$H$2576,'CARGA COMPLETA'!$A4443)</f>
        <v>1</v>
      </c>
      <c r="C4443" s="28" t="s">
        <v>2211</v>
      </c>
      <c r="D4443" s="29">
        <v>870.58280925</v>
      </c>
      <c r="E4443" s="1">
        <f>COUNTIF($H$2:$H$2576,'CARGA COMPLETA'!$A4443)</f>
        <v>1</v>
      </c>
    </row>
    <row r="4444" ht="15.75" customHeight="1">
      <c r="A4444" s="28" t="s">
        <v>2214</v>
      </c>
      <c r="B4444" s="27">
        <f>COUNTIF($H$2:$H$2576,'CARGA COMPLETA'!$A4444)</f>
        <v>1</v>
      </c>
      <c r="C4444" s="28" t="s">
        <v>2213</v>
      </c>
      <c r="D4444" s="29">
        <v>932.2327327500001</v>
      </c>
      <c r="E4444" s="1">
        <f>COUNTIF($H$2:$H$2576,'CARGA COMPLETA'!$A4444)</f>
        <v>1</v>
      </c>
    </row>
    <row r="4445" ht="15.75" customHeight="1">
      <c r="A4445" s="28" t="s">
        <v>2216</v>
      </c>
      <c r="B4445" s="27">
        <f>COUNTIF($H$2:$H$2576,'CARGA COMPLETA'!$A4445)</f>
        <v>1</v>
      </c>
      <c r="C4445" s="28" t="s">
        <v>2215</v>
      </c>
      <c r="D4445" s="29">
        <v>981.7449345</v>
      </c>
      <c r="E4445" s="1">
        <f>COUNTIF($H$2:$H$2576,'CARGA COMPLETA'!$A4445)</f>
        <v>1</v>
      </c>
    </row>
    <row r="4446" ht="15.75" customHeight="1">
      <c r="A4446" s="28" t="s">
        <v>2218</v>
      </c>
      <c r="B4446" s="27">
        <f>COUNTIF($H$2:$H$2576,'CARGA COMPLETA'!$A4446)</f>
        <v>1</v>
      </c>
      <c r="C4446" s="28" t="s">
        <v>2217</v>
      </c>
      <c r="D4446" s="29">
        <v>1042.7210392499999</v>
      </c>
      <c r="E4446" s="1">
        <f>COUNTIF($H$2:$H$2576,'CARGA COMPLETA'!$A4446)</f>
        <v>1</v>
      </c>
    </row>
    <row r="4447" ht="15.75" customHeight="1">
      <c r="A4447" s="28" t="s">
        <v>2220</v>
      </c>
      <c r="B4447" s="27">
        <f>COUNTIF($H$2:$H$2576,'CARGA COMPLETA'!$A4447)</f>
        <v>1</v>
      </c>
      <c r="C4447" s="28" t="s">
        <v>2219</v>
      </c>
      <c r="D4447" s="29">
        <v>1069.2066082499998</v>
      </c>
      <c r="E4447" s="1">
        <f>COUNTIF($H$2:$H$2576,'CARGA COMPLETA'!$A4447)</f>
        <v>1</v>
      </c>
    </row>
    <row r="4448" ht="15.75" customHeight="1">
      <c r="A4448" s="28" t="s">
        <v>2222</v>
      </c>
      <c r="B4448" s="27">
        <f>COUNTIF($H$2:$H$2576,'CARGA COMPLETA'!$A4448)</f>
        <v>1</v>
      </c>
      <c r="C4448" s="28" t="s">
        <v>2221</v>
      </c>
      <c r="D4448" s="29">
        <v>1102.14286875</v>
      </c>
      <c r="E4448" s="1">
        <f>COUNTIF($H$2:$H$2576,'CARGA COMPLETA'!$A4448)</f>
        <v>1</v>
      </c>
    </row>
    <row r="4449" ht="15.75" customHeight="1">
      <c r="A4449" s="28" t="s">
        <v>2224</v>
      </c>
      <c r="B4449" s="27">
        <f>COUNTIF($H$2:$H$2576,'CARGA COMPLETA'!$A4449)</f>
        <v>1</v>
      </c>
      <c r="C4449" s="28" t="s">
        <v>2223</v>
      </c>
      <c r="D4449" s="29">
        <v>1114.27160625</v>
      </c>
      <c r="E4449" s="1">
        <f>COUNTIF($H$2:$H$2576,'CARGA COMPLETA'!$A4449)</f>
        <v>1</v>
      </c>
    </row>
    <row r="4450" ht="15.75" customHeight="1">
      <c r="A4450" s="28" t="s">
        <v>2226</v>
      </c>
      <c r="B4450" s="27">
        <f>COUNTIF($H$2:$H$2576,'CARGA COMPLETA'!$A4450)</f>
        <v>1</v>
      </c>
      <c r="C4450" s="28" t="s">
        <v>2225</v>
      </c>
      <c r="D4450" s="29">
        <v>1250.0146395</v>
      </c>
      <c r="E4450" s="1">
        <f>COUNTIF($H$2:$H$2576,'CARGA COMPLETA'!$A4450)</f>
        <v>1</v>
      </c>
    </row>
    <row r="4451" ht="15.75" customHeight="1">
      <c r="A4451" s="28" t="s">
        <v>2228</v>
      </c>
      <c r="B4451" s="27">
        <f>COUNTIF($H$2:$H$2576,'CARGA COMPLETA'!$A4451)</f>
        <v>1</v>
      </c>
      <c r="C4451" s="28" t="s">
        <v>2227</v>
      </c>
      <c r="D4451" s="29">
        <v>1293.52536225</v>
      </c>
      <c r="E4451" s="1">
        <f>COUNTIF($H$2:$H$2576,'CARGA COMPLETA'!$A4451)</f>
        <v>1</v>
      </c>
    </row>
    <row r="4452" ht="15.75" customHeight="1">
      <c r="A4452" s="28" t="s">
        <v>2230</v>
      </c>
      <c r="B4452" s="27">
        <f>COUNTIF($H$2:$H$2576,'CARGA COMPLETA'!$A4452)</f>
        <v>1</v>
      </c>
      <c r="C4452" s="28" t="s">
        <v>2229</v>
      </c>
      <c r="D4452" s="29">
        <v>1437.7315589999998</v>
      </c>
      <c r="E4452" s="1">
        <f>COUNTIF($H$2:$H$2576,'CARGA COMPLETA'!$A4452)</f>
        <v>1</v>
      </c>
    </row>
    <row r="4453" ht="15.75" customHeight="1">
      <c r="A4453" s="28" t="s">
        <v>2232</v>
      </c>
      <c r="B4453" s="27">
        <f>COUNTIF($H$2:$H$2576,'CARGA COMPLETA'!$A4453)</f>
        <v>1</v>
      </c>
      <c r="C4453" s="28" t="s">
        <v>2231</v>
      </c>
      <c r="D4453" s="29">
        <v>1510.3961729999999</v>
      </c>
      <c r="E4453" s="1">
        <f>COUNTIF($H$2:$H$2576,'CARGA COMPLETA'!$A4453)</f>
        <v>1</v>
      </c>
    </row>
    <row r="4454" ht="15.75" customHeight="1">
      <c r="A4454" s="28" t="s">
        <v>2234</v>
      </c>
      <c r="B4454" s="27">
        <f>COUNTIF($H$2:$H$2576,'CARGA COMPLETA'!$A4454)</f>
        <v>1</v>
      </c>
      <c r="C4454" s="28" t="s">
        <v>2233</v>
      </c>
      <c r="D4454" s="29">
        <v>1646.48060775</v>
      </c>
      <c r="E4454" s="1">
        <f>COUNTIF($H$2:$H$2576,'CARGA COMPLETA'!$A4454)</f>
        <v>1</v>
      </c>
    </row>
    <row r="4455" ht="15.75" customHeight="1">
      <c r="A4455" s="28" t="s">
        <v>2236</v>
      </c>
      <c r="B4455" s="27">
        <f>COUNTIF($H$2:$H$2576,'CARGA COMPLETA'!$A4455)</f>
        <v>1</v>
      </c>
      <c r="C4455" s="28" t="s">
        <v>2235</v>
      </c>
      <c r="D4455" s="29">
        <v>1644.8095372499997</v>
      </c>
      <c r="E4455" s="1">
        <f>COUNTIF($H$2:$H$2576,'CARGA COMPLETA'!$A4455)</f>
        <v>1</v>
      </c>
    </row>
    <row r="4456" ht="15.75" customHeight="1">
      <c r="A4456" s="28" t="s">
        <v>2238</v>
      </c>
      <c r="B4456" s="27">
        <f>COUNTIF($H$2:$H$2576,'CARGA COMPLETA'!$A4456)</f>
        <v>1</v>
      </c>
      <c r="C4456" s="28" t="s">
        <v>2237</v>
      </c>
      <c r="D4456" s="29">
        <v>1878.2562892500002</v>
      </c>
      <c r="E4456" s="1">
        <f>COUNTIF($H$2:$H$2576,'CARGA COMPLETA'!$A4456)</f>
        <v>1</v>
      </c>
    </row>
    <row r="4457" ht="15.75" customHeight="1">
      <c r="A4457" s="28" t="s">
        <v>2240</v>
      </c>
      <c r="B4457" s="27">
        <f>COUNTIF($H$2:$H$2576,'CARGA COMPLETA'!$A4457)</f>
        <v>1</v>
      </c>
      <c r="C4457" s="28" t="s">
        <v>2239</v>
      </c>
      <c r="D4457" s="29">
        <v>1979.625582</v>
      </c>
      <c r="E4457" s="1">
        <f>COUNTIF($H$2:$H$2576,'CARGA COMPLETA'!$A4457)</f>
        <v>1</v>
      </c>
    </row>
    <row r="4458" ht="15.75" customHeight="1">
      <c r="A4458" s="28" t="s">
        <v>2242</v>
      </c>
      <c r="B4458" s="27">
        <f>COUNTIF($H$2:$H$2576,'CARGA COMPLETA'!$A4458)</f>
        <v>1</v>
      </c>
      <c r="C4458" s="28" t="s">
        <v>2241</v>
      </c>
      <c r="D4458" s="29">
        <v>2165.3300294999995</v>
      </c>
      <c r="E4458" s="1">
        <f>COUNTIF($H$2:$H$2576,'CARGA COMPLETA'!$A4458)</f>
        <v>1</v>
      </c>
    </row>
    <row r="4459" ht="15.75" customHeight="1">
      <c r="A4459" s="28" t="s">
        <v>2244</v>
      </c>
      <c r="B4459" s="27">
        <f>COUNTIF($H$2:$H$2576,'CARGA COMPLETA'!$A4459)</f>
        <v>1</v>
      </c>
      <c r="C4459" s="28" t="s">
        <v>2243</v>
      </c>
      <c r="D4459" s="29">
        <v>2235.7665495</v>
      </c>
      <c r="E4459" s="1">
        <f>COUNTIF($H$2:$H$2576,'CARGA COMPLETA'!$A4459)</f>
        <v>1</v>
      </c>
    </row>
    <row r="4460" ht="15.75" customHeight="1">
      <c r="A4460" s="28" t="s">
        <v>2246</v>
      </c>
      <c r="B4460" s="27">
        <f>COUNTIF($H$2:$H$2576,'CARGA COMPLETA'!$A4460)</f>
        <v>1</v>
      </c>
      <c r="C4460" s="28" t="s">
        <v>2245</v>
      </c>
      <c r="D4460" s="29">
        <v>2457.30917025</v>
      </c>
      <c r="E4460" s="1">
        <f>COUNTIF($H$2:$H$2576,'CARGA COMPLETA'!$A4460)</f>
        <v>1</v>
      </c>
    </row>
    <row r="4461" ht="15.75" customHeight="1">
      <c r="A4461" s="28" t="s">
        <v>2248</v>
      </c>
      <c r="B4461" s="27">
        <f>COUNTIF($H$2:$H$2576,'CARGA COMPLETA'!$A4461)</f>
        <v>1</v>
      </c>
      <c r="C4461" s="28" t="s">
        <v>2247</v>
      </c>
      <c r="D4461" s="29">
        <v>2541.8779155</v>
      </c>
      <c r="E4461" s="1">
        <f>COUNTIF($H$2:$H$2576,'CARGA COMPLETA'!$A4461)</f>
        <v>1</v>
      </c>
    </row>
    <row r="4462" ht="15.75" customHeight="1">
      <c r="A4462" s="28" t="s">
        <v>2250</v>
      </c>
      <c r="B4462" s="27">
        <f>COUNTIF($H$2:$H$2576,'CARGA COMPLETA'!$A4462)</f>
        <v>1</v>
      </c>
      <c r="C4462" s="28" t="s">
        <v>2249</v>
      </c>
      <c r="D4462" s="29">
        <v>2756.1792307499995</v>
      </c>
      <c r="E4462" s="1">
        <f>COUNTIF($H$2:$H$2576,'CARGA COMPLETA'!$A4462)</f>
        <v>1</v>
      </c>
    </row>
    <row r="4463" ht="15.75" customHeight="1">
      <c r="A4463" s="28" t="s">
        <v>2252</v>
      </c>
      <c r="B4463" s="27">
        <f>COUNTIF($H$2:$H$2576,'CARGA COMPLETA'!$A4463)</f>
        <v>1</v>
      </c>
      <c r="C4463" s="28" t="s">
        <v>2251</v>
      </c>
      <c r="D4463" s="29">
        <v>2851.7626665</v>
      </c>
      <c r="E4463" s="1">
        <f>COUNTIF($H$2:$H$2576,'CARGA COMPLETA'!$A4463)</f>
        <v>1</v>
      </c>
    </row>
    <row r="4464" ht="15.75" customHeight="1">
      <c r="A4464" s="28" t="s">
        <v>2254</v>
      </c>
      <c r="B4464" s="27">
        <f>COUNTIF($H$2:$H$2576,'CARGA COMPLETA'!$A4464)</f>
        <v>1</v>
      </c>
      <c r="C4464" s="28" t="s">
        <v>2253</v>
      </c>
      <c r="D4464" s="29">
        <v>3031.9148474999997</v>
      </c>
      <c r="E4464" s="1">
        <f>COUNTIF($H$2:$H$2576,'CARGA COMPLETA'!$A4464)</f>
        <v>1</v>
      </c>
    </row>
    <row r="4465" ht="15.75" customHeight="1">
      <c r="A4465" s="28" t="s">
        <v>2256</v>
      </c>
      <c r="B4465" s="27">
        <f>COUNTIF($H$2:$H$2576,'CARGA COMPLETA'!$A4465)</f>
        <v>1</v>
      </c>
      <c r="C4465" s="28" t="s">
        <v>2255</v>
      </c>
      <c r="D4465" s="29">
        <v>3372.73237125</v>
      </c>
      <c r="E4465" s="1">
        <f>COUNTIF($H$2:$H$2576,'CARGA COMPLETA'!$A4465)</f>
        <v>1</v>
      </c>
    </row>
    <row r="4466" ht="15.75" customHeight="1">
      <c r="A4466" s="28" t="s">
        <v>2258</v>
      </c>
      <c r="B4466" s="27">
        <f>COUNTIF($H$2:$H$2576,'CARGA COMPLETA'!$A4466)</f>
        <v>1</v>
      </c>
      <c r="C4466" s="28" t="s">
        <v>2257</v>
      </c>
      <c r="D4466" s="29">
        <v>3948.676701749999</v>
      </c>
      <c r="E4466" s="1">
        <f>COUNTIF($H$2:$H$2576,'CARGA COMPLETA'!$A4466)</f>
        <v>1</v>
      </c>
    </row>
    <row r="4467" ht="15.75" customHeight="1">
      <c r="A4467" s="28" t="s">
        <v>2260</v>
      </c>
      <c r="B4467" s="27">
        <f>COUNTIF($H$2:$H$2576,'CARGA COMPLETA'!$A4467)</f>
        <v>1</v>
      </c>
      <c r="C4467" s="28" t="s">
        <v>2259</v>
      </c>
      <c r="D4467" s="29">
        <v>4066.2895185</v>
      </c>
      <c r="E4467" s="1">
        <f>COUNTIF($H$2:$H$2576,'CARGA COMPLETA'!$A4467)</f>
        <v>1</v>
      </c>
    </row>
    <row r="4468" ht="15.75" customHeight="1">
      <c r="A4468" s="28" t="s">
        <v>2262</v>
      </c>
      <c r="B4468" s="27">
        <f>COUNTIF($H$2:$H$2576,'CARGA COMPLETA'!$A4468)</f>
        <v>1</v>
      </c>
      <c r="C4468" s="28" t="s">
        <v>2261</v>
      </c>
      <c r="D4468" s="29">
        <v>4330.77685425</v>
      </c>
      <c r="E4468" s="1">
        <f>COUNTIF($H$2:$H$2576,'CARGA COMPLETA'!$A4468)</f>
        <v>1</v>
      </c>
    </row>
    <row r="4469" ht="15.75" customHeight="1">
      <c r="A4469" s="28" t="s">
        <v>2264</v>
      </c>
      <c r="B4469" s="27">
        <f>COUNTIF($H$2:$H$2576,'CARGA COMPLETA'!$A4469)</f>
        <v>1</v>
      </c>
      <c r="C4469" s="28" t="s">
        <v>2263</v>
      </c>
      <c r="D4469" s="29">
        <v>4445.3889315</v>
      </c>
      <c r="E4469" s="1">
        <f>COUNTIF($H$2:$H$2576,'CARGA COMPLETA'!$A4469)</f>
        <v>1</v>
      </c>
    </row>
    <row r="4470" ht="15.75" customHeight="1">
      <c r="A4470" s="28" t="s">
        <v>2266</v>
      </c>
      <c r="B4470" s="27">
        <f>COUNTIF($H$2:$H$2576,'CARGA COMPLETA'!$A4470)</f>
        <v>1</v>
      </c>
      <c r="C4470" s="28" t="s">
        <v>2265</v>
      </c>
      <c r="D4470" s="29">
        <v>4785.99083325</v>
      </c>
      <c r="E4470" s="1">
        <f>COUNTIF($H$2:$H$2576,'CARGA COMPLETA'!$A4470)</f>
        <v>1</v>
      </c>
    </row>
    <row r="4471" ht="15.75" customHeight="1">
      <c r="A4471" s="28" t="s">
        <v>2268</v>
      </c>
      <c r="B4471" s="27">
        <f>COUNTIF($H$2:$H$2576,'CARGA COMPLETA'!$A4471)</f>
        <v>1</v>
      </c>
      <c r="C4471" s="28" t="s">
        <v>2267</v>
      </c>
      <c r="D4471" s="29">
        <v>4883.68556775</v>
      </c>
      <c r="E4471" s="1">
        <f>COUNTIF($H$2:$H$2576,'CARGA COMPLETA'!$A4471)</f>
        <v>1</v>
      </c>
    </row>
    <row r="4472" ht="15.75" customHeight="1">
      <c r="A4472" s="28" t="s">
        <v>2270</v>
      </c>
      <c r="B4472" s="27">
        <f>COUNTIF($H$2:$H$2576,'CARGA COMPLETA'!$A4472)</f>
        <v>1</v>
      </c>
      <c r="C4472" s="28" t="s">
        <v>2269</v>
      </c>
      <c r="D4472" s="29">
        <v>5215.276266749999</v>
      </c>
      <c r="E4472" s="1">
        <f>COUNTIF($H$2:$H$2576,'CARGA COMPLETA'!$A4472)</f>
        <v>1</v>
      </c>
    </row>
    <row r="4473" ht="15.75" customHeight="1">
      <c r="A4473" s="28" t="s">
        <v>2272</v>
      </c>
      <c r="B4473" s="27">
        <f>COUNTIF($H$2:$H$2576,'CARGA COMPLETA'!$A4473)</f>
        <v>1</v>
      </c>
      <c r="C4473" s="28" t="s">
        <v>2271</v>
      </c>
      <c r="D4473" s="29">
        <v>5366.3823675</v>
      </c>
      <c r="E4473" s="1">
        <f>COUNTIF($H$2:$H$2576,'CARGA COMPLETA'!$A4473)</f>
        <v>1</v>
      </c>
    </row>
    <row r="4474" ht="15.75" customHeight="1">
      <c r="A4474" s="28" t="s">
        <v>2274</v>
      </c>
      <c r="B4474" s="27">
        <f>COUNTIF($H$2:$H$2576,'CARGA COMPLETA'!$A4474)</f>
        <v>1</v>
      </c>
      <c r="C4474" s="28" t="s">
        <v>2273</v>
      </c>
      <c r="D4474" s="29">
        <v>5812.683970499999</v>
      </c>
      <c r="E4474" s="1">
        <f>COUNTIF($H$2:$H$2576,'CARGA COMPLETA'!$A4474)</f>
        <v>1</v>
      </c>
    </row>
    <row r="4475" ht="15.75" customHeight="1">
      <c r="A4475" s="28" t="s">
        <v>2276</v>
      </c>
      <c r="B4475" s="27">
        <f>COUNTIF($H$2:$H$2576,'CARGA COMPLETA'!$A4475)</f>
        <v>1</v>
      </c>
      <c r="C4475" s="28" t="s">
        <v>2275</v>
      </c>
      <c r="D4475" s="29">
        <v>6020.42678325</v>
      </c>
      <c r="E4475" s="1">
        <f>COUNTIF($H$2:$H$2576,'CARGA COMPLETA'!$A4475)</f>
        <v>1</v>
      </c>
    </row>
    <row r="4476" ht="15.75" customHeight="1">
      <c r="A4476" s="28" t="s">
        <v>2278</v>
      </c>
      <c r="B4476" s="27">
        <f>COUNTIF($H$2:$H$2576,'CARGA COMPLETA'!$A4476)</f>
        <v>1</v>
      </c>
      <c r="C4476" s="28" t="s">
        <v>2277</v>
      </c>
      <c r="D4476" s="29">
        <v>6614.061102</v>
      </c>
      <c r="E4476" s="1">
        <f>COUNTIF($H$2:$H$2576,'CARGA COMPLETA'!$A4476)</f>
        <v>1</v>
      </c>
    </row>
    <row r="4477" ht="15.75" customHeight="1">
      <c r="A4477" s="28" t="s">
        <v>2280</v>
      </c>
      <c r="B4477" s="27">
        <f>COUNTIF($H$2:$H$2576,'CARGA COMPLETA'!$A4477)</f>
        <v>1</v>
      </c>
      <c r="C4477" s="28" t="s">
        <v>2279</v>
      </c>
      <c r="D4477" s="29">
        <v>6802.335045</v>
      </c>
      <c r="E4477" s="1">
        <f>COUNTIF($H$2:$H$2576,'CARGA COMPLETA'!$A4477)</f>
        <v>1</v>
      </c>
    </row>
    <row r="4478" ht="15.75" hidden="1" customHeight="1">
      <c r="A4478" s="28"/>
      <c r="B4478" s="27">
        <f>COUNTIF($H$2:$H$2576,'CARGA COMPLETA'!$A4478)</f>
        <v>0</v>
      </c>
      <c r="C4478" s="28"/>
      <c r="D4478" s="29">
        <v>0.0</v>
      </c>
      <c r="E4478" s="1">
        <f>COUNTIF($H$2:$H$2576,'CARGA COMPLETA'!$A4478)</f>
        <v>0</v>
      </c>
    </row>
    <row r="4479" ht="15.75" hidden="1" customHeight="1">
      <c r="A4479" s="28"/>
      <c r="B4479" s="27">
        <f>COUNTIF($H$2:$H$2576,'CARGA COMPLETA'!$A4479)</f>
        <v>0</v>
      </c>
      <c r="C4479" s="28" t="s">
        <v>9426</v>
      </c>
      <c r="D4479" s="29">
        <v>0.0</v>
      </c>
      <c r="E4479" s="1">
        <f>COUNTIF($H$2:$H$2576,'CARGA COMPLETA'!$A4479)</f>
        <v>0</v>
      </c>
    </row>
    <row r="4480" ht="15.75" customHeight="1">
      <c r="A4480" s="28" t="s">
        <v>2282</v>
      </c>
      <c r="B4480" s="27">
        <f>COUNTIF($H$2:$H$2576,'CARGA COMPLETA'!$A4480)</f>
        <v>1</v>
      </c>
      <c r="C4480" s="28" t="s">
        <v>2281</v>
      </c>
      <c r="D4480" s="29">
        <v>472.13132175</v>
      </c>
      <c r="E4480" s="1">
        <f>COUNTIF($H$2:$H$2576,'CARGA COMPLETA'!$A4480)</f>
        <v>1</v>
      </c>
    </row>
    <row r="4481" ht="15.75" customHeight="1">
      <c r="A4481" s="28" t="s">
        <v>2284</v>
      </c>
      <c r="B4481" s="27">
        <f>COUNTIF($H$2:$H$2576,'CARGA COMPLETA'!$A4481)</f>
        <v>1</v>
      </c>
      <c r="C4481" s="28" t="s">
        <v>2283</v>
      </c>
      <c r="D4481" s="29">
        <v>493.2532935</v>
      </c>
      <c r="E4481" s="1">
        <f>COUNTIF($H$2:$H$2576,'CARGA COMPLETA'!$A4481)</f>
        <v>1</v>
      </c>
    </row>
    <row r="4482" ht="15.75" customHeight="1">
      <c r="A4482" s="28" t="s">
        <v>2286</v>
      </c>
      <c r="B4482" s="27">
        <f>COUNTIF($H$2:$H$2576,'CARGA COMPLETA'!$A4482)</f>
        <v>1</v>
      </c>
      <c r="C4482" s="28" t="s">
        <v>2285</v>
      </c>
      <c r="D4482" s="29">
        <v>561.6503887499999</v>
      </c>
      <c r="E4482" s="1">
        <f>COUNTIF($H$2:$H$2576,'CARGA COMPLETA'!$A4482)</f>
        <v>1</v>
      </c>
    </row>
    <row r="4483" ht="15.75" customHeight="1">
      <c r="A4483" s="28" t="s">
        <v>2288</v>
      </c>
      <c r="B4483" s="27">
        <f>COUNTIF($H$2:$H$2576,'CARGA COMPLETA'!$A4483)</f>
        <v>1</v>
      </c>
      <c r="C4483" s="28" t="s">
        <v>2287</v>
      </c>
      <c r="D4483" s="29">
        <v>806.0848785</v>
      </c>
      <c r="E4483" s="1">
        <f>COUNTIF($H$2:$H$2576,'CARGA COMPLETA'!$A4483)</f>
        <v>1</v>
      </c>
    </row>
    <row r="4484" ht="15.75" customHeight="1">
      <c r="A4484" s="28" t="s">
        <v>2290</v>
      </c>
      <c r="B4484" s="27">
        <f>COUNTIF($H$2:$H$2576,'CARGA COMPLETA'!$A4484)</f>
        <v>1</v>
      </c>
      <c r="C4484" s="28" t="s">
        <v>2289</v>
      </c>
      <c r="D4484" s="29">
        <v>1064.24730225</v>
      </c>
      <c r="E4484" s="1">
        <f>COUNTIF($H$2:$H$2576,'CARGA COMPLETA'!$A4484)</f>
        <v>1</v>
      </c>
    </row>
    <row r="4485" ht="15.75" customHeight="1">
      <c r="A4485" s="28" t="s">
        <v>2292</v>
      </c>
      <c r="B4485" s="27">
        <f>COUNTIF($H$2:$H$2576,'CARGA COMPLETA'!$A4485)</f>
        <v>1</v>
      </c>
      <c r="C4485" s="28" t="s">
        <v>2291</v>
      </c>
      <c r="D4485" s="29">
        <v>1748.7662939999998</v>
      </c>
      <c r="E4485" s="1">
        <f>COUNTIF($H$2:$H$2576,'CARGA COMPLETA'!$A4485)</f>
        <v>1</v>
      </c>
    </row>
    <row r="4486" ht="15.75" customHeight="1">
      <c r="A4486" s="28" t="s">
        <v>2294</v>
      </c>
      <c r="B4486" s="27">
        <f>COUNTIF($H$2:$H$2576,'CARGA COMPLETA'!$A4486)</f>
        <v>1</v>
      </c>
      <c r="C4486" s="28" t="s">
        <v>2293</v>
      </c>
      <c r="D4486" s="29">
        <v>2023.935903</v>
      </c>
      <c r="E4486" s="1">
        <f>COUNTIF($H$2:$H$2576,'CARGA COMPLETA'!$A4486)</f>
        <v>1</v>
      </c>
    </row>
    <row r="4487" ht="15.75" customHeight="1">
      <c r="A4487" s="28" t="s">
        <v>2296</v>
      </c>
      <c r="B4487" s="27">
        <f>COUNTIF($H$2:$H$2576,'CARGA COMPLETA'!$A4487)</f>
        <v>1</v>
      </c>
      <c r="C4487" s="28" t="s">
        <v>2295</v>
      </c>
      <c r="D4487" s="29">
        <v>1230.86920275</v>
      </c>
      <c r="E4487" s="1">
        <f>COUNTIF($H$2:$H$2576,'CARGA COMPLETA'!$A4487)</f>
        <v>1</v>
      </c>
    </row>
    <row r="4488" ht="15.75" customHeight="1">
      <c r="A4488" s="28" t="s">
        <v>2298</v>
      </c>
      <c r="B4488" s="27">
        <f>COUNTIF($H$2:$H$2576,'CARGA COMPLETA'!$A4488)</f>
        <v>1</v>
      </c>
      <c r="C4488" s="28" t="s">
        <v>2297</v>
      </c>
      <c r="D4488" s="29">
        <v>1638.3318929999998</v>
      </c>
      <c r="E4488" s="1">
        <f>COUNTIF($H$2:$H$2576,'CARGA COMPLETA'!$A4488)</f>
        <v>1</v>
      </c>
    </row>
    <row r="4489" ht="15.75" customHeight="1">
      <c r="A4489" s="28" t="s">
        <v>2300</v>
      </c>
      <c r="B4489" s="27">
        <f>COUNTIF($H$2:$H$2576,'CARGA COMPLETA'!$A4489)</f>
        <v>1</v>
      </c>
      <c r="C4489" s="28" t="s">
        <v>2299</v>
      </c>
      <c r="D4489" s="29">
        <v>2303.0046765</v>
      </c>
      <c r="E4489" s="1">
        <f>COUNTIF($H$2:$H$2576,'CARGA COMPLETA'!$A4489)</f>
        <v>1</v>
      </c>
    </row>
    <row r="4490" ht="15.75" customHeight="1">
      <c r="A4490" s="28" t="s">
        <v>2302</v>
      </c>
      <c r="B4490" s="27">
        <f>COUNTIF($H$2:$H$2576,'CARGA COMPLETA'!$A4490)</f>
        <v>1</v>
      </c>
      <c r="C4490" s="28" t="s">
        <v>2301</v>
      </c>
      <c r="D4490" s="29">
        <v>2785.5397597499996</v>
      </c>
      <c r="E4490" s="1">
        <f>COUNTIF($H$2:$H$2576,'CARGA COMPLETA'!$A4490)</f>
        <v>1</v>
      </c>
    </row>
    <row r="4491" ht="15.75" customHeight="1">
      <c r="A4491" s="28" t="s">
        <v>2304</v>
      </c>
      <c r="B4491" s="27">
        <f>COUNTIF($H$2:$H$2576,'CARGA COMPLETA'!$A4491)</f>
        <v>1</v>
      </c>
      <c r="C4491" s="28" t="s">
        <v>2303</v>
      </c>
      <c r="D4491" s="29">
        <v>4097.698456499999</v>
      </c>
      <c r="E4491" s="1">
        <f>COUNTIF($H$2:$H$2576,'CARGA COMPLETA'!$A4491)</f>
        <v>1</v>
      </c>
    </row>
    <row r="4492" ht="15.75" customHeight="1">
      <c r="A4492" s="28" t="s">
        <v>2306</v>
      </c>
      <c r="B4492" s="27">
        <f>COUNTIF($H$2:$H$2576,'CARGA COMPLETA'!$A4492)</f>
        <v>1</v>
      </c>
      <c r="C4492" s="28" t="s">
        <v>2305</v>
      </c>
      <c r="D4492" s="29">
        <v>1671.1244055</v>
      </c>
      <c r="E4492" s="1">
        <f>COUNTIF($H$2:$H$2576,'CARGA COMPLETA'!$A4492)</f>
        <v>1</v>
      </c>
    </row>
    <row r="4493" ht="15.75" customHeight="1">
      <c r="A4493" s="28" t="s">
        <v>2308</v>
      </c>
      <c r="B4493" s="27">
        <f>COUNTIF($H$2:$H$2576,'CARGA COMPLETA'!$A4493)</f>
        <v>1</v>
      </c>
      <c r="C4493" s="28" t="s">
        <v>2307</v>
      </c>
      <c r="D4493" s="29">
        <v>2034.04318425</v>
      </c>
      <c r="E4493" s="1">
        <f>COUNTIF($H$2:$H$2576,'CARGA COMPLETA'!$A4493)</f>
        <v>1</v>
      </c>
    </row>
    <row r="4494" ht="15.75" customHeight="1">
      <c r="A4494" s="28" t="s">
        <v>2310</v>
      </c>
      <c r="B4494" s="27">
        <f>COUNTIF($H$2:$H$2576,'CARGA COMPLETA'!$A4494)</f>
        <v>1</v>
      </c>
      <c r="C4494" s="28" t="s">
        <v>2309</v>
      </c>
      <c r="D4494" s="29">
        <v>2605.10008275</v>
      </c>
      <c r="E4494" s="1">
        <f>COUNTIF($H$2:$H$2576,'CARGA COMPLETA'!$A4494)</f>
        <v>1</v>
      </c>
    </row>
    <row r="4495" ht="15.75" customHeight="1">
      <c r="A4495" s="28" t="s">
        <v>2312</v>
      </c>
      <c r="B4495" s="27">
        <f>COUNTIF($H$2:$H$2576,'CARGA COMPLETA'!$A4495)</f>
        <v>1</v>
      </c>
      <c r="C4495" s="28" t="s">
        <v>2311</v>
      </c>
      <c r="D4495" s="29">
        <v>3322.7979097499997</v>
      </c>
      <c r="E4495" s="1">
        <f>COUNTIF($H$2:$H$2576,'CARGA COMPLETA'!$A4495)</f>
        <v>1</v>
      </c>
    </row>
    <row r="4496" ht="15.75" customHeight="1">
      <c r="A4496" s="28" t="s">
        <v>2314</v>
      </c>
      <c r="B4496" s="27">
        <f>COUNTIF($H$2:$H$2576,'CARGA COMPLETA'!$A4496)</f>
        <v>1</v>
      </c>
      <c r="C4496" s="28" t="s">
        <v>2313</v>
      </c>
      <c r="D4496" s="29">
        <v>4963.510629</v>
      </c>
      <c r="E4496" s="1">
        <f>COUNTIF($H$2:$H$2576,'CARGA COMPLETA'!$A4496)</f>
        <v>1</v>
      </c>
    </row>
    <row r="4497" ht="15.75" hidden="1" customHeight="1">
      <c r="A4497" s="28"/>
      <c r="B4497" s="27">
        <f>COUNTIF($H$2:$H$2576,'CARGA COMPLETA'!$A4497)</f>
        <v>0</v>
      </c>
      <c r="C4497" s="28"/>
      <c r="D4497" s="29">
        <v>0.0</v>
      </c>
      <c r="E4497" s="1">
        <f>COUNTIF($H$2:$H$2576,'CARGA COMPLETA'!$A4497)</f>
        <v>0</v>
      </c>
    </row>
    <row r="4498" ht="15.75" hidden="1" customHeight="1">
      <c r="A4498" s="28"/>
      <c r="B4498" s="27">
        <f>COUNTIF($H$2:$H$2576,'CARGA COMPLETA'!$A4498)</f>
        <v>0</v>
      </c>
      <c r="C4498" s="28" t="s">
        <v>9427</v>
      </c>
      <c r="D4498" s="29">
        <v>0.0</v>
      </c>
      <c r="E4498" s="1">
        <f>COUNTIF($H$2:$H$2576,'CARGA COMPLETA'!$A4498)</f>
        <v>0</v>
      </c>
    </row>
    <row r="4499" ht="15.75" hidden="1" customHeight="1">
      <c r="A4499" s="28" t="s">
        <v>9428</v>
      </c>
      <c r="B4499" s="27">
        <f>COUNTIF($H$2:$H$2576,'CARGA COMPLETA'!$A4499)</f>
        <v>0</v>
      </c>
      <c r="C4499" s="28" t="s">
        <v>9429</v>
      </c>
      <c r="D4499" s="29">
        <v>502.183638</v>
      </c>
      <c r="E4499" s="1">
        <f>COUNTIF($H$2:$H$2576,'CARGA COMPLETA'!$A4499)</f>
        <v>0</v>
      </c>
    </row>
    <row r="4500" ht="15.75" hidden="1" customHeight="1">
      <c r="A4500" s="28" t="s">
        <v>9430</v>
      </c>
      <c r="B4500" s="27">
        <f>COUNTIF($H$2:$H$2576,'CARGA COMPLETA'!$A4500)</f>
        <v>0</v>
      </c>
      <c r="C4500" s="28" t="s">
        <v>9431</v>
      </c>
      <c r="D4500" s="29">
        <v>528.4535850000001</v>
      </c>
      <c r="E4500" s="1">
        <f>COUNTIF($H$2:$H$2576,'CARGA COMPLETA'!$A4500)</f>
        <v>0</v>
      </c>
    </row>
    <row r="4501" ht="15.75" hidden="1" customHeight="1">
      <c r="A4501" s="28" t="s">
        <v>9432</v>
      </c>
      <c r="B4501" s="27">
        <f>COUNTIF($H$2:$H$2576,'CARGA COMPLETA'!$A4501)</f>
        <v>0</v>
      </c>
      <c r="C4501" s="28" t="s">
        <v>9433</v>
      </c>
      <c r="D4501" s="29">
        <v>653.0741167499999</v>
      </c>
      <c r="E4501" s="1">
        <f>COUNTIF($H$2:$H$2576,'CARGA COMPLETA'!$A4501)</f>
        <v>0</v>
      </c>
    </row>
    <row r="4502" ht="15.75" hidden="1" customHeight="1">
      <c r="A4502" s="28" t="s">
        <v>9434</v>
      </c>
      <c r="B4502" s="27">
        <f>COUNTIF($H$2:$H$2576,'CARGA COMPLETA'!$A4502)</f>
        <v>0</v>
      </c>
      <c r="C4502" s="28" t="s">
        <v>9435</v>
      </c>
      <c r="D4502" s="29">
        <v>891.8664975</v>
      </c>
      <c r="E4502" s="1">
        <f>COUNTIF($H$2:$H$2576,'CARGA COMPLETA'!$A4502)</f>
        <v>0</v>
      </c>
    </row>
    <row r="4503" ht="15.75" hidden="1" customHeight="1">
      <c r="A4503" s="28" t="s">
        <v>9436</v>
      </c>
      <c r="B4503" s="27">
        <f>COUNTIF($H$2:$H$2576,'CARGA COMPLETA'!$A4503)</f>
        <v>0</v>
      </c>
      <c r="C4503" s="28" t="s">
        <v>9437</v>
      </c>
      <c r="D4503" s="29">
        <v>1259.6637239999998</v>
      </c>
      <c r="E4503" s="1">
        <f>COUNTIF($H$2:$H$2576,'CARGA COMPLETA'!$A4503)</f>
        <v>0</v>
      </c>
    </row>
    <row r="4504" ht="15.75" hidden="1" customHeight="1">
      <c r="A4504" s="28" t="s">
        <v>9438</v>
      </c>
      <c r="B4504" s="27">
        <f>COUNTIF($H$2:$H$2576,'CARGA COMPLETA'!$A4504)</f>
        <v>0</v>
      </c>
      <c r="C4504" s="28" t="s">
        <v>9439</v>
      </c>
      <c r="D4504" s="29">
        <v>2078.1019462500003</v>
      </c>
      <c r="E4504" s="1">
        <f>COUNTIF($H$2:$H$2576,'CARGA COMPLETA'!$A4504)</f>
        <v>0</v>
      </c>
    </row>
    <row r="4505" ht="15.75" hidden="1" customHeight="1">
      <c r="A4505" s="28" t="s">
        <v>9440</v>
      </c>
      <c r="B4505" s="27">
        <f>COUNTIF($H$2:$H$2576,'CARGA COMPLETA'!$A4505)</f>
        <v>0</v>
      </c>
      <c r="C4505" s="28" t="s">
        <v>9441</v>
      </c>
      <c r="D4505" s="29">
        <v>3014.0900954999997</v>
      </c>
      <c r="E4505" s="1">
        <f>COUNTIF($H$2:$H$2576,'CARGA COMPLETA'!$A4505)</f>
        <v>0</v>
      </c>
    </row>
    <row r="4506" ht="15.75" hidden="1" customHeight="1">
      <c r="A4506" s="28" t="s">
        <v>9442</v>
      </c>
      <c r="B4506" s="27">
        <f>COUNTIF($H$2:$H$2576,'CARGA COMPLETA'!$A4506)</f>
        <v>0</v>
      </c>
      <c r="C4506" s="28" t="s">
        <v>9443</v>
      </c>
      <c r="D4506" s="29">
        <v>2109.430026</v>
      </c>
      <c r="E4506" s="1">
        <f>COUNTIF($H$2:$H$2576,'CARGA COMPLETA'!$A4506)</f>
        <v>0</v>
      </c>
    </row>
    <row r="4507" ht="15.75" hidden="1" customHeight="1">
      <c r="A4507" s="28" t="s">
        <v>9444</v>
      </c>
      <c r="B4507" s="27">
        <f>COUNTIF($H$2:$H$2576,'CARGA COMPLETA'!$A4507)</f>
        <v>0</v>
      </c>
      <c r="C4507" s="28" t="s">
        <v>9445</v>
      </c>
      <c r="D4507" s="29">
        <v>2759.4674662499997</v>
      </c>
      <c r="E4507" s="1">
        <f>COUNTIF($H$2:$H$2576,'CARGA COMPLETA'!$A4507)</f>
        <v>0</v>
      </c>
    </row>
    <row r="4508" ht="15.75" hidden="1" customHeight="1">
      <c r="A4508" s="28" t="s">
        <v>9446</v>
      </c>
      <c r="B4508" s="27">
        <f>COUNTIF($H$2:$H$2576,'CARGA COMPLETA'!$A4508)</f>
        <v>0</v>
      </c>
      <c r="C4508" s="28" t="s">
        <v>9447</v>
      </c>
      <c r="D4508" s="29">
        <v>3049.46108775</v>
      </c>
      <c r="E4508" s="1">
        <f>COUNTIF($H$2:$H$2576,'CARGA COMPLETA'!$A4508)</f>
        <v>0</v>
      </c>
    </row>
    <row r="4509" ht="15.75" hidden="1" customHeight="1">
      <c r="A4509" s="28" t="s">
        <v>9448</v>
      </c>
      <c r="B4509" s="27">
        <f>COUNTIF($H$2:$H$2576,'CARGA COMPLETA'!$A4509)</f>
        <v>0</v>
      </c>
      <c r="C4509" s="28" t="s">
        <v>9449</v>
      </c>
      <c r="D4509" s="29">
        <v>4400.054406</v>
      </c>
      <c r="E4509" s="1">
        <f>COUNTIF($H$2:$H$2576,'CARGA COMPLETA'!$A4509)</f>
        <v>0</v>
      </c>
    </row>
    <row r="4510" ht="15.75" hidden="1" customHeight="1">
      <c r="A4510" s="28" t="s">
        <v>9450</v>
      </c>
      <c r="B4510" s="27">
        <f>COUNTIF($H$2:$H$2576,'CARGA COMPLETA'!$A4510)</f>
        <v>0</v>
      </c>
      <c r="C4510" s="28" t="s">
        <v>9451</v>
      </c>
      <c r="D4510" s="29">
        <v>5584.9512015</v>
      </c>
      <c r="E4510" s="1">
        <f>COUNTIF($H$2:$H$2576,'CARGA COMPLETA'!$A4510)</f>
        <v>0</v>
      </c>
    </row>
    <row r="4511" ht="15.75" hidden="1" customHeight="1">
      <c r="A4511" s="28"/>
      <c r="B4511" s="27">
        <f>COUNTIF($H$2:$H$2576,'CARGA COMPLETA'!$A4511)</f>
        <v>0</v>
      </c>
      <c r="C4511" s="28"/>
      <c r="D4511" s="29">
        <v>0.0</v>
      </c>
      <c r="E4511" s="1">
        <f>COUNTIF($H$2:$H$2576,'CARGA COMPLETA'!$A4511)</f>
        <v>0</v>
      </c>
    </row>
    <row r="4512" ht="15.75" hidden="1" customHeight="1">
      <c r="A4512" s="28"/>
      <c r="B4512" s="27">
        <f>COUNTIF($H$2:$H$2576,'CARGA COMPLETA'!$A4512)</f>
        <v>0</v>
      </c>
      <c r="C4512" s="28" t="s">
        <v>9452</v>
      </c>
      <c r="D4512" s="29">
        <v>0.0</v>
      </c>
      <c r="E4512" s="1">
        <f>COUNTIF($H$2:$H$2576,'CARGA COMPLETA'!$A4512)</f>
        <v>0</v>
      </c>
    </row>
    <row r="4513" ht="15.75" customHeight="1">
      <c r="A4513" s="28" t="s">
        <v>2316</v>
      </c>
      <c r="B4513" s="27">
        <f>COUNTIF($H$2:$H$2576,'CARGA COMPLETA'!$A4513)</f>
        <v>1</v>
      </c>
      <c r="C4513" s="28" t="s">
        <v>2315</v>
      </c>
      <c r="D4513" s="29">
        <v>515.588139</v>
      </c>
      <c r="E4513" s="1">
        <f>COUNTIF($H$2:$H$2576,'CARGA COMPLETA'!$A4513)</f>
        <v>1</v>
      </c>
    </row>
    <row r="4514" ht="15.75" customHeight="1">
      <c r="A4514" s="28" t="s">
        <v>2318</v>
      </c>
      <c r="B4514" s="27">
        <f>COUNTIF($H$2:$H$2576,'CARGA COMPLETA'!$A4514)</f>
        <v>1</v>
      </c>
      <c r="C4514" s="28" t="s">
        <v>2317</v>
      </c>
      <c r="D4514" s="29">
        <v>539.42335425</v>
      </c>
      <c r="E4514" s="1">
        <f>COUNTIF($H$2:$H$2576,'CARGA COMPLETA'!$A4514)</f>
        <v>1</v>
      </c>
    </row>
    <row r="4515" ht="15.75" customHeight="1">
      <c r="A4515" s="28" t="s">
        <v>2320</v>
      </c>
      <c r="B4515" s="27">
        <f>COUNTIF($H$2:$H$2576,'CARGA COMPLETA'!$A4515)</f>
        <v>1</v>
      </c>
      <c r="C4515" s="28" t="s">
        <v>2319</v>
      </c>
      <c r="D4515" s="29">
        <v>615.6906524999999</v>
      </c>
      <c r="E4515" s="1">
        <f>COUNTIF($H$2:$H$2576,'CARGA COMPLETA'!$A4515)</f>
        <v>1</v>
      </c>
    </row>
    <row r="4516" ht="15.75" customHeight="1">
      <c r="A4516" s="28" t="s">
        <v>2322</v>
      </c>
      <c r="B4516" s="27">
        <f>COUNTIF($H$2:$H$2576,'CARGA COMPLETA'!$A4516)</f>
        <v>1</v>
      </c>
      <c r="C4516" s="28" t="s">
        <v>2321</v>
      </c>
      <c r="D4516" s="29">
        <v>848.89482975</v>
      </c>
      <c r="E4516" s="1">
        <f>COUNTIF($H$2:$H$2576,'CARGA COMPLETA'!$A4516)</f>
        <v>1</v>
      </c>
    </row>
    <row r="4517" ht="15.75" customHeight="1">
      <c r="A4517" s="28" t="s">
        <v>2324</v>
      </c>
      <c r="B4517" s="27">
        <f>COUNTIF($H$2:$H$2576,'CARGA COMPLETA'!$A4517)</f>
        <v>1</v>
      </c>
      <c r="C4517" s="28" t="s">
        <v>2323</v>
      </c>
      <c r="D4517" s="29">
        <v>1183.4952524999999</v>
      </c>
      <c r="E4517" s="1">
        <f>COUNTIF($H$2:$H$2576,'CARGA COMPLETA'!$A4517)</f>
        <v>1</v>
      </c>
    </row>
    <row r="4518" ht="15.75" customHeight="1">
      <c r="A4518" s="28" t="s">
        <v>2326</v>
      </c>
      <c r="B4518" s="27">
        <f>COUNTIF($H$2:$H$2576,'CARGA COMPLETA'!$A4518)</f>
        <v>1</v>
      </c>
      <c r="C4518" s="28" t="s">
        <v>2325</v>
      </c>
      <c r="D4518" s="29">
        <v>1538.34617475</v>
      </c>
      <c r="E4518" s="1">
        <f>COUNTIF($H$2:$H$2576,'CARGA COMPLETA'!$A4518)</f>
        <v>1</v>
      </c>
    </row>
    <row r="4519" ht="15.75" customHeight="1">
      <c r="A4519" s="28" t="s">
        <v>2328</v>
      </c>
      <c r="B4519" s="27">
        <f>COUNTIF($H$2:$H$2576,'CARGA COMPLETA'!$A4519)</f>
        <v>1</v>
      </c>
      <c r="C4519" s="28" t="s">
        <v>2327</v>
      </c>
      <c r="D4519" s="29">
        <v>2951.13745575</v>
      </c>
      <c r="E4519" s="1">
        <f>COUNTIF($H$2:$H$2576,'CARGA COMPLETA'!$A4519)</f>
        <v>1</v>
      </c>
    </row>
    <row r="4520" ht="15.75" customHeight="1">
      <c r="A4520" s="28" t="s">
        <v>2330</v>
      </c>
      <c r="B4520" s="27">
        <f>COUNTIF($H$2:$H$2576,'CARGA COMPLETA'!$A4520)</f>
        <v>1</v>
      </c>
      <c r="C4520" s="28" t="s">
        <v>2329</v>
      </c>
      <c r="D4520" s="29">
        <v>3587.5817257500003</v>
      </c>
      <c r="E4520" s="1">
        <f>COUNTIF($H$2:$H$2576,'CARGA COMPLETA'!$A4520)</f>
        <v>1</v>
      </c>
    </row>
    <row r="4521" ht="15.75" customHeight="1">
      <c r="A4521" s="28" t="s">
        <v>2332</v>
      </c>
      <c r="B4521" s="27">
        <f>COUNTIF($H$2:$H$2576,'CARGA COMPLETA'!$A4521)</f>
        <v>1</v>
      </c>
      <c r="C4521" s="28" t="s">
        <v>2331</v>
      </c>
      <c r="D4521" s="29">
        <v>4445.91900225</v>
      </c>
      <c r="E4521" s="1">
        <f>COUNTIF($H$2:$H$2576,'CARGA COMPLETA'!$A4521)</f>
        <v>1</v>
      </c>
    </row>
    <row r="4522" ht="15.75" customHeight="1">
      <c r="A4522" s="28" t="s">
        <v>2334</v>
      </c>
      <c r="B4522" s="27">
        <f>COUNTIF($H$2:$H$2576,'CARGA COMPLETA'!$A4522)</f>
        <v>1</v>
      </c>
      <c r="C4522" s="28" t="s">
        <v>2333</v>
      </c>
      <c r="D4522" s="29">
        <v>5490.993914999999</v>
      </c>
      <c r="E4522" s="1">
        <f>COUNTIF($H$2:$H$2576,'CARGA COMPLETA'!$A4522)</f>
        <v>1</v>
      </c>
    </row>
    <row r="4523" ht="15.75" customHeight="1">
      <c r="A4523" s="28" t="s">
        <v>2336</v>
      </c>
      <c r="B4523" s="27">
        <f>COUNTIF($H$2:$H$2576,'CARGA COMPLETA'!$A4523)</f>
        <v>1</v>
      </c>
      <c r="C4523" s="28" t="s">
        <v>2335</v>
      </c>
      <c r="D4523" s="29">
        <v>10528.4449215</v>
      </c>
      <c r="E4523" s="1">
        <f>COUNTIF($H$2:$H$2576,'CARGA COMPLETA'!$A4523)</f>
        <v>1</v>
      </c>
    </row>
    <row r="4524" ht="15.75" hidden="1" customHeight="1">
      <c r="A4524" s="28"/>
      <c r="B4524" s="27">
        <f>COUNTIF($H$2:$H$2576,'CARGA COMPLETA'!$A4524)</f>
        <v>0</v>
      </c>
      <c r="C4524" s="28"/>
      <c r="D4524" s="29">
        <v>0.0</v>
      </c>
      <c r="E4524" s="1">
        <f>COUNTIF($H$2:$H$2576,'CARGA COMPLETA'!$A4524)</f>
        <v>0</v>
      </c>
    </row>
    <row r="4525" ht="15.75" hidden="1" customHeight="1">
      <c r="A4525" s="28"/>
      <c r="B4525" s="27">
        <f>COUNTIF($H$2:$H$2576,'CARGA COMPLETA'!$A4525)</f>
        <v>0</v>
      </c>
      <c r="C4525" s="28" t="s">
        <v>9453</v>
      </c>
      <c r="D4525" s="29">
        <v>0.0</v>
      </c>
      <c r="E4525" s="1">
        <f>COUNTIF($H$2:$H$2576,'CARGA COMPLETA'!$A4525)</f>
        <v>0</v>
      </c>
    </row>
    <row r="4526" ht="15.75" hidden="1" customHeight="1">
      <c r="A4526" s="28" t="s">
        <v>9454</v>
      </c>
      <c r="B4526" s="27">
        <f>COUNTIF($H$2:$H$2576,'CARGA COMPLETA'!$A4526)</f>
        <v>0</v>
      </c>
      <c r="C4526" s="28" t="s">
        <v>9455</v>
      </c>
      <c r="D4526" s="29">
        <v>1092.7992487499998</v>
      </c>
      <c r="E4526" s="1">
        <f>COUNTIF($H$2:$H$2576,'CARGA COMPLETA'!$A4526)</f>
        <v>0</v>
      </c>
    </row>
    <row r="4527" ht="15.75" hidden="1" customHeight="1">
      <c r="A4527" s="28" t="s">
        <v>9456</v>
      </c>
      <c r="B4527" s="27">
        <f>COUNTIF($H$2:$H$2576,'CARGA COMPLETA'!$A4527)</f>
        <v>0</v>
      </c>
      <c r="C4527" s="28" t="s">
        <v>9457</v>
      </c>
      <c r="D4527" s="29">
        <v>1330.5584407499998</v>
      </c>
      <c r="E4527" s="1">
        <f>COUNTIF($H$2:$H$2576,'CARGA COMPLETA'!$A4527)</f>
        <v>0</v>
      </c>
    </row>
    <row r="4528" ht="15.75" hidden="1" customHeight="1">
      <c r="A4528" s="28" t="s">
        <v>9458</v>
      </c>
      <c r="B4528" s="27">
        <f>COUNTIF($H$2:$H$2576,'CARGA COMPLETA'!$A4528)</f>
        <v>0</v>
      </c>
      <c r="C4528" s="28" t="s">
        <v>9459</v>
      </c>
      <c r="D4528" s="29">
        <v>1581.09323625</v>
      </c>
      <c r="E4528" s="1">
        <f>COUNTIF($H$2:$H$2576,'CARGA COMPLETA'!$A4528)</f>
        <v>0</v>
      </c>
    </row>
    <row r="4529" ht="15.75" hidden="1" customHeight="1">
      <c r="A4529" s="28"/>
      <c r="B4529" s="27">
        <f>COUNTIF($H$2:$H$2576,'CARGA COMPLETA'!$A4529)</f>
        <v>0</v>
      </c>
      <c r="C4529" s="28"/>
      <c r="D4529" s="29">
        <v>0.0</v>
      </c>
      <c r="E4529" s="1">
        <f>COUNTIF($H$2:$H$2576,'CARGA COMPLETA'!$A4529)</f>
        <v>0</v>
      </c>
    </row>
    <row r="4530" ht="15.75" hidden="1" customHeight="1">
      <c r="A4530" s="28"/>
      <c r="B4530" s="27">
        <f>COUNTIF($H$2:$H$2576,'CARGA COMPLETA'!$A4530)</f>
        <v>0</v>
      </c>
      <c r="C4530" s="28" t="s">
        <v>9460</v>
      </c>
      <c r="D4530" s="29">
        <v>0.0</v>
      </c>
      <c r="E4530" s="1">
        <f>COUNTIF($H$2:$H$2576,'CARGA COMPLETA'!$A4530)</f>
        <v>0</v>
      </c>
    </row>
    <row r="4531" ht="15.75" hidden="1" customHeight="1">
      <c r="A4531" s="28" t="s">
        <v>9461</v>
      </c>
      <c r="B4531" s="27">
        <f>COUNTIF($H$2:$H$2576,'CARGA COMPLETA'!$A4531)</f>
        <v>0</v>
      </c>
      <c r="C4531" s="28" t="s">
        <v>9462</v>
      </c>
      <c r="D4531" s="29">
        <v>515.32759575</v>
      </c>
      <c r="E4531" s="1">
        <f>COUNTIF($H$2:$H$2576,'CARGA COMPLETA'!$A4531)</f>
        <v>0</v>
      </c>
    </row>
    <row r="4532" ht="15.75" hidden="1" customHeight="1">
      <c r="A4532" s="28" t="s">
        <v>9463</v>
      </c>
      <c r="B4532" s="27">
        <f>COUNTIF($H$2:$H$2576,'CARGA COMPLETA'!$A4532)</f>
        <v>0</v>
      </c>
      <c r="C4532" s="28" t="s">
        <v>9464</v>
      </c>
      <c r="D4532" s="29">
        <v>765.07177725</v>
      </c>
      <c r="E4532" s="1">
        <f>COUNTIF($H$2:$H$2576,'CARGA COMPLETA'!$A4532)</f>
        <v>0</v>
      </c>
    </row>
    <row r="4533" ht="15.75" hidden="1" customHeight="1">
      <c r="A4533" s="28" t="s">
        <v>9465</v>
      </c>
      <c r="B4533" s="27">
        <f>COUNTIF($H$2:$H$2576,'CARGA COMPLETA'!$A4533)</f>
        <v>0</v>
      </c>
      <c r="C4533" s="28" t="s">
        <v>9466</v>
      </c>
      <c r="D4533" s="29">
        <v>577.687275</v>
      </c>
      <c r="E4533" s="1">
        <f>COUNTIF($H$2:$H$2576,'CARGA COMPLETA'!$A4533)</f>
        <v>0</v>
      </c>
    </row>
    <row r="4534" ht="15.75" hidden="1" customHeight="1">
      <c r="A4534" s="28" t="s">
        <v>9467</v>
      </c>
      <c r="B4534" s="27">
        <f>COUNTIF($H$2:$H$2576,'CARGA COMPLETA'!$A4534)</f>
        <v>0</v>
      </c>
      <c r="C4534" s="28" t="s">
        <v>9468</v>
      </c>
      <c r="D4534" s="29">
        <v>677.699946</v>
      </c>
      <c r="E4534" s="1">
        <f>COUNTIF($H$2:$H$2576,'CARGA COMPLETA'!$A4534)</f>
        <v>0</v>
      </c>
    </row>
    <row r="4535" ht="15.75" hidden="1" customHeight="1">
      <c r="A4535" s="28" t="s">
        <v>9469</v>
      </c>
      <c r="B4535" s="27">
        <f>COUNTIF($H$2:$H$2576,'CARGA COMPLETA'!$A4535)</f>
        <v>0</v>
      </c>
      <c r="C4535" s="28" t="s">
        <v>9470</v>
      </c>
      <c r="D4535" s="29">
        <v>702.6761609999999</v>
      </c>
      <c r="E4535" s="1">
        <f>COUNTIF($H$2:$H$2576,'CARGA COMPLETA'!$A4535)</f>
        <v>0</v>
      </c>
    </row>
    <row r="4536" ht="15.75" hidden="1" customHeight="1">
      <c r="A4536" s="28" t="s">
        <v>9471</v>
      </c>
      <c r="B4536" s="27">
        <f>COUNTIF($H$2:$H$2576,'CARGA COMPLETA'!$A4536)</f>
        <v>0</v>
      </c>
      <c r="C4536" s="28" t="s">
        <v>9472</v>
      </c>
      <c r="D4536" s="29">
        <v>498.92235524999995</v>
      </c>
      <c r="E4536" s="1">
        <f>COUNTIF($H$2:$H$2576,'CARGA COMPLETA'!$A4536)</f>
        <v>0</v>
      </c>
    </row>
    <row r="4537" ht="15.75" hidden="1" customHeight="1">
      <c r="A4537" s="28" t="s">
        <v>9473</v>
      </c>
      <c r="B4537" s="27">
        <f>COUNTIF($H$2:$H$2576,'CARGA COMPLETA'!$A4537)</f>
        <v>0</v>
      </c>
      <c r="C4537" s="28" t="s">
        <v>9474</v>
      </c>
      <c r="D4537" s="29">
        <v>513.94402125</v>
      </c>
      <c r="E4537" s="1">
        <f>COUNTIF($H$2:$H$2576,'CARGA COMPLETA'!$A4537)</f>
        <v>0</v>
      </c>
    </row>
    <row r="4538" ht="15.75" hidden="1" customHeight="1">
      <c r="A4538" s="28"/>
      <c r="B4538" s="27">
        <f>COUNTIF($H$2:$H$2576,'CARGA COMPLETA'!$A4538)</f>
        <v>0</v>
      </c>
      <c r="C4538" s="28"/>
      <c r="D4538" s="29">
        <v>0.0</v>
      </c>
      <c r="E4538" s="1">
        <f>COUNTIF($H$2:$H$2576,'CARGA COMPLETA'!$A4538)</f>
        <v>0</v>
      </c>
    </row>
    <row r="4539" ht="15.75" hidden="1" customHeight="1">
      <c r="A4539" s="28"/>
      <c r="B4539" s="27">
        <f>COUNTIF($H$2:$H$2576,'CARGA COMPLETA'!$A4539)</f>
        <v>0</v>
      </c>
      <c r="C4539" s="28" t="s">
        <v>9475</v>
      </c>
      <c r="D4539" s="29">
        <v>0.0</v>
      </c>
      <c r="E4539" s="1">
        <f>COUNTIF($H$2:$H$2576,'CARGA COMPLETA'!$A4539)</f>
        <v>0</v>
      </c>
    </row>
    <row r="4540" ht="15.75" hidden="1" customHeight="1">
      <c r="A4540" s="28" t="s">
        <v>9476</v>
      </c>
      <c r="B4540" s="27">
        <f>COUNTIF($H$2:$H$2576,'CARGA COMPLETA'!$A4540)</f>
        <v>0</v>
      </c>
      <c r="C4540" s="28" t="s">
        <v>9477</v>
      </c>
      <c r="D4540" s="29">
        <v>3617.30162475</v>
      </c>
      <c r="E4540" s="1">
        <f>COUNTIF($H$2:$H$2576,'CARGA COMPLETA'!$A4540)</f>
        <v>0</v>
      </c>
    </row>
    <row r="4541" ht="15.75" hidden="1" customHeight="1">
      <c r="A4541" s="28"/>
      <c r="B4541" s="27">
        <f>COUNTIF($H$2:$H$2576,'CARGA COMPLETA'!$A4541)</f>
        <v>0</v>
      </c>
      <c r="C4541" s="28"/>
      <c r="D4541" s="29">
        <v>0.0</v>
      </c>
      <c r="E4541" s="1">
        <f>COUNTIF($H$2:$H$2576,'CARGA COMPLETA'!$A4541)</f>
        <v>0</v>
      </c>
    </row>
    <row r="4542" ht="15.75" hidden="1" customHeight="1">
      <c r="A4542" s="28"/>
      <c r="B4542" s="27">
        <f>COUNTIF($H$2:$H$2576,'CARGA COMPLETA'!$A4542)</f>
        <v>0</v>
      </c>
      <c r="C4542" s="28" t="s">
        <v>9478</v>
      </c>
      <c r="D4542" s="29">
        <v>0.0</v>
      </c>
      <c r="E4542" s="1">
        <f>COUNTIF($H$2:$H$2576,'CARGA COMPLETA'!$A4542)</f>
        <v>0</v>
      </c>
    </row>
    <row r="4543" ht="15.75" hidden="1" customHeight="1">
      <c r="A4543" s="28" t="s">
        <v>9479</v>
      </c>
      <c r="B4543" s="27">
        <f>COUNTIF($H$2:$H$2576,'CARGA COMPLETA'!$A4543)</f>
        <v>0</v>
      </c>
      <c r="C4543" s="28" t="s">
        <v>9480</v>
      </c>
      <c r="D4543" s="29">
        <v>64.7045685</v>
      </c>
      <c r="E4543" s="1">
        <f>COUNTIF($H$2:$H$2576,'CARGA COMPLETA'!$A4543)</f>
        <v>0</v>
      </c>
    </row>
    <row r="4544" ht="15.75" hidden="1" customHeight="1">
      <c r="A4544" s="28"/>
      <c r="B4544" s="27">
        <f>COUNTIF($H$2:$H$2576,'CARGA COMPLETA'!$A4544)</f>
        <v>0</v>
      </c>
      <c r="C4544" s="28"/>
      <c r="D4544" s="29">
        <v>0.0</v>
      </c>
      <c r="E4544" s="1">
        <f>COUNTIF($H$2:$H$2576,'CARGA COMPLETA'!$A4544)</f>
        <v>0</v>
      </c>
    </row>
    <row r="4545" ht="15.75" hidden="1" customHeight="1">
      <c r="A4545" s="28"/>
      <c r="B4545" s="27">
        <f>COUNTIF($H$2:$H$2576,'CARGA COMPLETA'!$A4545)</f>
        <v>0</v>
      </c>
      <c r="C4545" s="28" t="s">
        <v>9481</v>
      </c>
      <c r="D4545" s="29">
        <v>0.0</v>
      </c>
      <c r="E4545" s="1">
        <f>COUNTIF($H$2:$H$2576,'CARGA COMPLETA'!$A4545)</f>
        <v>0</v>
      </c>
    </row>
    <row r="4546" ht="15.75" customHeight="1">
      <c r="A4546" s="28" t="s">
        <v>2338</v>
      </c>
      <c r="B4546" s="27">
        <f>COUNTIF($H$2:$H$2576,'CARGA COMPLETA'!$A4546)</f>
        <v>1</v>
      </c>
      <c r="C4546" s="28" t="s">
        <v>2337</v>
      </c>
      <c r="D4546" s="29">
        <v>639.786411</v>
      </c>
      <c r="E4546" s="1">
        <f>COUNTIF($H$2:$H$2576,'CARGA COMPLETA'!$A4546)</f>
        <v>1</v>
      </c>
    </row>
    <row r="4547" ht="15.75" customHeight="1">
      <c r="A4547" s="28" t="s">
        <v>2340</v>
      </c>
      <c r="B4547" s="27">
        <f>COUNTIF($H$2:$H$2576,'CARGA COMPLETA'!$A4547)</f>
        <v>1</v>
      </c>
      <c r="C4547" s="28" t="s">
        <v>2339</v>
      </c>
      <c r="D4547" s="29">
        <v>1058.8477679999999</v>
      </c>
      <c r="E4547" s="1">
        <f>COUNTIF($H$2:$H$2576,'CARGA COMPLETA'!$A4547)</f>
        <v>1</v>
      </c>
    </row>
    <row r="4548" ht="15.75" customHeight="1">
      <c r="A4548" s="28" t="s">
        <v>2342</v>
      </c>
      <c r="B4548" s="27">
        <f>COUNTIF($H$2:$H$2576,'CARGA COMPLETA'!$A4548)</f>
        <v>1</v>
      </c>
      <c r="C4548" s="28" t="s">
        <v>2341</v>
      </c>
      <c r="D4548" s="29">
        <v>1190.02680225</v>
      </c>
      <c r="E4548" s="1">
        <f>COUNTIF($H$2:$H$2576,'CARGA COMPLETA'!$A4548)</f>
        <v>1</v>
      </c>
    </row>
    <row r="4549" ht="15.75" customHeight="1">
      <c r="A4549" s="28" t="s">
        <v>2344</v>
      </c>
      <c r="B4549" s="27">
        <f>COUNTIF($H$2:$H$2576,'CARGA COMPLETA'!$A4549)</f>
        <v>1</v>
      </c>
      <c r="C4549" s="28" t="s">
        <v>2343</v>
      </c>
      <c r="D4549" s="29">
        <v>1177.2152617499999</v>
      </c>
      <c r="E4549" s="1">
        <f>COUNTIF($H$2:$H$2576,'CARGA COMPLETA'!$A4549)</f>
        <v>1</v>
      </c>
    </row>
    <row r="4550" ht="15.75" customHeight="1">
      <c r="A4550" s="28" t="s">
        <v>2346</v>
      </c>
      <c r="B4550" s="27">
        <f>COUNTIF($H$2:$H$2576,'CARGA COMPLETA'!$A4550)</f>
        <v>1</v>
      </c>
      <c r="C4550" s="28" t="s">
        <v>2345</v>
      </c>
      <c r="D4550" s="29">
        <v>1319.6964825000002</v>
      </c>
      <c r="E4550" s="1">
        <f>COUNTIF($H$2:$H$2576,'CARGA COMPLETA'!$A4550)</f>
        <v>1</v>
      </c>
    </row>
    <row r="4551" ht="15.75" customHeight="1">
      <c r="A4551" s="28" t="s">
        <v>2348</v>
      </c>
      <c r="B4551" s="27">
        <f>COUNTIF($H$2:$H$2576,'CARGA COMPLETA'!$A4551)</f>
        <v>1</v>
      </c>
      <c r="C4551" s="28" t="s">
        <v>2347</v>
      </c>
      <c r="D4551" s="29">
        <v>1250.3380724999997</v>
      </c>
      <c r="E4551" s="1">
        <f>COUNTIF($H$2:$H$2576,'CARGA COMPLETA'!$A4551)</f>
        <v>1</v>
      </c>
    </row>
    <row r="4552" ht="15.75" customHeight="1">
      <c r="A4552" s="28" t="s">
        <v>2350</v>
      </c>
      <c r="B4552" s="27">
        <f>COUNTIF($H$2:$H$2576,'CARGA COMPLETA'!$A4552)</f>
        <v>1</v>
      </c>
      <c r="C4552" s="28" t="s">
        <v>2349</v>
      </c>
      <c r="D4552" s="29">
        <v>1375.1113364999999</v>
      </c>
      <c r="E4552" s="1">
        <f>COUNTIF($H$2:$H$2576,'CARGA COMPLETA'!$A4552)</f>
        <v>1</v>
      </c>
    </row>
    <row r="4553" ht="15.75" customHeight="1">
      <c r="A4553" s="28" t="s">
        <v>2352</v>
      </c>
      <c r="B4553" s="27">
        <f>COUNTIF($H$2:$H$2576,'CARGA COMPLETA'!$A4553)</f>
        <v>1</v>
      </c>
      <c r="C4553" s="28" t="s">
        <v>2351</v>
      </c>
      <c r="D4553" s="29">
        <v>1983.8841164999994</v>
      </c>
      <c r="E4553" s="1">
        <f>COUNTIF($H$2:$H$2576,'CARGA COMPLETA'!$A4553)</f>
        <v>1</v>
      </c>
    </row>
    <row r="4554" ht="15.75" customHeight="1">
      <c r="A4554" s="28" t="s">
        <v>2354</v>
      </c>
      <c r="B4554" s="27">
        <f>COUNTIF($H$2:$H$2576,'CARGA COMPLETA'!$A4554)</f>
        <v>1</v>
      </c>
      <c r="C4554" s="28" t="s">
        <v>2353</v>
      </c>
      <c r="D4554" s="29">
        <v>2995.6184775</v>
      </c>
      <c r="E4554" s="1">
        <f>COUNTIF($H$2:$H$2576,'CARGA COMPLETA'!$A4554)</f>
        <v>1</v>
      </c>
    </row>
    <row r="4555" ht="15.75" customHeight="1">
      <c r="A4555" s="28" t="s">
        <v>2356</v>
      </c>
      <c r="B4555" s="27">
        <f>COUNTIF($H$2:$H$2576,'CARGA COMPLETA'!$A4555)</f>
        <v>1</v>
      </c>
      <c r="C4555" s="28" t="s">
        <v>2355</v>
      </c>
      <c r="D4555" s="29">
        <v>1288.161765</v>
      </c>
      <c r="E4555" s="1">
        <f>COUNTIF($H$2:$H$2576,'CARGA COMPLETA'!$A4555)</f>
        <v>1</v>
      </c>
    </row>
    <row r="4556" ht="15.75" customHeight="1">
      <c r="A4556" s="28" t="s">
        <v>2358</v>
      </c>
      <c r="B4556" s="27">
        <f>COUNTIF($H$2:$H$2576,'CARGA COMPLETA'!$A4556)</f>
        <v>1</v>
      </c>
      <c r="C4556" s="28" t="s">
        <v>2357</v>
      </c>
      <c r="D4556" s="29">
        <v>1273.32876825</v>
      </c>
      <c r="E4556" s="1">
        <f>COUNTIF($H$2:$H$2576,'CARGA COMPLETA'!$A4556)</f>
        <v>1</v>
      </c>
    </row>
    <row r="4557" ht="15.75" customHeight="1">
      <c r="A4557" s="28" t="s">
        <v>2360</v>
      </c>
      <c r="B4557" s="27">
        <f>COUNTIF($H$2:$H$2576,'CARGA COMPLETA'!$A4557)</f>
        <v>1</v>
      </c>
      <c r="C4557" s="28" t="s">
        <v>2359</v>
      </c>
      <c r="D4557" s="29">
        <v>1595.099682</v>
      </c>
      <c r="E4557" s="1">
        <f>COUNTIF($H$2:$H$2576,'CARGA COMPLETA'!$A4557)</f>
        <v>1</v>
      </c>
    </row>
    <row r="4558" ht="15.75" customHeight="1">
      <c r="A4558" s="28" t="s">
        <v>2362</v>
      </c>
      <c r="B4558" s="27">
        <f>COUNTIF($H$2:$H$2576,'CARGA COMPLETA'!$A4558)</f>
        <v>1</v>
      </c>
      <c r="C4558" s="28" t="s">
        <v>2361</v>
      </c>
      <c r="D4558" s="29">
        <v>2129.38404525</v>
      </c>
      <c r="E4558" s="1">
        <f>COUNTIF($H$2:$H$2576,'CARGA COMPLETA'!$A4558)</f>
        <v>1</v>
      </c>
    </row>
    <row r="4559" ht="15.75" customHeight="1">
      <c r="A4559" s="28" t="s">
        <v>2364</v>
      </c>
      <c r="B4559" s="27">
        <f>COUNTIF($H$2:$H$2576,'CARGA COMPLETA'!$A4559)</f>
        <v>1</v>
      </c>
      <c r="C4559" s="28" t="s">
        <v>2363</v>
      </c>
      <c r="D4559" s="29">
        <v>3267.7693785</v>
      </c>
      <c r="E4559" s="1">
        <f>COUNTIF($H$2:$H$2576,'CARGA COMPLETA'!$A4559)</f>
        <v>1</v>
      </c>
    </row>
    <row r="4560" ht="15.75" customHeight="1">
      <c r="A4560" s="28" t="s">
        <v>2366</v>
      </c>
      <c r="B4560" s="27">
        <f>COUNTIF($H$2:$H$2576,'CARGA COMPLETA'!$A4560)</f>
        <v>1</v>
      </c>
      <c r="C4560" s="28" t="s">
        <v>2365</v>
      </c>
      <c r="D4560" s="29">
        <v>3687.3158849999995</v>
      </c>
      <c r="E4560" s="1">
        <f>COUNTIF($H$2:$H$2576,'CARGA COMPLETA'!$A4560)</f>
        <v>1</v>
      </c>
    </row>
    <row r="4561" ht="15.75" customHeight="1">
      <c r="A4561" s="28" t="s">
        <v>2368</v>
      </c>
      <c r="B4561" s="27">
        <f>COUNTIF($H$2:$H$2576,'CARGA COMPLETA'!$A4561)</f>
        <v>1</v>
      </c>
      <c r="C4561" s="28" t="s">
        <v>2367</v>
      </c>
      <c r="D4561" s="29">
        <v>1807.4693834999998</v>
      </c>
      <c r="E4561" s="1">
        <f>COUNTIF($H$2:$H$2576,'CARGA COMPLETA'!$A4561)</f>
        <v>1</v>
      </c>
    </row>
    <row r="4562" ht="15.75" customHeight="1">
      <c r="A4562" s="28" t="s">
        <v>2370</v>
      </c>
      <c r="B4562" s="27">
        <f>COUNTIF($H$2:$H$2576,'CARGA COMPLETA'!$A4562)</f>
        <v>1</v>
      </c>
      <c r="C4562" s="28" t="s">
        <v>2369</v>
      </c>
      <c r="D4562" s="29">
        <v>2312.9592255</v>
      </c>
      <c r="E4562" s="1">
        <f>COUNTIF($H$2:$H$2576,'CARGA COMPLETA'!$A4562)</f>
        <v>1</v>
      </c>
    </row>
    <row r="4563" ht="15.75" customHeight="1">
      <c r="A4563" s="28" t="s">
        <v>2372</v>
      </c>
      <c r="B4563" s="27">
        <f>COUNTIF($H$2:$H$2576,'CARGA COMPLETA'!$A4563)</f>
        <v>1</v>
      </c>
      <c r="C4563" s="28" t="s">
        <v>2371</v>
      </c>
      <c r="D4563" s="29">
        <v>3658.2877732499996</v>
      </c>
      <c r="E4563" s="1">
        <f>COUNTIF($H$2:$H$2576,'CARGA COMPLETA'!$A4563)</f>
        <v>1</v>
      </c>
    </row>
    <row r="4564" ht="15.75" customHeight="1">
      <c r="A4564" s="28" t="s">
        <v>2374</v>
      </c>
      <c r="B4564" s="27">
        <f>COUNTIF($H$2:$H$2576,'CARGA COMPLETA'!$A4564)</f>
        <v>1</v>
      </c>
      <c r="C4564" s="28" t="s">
        <v>2373</v>
      </c>
      <c r="D4564" s="29">
        <v>3833.8220497500006</v>
      </c>
      <c r="E4564" s="1">
        <f>COUNTIF($H$2:$H$2576,'CARGA COMPLETA'!$A4564)</f>
        <v>1</v>
      </c>
    </row>
    <row r="4565" ht="15.75" customHeight="1">
      <c r="A4565" s="28" t="s">
        <v>2376</v>
      </c>
      <c r="B4565" s="27">
        <f>COUNTIF($H$2:$H$2576,'CARGA COMPLETA'!$A4565)</f>
        <v>1</v>
      </c>
      <c r="C4565" s="28" t="s">
        <v>2375</v>
      </c>
      <c r="D4565" s="29">
        <v>2100.7332719999995</v>
      </c>
      <c r="E4565" s="1">
        <f>COUNTIF($H$2:$H$2576,'CARGA COMPLETA'!$A4565)</f>
        <v>1</v>
      </c>
    </row>
    <row r="4566" ht="15.75" customHeight="1">
      <c r="A4566" s="28" t="s">
        <v>2378</v>
      </c>
      <c r="B4566" s="27">
        <f>COUNTIF($H$2:$H$2576,'CARGA COMPLETA'!$A4566)</f>
        <v>1</v>
      </c>
      <c r="C4566" s="28" t="s">
        <v>2377</v>
      </c>
      <c r="D4566" s="29">
        <v>2637.8925952500003</v>
      </c>
      <c r="E4566" s="1">
        <f>COUNTIF($H$2:$H$2576,'CARGA COMPLETA'!$A4566)</f>
        <v>1</v>
      </c>
    </row>
    <row r="4567" ht="15.75" customHeight="1">
      <c r="A4567" s="28" t="s">
        <v>2380</v>
      </c>
      <c r="B4567" s="27">
        <f>COUNTIF($H$2:$H$2576,'CARGA COMPLETA'!$A4567)</f>
        <v>1</v>
      </c>
      <c r="C4567" s="28" t="s">
        <v>2379</v>
      </c>
      <c r="D4567" s="29">
        <v>3818.49491925</v>
      </c>
      <c r="E4567" s="1">
        <f>COUNTIF($H$2:$H$2576,'CARGA COMPLETA'!$A4567)</f>
        <v>1</v>
      </c>
    </row>
    <row r="4568" ht="15.75" customHeight="1">
      <c r="A4568" s="28" t="s">
        <v>2382</v>
      </c>
      <c r="B4568" s="27">
        <f>COUNTIF($H$2:$H$2576,'CARGA COMPLETA'!$A4568)</f>
        <v>1</v>
      </c>
      <c r="C4568" s="28" t="s">
        <v>2381</v>
      </c>
      <c r="D4568" s="29">
        <v>2770.57199925</v>
      </c>
      <c r="E4568" s="1">
        <f>COUNTIF($H$2:$H$2576,'CARGA COMPLETA'!$A4568)</f>
        <v>1</v>
      </c>
    </row>
    <row r="4569" ht="15.75" customHeight="1">
      <c r="A4569" s="28" t="s">
        <v>2384</v>
      </c>
      <c r="B4569" s="27">
        <f>COUNTIF($H$2:$H$2576,'CARGA COMPLETA'!$A4569)</f>
        <v>1</v>
      </c>
      <c r="C4569" s="28" t="s">
        <v>2383</v>
      </c>
      <c r="D4569" s="29">
        <v>4250.475627749999</v>
      </c>
      <c r="E4569" s="1">
        <f>COUNTIF($H$2:$H$2576,'CARGA COMPLETA'!$A4569)</f>
        <v>1</v>
      </c>
    </row>
    <row r="4570" ht="15.75" customHeight="1">
      <c r="A4570" s="28" t="s">
        <v>2386</v>
      </c>
      <c r="B4570" s="27">
        <f>COUNTIF($H$2:$H$2576,'CARGA COMPLETA'!$A4570)</f>
        <v>1</v>
      </c>
      <c r="C4570" s="28" t="s">
        <v>2385</v>
      </c>
      <c r="D4570" s="29">
        <v>5136.6820477500005</v>
      </c>
      <c r="E4570" s="1">
        <f>COUNTIF($H$2:$H$2576,'CARGA COMPLETA'!$A4570)</f>
        <v>1</v>
      </c>
    </row>
    <row r="4571" ht="15.75" customHeight="1">
      <c r="A4571" s="28" t="s">
        <v>2388</v>
      </c>
      <c r="B4571" s="27">
        <f>COUNTIF($H$2:$H$2576,'CARGA COMPLETA'!$A4571)</f>
        <v>1</v>
      </c>
      <c r="C4571" s="28" t="s">
        <v>2387</v>
      </c>
      <c r="D4571" s="29">
        <v>2447.6870384999997</v>
      </c>
      <c r="E4571" s="1">
        <f>COUNTIF($H$2:$H$2576,'CARGA COMPLETA'!$A4571)</f>
        <v>1</v>
      </c>
    </row>
    <row r="4572" ht="15.75" customHeight="1">
      <c r="A4572" s="28" t="s">
        <v>2390</v>
      </c>
      <c r="B4572" s="27">
        <f>COUNTIF($H$2:$H$2576,'CARGA COMPLETA'!$A4572)</f>
        <v>1</v>
      </c>
      <c r="C4572" s="28" t="s">
        <v>2389</v>
      </c>
      <c r="D4572" s="29">
        <v>5096.729088</v>
      </c>
      <c r="E4572" s="1">
        <f>COUNTIF($H$2:$H$2576,'CARGA COMPLETA'!$A4572)</f>
        <v>1</v>
      </c>
    </row>
    <row r="4573" ht="15.75" customHeight="1">
      <c r="A4573" s="28" t="s">
        <v>2392</v>
      </c>
      <c r="B4573" s="27">
        <f>COUNTIF($H$2:$H$2576,'CARGA COMPLETA'!$A4573)</f>
        <v>1</v>
      </c>
      <c r="C4573" s="28" t="s">
        <v>2391</v>
      </c>
      <c r="D4573" s="29">
        <v>7071.566064749999</v>
      </c>
      <c r="E4573" s="1">
        <f>COUNTIF($H$2:$H$2576,'CARGA COMPLETA'!$A4573)</f>
        <v>1</v>
      </c>
    </row>
    <row r="4574" ht="15.75" customHeight="1">
      <c r="A4574" s="28" t="s">
        <v>2394</v>
      </c>
      <c r="B4574" s="27">
        <f>COUNTIF($H$2:$H$2576,'CARGA COMPLETA'!$A4574)</f>
        <v>1</v>
      </c>
      <c r="C4574" s="28" t="s">
        <v>2393</v>
      </c>
      <c r="D4574" s="29">
        <v>5988.58660125</v>
      </c>
      <c r="E4574" s="1">
        <f>COUNTIF($H$2:$H$2576,'CARGA COMPLETA'!$A4574)</f>
        <v>1</v>
      </c>
    </row>
    <row r="4575" ht="15.75" customHeight="1">
      <c r="A4575" s="28" t="s">
        <v>2396</v>
      </c>
      <c r="B4575" s="27">
        <f>COUNTIF($H$2:$H$2576,'CARGA COMPLETA'!$A4575)</f>
        <v>1</v>
      </c>
      <c r="C4575" s="28" t="s">
        <v>2395</v>
      </c>
      <c r="D4575" s="29">
        <v>7613.24446575</v>
      </c>
      <c r="E4575" s="1">
        <f>COUNTIF($H$2:$H$2576,'CARGA COMPLETA'!$A4575)</f>
        <v>1</v>
      </c>
    </row>
    <row r="4576" ht="15.75" customHeight="1">
      <c r="A4576" s="28" t="s">
        <v>2398</v>
      </c>
      <c r="B4576" s="27">
        <f>COUNTIF($H$2:$H$2576,'CARGA COMPLETA'!$A4576)</f>
        <v>1</v>
      </c>
      <c r="C4576" s="28" t="s">
        <v>2397</v>
      </c>
      <c r="D4576" s="29">
        <v>5769.20918475</v>
      </c>
      <c r="E4576" s="1">
        <f>COUNTIF($H$2:$H$2576,'CARGA COMPLETA'!$A4576)</f>
        <v>1</v>
      </c>
    </row>
    <row r="4577" ht="15.75" customHeight="1">
      <c r="A4577" s="28" t="s">
        <v>2400</v>
      </c>
      <c r="B4577" s="27">
        <f>COUNTIF($H$2:$H$2576,'CARGA COMPLETA'!$A4577)</f>
        <v>1</v>
      </c>
      <c r="C4577" s="28" t="s">
        <v>2399</v>
      </c>
      <c r="D4577" s="29">
        <v>6905.7078255</v>
      </c>
      <c r="E4577" s="1">
        <f>COUNTIF($H$2:$H$2576,'CARGA COMPLETA'!$A4577)</f>
        <v>1</v>
      </c>
    </row>
    <row r="4578" ht="15.75" customHeight="1">
      <c r="A4578" s="28" t="s">
        <v>2402</v>
      </c>
      <c r="B4578" s="27">
        <f>COUNTIF($H$2:$H$2576,'CARGA COMPLETA'!$A4578)</f>
        <v>1</v>
      </c>
      <c r="C4578" s="28" t="s">
        <v>2401</v>
      </c>
      <c r="D4578" s="29">
        <v>6752.28378825</v>
      </c>
      <c r="E4578" s="1">
        <f>COUNTIF($H$2:$H$2576,'CARGA COMPLETA'!$A4578)</f>
        <v>1</v>
      </c>
    </row>
    <row r="4579" ht="15.75" customHeight="1">
      <c r="A4579" s="28" t="s">
        <v>2404</v>
      </c>
      <c r="B4579" s="27">
        <f>COUNTIF($H$2:$H$2576,'CARGA COMPLETA'!$A4579)</f>
        <v>1</v>
      </c>
      <c r="C4579" s="28" t="s">
        <v>2403</v>
      </c>
      <c r="D4579" s="29">
        <v>6752.28378825</v>
      </c>
      <c r="E4579" s="1">
        <f>COUNTIF($H$2:$H$2576,'CARGA COMPLETA'!$A4579)</f>
        <v>1</v>
      </c>
    </row>
    <row r="4580" ht="15.75" hidden="1" customHeight="1">
      <c r="A4580" s="28"/>
      <c r="B4580" s="27">
        <f>COUNTIF($H$2:$H$2576,'CARGA COMPLETA'!$A4580)</f>
        <v>0</v>
      </c>
      <c r="C4580" s="28"/>
      <c r="D4580" s="29">
        <v>0.0</v>
      </c>
      <c r="E4580" s="1">
        <f>COUNTIF($H$2:$H$2576,'CARGA COMPLETA'!$A4580)</f>
        <v>0</v>
      </c>
    </row>
    <row r="4581" ht="15.75" hidden="1" customHeight="1">
      <c r="A4581" s="28"/>
      <c r="B4581" s="27">
        <f>COUNTIF($H$2:$H$2576,'CARGA COMPLETA'!$A4581)</f>
        <v>0</v>
      </c>
      <c r="C4581" s="28" t="s">
        <v>9482</v>
      </c>
      <c r="D4581" s="29">
        <v>0.0</v>
      </c>
      <c r="E4581" s="1">
        <f>COUNTIF($H$2:$H$2576,'CARGA COMPLETA'!$A4581)</f>
        <v>0</v>
      </c>
    </row>
    <row r="4582" ht="15.75" hidden="1" customHeight="1">
      <c r="A4582" s="28" t="s">
        <v>9483</v>
      </c>
      <c r="B4582" s="27">
        <f>COUNTIF($H$2:$H$2576,'CARGA COMPLETA'!$A4582)</f>
        <v>0</v>
      </c>
      <c r="C4582" s="28" t="s">
        <v>9484</v>
      </c>
      <c r="D4582" s="29">
        <v>20865.642113249996</v>
      </c>
      <c r="E4582" s="1">
        <f>COUNTIF($H$2:$H$2576,'CARGA COMPLETA'!$A4582)</f>
        <v>0</v>
      </c>
    </row>
    <row r="4583" ht="15.75" hidden="1" customHeight="1">
      <c r="A4583" s="28" t="s">
        <v>9485</v>
      </c>
      <c r="B4583" s="27">
        <f>COUNTIF($H$2:$H$2576,'CARGA COMPLETA'!$A4583)</f>
        <v>0</v>
      </c>
      <c r="C4583" s="28" t="s">
        <v>9486</v>
      </c>
      <c r="D4583" s="29">
        <v>35841.955619249995</v>
      </c>
      <c r="E4583" s="1">
        <f>COUNTIF($H$2:$H$2576,'CARGA COMPLETA'!$A4583)</f>
        <v>0</v>
      </c>
    </row>
    <row r="4584" ht="15.75" hidden="1" customHeight="1">
      <c r="A4584" s="28"/>
      <c r="B4584" s="27">
        <f>COUNTIF($H$2:$H$2576,'CARGA COMPLETA'!$A4584)</f>
        <v>0</v>
      </c>
      <c r="C4584" s="28"/>
      <c r="D4584" s="29">
        <v>0.0</v>
      </c>
      <c r="E4584" s="1">
        <f>COUNTIF($H$2:$H$2576,'CARGA COMPLETA'!$A4584)</f>
        <v>0</v>
      </c>
    </row>
    <row r="4585" ht="15.75" hidden="1" customHeight="1">
      <c r="A4585" s="28"/>
      <c r="B4585" s="27">
        <f>COUNTIF($H$2:$H$2576,'CARGA COMPLETA'!$A4585)</f>
        <v>0</v>
      </c>
      <c r="C4585" s="28" t="s">
        <v>9487</v>
      </c>
      <c r="D4585" s="29">
        <v>0.0</v>
      </c>
      <c r="E4585" s="1">
        <f>COUNTIF($H$2:$H$2576,'CARGA COMPLETA'!$A4585)</f>
        <v>0</v>
      </c>
    </row>
    <row r="4586" ht="15.75" hidden="1" customHeight="1">
      <c r="A4586" s="28" t="s">
        <v>9488</v>
      </c>
      <c r="B4586" s="27">
        <f>COUNTIF($H$2:$H$2576,'CARGA COMPLETA'!$A4586)</f>
        <v>0</v>
      </c>
      <c r="C4586" s="28" t="s">
        <v>9489</v>
      </c>
      <c r="D4586" s="29">
        <v>2876.7209129999997</v>
      </c>
      <c r="E4586" s="1">
        <f>COUNTIF($H$2:$H$2576,'CARGA COMPLETA'!$A4586)</f>
        <v>0</v>
      </c>
    </row>
    <row r="4587" ht="15.75" hidden="1" customHeight="1">
      <c r="A4587" s="28" t="s">
        <v>9490</v>
      </c>
      <c r="B4587" s="27">
        <f>COUNTIF($H$2:$H$2576,'CARGA COMPLETA'!$A4587)</f>
        <v>0</v>
      </c>
      <c r="C4587" s="28" t="s">
        <v>9491</v>
      </c>
      <c r="D4587" s="29">
        <v>4314.98254275</v>
      </c>
      <c r="E4587" s="1">
        <f>COUNTIF($H$2:$H$2576,'CARGA COMPLETA'!$A4587)</f>
        <v>0</v>
      </c>
    </row>
    <row r="4588" ht="15.75" hidden="1" customHeight="1">
      <c r="A4588" s="28" t="s">
        <v>9492</v>
      </c>
      <c r="B4588" s="27">
        <f>COUNTIF($H$2:$H$2576,'CARGA COMPLETA'!$A4588)</f>
        <v>0</v>
      </c>
      <c r="C4588" s="28" t="s">
        <v>9493</v>
      </c>
      <c r="D4588" s="29">
        <v>7191.84720375</v>
      </c>
      <c r="E4588" s="1">
        <f>COUNTIF($H$2:$H$2576,'CARGA COMPLETA'!$A4588)</f>
        <v>0</v>
      </c>
    </row>
    <row r="4589" ht="15.75" hidden="1" customHeight="1">
      <c r="A4589" s="28"/>
      <c r="B4589" s="27">
        <f>COUNTIF($H$2:$H$2576,'CARGA COMPLETA'!$A4589)</f>
        <v>0</v>
      </c>
      <c r="C4589" s="28"/>
      <c r="D4589" s="29">
        <v>0.0</v>
      </c>
      <c r="E4589" s="1">
        <f>COUNTIF($H$2:$H$2576,'CARGA COMPLETA'!$A4589)</f>
        <v>0</v>
      </c>
    </row>
    <row r="4590" ht="15.75" hidden="1" customHeight="1">
      <c r="A4590" s="28"/>
      <c r="B4590" s="27">
        <f>COUNTIF($H$2:$H$2576,'CARGA COMPLETA'!$A4590)</f>
        <v>0</v>
      </c>
      <c r="C4590" s="28" t="s">
        <v>9494</v>
      </c>
      <c r="D4590" s="29">
        <v>0.0</v>
      </c>
      <c r="E4590" s="1">
        <f>COUNTIF($H$2:$H$2576,'CARGA COMPLETA'!$A4590)</f>
        <v>0</v>
      </c>
    </row>
    <row r="4591" ht="15.75" hidden="1" customHeight="1">
      <c r="A4591" s="28" t="s">
        <v>9495</v>
      </c>
      <c r="B4591" s="27">
        <f>COUNTIF($H$2:$H$2576,'CARGA COMPLETA'!$A4591)</f>
        <v>0</v>
      </c>
      <c r="C4591" s="28" t="s">
        <v>9496</v>
      </c>
      <c r="D4591" s="29">
        <v>2351.393847</v>
      </c>
      <c r="E4591" s="1">
        <f>COUNTIF($H$2:$H$2576,'CARGA COMPLETA'!$A4591)</f>
        <v>0</v>
      </c>
    </row>
    <row r="4592" ht="15.75" hidden="1" customHeight="1">
      <c r="A4592" s="28" t="s">
        <v>9497</v>
      </c>
      <c r="B4592" s="27">
        <f>COUNTIF($H$2:$H$2576,'CARGA COMPLETA'!$A4592)</f>
        <v>0</v>
      </c>
      <c r="C4592" s="28" t="s">
        <v>9498</v>
      </c>
      <c r="D4592" s="29">
        <v>2351.393847</v>
      </c>
      <c r="E4592" s="1">
        <f>COUNTIF($H$2:$H$2576,'CARGA COMPLETA'!$A4592)</f>
        <v>0</v>
      </c>
    </row>
    <row r="4593" ht="15.75" hidden="1" customHeight="1">
      <c r="A4593" s="28" t="s">
        <v>9499</v>
      </c>
      <c r="B4593" s="27">
        <f>COUNTIF($H$2:$H$2576,'CARGA COMPLETA'!$A4593)</f>
        <v>0</v>
      </c>
      <c r="C4593" s="28" t="s">
        <v>9500</v>
      </c>
      <c r="D4593" s="29">
        <v>2351.393847</v>
      </c>
      <c r="E4593" s="1">
        <f>COUNTIF($H$2:$H$2576,'CARGA COMPLETA'!$A4593)</f>
        <v>0</v>
      </c>
    </row>
    <row r="4594" ht="15.75" hidden="1" customHeight="1">
      <c r="A4594" s="28"/>
      <c r="B4594" s="27">
        <f>COUNTIF($H$2:$H$2576,'CARGA COMPLETA'!$A4594)</f>
        <v>0</v>
      </c>
      <c r="C4594" s="28"/>
      <c r="D4594" s="29">
        <v>0.0</v>
      </c>
      <c r="E4594" s="1">
        <f>COUNTIF($H$2:$H$2576,'CARGA COMPLETA'!$A4594)</f>
        <v>0</v>
      </c>
    </row>
    <row r="4595" ht="15.75" hidden="1" customHeight="1">
      <c r="A4595" s="28"/>
      <c r="B4595" s="27">
        <f>COUNTIF($H$2:$H$2576,'CARGA COMPLETA'!$A4595)</f>
        <v>0</v>
      </c>
      <c r="C4595" s="28" t="s">
        <v>9501</v>
      </c>
      <c r="D4595" s="29">
        <v>0.0</v>
      </c>
      <c r="E4595" s="1">
        <f>COUNTIF($H$2:$H$2576,'CARGA COMPLETA'!$A4595)</f>
        <v>0</v>
      </c>
    </row>
    <row r="4596" ht="15.75" hidden="1" customHeight="1">
      <c r="A4596" s="28" t="s">
        <v>9502</v>
      </c>
      <c r="B4596" s="27">
        <f>COUNTIF($H$2:$H$2576,'CARGA COMPLETA'!$A4596)</f>
        <v>0</v>
      </c>
      <c r="C4596" s="28" t="s">
        <v>9503</v>
      </c>
      <c r="D4596" s="29">
        <v>5256.154604249999</v>
      </c>
      <c r="E4596" s="1">
        <f>COUNTIF($H$2:$H$2576,'CARGA COMPLETA'!$A4596)</f>
        <v>0</v>
      </c>
    </row>
    <row r="4597" ht="15.75" hidden="1" customHeight="1">
      <c r="A4597" s="28" t="s">
        <v>9504</v>
      </c>
      <c r="B4597" s="27">
        <f>COUNTIF($H$2:$H$2576,'CARGA COMPLETA'!$A4597)</f>
        <v>0</v>
      </c>
      <c r="C4597" s="28" t="s">
        <v>9505</v>
      </c>
      <c r="D4597" s="29">
        <v>6369.7703602500005</v>
      </c>
      <c r="E4597" s="1">
        <f>COUNTIF($H$2:$H$2576,'CARGA COMPLETA'!$A4597)</f>
        <v>0</v>
      </c>
    </row>
    <row r="4598" ht="15.75" hidden="1" customHeight="1">
      <c r="A4598" s="28"/>
      <c r="B4598" s="27">
        <f>COUNTIF($H$2:$H$2576,'CARGA COMPLETA'!$A4598)</f>
        <v>0</v>
      </c>
      <c r="C4598" s="28"/>
      <c r="D4598" s="29">
        <v>0.0</v>
      </c>
      <c r="E4598" s="1">
        <f>COUNTIF($H$2:$H$2576,'CARGA COMPLETA'!$A4598)</f>
        <v>0</v>
      </c>
    </row>
    <row r="4599" ht="15.75" hidden="1" customHeight="1">
      <c r="A4599" s="28"/>
      <c r="B4599" s="27">
        <f>COUNTIF($H$2:$H$2576,'CARGA COMPLETA'!$A4599)</f>
        <v>0</v>
      </c>
      <c r="C4599" s="28" t="s">
        <v>9506</v>
      </c>
      <c r="D4599" s="29">
        <v>0.0</v>
      </c>
      <c r="E4599" s="1">
        <f>COUNTIF($H$2:$H$2576,'CARGA COMPLETA'!$A4599)</f>
        <v>0</v>
      </c>
    </row>
    <row r="4600" ht="15.75" customHeight="1">
      <c r="A4600" s="28" t="s">
        <v>2406</v>
      </c>
      <c r="B4600" s="27">
        <f>COUNTIF($H$2:$H$2576,'CARGA COMPLETA'!$A4600)</f>
        <v>1</v>
      </c>
      <c r="C4600" s="28" t="s">
        <v>2405</v>
      </c>
      <c r="D4600" s="29">
        <v>1252.548198</v>
      </c>
      <c r="E4600" s="1">
        <f>COUNTIF($H$2:$H$2576,'CARGA COMPLETA'!$A4600)</f>
        <v>1</v>
      </c>
    </row>
    <row r="4601" ht="15.75" customHeight="1">
      <c r="A4601" s="28" t="s">
        <v>2408</v>
      </c>
      <c r="B4601" s="27">
        <f>COUNTIF($H$2:$H$2576,'CARGA COMPLETA'!$A4601)</f>
        <v>1</v>
      </c>
      <c r="C4601" s="28" t="s">
        <v>2407</v>
      </c>
      <c r="D4601" s="29">
        <v>2542.2283012499997</v>
      </c>
      <c r="E4601" s="1">
        <f>COUNTIF($H$2:$H$2576,'CARGA COMPLETA'!$A4601)</f>
        <v>1</v>
      </c>
    </row>
    <row r="4602" ht="15.75" hidden="1" customHeight="1">
      <c r="A4602" s="28"/>
      <c r="B4602" s="27">
        <f>COUNTIF($H$2:$H$2576,'CARGA COMPLETA'!$A4602)</f>
        <v>0</v>
      </c>
      <c r="C4602" s="28"/>
      <c r="D4602" s="29">
        <v>0.0</v>
      </c>
      <c r="E4602" s="1">
        <f>COUNTIF($H$2:$H$2576,'CARGA COMPLETA'!$A4602)</f>
        <v>0</v>
      </c>
    </row>
    <row r="4603" ht="15.75" hidden="1" customHeight="1">
      <c r="A4603" s="28"/>
      <c r="B4603" s="27">
        <f>COUNTIF($H$2:$H$2576,'CARGA COMPLETA'!$A4603)</f>
        <v>0</v>
      </c>
      <c r="C4603" s="28" t="s">
        <v>9507</v>
      </c>
      <c r="D4603" s="29">
        <v>0.0</v>
      </c>
      <c r="E4603" s="1">
        <f>COUNTIF($H$2:$H$2576,'CARGA COMPLETA'!$A4603)</f>
        <v>0</v>
      </c>
    </row>
    <row r="4604" ht="15.75" hidden="1" customHeight="1">
      <c r="A4604" s="28" t="s">
        <v>9508</v>
      </c>
      <c r="B4604" s="27">
        <f>COUNTIF($H$2:$H$2576,'CARGA COMPLETA'!$A4604)</f>
        <v>0</v>
      </c>
      <c r="C4604" s="28" t="s">
        <v>9509</v>
      </c>
      <c r="D4604" s="29">
        <v>3385.4361007499997</v>
      </c>
      <c r="E4604" s="1">
        <f>COUNTIF($H$2:$H$2576,'CARGA COMPLETA'!$A4604)</f>
        <v>0</v>
      </c>
    </row>
    <row r="4605" ht="15.75" hidden="1" customHeight="1">
      <c r="A4605" s="28"/>
      <c r="B4605" s="27">
        <f>COUNTIF($H$2:$H$2576,'CARGA COMPLETA'!$A4605)</f>
        <v>0</v>
      </c>
      <c r="C4605" s="28"/>
      <c r="D4605" s="29">
        <v>0.0</v>
      </c>
      <c r="E4605" s="1">
        <f>COUNTIF($H$2:$H$2576,'CARGA COMPLETA'!$A4605)</f>
        <v>0</v>
      </c>
    </row>
    <row r="4606" ht="15.75" hidden="1" customHeight="1">
      <c r="A4606" s="28"/>
      <c r="B4606" s="27">
        <f>COUNTIF($H$2:$H$2576,'CARGA COMPLETA'!$A4606)</f>
        <v>0</v>
      </c>
      <c r="C4606" s="28" t="s">
        <v>9510</v>
      </c>
      <c r="D4606" s="29">
        <v>0.0</v>
      </c>
      <c r="E4606" s="1">
        <f>COUNTIF($H$2:$H$2576,'CARGA COMPLETA'!$A4606)</f>
        <v>0</v>
      </c>
    </row>
    <row r="4607" ht="15.75" hidden="1" customHeight="1">
      <c r="A4607" s="28" t="s">
        <v>9511</v>
      </c>
      <c r="B4607" s="27">
        <f>COUNTIF($H$2:$H$2576,'CARGA COMPLETA'!$A4607)</f>
        <v>0</v>
      </c>
      <c r="C4607" s="28" t="s">
        <v>9512</v>
      </c>
      <c r="D4607" s="29">
        <v>1452.609477</v>
      </c>
      <c r="E4607" s="1">
        <f>COUNTIF($H$2:$H$2576,'CARGA COMPLETA'!$A4607)</f>
        <v>0</v>
      </c>
    </row>
    <row r="4608" ht="15.75" hidden="1" customHeight="1">
      <c r="A4608" s="28" t="s">
        <v>9513</v>
      </c>
      <c r="B4608" s="27">
        <f>COUNTIF($H$2:$H$2576,'CARGA COMPLETA'!$A4608)</f>
        <v>0</v>
      </c>
      <c r="C4608" s="28" t="s">
        <v>9514</v>
      </c>
      <c r="D4608" s="29">
        <v>3154.8373559999995</v>
      </c>
      <c r="E4608" s="1">
        <f>COUNTIF($H$2:$H$2576,'CARGA COMPLETA'!$A4608)</f>
        <v>0</v>
      </c>
    </row>
    <row r="4609" ht="15.75" hidden="1" customHeight="1">
      <c r="A4609" s="28"/>
      <c r="B4609" s="27">
        <f>COUNTIF($H$2:$H$2576,'CARGA COMPLETA'!$A4609)</f>
        <v>0</v>
      </c>
      <c r="C4609" s="28"/>
      <c r="D4609" s="29">
        <v>0.0</v>
      </c>
      <c r="E4609" s="1">
        <f>COUNTIF($H$2:$H$2576,'CARGA COMPLETA'!$A4609)</f>
        <v>0</v>
      </c>
    </row>
    <row r="4610" ht="15.75" hidden="1" customHeight="1">
      <c r="A4610" s="28"/>
      <c r="B4610" s="27">
        <f>COUNTIF($H$2:$H$2576,'CARGA COMPLETA'!$A4610)</f>
        <v>0</v>
      </c>
      <c r="C4610" s="28" t="s">
        <v>9515</v>
      </c>
      <c r="D4610" s="29">
        <v>0.0</v>
      </c>
      <c r="E4610" s="1">
        <f>COUNTIF($H$2:$H$2576,'CARGA COMPLETA'!$A4610)</f>
        <v>0</v>
      </c>
    </row>
    <row r="4611" ht="15.75" hidden="1" customHeight="1">
      <c r="A4611" s="28" t="s">
        <v>9516</v>
      </c>
      <c r="B4611" s="27">
        <f>COUNTIF($H$2:$H$2576,'CARGA COMPLETA'!$A4611)</f>
        <v>0</v>
      </c>
      <c r="C4611" s="28" t="s">
        <v>9517</v>
      </c>
      <c r="D4611" s="29">
        <v>3019.7501729999994</v>
      </c>
      <c r="E4611" s="1">
        <f>COUNTIF($H$2:$H$2576,'CARGA COMPLETA'!$A4611)</f>
        <v>0</v>
      </c>
    </row>
    <row r="4612" ht="15.75" hidden="1" customHeight="1">
      <c r="A4612" s="28" t="s">
        <v>9518</v>
      </c>
      <c r="B4612" s="27">
        <f>COUNTIF($H$2:$H$2576,'CARGA COMPLETA'!$A4612)</f>
        <v>0</v>
      </c>
      <c r="C4612" s="28" t="s">
        <v>9519</v>
      </c>
      <c r="D4612" s="29">
        <v>6239.78623125</v>
      </c>
      <c r="E4612" s="1">
        <f>COUNTIF($H$2:$H$2576,'CARGA COMPLETA'!$A4612)</f>
        <v>0</v>
      </c>
    </row>
    <row r="4613" ht="15.75" hidden="1" customHeight="1">
      <c r="A4613" s="28" t="s">
        <v>9520</v>
      </c>
      <c r="B4613" s="27">
        <f>COUNTIF($H$2:$H$2576,'CARGA COMPLETA'!$A4613)</f>
        <v>0</v>
      </c>
      <c r="C4613" s="28" t="s">
        <v>9521</v>
      </c>
      <c r="D4613" s="29">
        <v>9096.355471500001</v>
      </c>
      <c r="E4613" s="1">
        <f>COUNTIF($H$2:$H$2576,'CARGA COMPLETA'!$A4613)</f>
        <v>0</v>
      </c>
    </row>
    <row r="4614" ht="15.75" hidden="1" customHeight="1">
      <c r="A4614" s="28"/>
      <c r="B4614" s="27">
        <f>COUNTIF($H$2:$H$2576,'CARGA COMPLETA'!$A4614)</f>
        <v>0</v>
      </c>
      <c r="C4614" s="28"/>
      <c r="D4614" s="29">
        <v>0.0</v>
      </c>
      <c r="E4614" s="1">
        <f>COUNTIF($H$2:$H$2576,'CARGA COMPLETA'!$A4614)</f>
        <v>0</v>
      </c>
    </row>
    <row r="4615" ht="15.75" hidden="1" customHeight="1">
      <c r="A4615" s="28"/>
      <c r="B4615" s="27">
        <f>COUNTIF($H$2:$H$2576,'CARGA COMPLETA'!$A4615)</f>
        <v>0</v>
      </c>
      <c r="C4615" s="28" t="s">
        <v>9522</v>
      </c>
      <c r="D4615" s="29">
        <v>0.0</v>
      </c>
      <c r="E4615" s="1">
        <f>COUNTIF($H$2:$H$2576,'CARGA COMPLETA'!$A4615)</f>
        <v>0</v>
      </c>
    </row>
    <row r="4616" ht="15.75" hidden="1" customHeight="1">
      <c r="A4616" s="28" t="s">
        <v>9523</v>
      </c>
      <c r="B4616" s="27">
        <f>COUNTIF($H$2:$H$2576,'CARGA COMPLETA'!$A4616)</f>
        <v>0</v>
      </c>
      <c r="C4616" s="28" t="s">
        <v>9524</v>
      </c>
      <c r="D4616" s="29">
        <v>1016.0378167499999</v>
      </c>
      <c r="E4616" s="1">
        <f>COUNTIF($H$2:$H$2576,'CARGA COMPLETA'!$A4616)</f>
        <v>0</v>
      </c>
    </row>
    <row r="4617" ht="15.75" customHeight="1">
      <c r="A4617" s="28" t="s">
        <v>2410</v>
      </c>
      <c r="B4617" s="27">
        <f>COUNTIF($H$2:$H$2576,'CARGA COMPLETA'!$A4617)</f>
        <v>1</v>
      </c>
      <c r="C4617" s="28" t="s">
        <v>2409</v>
      </c>
      <c r="D4617" s="29">
        <v>1640.69475075</v>
      </c>
      <c r="E4617" s="1">
        <f>COUNTIF($H$2:$H$2576,'CARGA COMPLETA'!$A4617)</f>
        <v>1</v>
      </c>
    </row>
    <row r="4618" ht="15.75" hidden="1" customHeight="1">
      <c r="A4618" s="28" t="s">
        <v>9525</v>
      </c>
      <c r="B4618" s="27">
        <f>COUNTIF($H$2:$H$2576,'CARGA COMPLETA'!$A4618)</f>
        <v>0</v>
      </c>
      <c r="C4618" s="28" t="s">
        <v>9526</v>
      </c>
      <c r="D4618" s="29">
        <v>1016.0378167499999</v>
      </c>
      <c r="E4618" s="1">
        <f>COUNTIF($H$2:$H$2576,'CARGA COMPLETA'!$A4618)</f>
        <v>0</v>
      </c>
    </row>
    <row r="4619" ht="15.75" customHeight="1">
      <c r="A4619" s="28" t="s">
        <v>2412</v>
      </c>
      <c r="B4619" s="27">
        <f>COUNTIF($H$2:$H$2576,'CARGA COMPLETA'!$A4619)</f>
        <v>1</v>
      </c>
      <c r="C4619" s="28" t="s">
        <v>2411</v>
      </c>
      <c r="D4619" s="29">
        <v>1640.667798</v>
      </c>
      <c r="E4619" s="1">
        <f>COUNTIF($H$2:$H$2576,'CARGA COMPLETA'!$A4619)</f>
        <v>1</v>
      </c>
    </row>
    <row r="4620" ht="15.75" hidden="1" customHeight="1">
      <c r="A4620" s="28"/>
      <c r="B4620" s="27">
        <f>COUNTIF($H$2:$H$2576,'CARGA COMPLETA'!$A4620)</f>
        <v>0</v>
      </c>
      <c r="C4620" s="28"/>
      <c r="D4620" s="29">
        <v>0.0</v>
      </c>
      <c r="E4620" s="1">
        <f>COUNTIF($H$2:$H$2576,'CARGA COMPLETA'!$A4620)</f>
        <v>0</v>
      </c>
    </row>
    <row r="4621" ht="15.75" hidden="1" customHeight="1">
      <c r="A4621" s="28"/>
      <c r="B4621" s="27">
        <f>COUNTIF($H$2:$H$2576,'CARGA COMPLETA'!$A4621)</f>
        <v>0</v>
      </c>
      <c r="C4621" s="28" t="s">
        <v>9527</v>
      </c>
      <c r="D4621" s="29">
        <v>0.0</v>
      </c>
      <c r="E4621" s="1">
        <f>COUNTIF($H$2:$H$2576,'CARGA COMPLETA'!$A4621)</f>
        <v>0</v>
      </c>
    </row>
    <row r="4622" ht="15.75" hidden="1" customHeight="1">
      <c r="A4622" s="28" t="s">
        <v>9528</v>
      </c>
      <c r="B4622" s="27">
        <f>COUNTIF($H$2:$H$2576,'CARGA COMPLETA'!$A4622)</f>
        <v>0</v>
      </c>
      <c r="C4622" s="28" t="s">
        <v>9529</v>
      </c>
      <c r="D4622" s="29">
        <v>2293.5532455</v>
      </c>
      <c r="E4622" s="1">
        <f>COUNTIF($H$2:$H$2576,'CARGA COMPLETA'!$A4622)</f>
        <v>0</v>
      </c>
    </row>
    <row r="4623" ht="15.75" hidden="1" customHeight="1">
      <c r="A4623" s="28" t="s">
        <v>9530</v>
      </c>
      <c r="B4623" s="27">
        <f>COUNTIF($H$2:$H$2576,'CARGA COMPLETA'!$A4623)</f>
        <v>0</v>
      </c>
      <c r="C4623" s="28" t="s">
        <v>9531</v>
      </c>
      <c r="D4623" s="29">
        <v>3218.5267042499995</v>
      </c>
      <c r="E4623" s="1">
        <f>COUNTIF($H$2:$H$2576,'CARGA COMPLETA'!$A4623)</f>
        <v>0</v>
      </c>
    </row>
    <row r="4624" ht="15.75" hidden="1" customHeight="1">
      <c r="A4624" s="28"/>
      <c r="B4624" s="27">
        <f>COUNTIF($H$2:$H$2576,'CARGA COMPLETA'!$A4624)</f>
        <v>0</v>
      </c>
      <c r="C4624" s="28"/>
      <c r="D4624" s="29">
        <v>0.0</v>
      </c>
      <c r="E4624" s="1">
        <f>COUNTIF($H$2:$H$2576,'CARGA COMPLETA'!$A4624)</f>
        <v>0</v>
      </c>
    </row>
    <row r="4625" ht="15.75" hidden="1" customHeight="1">
      <c r="A4625" s="28"/>
      <c r="B4625" s="27">
        <f>COUNTIF($H$2:$H$2576,'CARGA COMPLETA'!$A4625)</f>
        <v>0</v>
      </c>
      <c r="C4625" s="28" t="s">
        <v>9532</v>
      </c>
      <c r="D4625" s="29">
        <v>0.0</v>
      </c>
      <c r="E4625" s="1">
        <f>COUNTIF($H$2:$H$2576,'CARGA COMPLETA'!$A4625)</f>
        <v>0</v>
      </c>
    </row>
    <row r="4626" ht="15.75" hidden="1" customHeight="1">
      <c r="A4626" s="28" t="s">
        <v>9533</v>
      </c>
      <c r="B4626" s="27">
        <f>COUNTIF($H$2:$H$2576,'CARGA COMPLETA'!$A4626)</f>
        <v>0</v>
      </c>
      <c r="C4626" s="28" t="s">
        <v>9534</v>
      </c>
      <c r="D4626" s="29">
        <v>1781.02873575</v>
      </c>
      <c r="E4626" s="1">
        <f>COUNTIF($H$2:$H$2576,'CARGA COMPLETA'!$A4626)</f>
        <v>0</v>
      </c>
    </row>
    <row r="4627" ht="15.75" hidden="1" customHeight="1">
      <c r="A4627" s="28"/>
      <c r="B4627" s="27">
        <f>COUNTIF($H$2:$H$2576,'CARGA COMPLETA'!$A4627)</f>
        <v>0</v>
      </c>
      <c r="C4627" s="28"/>
      <c r="D4627" s="29">
        <v>0.0</v>
      </c>
      <c r="E4627" s="1">
        <f>COUNTIF($H$2:$H$2576,'CARGA COMPLETA'!$A4627)</f>
        <v>0</v>
      </c>
    </row>
    <row r="4628" ht="15.75" hidden="1" customHeight="1">
      <c r="A4628" s="28"/>
      <c r="B4628" s="27">
        <f>COUNTIF($H$2:$H$2576,'CARGA COMPLETA'!$A4628)</f>
        <v>0</v>
      </c>
      <c r="C4628" s="28" t="s">
        <v>9535</v>
      </c>
      <c r="D4628" s="29">
        <v>0.0</v>
      </c>
      <c r="E4628" s="1">
        <f>COUNTIF($H$2:$H$2576,'CARGA COMPLETA'!$A4628)</f>
        <v>0</v>
      </c>
    </row>
    <row r="4629" ht="15.75" hidden="1" customHeight="1">
      <c r="A4629" s="28" t="s">
        <v>9536</v>
      </c>
      <c r="B4629" s="27">
        <f>COUNTIF($H$2:$H$2576,'CARGA COMPLETA'!$A4629)</f>
        <v>0</v>
      </c>
      <c r="C4629" s="28" t="s">
        <v>9537</v>
      </c>
      <c r="D4629" s="29">
        <v>26064.0459585</v>
      </c>
      <c r="E4629" s="1">
        <f>COUNTIF($H$2:$H$2576,'CARGA COMPLETA'!$A4629)</f>
        <v>0</v>
      </c>
    </row>
    <row r="4630" ht="15.75" hidden="1" customHeight="1">
      <c r="A4630" s="28" t="s">
        <v>9538</v>
      </c>
      <c r="B4630" s="27">
        <f>COUNTIF($H$2:$H$2576,'CARGA COMPLETA'!$A4630)</f>
        <v>0</v>
      </c>
      <c r="C4630" s="28" t="s">
        <v>9539</v>
      </c>
      <c r="D4630" s="29">
        <v>30266.321084999996</v>
      </c>
      <c r="E4630" s="1">
        <f>COUNTIF($H$2:$H$2576,'CARGA COMPLETA'!$A4630)</f>
        <v>0</v>
      </c>
    </row>
    <row r="4631" ht="15.75" hidden="1" customHeight="1">
      <c r="A4631" s="28" t="s">
        <v>9540</v>
      </c>
      <c r="B4631" s="27">
        <f>COUNTIF($H$2:$H$2576,'CARGA COMPLETA'!$A4631)</f>
        <v>0</v>
      </c>
      <c r="C4631" s="28" t="s">
        <v>9541</v>
      </c>
      <c r="D4631" s="29">
        <v>42510.847599</v>
      </c>
      <c r="E4631" s="1">
        <f>COUNTIF($H$2:$H$2576,'CARGA COMPLETA'!$A4631)</f>
        <v>0</v>
      </c>
    </row>
    <row r="4632" ht="15.75" hidden="1" customHeight="1">
      <c r="A4632" s="28" t="s">
        <v>9542</v>
      </c>
      <c r="B4632" s="27">
        <f>COUNTIF($H$2:$H$2576,'CARGA COMPLETA'!$A4632)</f>
        <v>0</v>
      </c>
      <c r="C4632" s="28" t="s">
        <v>9543</v>
      </c>
      <c r="D4632" s="29">
        <v>53726.11148025</v>
      </c>
      <c r="E4632" s="1">
        <f>COUNTIF($H$2:$H$2576,'CARGA COMPLETA'!$A4632)</f>
        <v>0</v>
      </c>
    </row>
    <row r="4633" ht="15.75" hidden="1" customHeight="1">
      <c r="A4633" s="28" t="s">
        <v>9544</v>
      </c>
      <c r="B4633" s="27">
        <f>COUNTIF($H$2:$H$2576,'CARGA COMPLETA'!$A4633)</f>
        <v>0</v>
      </c>
      <c r="C4633" s="28" t="s">
        <v>9545</v>
      </c>
      <c r="D4633" s="29">
        <v>81599.25297149998</v>
      </c>
      <c r="E4633" s="1">
        <f>COUNTIF($H$2:$H$2576,'CARGA COMPLETA'!$A4633)</f>
        <v>0</v>
      </c>
    </row>
    <row r="4634" ht="15.75" hidden="1" customHeight="1">
      <c r="A4634" s="28"/>
      <c r="B4634" s="27">
        <f>COUNTIF($H$2:$H$2576,'CARGA COMPLETA'!$A4634)</f>
        <v>0</v>
      </c>
      <c r="C4634" s="28"/>
      <c r="D4634" s="29">
        <v>0.0</v>
      </c>
      <c r="E4634" s="1">
        <f>COUNTIF($H$2:$H$2576,'CARGA COMPLETA'!$A4634)</f>
        <v>0</v>
      </c>
    </row>
    <row r="4635" ht="15.75" hidden="1" customHeight="1">
      <c r="A4635" s="28"/>
      <c r="B4635" s="27">
        <f>COUNTIF($H$2:$H$2576,'CARGA COMPLETA'!$A4635)</f>
        <v>0</v>
      </c>
      <c r="C4635" s="28" t="s">
        <v>9546</v>
      </c>
      <c r="D4635" s="29">
        <v>0.0</v>
      </c>
      <c r="E4635" s="1">
        <f>COUNTIF($H$2:$H$2576,'CARGA COMPLETA'!$A4635)</f>
        <v>0</v>
      </c>
    </row>
    <row r="4636" ht="15.75" customHeight="1">
      <c r="A4636" s="28" t="s">
        <v>2414</v>
      </c>
      <c r="B4636" s="27">
        <f>COUNTIF($H$2:$H$2576,'CARGA COMPLETA'!$A4636)</f>
        <v>1</v>
      </c>
      <c r="C4636" s="28" t="s">
        <v>2413</v>
      </c>
      <c r="D4636" s="29">
        <v>269.81499599999995</v>
      </c>
      <c r="E4636" s="1">
        <f>COUNTIF($H$2:$H$2576,'CARGA COMPLETA'!$A4636)</f>
        <v>1</v>
      </c>
    </row>
    <row r="4637" ht="15.75" customHeight="1">
      <c r="A4637" s="28" t="s">
        <v>2416</v>
      </c>
      <c r="B4637" s="27">
        <f>COUNTIF($H$2:$H$2576,'CARGA COMPLETA'!$A4637)</f>
        <v>1</v>
      </c>
      <c r="C4637" s="28" t="s">
        <v>2415</v>
      </c>
      <c r="D4637" s="29">
        <v>334.52854874999997</v>
      </c>
      <c r="E4637" s="1">
        <f>COUNTIF($H$2:$H$2576,'CARGA COMPLETA'!$A4637)</f>
        <v>1</v>
      </c>
    </row>
    <row r="4638" ht="15.75" customHeight="1">
      <c r="A4638" s="28" t="s">
        <v>2418</v>
      </c>
      <c r="B4638" s="27">
        <f>COUNTIF($H$2:$H$2576,'CARGA COMPLETA'!$A4638)</f>
        <v>1</v>
      </c>
      <c r="C4638" s="28" t="s">
        <v>2417</v>
      </c>
      <c r="D4638" s="29">
        <v>412.45793324999994</v>
      </c>
      <c r="E4638" s="1">
        <f>COUNTIF($H$2:$H$2576,'CARGA COMPLETA'!$A4638)</f>
        <v>1</v>
      </c>
    </row>
    <row r="4639" ht="15.75" customHeight="1">
      <c r="A4639" s="28" t="s">
        <v>2420</v>
      </c>
      <c r="B4639" s="27">
        <f>COUNTIF($H$2:$H$2576,'CARGA COMPLETA'!$A4639)</f>
        <v>1</v>
      </c>
      <c r="C4639" s="28" t="s">
        <v>2419</v>
      </c>
      <c r="D4639" s="29">
        <v>425.0448675</v>
      </c>
      <c r="E4639" s="1">
        <f>COUNTIF($H$2:$H$2576,'CARGA COMPLETA'!$A4639)</f>
        <v>1</v>
      </c>
    </row>
    <row r="4640" ht="15.75" customHeight="1">
      <c r="A4640" s="28" t="s">
        <v>2422</v>
      </c>
      <c r="B4640" s="27">
        <f>COUNTIF($H$2:$H$2576,'CARGA COMPLETA'!$A4640)</f>
        <v>1</v>
      </c>
      <c r="C4640" s="28" t="s">
        <v>2421</v>
      </c>
      <c r="D4640" s="29">
        <v>804.1532647500001</v>
      </c>
      <c r="E4640" s="1">
        <f>COUNTIF($H$2:$H$2576,'CARGA COMPLETA'!$A4640)</f>
        <v>1</v>
      </c>
    </row>
    <row r="4641" ht="15.75" customHeight="1">
      <c r="A4641" s="28" t="s">
        <v>2424</v>
      </c>
      <c r="B4641" s="27">
        <f>COUNTIF($H$2:$H$2576,'CARGA COMPLETA'!$A4641)</f>
        <v>1</v>
      </c>
      <c r="C4641" s="28" t="s">
        <v>2423</v>
      </c>
      <c r="D4641" s="29">
        <v>1178.85039525</v>
      </c>
      <c r="E4641" s="1">
        <f>COUNTIF($H$2:$H$2576,'CARGA COMPLETA'!$A4641)</f>
        <v>1</v>
      </c>
    </row>
    <row r="4642" ht="15.75" hidden="1" customHeight="1">
      <c r="A4642" s="28"/>
      <c r="B4642" s="27">
        <f>COUNTIF($H$2:$H$2576,'CARGA COMPLETA'!$A4642)</f>
        <v>0</v>
      </c>
      <c r="C4642" s="28"/>
      <c r="D4642" s="29">
        <v>0.0</v>
      </c>
      <c r="E4642" s="1">
        <f>COUNTIF($H$2:$H$2576,'CARGA COMPLETA'!$A4642)</f>
        <v>0</v>
      </c>
    </row>
    <row r="4643" ht="15.75" hidden="1" customHeight="1">
      <c r="A4643" s="28"/>
      <c r="B4643" s="27">
        <f>COUNTIF($H$2:$H$2576,'CARGA COMPLETA'!$A4643)</f>
        <v>0</v>
      </c>
      <c r="C4643" s="28" t="s">
        <v>9547</v>
      </c>
      <c r="D4643" s="29">
        <v>0.0</v>
      </c>
      <c r="E4643" s="1">
        <f>COUNTIF($H$2:$H$2576,'CARGA COMPLETA'!$A4643)</f>
        <v>0</v>
      </c>
    </row>
    <row r="4644" ht="15.75" customHeight="1">
      <c r="A4644" s="28" t="s">
        <v>2426</v>
      </c>
      <c r="B4644" s="27">
        <f>COUNTIF($H$2:$H$2576,'CARGA COMPLETA'!$A4644)</f>
        <v>1</v>
      </c>
      <c r="C4644" s="28" t="s">
        <v>2425</v>
      </c>
      <c r="D4644" s="29">
        <v>110.67697575</v>
      </c>
      <c r="E4644" s="1">
        <f>COUNTIF($H$2:$H$2576,'CARGA COMPLETA'!$A4644)</f>
        <v>1</v>
      </c>
    </row>
    <row r="4645" ht="15.75" customHeight="1">
      <c r="A4645" s="28" t="s">
        <v>2428</v>
      </c>
      <c r="B4645" s="27">
        <f>COUNTIF($H$2:$H$2576,'CARGA COMPLETA'!$A4645)</f>
        <v>1</v>
      </c>
      <c r="C4645" s="28" t="s">
        <v>2427</v>
      </c>
      <c r="D4645" s="29">
        <v>229.95187874999996</v>
      </c>
      <c r="E4645" s="1">
        <f>COUNTIF($H$2:$H$2576,'CARGA COMPLETA'!$A4645)</f>
        <v>1</v>
      </c>
    </row>
    <row r="4646" ht="15.75" customHeight="1">
      <c r="A4646" s="28" t="s">
        <v>2430</v>
      </c>
      <c r="B4646" s="27">
        <f>COUNTIF($H$2:$H$2576,'CARGA COMPLETA'!$A4646)</f>
        <v>1</v>
      </c>
      <c r="C4646" s="28" t="s">
        <v>2429</v>
      </c>
      <c r="D4646" s="29">
        <v>437.02087274999997</v>
      </c>
      <c r="E4646" s="1">
        <f>COUNTIF($H$2:$H$2576,'CARGA COMPLETA'!$A4646)</f>
        <v>1</v>
      </c>
    </row>
    <row r="4647" ht="15.75" customHeight="1">
      <c r="A4647" s="28" t="s">
        <v>2432</v>
      </c>
      <c r="B4647" s="27">
        <f>COUNTIF($H$2:$H$2576,'CARGA COMPLETA'!$A4647)</f>
        <v>1</v>
      </c>
      <c r="C4647" s="28" t="s">
        <v>2431</v>
      </c>
      <c r="D4647" s="29">
        <v>708.4170967499999</v>
      </c>
      <c r="E4647" s="1">
        <f>COUNTIF($H$2:$H$2576,'CARGA COMPLETA'!$A4647)</f>
        <v>1</v>
      </c>
    </row>
    <row r="4648" ht="15.75" customHeight="1">
      <c r="A4648" s="28" t="s">
        <v>2434</v>
      </c>
      <c r="B4648" s="27">
        <f>COUNTIF($H$2:$H$2576,'CARGA COMPLETA'!$A4648)</f>
        <v>1</v>
      </c>
      <c r="C4648" s="28" t="s">
        <v>2433</v>
      </c>
      <c r="D4648" s="29">
        <v>898.2542992499999</v>
      </c>
      <c r="E4648" s="1">
        <f>COUNTIF($H$2:$H$2576,'CARGA COMPLETA'!$A4648)</f>
        <v>1</v>
      </c>
    </row>
    <row r="4649" ht="15.75" hidden="1" customHeight="1">
      <c r="A4649" s="28"/>
      <c r="B4649" s="27">
        <f>COUNTIF($H$2:$H$2576,'CARGA COMPLETA'!$A4649)</f>
        <v>0</v>
      </c>
      <c r="C4649" s="28"/>
      <c r="D4649" s="29">
        <v>0.0</v>
      </c>
      <c r="E4649" s="1">
        <f>COUNTIF($H$2:$H$2576,'CARGA COMPLETA'!$A4649)</f>
        <v>0</v>
      </c>
    </row>
    <row r="4650" ht="15.75" hidden="1" customHeight="1">
      <c r="A4650" s="28"/>
      <c r="B4650" s="27">
        <f>COUNTIF($H$2:$H$2576,'CARGA COMPLETA'!$A4650)</f>
        <v>0</v>
      </c>
      <c r="C4650" s="28" t="s">
        <v>9548</v>
      </c>
      <c r="D4650" s="29">
        <v>0.0</v>
      </c>
      <c r="E4650" s="1">
        <f>COUNTIF($H$2:$H$2576,'CARGA COMPLETA'!$A4650)</f>
        <v>0</v>
      </c>
    </row>
    <row r="4651" ht="15.75" hidden="1" customHeight="1">
      <c r="A4651" s="28" t="s">
        <v>9549</v>
      </c>
      <c r="B4651" s="27">
        <f>COUNTIF($H$2:$H$2576,'CARGA COMPLETA'!$A4651)</f>
        <v>0</v>
      </c>
      <c r="C4651" s="28" t="s">
        <v>9550</v>
      </c>
      <c r="D4651" s="29">
        <v>673.10001</v>
      </c>
      <c r="E4651" s="1">
        <f>COUNTIF($H$2:$H$2576,'CARGA COMPLETA'!$A4651)</f>
        <v>0</v>
      </c>
    </row>
    <row r="4652" ht="15.75" hidden="1" customHeight="1">
      <c r="A4652" s="28" t="s">
        <v>9551</v>
      </c>
      <c r="B4652" s="27">
        <f>COUNTIF($H$2:$H$2576,'CARGA COMPLETA'!$A4652)</f>
        <v>0</v>
      </c>
      <c r="C4652" s="28" t="s">
        <v>9552</v>
      </c>
      <c r="D4652" s="29">
        <v>848.67920775</v>
      </c>
      <c r="E4652" s="1">
        <f>COUNTIF($H$2:$H$2576,'CARGA COMPLETA'!$A4652)</f>
        <v>0</v>
      </c>
    </row>
    <row r="4653" ht="15.75" hidden="1" customHeight="1">
      <c r="A4653" s="28" t="s">
        <v>9553</v>
      </c>
      <c r="B4653" s="27">
        <f>COUNTIF($H$2:$H$2576,'CARGA COMPLETA'!$A4653)</f>
        <v>0</v>
      </c>
      <c r="C4653" s="28" t="s">
        <v>9554</v>
      </c>
      <c r="D4653" s="29">
        <v>1183.88157525</v>
      </c>
      <c r="E4653" s="1">
        <f>COUNTIF($H$2:$H$2576,'CARGA COMPLETA'!$A4653)</f>
        <v>0</v>
      </c>
    </row>
    <row r="4654" ht="15.75" hidden="1" customHeight="1">
      <c r="A4654" s="28" t="s">
        <v>9555</v>
      </c>
      <c r="B4654" s="27">
        <f>COUNTIF($H$2:$H$2576,'CARGA COMPLETA'!$A4654)</f>
        <v>0</v>
      </c>
      <c r="C4654" s="28" t="s">
        <v>9556</v>
      </c>
      <c r="D4654" s="29">
        <v>1689.326496</v>
      </c>
      <c r="E4654" s="1">
        <f>COUNTIF($H$2:$H$2576,'CARGA COMPLETA'!$A4654)</f>
        <v>0</v>
      </c>
    </row>
    <row r="4655" ht="15.75" hidden="1" customHeight="1">
      <c r="A4655" s="28"/>
      <c r="B4655" s="27">
        <f>COUNTIF($H$2:$H$2576,'CARGA COMPLETA'!$A4655)</f>
        <v>0</v>
      </c>
      <c r="C4655" s="28"/>
      <c r="D4655" s="29">
        <v>0.0</v>
      </c>
      <c r="E4655" s="1">
        <f>COUNTIF($H$2:$H$2576,'CARGA COMPLETA'!$A4655)</f>
        <v>0</v>
      </c>
    </row>
    <row r="4656" ht="15.75" hidden="1" customHeight="1">
      <c r="A4656" s="28"/>
      <c r="B4656" s="27">
        <f>COUNTIF($H$2:$H$2576,'CARGA COMPLETA'!$A4656)</f>
        <v>0</v>
      </c>
      <c r="C4656" s="28" t="s">
        <v>9557</v>
      </c>
      <c r="D4656" s="29">
        <v>0.0</v>
      </c>
      <c r="E4656" s="1">
        <f>COUNTIF($H$2:$H$2576,'CARGA COMPLETA'!$A4656)</f>
        <v>0</v>
      </c>
    </row>
    <row r="4657" ht="15.75" customHeight="1">
      <c r="A4657" s="28" t="s">
        <v>2436</v>
      </c>
      <c r="B4657" s="27">
        <f>COUNTIF($H$2:$H$2576,'CARGA COMPLETA'!$A4657)</f>
        <v>1</v>
      </c>
      <c r="C4657" s="28" t="s">
        <v>2435</v>
      </c>
      <c r="D4657" s="29">
        <v>3021.403275</v>
      </c>
      <c r="E4657" s="1">
        <f>COUNTIF($H$2:$H$2576,'CARGA COMPLETA'!$A4657)</f>
        <v>1</v>
      </c>
    </row>
    <row r="4658" ht="15.75" hidden="1" customHeight="1">
      <c r="A4658" s="28"/>
      <c r="B4658" s="27">
        <f>COUNTIF($H$2:$H$2576,'CARGA COMPLETA'!$A4658)</f>
        <v>0</v>
      </c>
      <c r="C4658" s="28"/>
      <c r="D4658" s="29">
        <v>0.0</v>
      </c>
      <c r="E4658" s="1">
        <f>COUNTIF($H$2:$H$2576,'CARGA COMPLETA'!$A4658)</f>
        <v>0</v>
      </c>
    </row>
    <row r="4659" ht="15.75" hidden="1" customHeight="1">
      <c r="A4659" s="28"/>
      <c r="B4659" s="27">
        <f>COUNTIF($H$2:$H$2576,'CARGA COMPLETA'!$A4659)</f>
        <v>0</v>
      </c>
      <c r="C4659" s="28" t="s">
        <v>9558</v>
      </c>
      <c r="D4659" s="29">
        <v>0.0</v>
      </c>
      <c r="E4659" s="1">
        <f>COUNTIF($H$2:$H$2576,'CARGA COMPLETA'!$A4659)</f>
        <v>0</v>
      </c>
    </row>
    <row r="4660" ht="15.75" hidden="1" customHeight="1">
      <c r="A4660" s="28" t="s">
        <v>9559</v>
      </c>
      <c r="B4660" s="27">
        <f>COUNTIF($H$2:$H$2576,'CARGA COMPLETA'!$A4660)</f>
        <v>0</v>
      </c>
      <c r="C4660" s="28" t="s">
        <v>9560</v>
      </c>
      <c r="D4660" s="29">
        <v>41904.15018075</v>
      </c>
      <c r="E4660" s="1">
        <f>COUNTIF($H$2:$H$2576,'CARGA COMPLETA'!$A4660)</f>
        <v>0</v>
      </c>
    </row>
    <row r="4661" ht="15.75" hidden="1" customHeight="1">
      <c r="A4661" s="28" t="s">
        <v>9561</v>
      </c>
      <c r="B4661" s="27">
        <f>COUNTIF($H$2:$H$2576,'CARGA COMPLETA'!$A4661)</f>
        <v>0</v>
      </c>
      <c r="C4661" s="28" t="s">
        <v>9562</v>
      </c>
      <c r="D4661" s="29">
        <v>50395.281651</v>
      </c>
      <c r="E4661" s="1">
        <f>COUNTIF($H$2:$H$2576,'CARGA COMPLETA'!$A4661)</f>
        <v>0</v>
      </c>
    </row>
    <row r="4662" ht="15.75" hidden="1" customHeight="1">
      <c r="A4662" s="28"/>
      <c r="B4662" s="27">
        <f>COUNTIF($H$2:$H$2576,'CARGA COMPLETA'!$A4662)</f>
        <v>0</v>
      </c>
      <c r="C4662" s="28"/>
      <c r="D4662" s="29">
        <v>0.0</v>
      </c>
      <c r="E4662" s="1">
        <f>COUNTIF($H$2:$H$2576,'CARGA COMPLETA'!$A4662)</f>
        <v>0</v>
      </c>
    </row>
    <row r="4663" ht="15.75" hidden="1" customHeight="1">
      <c r="A4663" s="28"/>
      <c r="B4663" s="27">
        <f>COUNTIF($H$2:$H$2576,'CARGA COMPLETA'!$A4663)</f>
        <v>0</v>
      </c>
      <c r="C4663" s="28" t="s">
        <v>9563</v>
      </c>
      <c r="D4663" s="29">
        <v>0.0</v>
      </c>
      <c r="E4663" s="1">
        <f>COUNTIF($H$2:$H$2576,'CARGA COMPLETA'!$A4663)</f>
        <v>0</v>
      </c>
    </row>
    <row r="4664" ht="15.75" hidden="1" customHeight="1">
      <c r="A4664" s="28" t="s">
        <v>9564</v>
      </c>
      <c r="B4664" s="27">
        <f>COUNTIF($H$2:$H$2576,'CARGA COMPLETA'!$A4664)</f>
        <v>0</v>
      </c>
      <c r="C4664" s="28" t="s">
        <v>9565</v>
      </c>
      <c r="D4664" s="29">
        <v>51922.37056050001</v>
      </c>
      <c r="E4664" s="1">
        <f>COUNTIF($H$2:$H$2576,'CARGA COMPLETA'!$A4664)</f>
        <v>0</v>
      </c>
    </row>
    <row r="4665" ht="15.75" hidden="1" customHeight="1">
      <c r="A4665" s="28"/>
      <c r="B4665" s="27">
        <f>COUNTIF($H$2:$H$2576,'CARGA COMPLETA'!$A4665)</f>
        <v>0</v>
      </c>
      <c r="C4665" s="28"/>
      <c r="D4665" s="29">
        <v>0.0</v>
      </c>
      <c r="E4665" s="1">
        <f>COUNTIF($H$2:$H$2576,'CARGA COMPLETA'!$A4665)</f>
        <v>0</v>
      </c>
    </row>
    <row r="4666" ht="15.75" hidden="1" customHeight="1">
      <c r="A4666" s="28"/>
      <c r="B4666" s="27">
        <f>COUNTIF($H$2:$H$2576,'CARGA COMPLETA'!$A4666)</f>
        <v>0</v>
      </c>
      <c r="C4666" s="28" t="s">
        <v>9566</v>
      </c>
      <c r="D4666" s="29">
        <v>0.0</v>
      </c>
      <c r="E4666" s="1">
        <f>COUNTIF($H$2:$H$2576,'CARGA COMPLETA'!$A4666)</f>
        <v>0</v>
      </c>
    </row>
    <row r="4667" ht="15.75" hidden="1" customHeight="1">
      <c r="A4667" s="28" t="s">
        <v>9567</v>
      </c>
      <c r="B4667" s="27">
        <f>COUNTIF($H$2:$H$2576,'CARGA COMPLETA'!$A4667)</f>
        <v>0</v>
      </c>
      <c r="C4667" s="28" t="s">
        <v>9568</v>
      </c>
      <c r="D4667" s="29">
        <v>2442.68281125</v>
      </c>
      <c r="E4667" s="1">
        <f>COUNTIF($H$2:$H$2576,'CARGA COMPLETA'!$A4667)</f>
        <v>0</v>
      </c>
    </row>
    <row r="4668" ht="15.75" hidden="1" customHeight="1">
      <c r="A4668" s="28" t="s">
        <v>9569</v>
      </c>
      <c r="B4668" s="27">
        <f>COUNTIF($H$2:$H$2576,'CARGA COMPLETA'!$A4668)</f>
        <v>0</v>
      </c>
      <c r="C4668" s="28" t="s">
        <v>9570</v>
      </c>
      <c r="D4668" s="29">
        <v>2827.7567504999997</v>
      </c>
      <c r="E4668" s="1">
        <f>COUNTIF($H$2:$H$2576,'CARGA COMPLETA'!$A4668)</f>
        <v>0</v>
      </c>
    </row>
    <row r="4669" ht="15.75" hidden="1" customHeight="1">
      <c r="A4669" s="28" t="s">
        <v>9571</v>
      </c>
      <c r="B4669" s="27">
        <f>COUNTIF($H$2:$H$2576,'CARGA COMPLETA'!$A4669)</f>
        <v>0</v>
      </c>
      <c r="C4669" s="28" t="s">
        <v>9572</v>
      </c>
      <c r="D4669" s="29">
        <v>3110.2395389999997</v>
      </c>
      <c r="E4669" s="1">
        <f>COUNTIF($H$2:$H$2576,'CARGA COMPLETA'!$A4669)</f>
        <v>0</v>
      </c>
    </row>
    <row r="4670" ht="15.75" hidden="1" customHeight="1">
      <c r="A4670" s="28" t="s">
        <v>9573</v>
      </c>
      <c r="B4670" s="27">
        <f>COUNTIF($H$2:$H$2576,'CARGA COMPLETA'!$A4670)</f>
        <v>0</v>
      </c>
      <c r="C4670" s="28" t="s">
        <v>9574</v>
      </c>
      <c r="D4670" s="29">
        <v>3613.3755075</v>
      </c>
      <c r="E4670" s="1">
        <f>COUNTIF($H$2:$H$2576,'CARGA COMPLETA'!$A4670)</f>
        <v>0</v>
      </c>
    </row>
    <row r="4671" ht="15.75" hidden="1" customHeight="1">
      <c r="A4671" s="28" t="s">
        <v>9575</v>
      </c>
      <c r="B4671" s="27">
        <f>COUNTIF($H$2:$H$2576,'CARGA COMPLETA'!$A4671)</f>
        <v>0</v>
      </c>
      <c r="C4671" s="28" t="s">
        <v>9576</v>
      </c>
      <c r="D4671" s="29">
        <v>5535.81633825</v>
      </c>
      <c r="E4671" s="1">
        <f>COUNTIF($H$2:$H$2576,'CARGA COMPLETA'!$A4671)</f>
        <v>0</v>
      </c>
    </row>
    <row r="4672" ht="15.75" hidden="1" customHeight="1">
      <c r="A4672" s="28"/>
      <c r="B4672" s="27">
        <f>COUNTIF($H$2:$H$2576,'CARGA COMPLETA'!$A4672)</f>
        <v>0</v>
      </c>
      <c r="C4672" s="28"/>
      <c r="D4672" s="29">
        <v>0.0</v>
      </c>
      <c r="E4672" s="1">
        <f>COUNTIF($H$2:$H$2576,'CARGA COMPLETA'!$A4672)</f>
        <v>0</v>
      </c>
    </row>
    <row r="4673" ht="15.75" hidden="1" customHeight="1">
      <c r="A4673" s="28"/>
      <c r="B4673" s="27">
        <f>COUNTIF($H$2:$H$2576,'CARGA COMPLETA'!$A4673)</f>
        <v>0</v>
      </c>
      <c r="C4673" s="28" t="s">
        <v>9577</v>
      </c>
      <c r="D4673" s="29">
        <v>0.0</v>
      </c>
      <c r="E4673" s="1">
        <f>COUNTIF($H$2:$H$2576,'CARGA COMPLETA'!$A4673)</f>
        <v>0</v>
      </c>
    </row>
    <row r="4674" ht="15.75" hidden="1" customHeight="1">
      <c r="A4674" s="28" t="s">
        <v>9578</v>
      </c>
      <c r="B4674" s="27">
        <f>COUNTIF($H$2:$H$2576,'CARGA COMPLETA'!$A4674)</f>
        <v>0</v>
      </c>
      <c r="C4674" s="28" t="s">
        <v>9579</v>
      </c>
      <c r="D4674" s="29">
        <v>2009.848599</v>
      </c>
      <c r="E4674" s="1">
        <f>COUNTIF($H$2:$H$2576,'CARGA COMPLETA'!$A4674)</f>
        <v>0</v>
      </c>
    </row>
    <row r="4675" ht="15.75" hidden="1" customHeight="1">
      <c r="A4675" s="28" t="s">
        <v>9580</v>
      </c>
      <c r="B4675" s="27">
        <f>COUNTIF($H$2:$H$2576,'CARGA COMPLETA'!$A4675)</f>
        <v>0</v>
      </c>
      <c r="C4675" s="28" t="s">
        <v>9581</v>
      </c>
      <c r="D4675" s="29">
        <v>2276.5191075</v>
      </c>
      <c r="E4675" s="1">
        <f>COUNTIF($H$2:$H$2576,'CARGA COMPLETA'!$A4675)</f>
        <v>0</v>
      </c>
    </row>
    <row r="4676" ht="15.75" hidden="1" customHeight="1">
      <c r="A4676" s="28" t="s">
        <v>9582</v>
      </c>
      <c r="B4676" s="27">
        <f>COUNTIF($H$2:$H$2576,'CARGA COMPLETA'!$A4676)</f>
        <v>0</v>
      </c>
      <c r="C4676" s="28" t="s">
        <v>9583</v>
      </c>
      <c r="D4676" s="29">
        <v>2594.28304575</v>
      </c>
      <c r="E4676" s="1">
        <f>COUNTIF($H$2:$H$2576,'CARGA COMPLETA'!$A4676)</f>
        <v>0</v>
      </c>
    </row>
    <row r="4677" ht="15.75" hidden="1" customHeight="1">
      <c r="A4677" s="28" t="s">
        <v>9584</v>
      </c>
      <c r="B4677" s="27">
        <f>COUNTIF($H$2:$H$2576,'CARGA COMPLETA'!$A4677)</f>
        <v>0</v>
      </c>
      <c r="C4677" s="28" t="s">
        <v>9585</v>
      </c>
      <c r="D4677" s="29">
        <v>2912.6668972499992</v>
      </c>
      <c r="E4677" s="1">
        <f>COUNTIF($H$2:$H$2576,'CARGA COMPLETA'!$A4677)</f>
        <v>0</v>
      </c>
    </row>
    <row r="4678" ht="15.75" hidden="1" customHeight="1">
      <c r="A4678" s="28"/>
      <c r="B4678" s="27">
        <f>COUNTIF($H$2:$H$2576,'CARGA COMPLETA'!$A4678)</f>
        <v>0</v>
      </c>
      <c r="C4678" s="28"/>
      <c r="D4678" s="29">
        <v>0.0</v>
      </c>
      <c r="E4678" s="1">
        <f>COUNTIF($H$2:$H$2576,'CARGA COMPLETA'!$A4678)</f>
        <v>0</v>
      </c>
    </row>
    <row r="4679" ht="15.75" hidden="1" customHeight="1">
      <c r="A4679" s="28"/>
      <c r="B4679" s="27">
        <f>COUNTIF($H$2:$H$2576,'CARGA COMPLETA'!$A4679)</f>
        <v>0</v>
      </c>
      <c r="C4679" s="28" t="s">
        <v>9586</v>
      </c>
      <c r="D4679" s="29">
        <v>0.0</v>
      </c>
      <c r="E4679" s="1">
        <f>COUNTIF($H$2:$H$2576,'CARGA COMPLETA'!$A4679)</f>
        <v>0</v>
      </c>
    </row>
    <row r="4680" ht="15.75" hidden="1" customHeight="1">
      <c r="A4680" s="28" t="s">
        <v>9587</v>
      </c>
      <c r="B4680" s="27">
        <f>COUNTIF($H$2:$H$2576,'CARGA COMPLETA'!$A4680)</f>
        <v>0</v>
      </c>
      <c r="C4680" s="28" t="s">
        <v>9588</v>
      </c>
      <c r="D4680" s="29">
        <v>2812.8878167499997</v>
      </c>
      <c r="E4680" s="1">
        <f>COUNTIF($H$2:$H$2576,'CARGA COMPLETA'!$A4680)</f>
        <v>0</v>
      </c>
    </row>
    <row r="4681" ht="15.75" hidden="1" customHeight="1">
      <c r="A4681" s="28" t="s">
        <v>9589</v>
      </c>
      <c r="B4681" s="27">
        <f>COUNTIF($H$2:$H$2576,'CARGA COMPLETA'!$A4681)</f>
        <v>0</v>
      </c>
      <c r="C4681" s="28" t="s">
        <v>9590</v>
      </c>
      <c r="D4681" s="29">
        <v>2921.9206747499998</v>
      </c>
      <c r="E4681" s="1">
        <f>COUNTIF($H$2:$H$2576,'CARGA COMPLETA'!$A4681)</f>
        <v>0</v>
      </c>
    </row>
    <row r="4682" ht="15.75" hidden="1" customHeight="1">
      <c r="A4682" s="28" t="s">
        <v>9591</v>
      </c>
      <c r="B4682" s="27">
        <f>COUNTIF($H$2:$H$2576,'CARGA COMPLETA'!$A4682)</f>
        <v>0</v>
      </c>
      <c r="C4682" s="28" t="s">
        <v>9592</v>
      </c>
      <c r="D4682" s="29">
        <v>3105.57671325</v>
      </c>
      <c r="E4682" s="1">
        <f>COUNTIF($H$2:$H$2576,'CARGA COMPLETA'!$A4682)</f>
        <v>0</v>
      </c>
    </row>
    <row r="4683" ht="15.75" hidden="1" customHeight="1">
      <c r="A4683" s="28" t="s">
        <v>9593</v>
      </c>
      <c r="B4683" s="27">
        <f>COUNTIF($H$2:$H$2576,'CARGA COMPLETA'!$A4683)</f>
        <v>0</v>
      </c>
      <c r="C4683" s="28" t="s">
        <v>9594</v>
      </c>
      <c r="D4683" s="29">
        <v>2171.39439825</v>
      </c>
      <c r="E4683" s="1">
        <f>COUNTIF($H$2:$H$2576,'CARGA COMPLETA'!$A4683)</f>
        <v>0</v>
      </c>
    </row>
    <row r="4684" ht="15.75" hidden="1" customHeight="1">
      <c r="A4684" s="28" t="s">
        <v>9595</v>
      </c>
      <c r="B4684" s="27">
        <f>COUNTIF($H$2:$H$2576,'CARGA COMPLETA'!$A4684)</f>
        <v>0</v>
      </c>
      <c r="C4684" s="28" t="s">
        <v>9596</v>
      </c>
      <c r="D4684" s="29">
        <v>2284.802586</v>
      </c>
      <c r="E4684" s="1">
        <f>COUNTIF($H$2:$H$2576,'CARGA COMPLETA'!$A4684)</f>
        <v>0</v>
      </c>
    </row>
    <row r="4685" ht="15.75" hidden="1" customHeight="1">
      <c r="A4685" s="28" t="s">
        <v>9597</v>
      </c>
      <c r="B4685" s="27">
        <f>COUNTIF($H$2:$H$2576,'CARGA COMPLETA'!$A4685)</f>
        <v>0</v>
      </c>
      <c r="C4685" s="28" t="s">
        <v>9598</v>
      </c>
      <c r="D4685" s="29">
        <v>2811.0999509999997</v>
      </c>
      <c r="E4685" s="1">
        <f>COUNTIF($H$2:$H$2576,'CARGA COMPLETA'!$A4685)</f>
        <v>0</v>
      </c>
    </row>
    <row r="4686" ht="15.75" hidden="1" customHeight="1">
      <c r="A4686" s="28"/>
      <c r="B4686" s="27">
        <f>COUNTIF($H$2:$H$2576,'CARGA COMPLETA'!$A4686)</f>
        <v>0</v>
      </c>
      <c r="C4686" s="28"/>
      <c r="D4686" s="29">
        <v>0.0</v>
      </c>
      <c r="E4686" s="1">
        <f>COUNTIF($H$2:$H$2576,'CARGA COMPLETA'!$A4686)</f>
        <v>0</v>
      </c>
    </row>
    <row r="4687" ht="15.75" hidden="1" customHeight="1">
      <c r="A4687" s="28"/>
      <c r="B4687" s="27">
        <f>COUNTIF($H$2:$H$2576,'CARGA COMPLETA'!$A4687)</f>
        <v>0</v>
      </c>
      <c r="C4687" s="28" t="s">
        <v>9599</v>
      </c>
      <c r="D4687" s="29">
        <v>0.0</v>
      </c>
      <c r="E4687" s="1">
        <f>COUNTIF($H$2:$H$2576,'CARGA COMPLETA'!$A4687)</f>
        <v>0</v>
      </c>
    </row>
    <row r="4688" ht="15.75" hidden="1" customHeight="1">
      <c r="A4688" s="28" t="s">
        <v>9600</v>
      </c>
      <c r="B4688" s="27">
        <f>COUNTIF($H$2:$H$2576,'CARGA COMPLETA'!$A4688)</f>
        <v>0</v>
      </c>
      <c r="C4688" s="28" t="s">
        <v>9601</v>
      </c>
      <c r="D4688" s="29">
        <v>2142.815499</v>
      </c>
      <c r="E4688" s="1">
        <f>COUNTIF($H$2:$H$2576,'CARGA COMPLETA'!$A4688)</f>
        <v>0</v>
      </c>
    </row>
    <row r="4689" ht="15.75" hidden="1" customHeight="1">
      <c r="A4689" s="28" t="s">
        <v>9602</v>
      </c>
      <c r="B4689" s="27">
        <f>COUNTIF($H$2:$H$2576,'CARGA COMPLETA'!$A4689)</f>
        <v>0</v>
      </c>
      <c r="C4689" s="28" t="s">
        <v>9603</v>
      </c>
      <c r="D4689" s="29">
        <v>2332.3113</v>
      </c>
      <c r="E4689" s="1">
        <f>COUNTIF($H$2:$H$2576,'CARGA COMPLETA'!$A4689)</f>
        <v>0</v>
      </c>
    </row>
    <row r="4690" ht="15.75" hidden="1" customHeight="1">
      <c r="A4690" s="28" t="s">
        <v>9604</v>
      </c>
      <c r="B4690" s="27">
        <f>COUNTIF($H$2:$H$2576,'CARGA COMPLETA'!$A4690)</f>
        <v>0</v>
      </c>
      <c r="C4690" s="28" t="s">
        <v>9605</v>
      </c>
      <c r="D4690" s="29">
        <v>2550.9699765</v>
      </c>
      <c r="E4690" s="1">
        <f>COUNTIF($H$2:$H$2576,'CARGA COMPLETA'!$A4690)</f>
        <v>0</v>
      </c>
    </row>
    <row r="4691" ht="15.75" hidden="1" customHeight="1">
      <c r="A4691" s="28" t="s">
        <v>9606</v>
      </c>
      <c r="B4691" s="27">
        <f>COUNTIF($H$2:$H$2576,'CARGA COMPLETA'!$A4691)</f>
        <v>0</v>
      </c>
      <c r="C4691" s="28" t="s">
        <v>9607</v>
      </c>
      <c r="D4691" s="29">
        <v>3163.20169275</v>
      </c>
      <c r="E4691" s="1">
        <f>COUNTIF($H$2:$H$2576,'CARGA COMPLETA'!$A4691)</f>
        <v>0</v>
      </c>
    </row>
    <row r="4692" ht="15.75" hidden="1" customHeight="1">
      <c r="A4692" s="28"/>
      <c r="B4692" s="27">
        <f>COUNTIF($H$2:$H$2576,'CARGA COMPLETA'!$A4692)</f>
        <v>0</v>
      </c>
      <c r="C4692" s="28"/>
      <c r="D4692" s="29">
        <v>0.0</v>
      </c>
      <c r="E4692" s="1">
        <f>COUNTIF($H$2:$H$2576,'CARGA COMPLETA'!$A4692)</f>
        <v>0</v>
      </c>
    </row>
    <row r="4693" ht="15.75" hidden="1" customHeight="1">
      <c r="A4693" s="28"/>
      <c r="B4693" s="27">
        <f>COUNTIF($H$2:$H$2576,'CARGA COMPLETA'!$A4693)</f>
        <v>0</v>
      </c>
      <c r="C4693" s="28" t="s">
        <v>9608</v>
      </c>
      <c r="D4693" s="29">
        <v>0.0</v>
      </c>
      <c r="E4693" s="1">
        <f>COUNTIF($H$2:$H$2576,'CARGA COMPLETA'!$A4693)</f>
        <v>0</v>
      </c>
    </row>
    <row r="4694" ht="15.75" hidden="1" customHeight="1">
      <c r="A4694" s="28" t="s">
        <v>9609</v>
      </c>
      <c r="B4694" s="27">
        <f>COUNTIF($H$2:$H$2576,'CARGA COMPLETA'!$A4694)</f>
        <v>0</v>
      </c>
      <c r="C4694" s="28" t="s">
        <v>9610</v>
      </c>
      <c r="D4694" s="29">
        <v>12004.961487749999</v>
      </c>
      <c r="E4694" s="1">
        <f>COUNTIF($H$2:$H$2576,'CARGA COMPLETA'!$A4694)</f>
        <v>0</v>
      </c>
    </row>
    <row r="4695" ht="15.75" hidden="1" customHeight="1">
      <c r="A4695" s="28" t="s">
        <v>9611</v>
      </c>
      <c r="B4695" s="27">
        <f>COUNTIF($H$2:$H$2576,'CARGA COMPLETA'!$A4695)</f>
        <v>0</v>
      </c>
      <c r="C4695" s="28" t="s">
        <v>9612</v>
      </c>
      <c r="D4695" s="29">
        <v>13306.276194749998</v>
      </c>
      <c r="E4695" s="1">
        <f>COUNTIF($H$2:$H$2576,'CARGA COMPLETA'!$A4695)</f>
        <v>0</v>
      </c>
    </row>
    <row r="4696" ht="15.75" hidden="1" customHeight="1">
      <c r="A4696" s="28" t="s">
        <v>9613</v>
      </c>
      <c r="B4696" s="27">
        <f>COUNTIF($H$2:$H$2576,'CARGA COMPLETA'!$A4696)</f>
        <v>0</v>
      </c>
      <c r="C4696" s="28" t="s">
        <v>9614</v>
      </c>
      <c r="D4696" s="29">
        <v>13775.900910749997</v>
      </c>
      <c r="E4696" s="1">
        <f>COUNTIF($H$2:$H$2576,'CARGA COMPLETA'!$A4696)</f>
        <v>0</v>
      </c>
    </row>
    <row r="4697" ht="15.75" hidden="1" customHeight="1">
      <c r="A4697" s="28" t="s">
        <v>9615</v>
      </c>
      <c r="B4697" s="27">
        <f>COUNTIF($H$2:$H$2576,'CARGA COMPLETA'!$A4697)</f>
        <v>0</v>
      </c>
      <c r="C4697" s="28" t="s">
        <v>9616</v>
      </c>
      <c r="D4697" s="29">
        <v>16389.994227749998</v>
      </c>
      <c r="E4697" s="1">
        <f>COUNTIF($H$2:$H$2576,'CARGA COMPLETA'!$A4697)</f>
        <v>0</v>
      </c>
    </row>
    <row r="4698" ht="15.75" hidden="1" customHeight="1">
      <c r="A4698" s="28" t="s">
        <v>9617</v>
      </c>
      <c r="B4698" s="27">
        <f>COUNTIF($H$2:$H$2576,'CARGA COMPLETA'!$A4698)</f>
        <v>0</v>
      </c>
      <c r="C4698" s="28" t="s">
        <v>9618</v>
      </c>
      <c r="D4698" s="29">
        <v>6081.93295875</v>
      </c>
      <c r="E4698" s="1">
        <f>COUNTIF($H$2:$H$2576,'CARGA COMPLETA'!$A4698)</f>
        <v>0</v>
      </c>
    </row>
    <row r="4699" ht="15.75" hidden="1" customHeight="1">
      <c r="A4699" s="28"/>
      <c r="B4699" s="27">
        <f>COUNTIF($H$2:$H$2576,'CARGA COMPLETA'!$A4699)</f>
        <v>0</v>
      </c>
      <c r="C4699" s="28"/>
      <c r="D4699" s="29">
        <v>0.0</v>
      </c>
      <c r="E4699" s="1">
        <f>COUNTIF($H$2:$H$2576,'CARGA COMPLETA'!$A4699)</f>
        <v>0</v>
      </c>
    </row>
    <row r="4700" ht="15.75" hidden="1" customHeight="1">
      <c r="A4700" s="28"/>
      <c r="B4700" s="27">
        <f>COUNTIF($H$2:$H$2576,'CARGA COMPLETA'!$A4700)</f>
        <v>0</v>
      </c>
      <c r="C4700" s="28" t="s">
        <v>9619</v>
      </c>
      <c r="D4700" s="29">
        <v>0.0</v>
      </c>
      <c r="E4700" s="1">
        <f>COUNTIF($H$2:$H$2576,'CARGA COMPLETA'!$A4700)</f>
        <v>0</v>
      </c>
    </row>
    <row r="4701" ht="15.75" hidden="1" customHeight="1">
      <c r="A4701" s="28" t="s">
        <v>9620</v>
      </c>
      <c r="B4701" s="27">
        <f>COUNTIF($H$2:$H$2576,'CARGA COMPLETA'!$A4701)</f>
        <v>0</v>
      </c>
      <c r="C4701" s="28" t="s">
        <v>9621</v>
      </c>
      <c r="D4701" s="29">
        <v>916.9325550000001</v>
      </c>
      <c r="E4701" s="1">
        <f>COUNTIF($H$2:$H$2576,'CARGA COMPLETA'!$A4701)</f>
        <v>0</v>
      </c>
    </row>
    <row r="4702" ht="15.75" hidden="1" customHeight="1">
      <c r="A4702" s="28"/>
      <c r="B4702" s="27">
        <f>COUNTIF($H$2:$H$2576,'CARGA COMPLETA'!$A4702)</f>
        <v>0</v>
      </c>
      <c r="C4702" s="28"/>
      <c r="D4702" s="29">
        <v>0.0</v>
      </c>
      <c r="E4702" s="1">
        <f>COUNTIF($H$2:$H$2576,'CARGA COMPLETA'!$A4702)</f>
        <v>0</v>
      </c>
    </row>
    <row r="4703" ht="15.75" hidden="1" customHeight="1">
      <c r="A4703" s="28"/>
      <c r="B4703" s="27">
        <f>COUNTIF($H$2:$H$2576,'CARGA COMPLETA'!$A4703)</f>
        <v>0</v>
      </c>
      <c r="C4703" s="28" t="s">
        <v>9622</v>
      </c>
      <c r="D4703" s="29">
        <v>0.0</v>
      </c>
      <c r="E4703" s="1">
        <f>COUNTIF($H$2:$H$2576,'CARGA COMPLETA'!$A4703)</f>
        <v>0</v>
      </c>
    </row>
    <row r="4704" ht="15.75" hidden="1" customHeight="1">
      <c r="A4704" s="28" t="s">
        <v>9623</v>
      </c>
      <c r="B4704" s="27">
        <f>COUNTIF($H$2:$H$2576,'CARGA COMPLETA'!$A4704)</f>
        <v>0</v>
      </c>
      <c r="C4704" s="28" t="s">
        <v>9624</v>
      </c>
      <c r="D4704" s="29">
        <v>6488.083948499999</v>
      </c>
      <c r="E4704" s="1">
        <f>COUNTIF($H$2:$H$2576,'CARGA COMPLETA'!$A4704)</f>
        <v>0</v>
      </c>
    </row>
    <row r="4705" ht="15.75" hidden="1" customHeight="1">
      <c r="A4705" s="28" t="s">
        <v>9625</v>
      </c>
      <c r="B4705" s="27">
        <f>COUNTIF($H$2:$H$2576,'CARGA COMPLETA'!$A4705)</f>
        <v>0</v>
      </c>
      <c r="C4705" s="28" t="s">
        <v>9626</v>
      </c>
      <c r="D4705" s="29">
        <v>8331.930560249999</v>
      </c>
      <c r="E4705" s="1">
        <f>COUNTIF($H$2:$H$2576,'CARGA COMPLETA'!$A4705)</f>
        <v>0</v>
      </c>
    </row>
    <row r="4706" ht="15.75" hidden="1" customHeight="1">
      <c r="A4706" s="28"/>
      <c r="B4706" s="27">
        <f>COUNTIF($H$2:$H$2576,'CARGA COMPLETA'!$A4706)</f>
        <v>0</v>
      </c>
      <c r="C4706" s="28"/>
      <c r="D4706" s="29">
        <v>0.0</v>
      </c>
      <c r="E4706" s="1">
        <f>COUNTIF($H$2:$H$2576,'CARGA COMPLETA'!$A4706)</f>
        <v>0</v>
      </c>
    </row>
    <row r="4707" ht="15.75" hidden="1" customHeight="1">
      <c r="A4707" s="28"/>
      <c r="B4707" s="27">
        <f>COUNTIF($H$2:$H$2576,'CARGA COMPLETA'!$A4707)</f>
        <v>0</v>
      </c>
      <c r="C4707" s="28" t="s">
        <v>9627</v>
      </c>
      <c r="D4707" s="29">
        <v>0.0</v>
      </c>
      <c r="E4707" s="1">
        <f>COUNTIF($H$2:$H$2576,'CARGA COMPLETA'!$A4707)</f>
        <v>0</v>
      </c>
    </row>
    <row r="4708" ht="15.75" hidden="1" customHeight="1">
      <c r="A4708" s="28" t="s">
        <v>9628</v>
      </c>
      <c r="B4708" s="27">
        <f>COUNTIF($H$2:$H$2576,'CARGA COMPLETA'!$A4708)</f>
        <v>0</v>
      </c>
      <c r="C4708" s="28" t="s">
        <v>9629</v>
      </c>
      <c r="D4708" s="29">
        <v>2135.09802825</v>
      </c>
      <c r="E4708" s="1">
        <f>COUNTIF($H$2:$H$2576,'CARGA COMPLETA'!$A4708)</f>
        <v>0</v>
      </c>
    </row>
    <row r="4709" ht="15.75" hidden="1" customHeight="1">
      <c r="A4709" s="28" t="s">
        <v>9630</v>
      </c>
      <c r="B4709" s="27">
        <f>COUNTIF($H$2:$H$2576,'CARGA COMPLETA'!$A4709)</f>
        <v>0</v>
      </c>
      <c r="C4709" s="28" t="s">
        <v>9631</v>
      </c>
      <c r="D4709" s="29">
        <v>1359.1193715</v>
      </c>
      <c r="E4709" s="1">
        <f>COUNTIF($H$2:$H$2576,'CARGA COMPLETA'!$A4709)</f>
        <v>0</v>
      </c>
    </row>
    <row r="4710" ht="15.75" hidden="1" customHeight="1">
      <c r="A4710" s="28" t="s">
        <v>9632</v>
      </c>
      <c r="B4710" s="27">
        <f>COUNTIF($H$2:$H$2576,'CARGA COMPLETA'!$A4710)</f>
        <v>0</v>
      </c>
      <c r="C4710" s="28" t="s">
        <v>9633</v>
      </c>
      <c r="D4710" s="29">
        <v>2135.09802825</v>
      </c>
      <c r="E4710" s="1">
        <f>COUNTIF($H$2:$H$2576,'CARGA COMPLETA'!$A4710)</f>
        <v>0</v>
      </c>
    </row>
    <row r="4711" ht="15.75" hidden="1" customHeight="1">
      <c r="A4711" s="28" t="s">
        <v>9634</v>
      </c>
      <c r="B4711" s="27">
        <f>COUNTIF($H$2:$H$2576,'CARGA COMPLETA'!$A4711)</f>
        <v>0</v>
      </c>
      <c r="C4711" s="28" t="s">
        <v>9635</v>
      </c>
      <c r="D4711" s="29">
        <v>1359.1193715</v>
      </c>
      <c r="E4711" s="1">
        <f>COUNTIF($H$2:$H$2576,'CARGA COMPLETA'!$A4711)</f>
        <v>0</v>
      </c>
    </row>
    <row r="4712" ht="15.75" hidden="1" customHeight="1">
      <c r="A4712" s="28"/>
      <c r="B4712" s="27">
        <f>COUNTIF($H$2:$H$2576,'CARGA COMPLETA'!$A4712)</f>
        <v>0</v>
      </c>
      <c r="C4712" s="28"/>
      <c r="D4712" s="29">
        <v>0.0</v>
      </c>
      <c r="E4712" s="1">
        <f>COUNTIF($H$2:$H$2576,'CARGA COMPLETA'!$A4712)</f>
        <v>0</v>
      </c>
    </row>
    <row r="4713" ht="15.75" hidden="1" customHeight="1">
      <c r="A4713" s="28"/>
      <c r="B4713" s="27">
        <f>COUNTIF($H$2:$H$2576,'CARGA COMPLETA'!$A4713)</f>
        <v>0</v>
      </c>
      <c r="C4713" s="28" t="s">
        <v>9636</v>
      </c>
      <c r="D4713" s="29">
        <v>0.0</v>
      </c>
      <c r="E4713" s="1">
        <f>COUNTIF($H$2:$H$2576,'CARGA COMPLETA'!$A4713)</f>
        <v>0</v>
      </c>
    </row>
    <row r="4714" ht="15.75" hidden="1" customHeight="1">
      <c r="A4714" s="28" t="s">
        <v>9637</v>
      </c>
      <c r="B4714" s="27">
        <f>COUNTIF($H$2:$H$2576,'CARGA COMPLETA'!$A4714)</f>
        <v>0</v>
      </c>
      <c r="C4714" s="28" t="s">
        <v>9638</v>
      </c>
      <c r="D4714" s="29">
        <v>2944.5699689999997</v>
      </c>
      <c r="E4714" s="1">
        <f>COUNTIF($H$2:$H$2576,'CARGA COMPLETA'!$A4714)</f>
        <v>0</v>
      </c>
    </row>
    <row r="4715" ht="15.75" hidden="1" customHeight="1">
      <c r="A4715" s="28" t="s">
        <v>9639</v>
      </c>
      <c r="B4715" s="27">
        <f>COUNTIF($H$2:$H$2576,'CARGA COMPLETA'!$A4715)</f>
        <v>0</v>
      </c>
      <c r="C4715" s="28" t="s">
        <v>9640</v>
      </c>
      <c r="D4715" s="29">
        <v>3176.4534615</v>
      </c>
      <c r="E4715" s="1">
        <f>COUNTIF($H$2:$H$2576,'CARGA COMPLETA'!$A4715)</f>
        <v>0</v>
      </c>
    </row>
    <row r="4716" ht="15.75" hidden="1" customHeight="1">
      <c r="A4716" s="28" t="s">
        <v>9641</v>
      </c>
      <c r="B4716" s="27">
        <f>COUNTIF($H$2:$H$2576,'CARGA COMPLETA'!$A4716)</f>
        <v>0</v>
      </c>
      <c r="C4716" s="28" t="s">
        <v>9642</v>
      </c>
      <c r="D4716" s="29">
        <v>1698.2209034999998</v>
      </c>
      <c r="E4716" s="1">
        <f>COUNTIF($H$2:$H$2576,'CARGA COMPLETA'!$A4716)</f>
        <v>0</v>
      </c>
    </row>
    <row r="4717" ht="15.75" hidden="1" customHeight="1">
      <c r="A4717" s="28" t="s">
        <v>9643</v>
      </c>
      <c r="B4717" s="27">
        <f>COUNTIF($H$2:$H$2576,'CARGA COMPLETA'!$A4717)</f>
        <v>0</v>
      </c>
      <c r="C4717" s="28" t="s">
        <v>9644</v>
      </c>
      <c r="D4717" s="29">
        <v>2683.62242775</v>
      </c>
      <c r="E4717" s="1">
        <f>COUNTIF($H$2:$H$2576,'CARGA COMPLETA'!$A4717)</f>
        <v>0</v>
      </c>
    </row>
    <row r="4718" ht="15.75" hidden="1" customHeight="1">
      <c r="A4718" s="28" t="s">
        <v>9645</v>
      </c>
      <c r="B4718" s="27">
        <f>COUNTIF($H$2:$H$2576,'CARGA COMPLETA'!$A4718)</f>
        <v>0</v>
      </c>
      <c r="C4718" s="28" t="s">
        <v>9646</v>
      </c>
      <c r="D4718" s="29">
        <v>4400.180185499999</v>
      </c>
      <c r="E4718" s="1">
        <f>COUNTIF($H$2:$H$2576,'CARGA COMPLETA'!$A4718)</f>
        <v>0</v>
      </c>
    </row>
    <row r="4719" ht="15.75" hidden="1" customHeight="1">
      <c r="A4719" s="28" t="s">
        <v>9647</v>
      </c>
      <c r="B4719" s="27">
        <f>COUNTIF($H$2:$H$2576,'CARGA COMPLETA'!$A4719)</f>
        <v>0</v>
      </c>
      <c r="C4719" s="28" t="s">
        <v>9648</v>
      </c>
      <c r="D4719" s="29">
        <v>5135.4871425</v>
      </c>
      <c r="E4719" s="1">
        <f>COUNTIF($H$2:$H$2576,'CARGA COMPLETA'!$A4719)</f>
        <v>0</v>
      </c>
    </row>
    <row r="4720" ht="15.75" hidden="1" customHeight="1">
      <c r="A4720" s="28" t="s">
        <v>9649</v>
      </c>
      <c r="B4720" s="27">
        <f>COUNTIF($H$2:$H$2576,'CARGA COMPLETA'!$A4720)</f>
        <v>0</v>
      </c>
      <c r="C4720" s="28" t="s">
        <v>9650</v>
      </c>
      <c r="D4720" s="29">
        <v>1718.8217887499998</v>
      </c>
      <c r="E4720" s="1">
        <f>COUNTIF($H$2:$H$2576,'CARGA COMPLETA'!$A4720)</f>
        <v>0</v>
      </c>
    </row>
    <row r="4721" ht="15.75" hidden="1" customHeight="1">
      <c r="A4721" s="28" t="s">
        <v>9651</v>
      </c>
      <c r="B4721" s="27">
        <f>COUNTIF($H$2:$H$2576,'CARGA COMPLETA'!$A4721)</f>
        <v>0</v>
      </c>
      <c r="C4721" s="28" t="s">
        <v>9652</v>
      </c>
      <c r="D4721" s="29">
        <v>1372.04770725</v>
      </c>
      <c r="E4721" s="1">
        <f>COUNTIF($H$2:$H$2576,'CARGA COMPLETA'!$A4721)</f>
        <v>0</v>
      </c>
    </row>
    <row r="4722" ht="15.75" hidden="1" customHeight="1">
      <c r="A4722" s="28" t="s">
        <v>9653</v>
      </c>
      <c r="B4722" s="27">
        <f>COUNTIF($H$2:$H$2576,'CARGA COMPLETA'!$A4722)</f>
        <v>0</v>
      </c>
      <c r="C4722" s="28" t="s">
        <v>9654</v>
      </c>
      <c r="D4722" s="29">
        <v>2037.8165692500002</v>
      </c>
      <c r="E4722" s="1">
        <f>COUNTIF($H$2:$H$2576,'CARGA COMPLETA'!$A4722)</f>
        <v>0</v>
      </c>
    </row>
    <row r="4723" ht="15.75" hidden="1" customHeight="1">
      <c r="A4723" s="28" t="s">
        <v>9655</v>
      </c>
      <c r="B4723" s="27">
        <f>COUNTIF($H$2:$H$2576,'CARGA COMPLETA'!$A4723)</f>
        <v>0</v>
      </c>
      <c r="C4723" s="28" t="s">
        <v>9656</v>
      </c>
      <c r="D4723" s="29">
        <v>2678.3486729999995</v>
      </c>
      <c r="E4723" s="1">
        <f>COUNTIF($H$2:$H$2576,'CARGA COMPLETA'!$A4723)</f>
        <v>0</v>
      </c>
    </row>
    <row r="4724" ht="15.75" hidden="1" customHeight="1">
      <c r="A4724" s="28" t="s">
        <v>9657</v>
      </c>
      <c r="B4724" s="27">
        <f>COUNTIF($H$2:$H$2576,'CARGA COMPLETA'!$A4724)</f>
        <v>0</v>
      </c>
      <c r="C4724" s="28" t="s">
        <v>9658</v>
      </c>
      <c r="D4724" s="29">
        <v>2915.3711565</v>
      </c>
      <c r="E4724" s="1">
        <f>COUNTIF($H$2:$H$2576,'CARGA COMPLETA'!$A4724)</f>
        <v>0</v>
      </c>
    </row>
    <row r="4725" ht="15.75" hidden="1" customHeight="1">
      <c r="A4725" s="28" t="s">
        <v>9659</v>
      </c>
      <c r="B4725" s="27">
        <f>COUNTIF($H$2:$H$2576,'CARGA COMPLETA'!$A4725)</f>
        <v>0</v>
      </c>
      <c r="C4725" s="28" t="s">
        <v>9660</v>
      </c>
      <c r="D4725" s="29">
        <v>1590.3380295000002</v>
      </c>
      <c r="E4725" s="1">
        <f>COUNTIF($H$2:$H$2576,'CARGA COMPLETA'!$A4725)</f>
        <v>0</v>
      </c>
    </row>
    <row r="4726" ht="15.75" hidden="1" customHeight="1">
      <c r="A4726" s="28" t="s">
        <v>9661</v>
      </c>
      <c r="B4726" s="27">
        <f>COUNTIF($H$2:$H$2576,'CARGA COMPLETA'!$A4726)</f>
        <v>0</v>
      </c>
      <c r="C4726" s="28" t="s">
        <v>9662</v>
      </c>
      <c r="D4726" s="29">
        <v>2369.6498429999997</v>
      </c>
      <c r="E4726" s="1">
        <f>COUNTIF($H$2:$H$2576,'CARGA COMPLETA'!$A4726)</f>
        <v>0</v>
      </c>
    </row>
    <row r="4727" ht="15.75" hidden="1" customHeight="1">
      <c r="A4727" s="28" t="s">
        <v>9663</v>
      </c>
      <c r="B4727" s="27">
        <f>COUNTIF($H$2:$H$2576,'CARGA COMPLETA'!$A4727)</f>
        <v>0</v>
      </c>
      <c r="C4727" s="28" t="s">
        <v>9664</v>
      </c>
      <c r="D4727" s="29">
        <v>3580.663853249999</v>
      </c>
      <c r="E4727" s="1">
        <f>COUNTIF($H$2:$H$2576,'CARGA COMPLETA'!$A4727)</f>
        <v>0</v>
      </c>
    </row>
    <row r="4728" ht="15.75" hidden="1" customHeight="1">
      <c r="A4728" s="28" t="s">
        <v>9665</v>
      </c>
      <c r="B4728" s="27">
        <f>COUNTIF($H$2:$H$2576,'CARGA COMPLETA'!$A4728)</f>
        <v>0</v>
      </c>
      <c r="C4728" s="28" t="s">
        <v>9666</v>
      </c>
      <c r="D4728" s="29">
        <v>1901.6961975</v>
      </c>
      <c r="E4728" s="1">
        <f>COUNTIF($H$2:$H$2576,'CARGA COMPLETA'!$A4728)</f>
        <v>0</v>
      </c>
    </row>
    <row r="4729" ht="15.75" hidden="1" customHeight="1">
      <c r="A4729" s="28" t="s">
        <v>9667</v>
      </c>
      <c r="B4729" s="27">
        <f>COUNTIF($H$2:$H$2576,'CARGA COMPLETA'!$A4729)</f>
        <v>0</v>
      </c>
      <c r="C4729" s="28" t="s">
        <v>9668</v>
      </c>
      <c r="D4729" s="29">
        <v>2750.905476</v>
      </c>
      <c r="E4729" s="1">
        <f>COUNTIF($H$2:$H$2576,'CARGA COMPLETA'!$A4729)</f>
        <v>0</v>
      </c>
    </row>
    <row r="4730" ht="15.75" hidden="1" customHeight="1">
      <c r="A4730" s="28" t="s">
        <v>9669</v>
      </c>
      <c r="B4730" s="27">
        <f>COUNTIF($H$2:$H$2576,'CARGA COMPLETA'!$A4730)</f>
        <v>0</v>
      </c>
      <c r="C4730" s="28" t="s">
        <v>9670</v>
      </c>
      <c r="D4730" s="29">
        <v>1169.4438855</v>
      </c>
      <c r="E4730" s="1">
        <f>COUNTIF($H$2:$H$2576,'CARGA COMPLETA'!$A4730)</f>
        <v>0</v>
      </c>
    </row>
    <row r="4731" ht="15.75" hidden="1" customHeight="1">
      <c r="A4731" s="28" t="s">
        <v>9671</v>
      </c>
      <c r="B4731" s="27">
        <f>COUNTIF($H$2:$H$2576,'CARGA COMPLETA'!$A4731)</f>
        <v>0</v>
      </c>
      <c r="C4731" s="28" t="s">
        <v>9672</v>
      </c>
      <c r="D4731" s="29">
        <v>1659.4987859999997</v>
      </c>
      <c r="E4731" s="1">
        <f>COUNTIF($H$2:$H$2576,'CARGA COMPLETA'!$A4731)</f>
        <v>0</v>
      </c>
    </row>
    <row r="4732" ht="15.75" hidden="1" customHeight="1">
      <c r="A4732" s="28" t="s">
        <v>9673</v>
      </c>
      <c r="B4732" s="27">
        <f>COUNTIF($H$2:$H$2576,'CARGA COMPLETA'!$A4732)</f>
        <v>0</v>
      </c>
      <c r="C4732" s="28" t="s">
        <v>9674</v>
      </c>
      <c r="D4732" s="29">
        <v>2927.2123979999997</v>
      </c>
      <c r="E4732" s="1">
        <f>COUNTIF($H$2:$H$2576,'CARGA COMPLETA'!$A4732)</f>
        <v>0</v>
      </c>
    </row>
    <row r="4733" ht="15.75" hidden="1" customHeight="1">
      <c r="A4733" s="28" t="s">
        <v>9675</v>
      </c>
      <c r="B4733" s="27">
        <f>COUNTIF($H$2:$H$2576,'CARGA COMPLETA'!$A4733)</f>
        <v>0</v>
      </c>
      <c r="C4733" s="28" t="s">
        <v>9676</v>
      </c>
      <c r="D4733" s="29">
        <v>3318.9975719999993</v>
      </c>
      <c r="E4733" s="1">
        <f>COUNTIF($H$2:$H$2576,'CARGA COMPLETA'!$A4733)</f>
        <v>0</v>
      </c>
    </row>
    <row r="4734" ht="15.75" hidden="1" customHeight="1">
      <c r="A4734" s="28" t="s">
        <v>9677</v>
      </c>
      <c r="B4734" s="27">
        <f>COUNTIF($H$2:$H$2576,'CARGA COMPLETA'!$A4734)</f>
        <v>0</v>
      </c>
      <c r="C4734" s="28" t="s">
        <v>9678</v>
      </c>
      <c r="D4734" s="29">
        <v>1776.4557525</v>
      </c>
      <c r="E4734" s="1">
        <f>COUNTIF($H$2:$H$2576,'CARGA COMPLETA'!$A4734)</f>
        <v>0</v>
      </c>
    </row>
    <row r="4735" ht="15.75" hidden="1" customHeight="1">
      <c r="A4735" s="28" t="s">
        <v>9679</v>
      </c>
      <c r="B4735" s="27">
        <f>COUNTIF($H$2:$H$2576,'CARGA COMPLETA'!$A4735)</f>
        <v>0</v>
      </c>
      <c r="C4735" s="28" t="s">
        <v>9680</v>
      </c>
      <c r="D4735" s="29">
        <v>2137.91908275</v>
      </c>
      <c r="E4735" s="1">
        <f>COUNTIF($H$2:$H$2576,'CARGA COMPLETA'!$A4735)</f>
        <v>0</v>
      </c>
    </row>
    <row r="4736" ht="15.75" hidden="1" customHeight="1">
      <c r="A4736" s="28" t="s">
        <v>9681</v>
      </c>
      <c r="B4736" s="27">
        <f>COUNTIF($H$2:$H$2576,'CARGA COMPLETA'!$A4736)</f>
        <v>0</v>
      </c>
      <c r="C4736" s="28" t="s">
        <v>9682</v>
      </c>
      <c r="D4736" s="29">
        <v>4377.96213525</v>
      </c>
      <c r="E4736" s="1">
        <f>COUNTIF($H$2:$H$2576,'CARGA COMPLETA'!$A4736)</f>
        <v>0</v>
      </c>
    </row>
    <row r="4737" ht="15.75" hidden="1" customHeight="1">
      <c r="A4737" s="28" t="s">
        <v>9683</v>
      </c>
      <c r="B4737" s="27">
        <f>COUNTIF($H$2:$H$2576,'CARGA COMPLETA'!$A4737)</f>
        <v>0</v>
      </c>
      <c r="C4737" s="28" t="s">
        <v>9684</v>
      </c>
      <c r="D4737" s="29">
        <v>4500.0850455</v>
      </c>
      <c r="E4737" s="1">
        <f>COUNTIF($H$2:$H$2576,'CARGA COMPLETA'!$A4737)</f>
        <v>0</v>
      </c>
    </row>
    <row r="4738" ht="15.75" hidden="1" customHeight="1">
      <c r="A4738" s="28"/>
      <c r="B4738" s="27">
        <f>COUNTIF($H$2:$H$2576,'CARGA COMPLETA'!$A4738)</f>
        <v>0</v>
      </c>
      <c r="C4738" s="28"/>
      <c r="D4738" s="29">
        <v>0.0</v>
      </c>
      <c r="E4738" s="1">
        <f>COUNTIF($H$2:$H$2576,'CARGA COMPLETA'!$A4738)</f>
        <v>0</v>
      </c>
    </row>
    <row r="4739" ht="15.75" hidden="1" customHeight="1">
      <c r="A4739" s="28"/>
      <c r="B4739" s="27">
        <f>COUNTIF($H$2:$H$2576,'CARGA COMPLETA'!$A4739)</f>
        <v>0</v>
      </c>
      <c r="C4739" s="28" t="s">
        <v>9685</v>
      </c>
      <c r="D4739" s="29">
        <v>0.0</v>
      </c>
      <c r="E4739" s="1">
        <f>COUNTIF($H$2:$H$2576,'CARGA COMPLETA'!$A4739)</f>
        <v>0</v>
      </c>
    </row>
    <row r="4740" ht="15.75" hidden="1" customHeight="1">
      <c r="A4740" s="28" t="s">
        <v>9686</v>
      </c>
      <c r="B4740" s="27">
        <f>COUNTIF($H$2:$H$2576,'CARGA COMPLETA'!$A4740)</f>
        <v>0</v>
      </c>
      <c r="C4740" s="28" t="s">
        <v>9687</v>
      </c>
      <c r="D4740" s="29">
        <v>1117.8383535</v>
      </c>
      <c r="E4740" s="1">
        <f>COUNTIF($H$2:$H$2576,'CARGA COMPLETA'!$A4740)</f>
        <v>0</v>
      </c>
    </row>
    <row r="4741" ht="15.75" hidden="1" customHeight="1">
      <c r="A4741" s="28" t="s">
        <v>9688</v>
      </c>
      <c r="B4741" s="27">
        <f>COUNTIF($H$2:$H$2576,'CARGA COMPLETA'!$A4741)</f>
        <v>0</v>
      </c>
      <c r="C4741" s="28" t="s">
        <v>9689</v>
      </c>
      <c r="D4741" s="29">
        <v>1117.8383535</v>
      </c>
      <c r="E4741" s="1">
        <f>COUNTIF($H$2:$H$2576,'CARGA COMPLETA'!$A4741)</f>
        <v>0</v>
      </c>
    </row>
    <row r="4742" ht="15.75" hidden="1" customHeight="1">
      <c r="A4742" s="28"/>
      <c r="B4742" s="27">
        <f>COUNTIF($H$2:$H$2576,'CARGA COMPLETA'!$A4742)</f>
        <v>0</v>
      </c>
      <c r="C4742" s="28"/>
      <c r="D4742" s="29">
        <v>0.0</v>
      </c>
      <c r="E4742" s="1">
        <f>COUNTIF($H$2:$H$2576,'CARGA COMPLETA'!$A4742)</f>
        <v>0</v>
      </c>
    </row>
    <row r="4743" ht="15.75" hidden="1" customHeight="1">
      <c r="A4743" s="28"/>
      <c r="B4743" s="27">
        <f>COUNTIF($H$2:$H$2576,'CARGA COMPLETA'!$A4743)</f>
        <v>0</v>
      </c>
      <c r="C4743" s="28" t="s">
        <v>9690</v>
      </c>
      <c r="D4743" s="29">
        <v>0.0</v>
      </c>
      <c r="E4743" s="1">
        <f>COUNTIF($H$2:$H$2576,'CARGA COMPLETA'!$A4743)</f>
        <v>0</v>
      </c>
    </row>
    <row r="4744" ht="15.75" hidden="1" customHeight="1">
      <c r="A4744" s="28" t="s">
        <v>9691</v>
      </c>
      <c r="B4744" s="27">
        <f>COUNTIF($H$2:$H$2576,'CARGA COMPLETA'!$A4744)</f>
        <v>0</v>
      </c>
      <c r="C4744" s="28" t="s">
        <v>9692</v>
      </c>
      <c r="D4744" s="29">
        <v>12253.44787425</v>
      </c>
      <c r="E4744" s="1">
        <f>COUNTIF($H$2:$H$2576,'CARGA COMPLETA'!$A4744)</f>
        <v>0</v>
      </c>
    </row>
    <row r="4745" ht="15.75" hidden="1" customHeight="1">
      <c r="A4745" s="28"/>
      <c r="B4745" s="27">
        <f>COUNTIF($H$2:$H$2576,'CARGA COMPLETA'!$A4745)</f>
        <v>0</v>
      </c>
      <c r="C4745" s="28"/>
      <c r="D4745" s="29">
        <v>0.0</v>
      </c>
      <c r="E4745" s="1">
        <f>COUNTIF($H$2:$H$2576,'CARGA COMPLETA'!$A4745)</f>
        <v>0</v>
      </c>
    </row>
    <row r="4746" ht="15.75" hidden="1" customHeight="1">
      <c r="A4746" s="28"/>
      <c r="B4746" s="27">
        <f>COUNTIF($H$2:$H$2576,'CARGA COMPLETA'!$A4746)</f>
        <v>0</v>
      </c>
      <c r="C4746" s="28" t="s">
        <v>9693</v>
      </c>
      <c r="D4746" s="29">
        <v>0.0</v>
      </c>
      <c r="E4746" s="1">
        <f>COUNTIF($H$2:$H$2576,'CARGA COMPLETA'!$A4746)</f>
        <v>0</v>
      </c>
    </row>
    <row r="4747" ht="15.75" hidden="1" customHeight="1">
      <c r="A4747" s="28" t="s">
        <v>9694</v>
      </c>
      <c r="B4747" s="27">
        <f>COUNTIF($H$2:$H$2576,'CARGA COMPLETA'!$A4747)</f>
        <v>0</v>
      </c>
      <c r="C4747" s="28" t="s">
        <v>9695</v>
      </c>
      <c r="D4747" s="29">
        <v>8583.25596975</v>
      </c>
      <c r="E4747" s="1">
        <f>COUNTIF($H$2:$H$2576,'CARGA COMPLETA'!$A4747)</f>
        <v>0</v>
      </c>
    </row>
    <row r="4748" ht="15.75" hidden="1" customHeight="1">
      <c r="A4748" s="28" t="s">
        <v>9696</v>
      </c>
      <c r="B4748" s="27">
        <f>COUNTIF($H$2:$H$2576,'CARGA COMPLETA'!$A4748)</f>
        <v>0</v>
      </c>
      <c r="C4748" s="28" t="s">
        <v>9697</v>
      </c>
      <c r="D4748" s="29">
        <v>8583.25596975</v>
      </c>
      <c r="E4748" s="1">
        <f>COUNTIF($H$2:$H$2576,'CARGA COMPLETA'!$A4748)</f>
        <v>0</v>
      </c>
    </row>
    <row r="4749" ht="15.75" hidden="1" customHeight="1">
      <c r="A4749" s="28"/>
      <c r="B4749" s="27">
        <f>COUNTIF($H$2:$H$2576,'CARGA COMPLETA'!$A4749)</f>
        <v>0</v>
      </c>
      <c r="C4749" s="28"/>
      <c r="D4749" s="29">
        <v>0.0</v>
      </c>
      <c r="E4749" s="1">
        <f>COUNTIF($H$2:$H$2576,'CARGA COMPLETA'!$A4749)</f>
        <v>0</v>
      </c>
    </row>
    <row r="4750" ht="15.75" hidden="1" customHeight="1">
      <c r="A4750" s="28"/>
      <c r="B4750" s="27">
        <f>COUNTIF($H$2:$H$2576,'CARGA COMPLETA'!$A4750)</f>
        <v>0</v>
      </c>
      <c r="C4750" s="28" t="s">
        <v>9698</v>
      </c>
      <c r="D4750" s="29">
        <v>0.0</v>
      </c>
      <c r="E4750" s="1">
        <f>COUNTIF($H$2:$H$2576,'CARGA COMPLETA'!$A4750)</f>
        <v>0</v>
      </c>
    </row>
    <row r="4751" ht="15.75" hidden="1" customHeight="1">
      <c r="A4751" s="28" t="s">
        <v>9699</v>
      </c>
      <c r="B4751" s="27">
        <f>COUNTIF($H$2:$H$2576,'CARGA COMPLETA'!$A4751)</f>
        <v>0</v>
      </c>
      <c r="C4751" s="28" t="s">
        <v>9700</v>
      </c>
      <c r="D4751" s="29">
        <v>15853.311069749996</v>
      </c>
      <c r="E4751" s="1">
        <f>COUNTIF($H$2:$H$2576,'CARGA COMPLETA'!$A4751)</f>
        <v>0</v>
      </c>
    </row>
    <row r="4752" ht="15.75" hidden="1" customHeight="1">
      <c r="A4752" s="28" t="s">
        <v>9701</v>
      </c>
      <c r="B4752" s="27">
        <f>COUNTIF($H$2:$H$2576,'CARGA COMPLETA'!$A4752)</f>
        <v>0</v>
      </c>
      <c r="C4752" s="28" t="s">
        <v>9702</v>
      </c>
      <c r="D4752" s="29">
        <v>17260.58602125</v>
      </c>
      <c r="E4752" s="1">
        <f>COUNTIF($H$2:$H$2576,'CARGA COMPLETA'!$A4752)</f>
        <v>0</v>
      </c>
    </row>
    <row r="4753" ht="15.75" hidden="1" customHeight="1">
      <c r="A4753" s="28" t="s">
        <v>9703</v>
      </c>
      <c r="B4753" s="27">
        <f>COUNTIF($H$2:$H$2576,'CARGA COMPLETA'!$A4753)</f>
        <v>0</v>
      </c>
      <c r="C4753" s="28" t="s">
        <v>9704</v>
      </c>
      <c r="D4753" s="29">
        <v>15853.311069749996</v>
      </c>
      <c r="E4753" s="1">
        <f>COUNTIF($H$2:$H$2576,'CARGA COMPLETA'!$A4753)</f>
        <v>0</v>
      </c>
    </row>
    <row r="4754" ht="15.75" hidden="1" customHeight="1">
      <c r="A4754" s="28" t="s">
        <v>9705</v>
      </c>
      <c r="B4754" s="27">
        <f>COUNTIF($H$2:$H$2576,'CARGA COMPLETA'!$A4754)</f>
        <v>0</v>
      </c>
      <c r="C4754" s="28" t="s">
        <v>9706</v>
      </c>
      <c r="D4754" s="29">
        <v>24634.004917499995</v>
      </c>
      <c r="E4754" s="1">
        <f>COUNTIF($H$2:$H$2576,'CARGA COMPLETA'!$A4754)</f>
        <v>0</v>
      </c>
    </row>
    <row r="4755" ht="15.75" hidden="1" customHeight="1">
      <c r="A4755" s="28" t="s">
        <v>9707</v>
      </c>
      <c r="B4755" s="27">
        <f>COUNTIF($H$2:$H$2576,'CARGA COMPLETA'!$A4755)</f>
        <v>0</v>
      </c>
      <c r="C4755" s="28" t="s">
        <v>9708</v>
      </c>
      <c r="D4755" s="29">
        <v>24634.004917499995</v>
      </c>
      <c r="E4755" s="1">
        <f>COUNTIF($H$2:$H$2576,'CARGA COMPLETA'!$A4755)</f>
        <v>0</v>
      </c>
    </row>
    <row r="4756" ht="15.75" hidden="1" customHeight="1">
      <c r="A4756" s="28" t="s">
        <v>9709</v>
      </c>
      <c r="B4756" s="27">
        <f>COUNTIF($H$2:$H$2576,'CARGA COMPLETA'!$A4756)</f>
        <v>0</v>
      </c>
      <c r="C4756" s="28" t="s">
        <v>9710</v>
      </c>
      <c r="D4756" s="29">
        <v>24634.004917499995</v>
      </c>
      <c r="E4756" s="1">
        <f>COUNTIF($H$2:$H$2576,'CARGA COMPLETA'!$A4756)</f>
        <v>0</v>
      </c>
    </row>
    <row r="4757" ht="15.75" hidden="1" customHeight="1">
      <c r="A4757" s="28" t="s">
        <v>9711</v>
      </c>
      <c r="B4757" s="27">
        <f>COUNTIF($H$2:$H$2576,'CARGA COMPLETA'!$A4757)</f>
        <v>0</v>
      </c>
      <c r="C4757" s="28" t="s">
        <v>9712</v>
      </c>
      <c r="D4757" s="29">
        <v>22808.935388249996</v>
      </c>
      <c r="E4757" s="1">
        <f>COUNTIF($H$2:$H$2576,'CARGA COMPLETA'!$A4757)</f>
        <v>0</v>
      </c>
    </row>
    <row r="4758" ht="15.75" hidden="1" customHeight="1">
      <c r="A4758" s="28" t="s">
        <v>9713</v>
      </c>
      <c r="B4758" s="27">
        <f>COUNTIF($H$2:$H$2576,'CARGA COMPLETA'!$A4758)</f>
        <v>0</v>
      </c>
      <c r="C4758" s="28" t="s">
        <v>9714</v>
      </c>
      <c r="D4758" s="29">
        <v>27766.992577499994</v>
      </c>
      <c r="E4758" s="1">
        <f>COUNTIF($H$2:$H$2576,'CARGA COMPLETA'!$A4758)</f>
        <v>0</v>
      </c>
    </row>
    <row r="4759" ht="15.75" hidden="1" customHeight="1">
      <c r="A4759" s="28" t="s">
        <v>9715</v>
      </c>
      <c r="B4759" s="27">
        <f>COUNTIF($H$2:$H$2576,'CARGA COMPLETA'!$A4759)</f>
        <v>0</v>
      </c>
      <c r="C4759" s="28" t="s">
        <v>9716</v>
      </c>
      <c r="D4759" s="29">
        <v>24634.004917499995</v>
      </c>
      <c r="E4759" s="1">
        <f>COUNTIF($H$2:$H$2576,'CARGA COMPLETA'!$A4759)</f>
        <v>0</v>
      </c>
    </row>
    <row r="4760" ht="15.75" hidden="1" customHeight="1">
      <c r="A4760" s="28" t="s">
        <v>9717</v>
      </c>
      <c r="B4760" s="27">
        <f>COUNTIF($H$2:$H$2576,'CARGA COMPLETA'!$A4760)</f>
        <v>0</v>
      </c>
      <c r="C4760" s="28" t="s">
        <v>9718</v>
      </c>
      <c r="D4760" s="29">
        <v>31289.079120749993</v>
      </c>
      <c r="E4760" s="1">
        <f>COUNTIF($H$2:$H$2576,'CARGA COMPLETA'!$A4760)</f>
        <v>0</v>
      </c>
    </row>
    <row r="4761" ht="15.75" hidden="1" customHeight="1">
      <c r="A4761" s="28"/>
      <c r="B4761" s="27">
        <f>COUNTIF($H$2:$H$2576,'CARGA COMPLETA'!$A4761)</f>
        <v>0</v>
      </c>
      <c r="C4761" s="28"/>
      <c r="D4761" s="29">
        <v>0.0</v>
      </c>
      <c r="E4761" s="1">
        <f>COUNTIF($H$2:$H$2576,'CARGA COMPLETA'!$A4761)</f>
        <v>0</v>
      </c>
    </row>
    <row r="4762" ht="15.75" hidden="1" customHeight="1">
      <c r="A4762" s="28"/>
      <c r="B4762" s="27">
        <f>COUNTIF($H$2:$H$2576,'CARGA COMPLETA'!$A4762)</f>
        <v>0</v>
      </c>
      <c r="C4762" s="28" t="s">
        <v>9719</v>
      </c>
      <c r="D4762" s="29">
        <v>0.0</v>
      </c>
      <c r="E4762" s="1">
        <f>COUNTIF($H$2:$H$2576,'CARGA COMPLETA'!$A4762)</f>
        <v>0</v>
      </c>
    </row>
    <row r="4763" ht="15.75" hidden="1" customHeight="1">
      <c r="A4763" s="28" t="s">
        <v>9720</v>
      </c>
      <c r="B4763" s="27">
        <f>COUNTIF($H$2:$H$2576,'CARGA COMPLETA'!$A4763)</f>
        <v>0</v>
      </c>
      <c r="C4763" s="28" t="s">
        <v>9721</v>
      </c>
      <c r="D4763" s="29">
        <v>11007.22458825</v>
      </c>
      <c r="E4763" s="1">
        <f>COUNTIF($H$2:$H$2576,'CARGA COMPLETA'!$A4763)</f>
        <v>0</v>
      </c>
    </row>
    <row r="4764" ht="15.75" hidden="1" customHeight="1">
      <c r="A4764" s="28" t="s">
        <v>9722</v>
      </c>
      <c r="B4764" s="27">
        <f>COUNTIF($H$2:$H$2576,'CARGA COMPLETA'!$A4764)</f>
        <v>0</v>
      </c>
      <c r="C4764" s="28" t="s">
        <v>9723</v>
      </c>
      <c r="D4764" s="29">
        <v>6693.409998</v>
      </c>
      <c r="E4764" s="1">
        <f>COUNTIF($H$2:$H$2576,'CARGA COMPLETA'!$A4764)</f>
        <v>0</v>
      </c>
    </row>
    <row r="4765" ht="15.75" hidden="1" customHeight="1">
      <c r="A4765" s="28"/>
      <c r="B4765" s="27">
        <f>COUNTIF($H$2:$H$2576,'CARGA COMPLETA'!$A4765)</f>
        <v>0</v>
      </c>
      <c r="C4765" s="28"/>
      <c r="D4765" s="29">
        <v>0.0</v>
      </c>
      <c r="E4765" s="1">
        <f>COUNTIF($H$2:$H$2576,'CARGA COMPLETA'!$A4765)</f>
        <v>0</v>
      </c>
    </row>
    <row r="4766" ht="15.75" hidden="1" customHeight="1">
      <c r="A4766" s="28"/>
      <c r="B4766" s="27">
        <f>COUNTIF($H$2:$H$2576,'CARGA COMPLETA'!$A4766)</f>
        <v>0</v>
      </c>
      <c r="C4766" s="28" t="s">
        <v>9724</v>
      </c>
      <c r="D4766" s="29">
        <v>0.0</v>
      </c>
      <c r="E4766" s="1">
        <f>COUNTIF($H$2:$H$2576,'CARGA COMPLETA'!$A4766)</f>
        <v>0</v>
      </c>
    </row>
    <row r="4767" ht="15.75" customHeight="1">
      <c r="A4767" s="28" t="s">
        <v>2438</v>
      </c>
      <c r="B4767" s="27">
        <f>COUNTIF($H$2:$H$2576,'CARGA COMPLETA'!$A4767)</f>
        <v>1</v>
      </c>
      <c r="C4767" s="28" t="s">
        <v>2437</v>
      </c>
      <c r="D4767" s="29">
        <v>5897.117952</v>
      </c>
      <c r="E4767" s="1">
        <f>COUNTIF($H$2:$H$2576,'CARGA COMPLETA'!$A4767)</f>
        <v>1</v>
      </c>
    </row>
    <row r="4768" ht="15.75" customHeight="1">
      <c r="A4768" s="28" t="s">
        <v>2440</v>
      </c>
      <c r="B4768" s="27">
        <f>COUNTIF($H$2:$H$2576,'CARGA COMPLETA'!$A4768)</f>
        <v>1</v>
      </c>
      <c r="C4768" s="28" t="s">
        <v>2439</v>
      </c>
      <c r="D4768" s="29">
        <v>4165.879929749999</v>
      </c>
      <c r="E4768" s="1">
        <f>COUNTIF($H$2:$H$2576,'CARGA COMPLETA'!$A4768)</f>
        <v>1</v>
      </c>
    </row>
    <row r="4769" ht="15.75" customHeight="1">
      <c r="A4769" s="28" t="s">
        <v>2442</v>
      </c>
      <c r="B4769" s="27">
        <f>COUNTIF($H$2:$H$2576,'CARGA COMPLETA'!$A4769)</f>
        <v>1</v>
      </c>
      <c r="C4769" s="28" t="s">
        <v>2441</v>
      </c>
      <c r="D4769" s="29">
        <v>4165.879929749999</v>
      </c>
      <c r="E4769" s="1">
        <f>COUNTIF($H$2:$H$2576,'CARGA COMPLETA'!$A4769)</f>
        <v>1</v>
      </c>
    </row>
    <row r="4770" ht="15.75" customHeight="1">
      <c r="A4770" s="28" t="s">
        <v>2444</v>
      </c>
      <c r="B4770" s="27">
        <f>COUNTIF($H$2:$H$2576,'CARGA COMPLETA'!$A4770)</f>
        <v>1</v>
      </c>
      <c r="C4770" s="28" t="s">
        <v>2443</v>
      </c>
      <c r="D4770" s="29">
        <v>4165.879929749999</v>
      </c>
      <c r="E4770" s="1">
        <f>COUNTIF($H$2:$H$2576,'CARGA COMPLETA'!$A4770)</f>
        <v>1</v>
      </c>
    </row>
    <row r="4771" ht="15.75" hidden="1" customHeight="1">
      <c r="A4771" s="28"/>
      <c r="B4771" s="27">
        <f>COUNTIF($H$2:$H$2576,'CARGA COMPLETA'!$A4771)</f>
        <v>0</v>
      </c>
      <c r="C4771" s="28"/>
      <c r="D4771" s="29">
        <v>0.0</v>
      </c>
      <c r="E4771" s="1">
        <f>COUNTIF($H$2:$H$2576,'CARGA COMPLETA'!$A4771)</f>
        <v>0</v>
      </c>
    </row>
    <row r="4772" ht="15.75" hidden="1" customHeight="1">
      <c r="A4772" s="28"/>
      <c r="B4772" s="27">
        <f>COUNTIF($H$2:$H$2576,'CARGA COMPLETA'!$A4772)</f>
        <v>0</v>
      </c>
      <c r="C4772" s="28" t="s">
        <v>9725</v>
      </c>
      <c r="D4772" s="29">
        <v>0.0</v>
      </c>
      <c r="E4772" s="1">
        <f>COUNTIF($H$2:$H$2576,'CARGA COMPLETA'!$A4772)</f>
        <v>0</v>
      </c>
    </row>
    <row r="4773" ht="15.75" hidden="1" customHeight="1">
      <c r="A4773" s="28" t="s">
        <v>9726</v>
      </c>
      <c r="B4773" s="27">
        <f>COUNTIF($H$2:$H$2576,'CARGA COMPLETA'!$A4773)</f>
        <v>0</v>
      </c>
      <c r="C4773" s="28" t="s">
        <v>9727</v>
      </c>
      <c r="D4773" s="29">
        <v>23456.609970749996</v>
      </c>
      <c r="E4773" s="1">
        <f>COUNTIF($H$2:$H$2576,'CARGA COMPLETA'!$A4773)</f>
        <v>0</v>
      </c>
    </row>
    <row r="4774" ht="15.75" hidden="1" customHeight="1">
      <c r="A4774" s="28" t="s">
        <v>9728</v>
      </c>
      <c r="B4774" s="27">
        <f>COUNTIF($H$2:$H$2576,'CARGA COMPLETA'!$A4774)</f>
        <v>0</v>
      </c>
      <c r="C4774" s="28" t="s">
        <v>9729</v>
      </c>
      <c r="D4774" s="29">
        <v>27117.808641</v>
      </c>
      <c r="E4774" s="1">
        <f>COUNTIF($H$2:$H$2576,'CARGA COMPLETA'!$A4774)</f>
        <v>0</v>
      </c>
    </row>
    <row r="4775" ht="15.75" hidden="1" customHeight="1">
      <c r="A4775" s="28"/>
      <c r="B4775" s="27">
        <f>COUNTIF($H$2:$H$2576,'CARGA COMPLETA'!$A4775)</f>
        <v>0</v>
      </c>
      <c r="C4775" s="28"/>
      <c r="D4775" s="29">
        <v>0.0</v>
      </c>
      <c r="E4775" s="1">
        <f>COUNTIF($H$2:$H$2576,'CARGA COMPLETA'!$A4775)</f>
        <v>0</v>
      </c>
    </row>
    <row r="4776" ht="15.75" hidden="1" customHeight="1">
      <c r="A4776" s="28"/>
      <c r="B4776" s="27">
        <f>COUNTIF($H$2:$H$2576,'CARGA COMPLETA'!$A4776)</f>
        <v>0</v>
      </c>
      <c r="C4776" s="28" t="s">
        <v>9730</v>
      </c>
      <c r="D4776" s="29">
        <v>0.0</v>
      </c>
      <c r="E4776" s="1">
        <f>COUNTIF($H$2:$H$2576,'CARGA COMPLETA'!$A4776)</f>
        <v>0</v>
      </c>
    </row>
    <row r="4777" ht="15.75" hidden="1" customHeight="1">
      <c r="A4777" s="28" t="s">
        <v>9731</v>
      </c>
      <c r="B4777" s="27">
        <f>COUNTIF($H$2:$H$2576,'CARGA COMPLETA'!$A4777)</f>
        <v>0</v>
      </c>
      <c r="C4777" s="28" t="s">
        <v>9732</v>
      </c>
      <c r="D4777" s="29">
        <v>5129.934875999999</v>
      </c>
      <c r="E4777" s="1">
        <f>COUNTIF($H$2:$H$2576,'CARGA COMPLETA'!$A4777)</f>
        <v>0</v>
      </c>
    </row>
    <row r="4778" ht="15.75" hidden="1" customHeight="1">
      <c r="A4778" s="28" t="s">
        <v>9733</v>
      </c>
      <c r="B4778" s="27">
        <f>COUNTIF($H$2:$H$2576,'CARGA COMPLETA'!$A4778)</f>
        <v>0</v>
      </c>
      <c r="C4778" s="28" t="s">
        <v>9734</v>
      </c>
      <c r="D4778" s="29">
        <v>1797.59569275</v>
      </c>
      <c r="E4778" s="1">
        <f>COUNTIF($H$2:$H$2576,'CARGA COMPLETA'!$A4778)</f>
        <v>0</v>
      </c>
    </row>
    <row r="4779" ht="15.75" hidden="1" customHeight="1">
      <c r="A4779" s="28"/>
      <c r="B4779" s="27">
        <f>COUNTIF($H$2:$H$2576,'CARGA COMPLETA'!$A4779)</f>
        <v>0</v>
      </c>
      <c r="C4779" s="28"/>
      <c r="D4779" s="29">
        <v>0.0</v>
      </c>
      <c r="E4779" s="1">
        <f>COUNTIF($H$2:$H$2576,'CARGA COMPLETA'!$A4779)</f>
        <v>0</v>
      </c>
    </row>
    <row r="4780" ht="15.75" hidden="1" customHeight="1">
      <c r="A4780" s="28"/>
      <c r="B4780" s="27">
        <f>COUNTIF($H$2:$H$2576,'CARGA COMPLETA'!$A4780)</f>
        <v>0</v>
      </c>
      <c r="C4780" s="28" t="s">
        <v>9735</v>
      </c>
      <c r="D4780" s="29">
        <v>0.0</v>
      </c>
      <c r="E4780" s="1">
        <f>COUNTIF($H$2:$H$2576,'CARGA COMPLETA'!$A4780)</f>
        <v>0</v>
      </c>
    </row>
    <row r="4781" ht="15.75" hidden="1" customHeight="1">
      <c r="A4781" s="28" t="s">
        <v>9736</v>
      </c>
      <c r="B4781" s="27">
        <f>COUNTIF($H$2:$H$2576,'CARGA COMPLETA'!$A4781)</f>
        <v>0</v>
      </c>
      <c r="C4781" s="28" t="s">
        <v>9737</v>
      </c>
      <c r="D4781" s="29">
        <v>3083.03523</v>
      </c>
      <c r="E4781" s="1">
        <f>COUNTIF($H$2:$H$2576,'CARGA COMPLETA'!$A4781)</f>
        <v>0</v>
      </c>
    </row>
    <row r="4782" ht="15.75" hidden="1" customHeight="1">
      <c r="A4782" s="28" t="s">
        <v>9738</v>
      </c>
      <c r="B4782" s="27">
        <f>COUNTIF($H$2:$H$2576,'CARGA COMPLETA'!$A4782)</f>
        <v>0</v>
      </c>
      <c r="C4782" s="28" t="s">
        <v>9739</v>
      </c>
      <c r="D4782" s="29">
        <v>1163.5322489999999</v>
      </c>
      <c r="E4782" s="1">
        <f>COUNTIF($H$2:$H$2576,'CARGA COMPLETA'!$A4782)</f>
        <v>0</v>
      </c>
    </row>
    <row r="4783" ht="15.75" hidden="1" customHeight="1">
      <c r="A4783" s="28" t="s">
        <v>9740</v>
      </c>
      <c r="B4783" s="27">
        <f>COUNTIF($H$2:$H$2576,'CARGA COMPLETA'!$A4783)</f>
        <v>0</v>
      </c>
      <c r="C4783" s="28" t="s">
        <v>9741</v>
      </c>
      <c r="D4783" s="29">
        <v>1169.3899800000002</v>
      </c>
      <c r="E4783" s="1">
        <f>COUNTIF($H$2:$H$2576,'CARGA COMPLETA'!$A4783)</f>
        <v>0</v>
      </c>
    </row>
    <row r="4784" ht="15.75" hidden="1" customHeight="1">
      <c r="A4784" s="28"/>
      <c r="B4784" s="27">
        <f>COUNTIF($H$2:$H$2576,'CARGA COMPLETA'!$A4784)</f>
        <v>0</v>
      </c>
      <c r="C4784" s="28"/>
      <c r="D4784" s="29">
        <v>0.0</v>
      </c>
      <c r="E4784" s="1">
        <f>COUNTIF($H$2:$H$2576,'CARGA COMPLETA'!$A4784)</f>
        <v>0</v>
      </c>
    </row>
    <row r="4785" ht="15.75" hidden="1" customHeight="1">
      <c r="A4785" s="28"/>
      <c r="B4785" s="27">
        <f>COUNTIF($H$2:$H$2576,'CARGA COMPLETA'!$A4785)</f>
        <v>0</v>
      </c>
      <c r="C4785" s="28" t="s">
        <v>9742</v>
      </c>
      <c r="D4785" s="29">
        <v>0.0</v>
      </c>
      <c r="E4785" s="1">
        <f>COUNTIF($H$2:$H$2576,'CARGA COMPLETA'!$A4785)</f>
        <v>0</v>
      </c>
    </row>
    <row r="4786" ht="15.75" hidden="1" customHeight="1">
      <c r="A4786" s="28" t="s">
        <v>9743</v>
      </c>
      <c r="B4786" s="27">
        <f>COUNTIF($H$2:$H$2576,'CARGA COMPLETA'!$A4786)</f>
        <v>0</v>
      </c>
      <c r="C4786" s="28" t="s">
        <v>9744</v>
      </c>
      <c r="D4786" s="29">
        <v>130.3974045</v>
      </c>
      <c r="E4786" s="1">
        <f>COUNTIF($H$2:$H$2576,'CARGA COMPLETA'!$A4786)</f>
        <v>0</v>
      </c>
    </row>
    <row r="4787" ht="15.75" hidden="1" customHeight="1">
      <c r="A4787" s="28"/>
      <c r="B4787" s="27">
        <f>COUNTIF($H$2:$H$2576,'CARGA COMPLETA'!$A4787)</f>
        <v>0</v>
      </c>
      <c r="C4787" s="28"/>
      <c r="D4787" s="29">
        <v>0.0</v>
      </c>
      <c r="E4787" s="1">
        <f>COUNTIF($H$2:$H$2576,'CARGA COMPLETA'!$A4787)</f>
        <v>0</v>
      </c>
    </row>
    <row r="4788" ht="15.75" hidden="1" customHeight="1">
      <c r="A4788" s="28"/>
      <c r="B4788" s="27">
        <f>COUNTIF($H$2:$H$2576,'CARGA COMPLETA'!$A4788)</f>
        <v>0</v>
      </c>
      <c r="C4788" s="28" t="s">
        <v>9745</v>
      </c>
      <c r="D4788" s="29">
        <v>0.0</v>
      </c>
      <c r="E4788" s="1">
        <f>COUNTIF($H$2:$H$2576,'CARGA COMPLETA'!$A4788)</f>
        <v>0</v>
      </c>
    </row>
    <row r="4789" ht="15.75" hidden="1" customHeight="1">
      <c r="A4789" s="28" t="s">
        <v>9746</v>
      </c>
      <c r="B4789" s="27">
        <f>COUNTIF($H$2:$H$2576,'CARGA COMPLETA'!$A4789)</f>
        <v>0</v>
      </c>
      <c r="C4789" s="28" t="s">
        <v>9747</v>
      </c>
      <c r="D4789" s="29">
        <v>4394.4482339999995</v>
      </c>
      <c r="E4789" s="1">
        <f>COUNTIF($H$2:$H$2576,'CARGA COMPLETA'!$A4789)</f>
        <v>0</v>
      </c>
    </row>
    <row r="4790" ht="15.75" hidden="1" customHeight="1">
      <c r="A4790" s="28"/>
      <c r="B4790" s="27">
        <f>COUNTIF($H$2:$H$2576,'CARGA COMPLETA'!$A4790)</f>
        <v>0</v>
      </c>
      <c r="C4790" s="28"/>
      <c r="D4790" s="29">
        <v>0.0</v>
      </c>
      <c r="E4790" s="1">
        <f>COUNTIF($H$2:$H$2576,'CARGA COMPLETA'!$A4790)</f>
        <v>0</v>
      </c>
    </row>
    <row r="4791" ht="15.75" hidden="1" customHeight="1">
      <c r="A4791" s="28"/>
      <c r="B4791" s="27">
        <f>COUNTIF($H$2:$H$2576,'CARGA COMPLETA'!$A4791)</f>
        <v>0</v>
      </c>
      <c r="C4791" s="28" t="s">
        <v>9748</v>
      </c>
      <c r="D4791" s="29">
        <v>0.0</v>
      </c>
      <c r="E4791" s="1">
        <f>COUNTIF($H$2:$H$2576,'CARGA COMPLETA'!$A4791)</f>
        <v>0</v>
      </c>
    </row>
    <row r="4792" ht="15.75" hidden="1" customHeight="1">
      <c r="A4792" s="28" t="s">
        <v>9749</v>
      </c>
      <c r="B4792" s="27">
        <f>COUNTIF($H$2:$H$2576,'CARGA COMPLETA'!$A4792)</f>
        <v>0</v>
      </c>
      <c r="C4792" s="28" t="s">
        <v>9750</v>
      </c>
      <c r="D4792" s="29">
        <v>23376.722019749996</v>
      </c>
      <c r="E4792" s="1">
        <f>COUNTIF($H$2:$H$2576,'CARGA COMPLETA'!$A4792)</f>
        <v>0</v>
      </c>
    </row>
    <row r="4793" ht="15.75" hidden="1" customHeight="1">
      <c r="A4793" s="28" t="s">
        <v>9751</v>
      </c>
      <c r="B4793" s="27">
        <f>COUNTIF($H$2:$H$2576,'CARGA COMPLETA'!$A4793)</f>
        <v>0</v>
      </c>
      <c r="C4793" s="28" t="s">
        <v>9752</v>
      </c>
      <c r="D4793" s="29">
        <v>11320.334685</v>
      </c>
      <c r="E4793" s="1">
        <f>COUNTIF($H$2:$H$2576,'CARGA COMPLETA'!$A4793)</f>
        <v>0</v>
      </c>
    </row>
    <row r="4794" ht="15.75" hidden="1" customHeight="1">
      <c r="A4794" s="28" t="s">
        <v>9753</v>
      </c>
      <c r="B4794" s="27">
        <f>COUNTIF($H$2:$H$2576,'CARGA COMPLETA'!$A4794)</f>
        <v>0</v>
      </c>
      <c r="C4794" s="28" t="s">
        <v>9754</v>
      </c>
      <c r="D4794" s="29">
        <v>11320.334685</v>
      </c>
      <c r="E4794" s="1">
        <f>COUNTIF($H$2:$H$2576,'CARGA COMPLETA'!$A4794)</f>
        <v>0</v>
      </c>
    </row>
    <row r="4795" ht="15.75" hidden="1" customHeight="1">
      <c r="A4795" s="28" t="s">
        <v>9755</v>
      </c>
      <c r="B4795" s="27">
        <f>COUNTIF($H$2:$H$2576,'CARGA COMPLETA'!$A4795)</f>
        <v>0</v>
      </c>
      <c r="C4795" s="28" t="s">
        <v>9756</v>
      </c>
      <c r="D4795" s="29">
        <v>15573.011453999998</v>
      </c>
      <c r="E4795" s="1">
        <f>COUNTIF($H$2:$H$2576,'CARGA COMPLETA'!$A4795)</f>
        <v>0</v>
      </c>
    </row>
    <row r="4796" ht="15.75" hidden="1" customHeight="1">
      <c r="A4796" s="28" t="s">
        <v>9757</v>
      </c>
      <c r="B4796" s="27">
        <f>COUNTIF($H$2:$H$2576,'CARGA COMPLETA'!$A4796)</f>
        <v>0</v>
      </c>
      <c r="C4796" s="28" t="s">
        <v>9758</v>
      </c>
      <c r="D4796" s="29">
        <v>15573.02043825</v>
      </c>
      <c r="E4796" s="1">
        <f>COUNTIF($H$2:$H$2576,'CARGA COMPLETA'!$A4796)</f>
        <v>0</v>
      </c>
    </row>
    <row r="4797" ht="15.75" hidden="1" customHeight="1">
      <c r="A4797" s="28" t="s">
        <v>9759</v>
      </c>
      <c r="B4797" s="27">
        <f>COUNTIF($H$2:$H$2576,'CARGA COMPLETA'!$A4797)</f>
        <v>0</v>
      </c>
      <c r="C4797" s="28" t="s">
        <v>9760</v>
      </c>
      <c r="D4797" s="29">
        <v>5566.16513475</v>
      </c>
      <c r="E4797" s="1">
        <f>COUNTIF($H$2:$H$2576,'CARGA COMPLETA'!$A4797)</f>
        <v>0</v>
      </c>
    </row>
    <row r="4798" ht="15.75" hidden="1" customHeight="1">
      <c r="A4798" s="28"/>
      <c r="B4798" s="27">
        <f>COUNTIF($H$2:$H$2576,'CARGA COMPLETA'!$A4798)</f>
        <v>0</v>
      </c>
      <c r="C4798" s="28"/>
      <c r="D4798" s="29">
        <v>0.0</v>
      </c>
      <c r="E4798" s="1">
        <f>COUNTIF($H$2:$H$2576,'CARGA COMPLETA'!$A4798)</f>
        <v>0</v>
      </c>
    </row>
    <row r="4799" ht="15.75" hidden="1" customHeight="1">
      <c r="A4799" s="28"/>
      <c r="B4799" s="27">
        <f>COUNTIF($H$2:$H$2576,'CARGA COMPLETA'!$A4799)</f>
        <v>0</v>
      </c>
      <c r="C4799" s="28" t="s">
        <v>9761</v>
      </c>
      <c r="D4799" s="29">
        <v>0.0</v>
      </c>
      <c r="E4799" s="1">
        <f>COUNTIF($H$2:$H$2576,'CARGA COMPLETA'!$A4799)</f>
        <v>0</v>
      </c>
    </row>
    <row r="4800" ht="15.75" hidden="1" customHeight="1">
      <c r="A4800" s="28" t="s">
        <v>9762</v>
      </c>
      <c r="B4800" s="27">
        <f>COUNTIF($H$2:$H$2576,'CARGA COMPLETA'!$A4800)</f>
        <v>0</v>
      </c>
      <c r="C4800" s="28" t="s">
        <v>9763</v>
      </c>
      <c r="D4800" s="29">
        <v>679.6585124999999</v>
      </c>
      <c r="E4800" s="1">
        <f>COUNTIF($H$2:$H$2576,'CARGA COMPLETA'!$A4800)</f>
        <v>0</v>
      </c>
    </row>
    <row r="4801" ht="15.75" hidden="1" customHeight="1">
      <c r="A4801" s="28" t="s">
        <v>9764</v>
      </c>
      <c r="B4801" s="27">
        <f>COUNTIF($H$2:$H$2576,'CARGA COMPLETA'!$A4801)</f>
        <v>0</v>
      </c>
      <c r="C4801" s="28" t="s">
        <v>9765</v>
      </c>
      <c r="D4801" s="29">
        <v>1072.6026547499998</v>
      </c>
      <c r="E4801" s="1">
        <f>COUNTIF($H$2:$H$2576,'CARGA COMPLETA'!$A4801)</f>
        <v>0</v>
      </c>
    </row>
    <row r="4802" ht="15.75" hidden="1" customHeight="1">
      <c r="A4802" s="28"/>
      <c r="B4802" s="27">
        <f>COUNTIF($H$2:$H$2576,'CARGA COMPLETA'!$A4802)</f>
        <v>0</v>
      </c>
      <c r="C4802" s="28"/>
      <c r="D4802" s="29">
        <v>0.0</v>
      </c>
      <c r="E4802" s="1">
        <f>COUNTIF($H$2:$H$2576,'CARGA COMPLETA'!$A4802)</f>
        <v>0</v>
      </c>
    </row>
    <row r="4803" ht="15.75" hidden="1" customHeight="1">
      <c r="A4803" s="28"/>
      <c r="B4803" s="27">
        <f>COUNTIF($H$2:$H$2576,'CARGA COMPLETA'!$A4803)</f>
        <v>0</v>
      </c>
      <c r="C4803" s="28" t="s">
        <v>9766</v>
      </c>
      <c r="D4803" s="29">
        <v>0.0</v>
      </c>
      <c r="E4803" s="1">
        <f>COUNTIF($H$2:$H$2576,'CARGA COMPLETA'!$A4803)</f>
        <v>0</v>
      </c>
    </row>
    <row r="4804" ht="15.75" hidden="1" customHeight="1">
      <c r="A4804" s="28" t="s">
        <v>9767</v>
      </c>
      <c r="B4804" s="27">
        <f>COUNTIF($H$2:$H$2576,'CARGA COMPLETA'!$A4804)</f>
        <v>0</v>
      </c>
      <c r="C4804" s="28" t="s">
        <v>9768</v>
      </c>
      <c r="D4804" s="29">
        <v>6243.5686005</v>
      </c>
      <c r="E4804" s="1">
        <f>COUNTIF($H$2:$H$2576,'CARGA COMPLETA'!$A4804)</f>
        <v>0</v>
      </c>
    </row>
    <row r="4805" ht="15.75" hidden="1" customHeight="1">
      <c r="A4805" s="28" t="s">
        <v>9769</v>
      </c>
      <c r="B4805" s="27">
        <f>COUNTIF($H$2:$H$2576,'CARGA COMPLETA'!$A4805)</f>
        <v>0</v>
      </c>
      <c r="C4805" s="28" t="s">
        <v>9770</v>
      </c>
      <c r="D4805" s="29">
        <v>7168.748696999999</v>
      </c>
      <c r="E4805" s="1">
        <f>COUNTIF($H$2:$H$2576,'CARGA COMPLETA'!$A4805)</f>
        <v>0</v>
      </c>
    </row>
    <row r="4806" ht="15.75" hidden="1" customHeight="1">
      <c r="A4806" s="28" t="s">
        <v>9771</v>
      </c>
      <c r="B4806" s="27">
        <f>COUNTIF($H$2:$H$2576,'CARGA COMPLETA'!$A4806)</f>
        <v>0</v>
      </c>
      <c r="C4806" s="28" t="s">
        <v>9772</v>
      </c>
      <c r="D4806" s="29">
        <v>8791.061672249998</v>
      </c>
      <c r="E4806" s="1">
        <f>COUNTIF($H$2:$H$2576,'CARGA COMPLETA'!$A4806)</f>
        <v>0</v>
      </c>
    </row>
    <row r="4807" ht="15.75" hidden="1" customHeight="1">
      <c r="A4807" s="28" t="s">
        <v>9773</v>
      </c>
      <c r="B4807" s="27">
        <f>COUNTIF($H$2:$H$2576,'CARGA COMPLETA'!$A4807)</f>
        <v>0</v>
      </c>
      <c r="C4807" s="28" t="s">
        <v>9774</v>
      </c>
      <c r="D4807" s="29">
        <v>6075.060007499999</v>
      </c>
      <c r="E4807" s="1">
        <f>COUNTIF($H$2:$H$2576,'CARGA COMPLETA'!$A4807)</f>
        <v>0</v>
      </c>
    </row>
    <row r="4808" ht="15.75" hidden="1" customHeight="1">
      <c r="A4808" s="28" t="s">
        <v>9775</v>
      </c>
      <c r="B4808" s="27">
        <f>COUNTIF($H$2:$H$2576,'CARGA COMPLETA'!$A4808)</f>
        <v>0</v>
      </c>
      <c r="C4808" s="28" t="s">
        <v>9776</v>
      </c>
      <c r="D4808" s="29">
        <v>6925.005994499999</v>
      </c>
      <c r="E4808" s="1">
        <f>COUNTIF($H$2:$H$2576,'CARGA COMPLETA'!$A4808)</f>
        <v>0</v>
      </c>
    </row>
    <row r="4809" ht="15.75" hidden="1" customHeight="1">
      <c r="A4809" s="28" t="s">
        <v>9777</v>
      </c>
      <c r="B4809" s="27">
        <f>COUNTIF($H$2:$H$2576,'CARGA COMPLETA'!$A4809)</f>
        <v>0</v>
      </c>
      <c r="C4809" s="28" t="s">
        <v>9778</v>
      </c>
      <c r="D4809" s="29">
        <v>8401.899899249998</v>
      </c>
      <c r="E4809" s="1">
        <f>COUNTIF($H$2:$H$2576,'CARGA COMPLETA'!$A4809)</f>
        <v>0</v>
      </c>
    </row>
    <row r="4810" ht="15.75" hidden="1" customHeight="1">
      <c r="A4810" s="28" t="s">
        <v>9779</v>
      </c>
      <c r="B4810" s="27">
        <f>COUNTIF($H$2:$H$2576,'CARGA COMPLETA'!$A4810)</f>
        <v>0</v>
      </c>
      <c r="C4810" s="28" t="s">
        <v>9780</v>
      </c>
      <c r="D4810" s="29">
        <v>6075.060007499999</v>
      </c>
      <c r="E4810" s="1">
        <f>COUNTIF($H$2:$H$2576,'CARGA COMPLETA'!$A4810)</f>
        <v>0</v>
      </c>
    </row>
    <row r="4811" ht="15.75" hidden="1" customHeight="1">
      <c r="A4811" s="28" t="s">
        <v>9781</v>
      </c>
      <c r="B4811" s="27">
        <f>COUNTIF($H$2:$H$2576,'CARGA COMPLETA'!$A4811)</f>
        <v>0</v>
      </c>
      <c r="C4811" s="28" t="s">
        <v>9782</v>
      </c>
      <c r="D4811" s="29">
        <v>6925.005994499999</v>
      </c>
      <c r="E4811" s="1">
        <f>COUNTIF($H$2:$H$2576,'CARGA COMPLETA'!$A4811)</f>
        <v>0</v>
      </c>
    </row>
    <row r="4812" ht="15.75" hidden="1" customHeight="1">
      <c r="A4812" s="28" t="s">
        <v>9783</v>
      </c>
      <c r="B4812" s="27">
        <f>COUNTIF($H$2:$H$2576,'CARGA COMPLETA'!$A4812)</f>
        <v>0</v>
      </c>
      <c r="C4812" s="28" t="s">
        <v>9784</v>
      </c>
      <c r="D4812" s="29">
        <v>8401.899899249998</v>
      </c>
      <c r="E4812" s="1">
        <f>COUNTIF($H$2:$H$2576,'CARGA COMPLETA'!$A4812)</f>
        <v>0</v>
      </c>
    </row>
    <row r="4813" ht="15.75" hidden="1" customHeight="1">
      <c r="A4813" s="28"/>
      <c r="B4813" s="27">
        <f>COUNTIF($H$2:$H$2576,'CARGA COMPLETA'!$A4813)</f>
        <v>0</v>
      </c>
      <c r="C4813" s="28"/>
      <c r="D4813" s="29">
        <v>0.0</v>
      </c>
      <c r="E4813" s="1">
        <f>COUNTIF($H$2:$H$2576,'CARGA COMPLETA'!$A4813)</f>
        <v>0</v>
      </c>
    </row>
    <row r="4814" ht="15.75" hidden="1" customHeight="1">
      <c r="A4814" s="28"/>
      <c r="B4814" s="27">
        <f>COUNTIF($H$2:$H$2576,'CARGA COMPLETA'!$A4814)</f>
        <v>0</v>
      </c>
      <c r="C4814" s="28" t="s">
        <v>9785</v>
      </c>
      <c r="D4814" s="29">
        <v>0.0</v>
      </c>
      <c r="E4814" s="1">
        <f>COUNTIF($H$2:$H$2576,'CARGA COMPLETA'!$A4814)</f>
        <v>0</v>
      </c>
    </row>
    <row r="4815" ht="15.75" customHeight="1">
      <c r="A4815" s="28" t="s">
        <v>2446</v>
      </c>
      <c r="B4815" s="27">
        <f>COUNTIF($H$2:$H$2576,'CARGA COMPLETA'!$A4815)</f>
        <v>1</v>
      </c>
      <c r="C4815" s="28" t="s">
        <v>5531</v>
      </c>
      <c r="D4815" s="29">
        <v>13441.03994475</v>
      </c>
      <c r="E4815" s="1">
        <f>COUNTIF($H$2:$H$2576,'CARGA COMPLETA'!$A4815)</f>
        <v>1</v>
      </c>
    </row>
    <row r="4816" ht="15.75" customHeight="1">
      <c r="A4816" s="28" t="s">
        <v>2448</v>
      </c>
      <c r="B4816" s="27">
        <f>COUNTIF($H$2:$H$2576,'CARGA COMPLETA'!$A4816)</f>
        <v>1</v>
      </c>
      <c r="C4816" s="28" t="s">
        <v>5534</v>
      </c>
      <c r="D4816" s="29">
        <v>14642.997830999999</v>
      </c>
      <c r="E4816" s="1">
        <f>COUNTIF($H$2:$H$2576,'CARGA COMPLETA'!$A4816)</f>
        <v>1</v>
      </c>
    </row>
    <row r="4817" ht="15.75" customHeight="1">
      <c r="A4817" s="28" t="s">
        <v>2450</v>
      </c>
      <c r="B4817" s="27">
        <f>COUNTIF($H$2:$H$2576,'CARGA COMPLETA'!$A4817)</f>
        <v>1</v>
      </c>
      <c r="C4817" s="28" t="s">
        <v>5537</v>
      </c>
      <c r="D4817" s="29">
        <v>8325.237293999999</v>
      </c>
      <c r="E4817" s="1">
        <f>COUNTIF($H$2:$H$2576,'CARGA COMPLETA'!$A4817)</f>
        <v>1</v>
      </c>
    </row>
    <row r="4818" ht="15.75" customHeight="1">
      <c r="A4818" s="28" t="s">
        <v>2452</v>
      </c>
      <c r="B4818" s="27">
        <f>COUNTIF($H$2:$H$2576,'CARGA COMPLETA'!$A4818)</f>
        <v>1</v>
      </c>
      <c r="C4818" s="28" t="s">
        <v>5540</v>
      </c>
      <c r="D4818" s="29">
        <v>9318.07777725</v>
      </c>
      <c r="E4818" s="1">
        <f>COUNTIF($H$2:$H$2576,'CARGA COMPLETA'!$A4818)</f>
        <v>1</v>
      </c>
    </row>
    <row r="4819" ht="15.75" hidden="1" customHeight="1">
      <c r="A4819" s="28"/>
      <c r="B4819" s="27">
        <f>COUNTIF($H$2:$H$2576,'CARGA COMPLETA'!$A4819)</f>
        <v>0</v>
      </c>
      <c r="C4819" s="28"/>
      <c r="D4819" s="29">
        <v>0.0</v>
      </c>
      <c r="E4819" s="1">
        <f>COUNTIF($H$2:$H$2576,'CARGA COMPLETA'!$A4819)</f>
        <v>0</v>
      </c>
    </row>
    <row r="4820" ht="15.75" hidden="1" customHeight="1">
      <c r="A4820" s="28"/>
      <c r="B4820" s="27">
        <f>COUNTIF($H$2:$H$2576,'CARGA COMPLETA'!$A4820)</f>
        <v>0</v>
      </c>
      <c r="C4820" s="28" t="s">
        <v>9786</v>
      </c>
      <c r="D4820" s="29">
        <v>0.0</v>
      </c>
      <c r="E4820" s="1">
        <f>COUNTIF($H$2:$H$2576,'CARGA COMPLETA'!$A4820)</f>
        <v>0</v>
      </c>
    </row>
    <row r="4821" ht="15.75" hidden="1" customHeight="1">
      <c r="A4821" s="28" t="s">
        <v>9787</v>
      </c>
      <c r="B4821" s="27">
        <f>COUNTIF($H$2:$H$2576,'CARGA COMPLETA'!$A4821)</f>
        <v>0</v>
      </c>
      <c r="C4821" s="28" t="s">
        <v>9788</v>
      </c>
      <c r="D4821" s="29">
        <v>3635.6384789999993</v>
      </c>
      <c r="E4821" s="1">
        <f>COUNTIF($H$2:$H$2576,'CARGA COMPLETA'!$A4821)</f>
        <v>0</v>
      </c>
    </row>
    <row r="4822" ht="15.75" hidden="1" customHeight="1">
      <c r="A4822" s="28" t="s">
        <v>9789</v>
      </c>
      <c r="B4822" s="27">
        <f>COUNTIF($H$2:$H$2576,'CARGA COMPLETA'!$A4822)</f>
        <v>0</v>
      </c>
      <c r="C4822" s="28" t="s">
        <v>9790</v>
      </c>
      <c r="D4822" s="29">
        <v>3455.1628650000002</v>
      </c>
      <c r="E4822" s="1">
        <f>COUNTIF($H$2:$H$2576,'CARGA COMPLETA'!$A4822)</f>
        <v>0</v>
      </c>
    </row>
    <row r="4823" ht="15.75" hidden="1" customHeight="1">
      <c r="A4823" s="28" t="s">
        <v>9791</v>
      </c>
      <c r="B4823" s="27">
        <f>COUNTIF($H$2:$H$2576,'CARGA COMPLETA'!$A4823)</f>
        <v>0</v>
      </c>
      <c r="C4823" s="28" t="s">
        <v>9792</v>
      </c>
      <c r="D4823" s="29">
        <v>4217.52139875</v>
      </c>
      <c r="E4823" s="1">
        <f>COUNTIF($H$2:$H$2576,'CARGA COMPLETA'!$A4823)</f>
        <v>0</v>
      </c>
    </row>
    <row r="4824" ht="15.75" hidden="1" customHeight="1">
      <c r="A4824" s="28" t="s">
        <v>9793</v>
      </c>
      <c r="B4824" s="27">
        <f>COUNTIF($H$2:$H$2576,'CARGA COMPLETA'!$A4824)</f>
        <v>0</v>
      </c>
      <c r="C4824" s="28" t="s">
        <v>9794</v>
      </c>
      <c r="D4824" s="29">
        <v>3984.6765915</v>
      </c>
      <c r="E4824" s="1">
        <f>COUNTIF($H$2:$H$2576,'CARGA COMPLETA'!$A4824)</f>
        <v>0</v>
      </c>
    </row>
    <row r="4825" ht="15.75" hidden="1" customHeight="1">
      <c r="A4825" s="28" t="s">
        <v>9795</v>
      </c>
      <c r="B4825" s="27">
        <f>COUNTIF($H$2:$H$2576,'CARGA COMPLETA'!$A4825)</f>
        <v>0</v>
      </c>
      <c r="C4825" s="28" t="s">
        <v>9796</v>
      </c>
      <c r="D4825" s="29">
        <v>5467.122762749999</v>
      </c>
      <c r="E4825" s="1">
        <f>COUNTIF($H$2:$H$2576,'CARGA COMPLETA'!$A4825)</f>
        <v>0</v>
      </c>
    </row>
    <row r="4826" ht="15.75" hidden="1" customHeight="1">
      <c r="A4826" s="28" t="s">
        <v>9797</v>
      </c>
      <c r="B4826" s="27">
        <f>COUNTIF($H$2:$H$2576,'CARGA COMPLETA'!$A4826)</f>
        <v>0</v>
      </c>
      <c r="C4826" s="28" t="s">
        <v>9798</v>
      </c>
      <c r="D4826" s="29">
        <v>5194.97186175</v>
      </c>
      <c r="E4826" s="1">
        <f>COUNTIF($H$2:$H$2576,'CARGA COMPLETA'!$A4826)</f>
        <v>0</v>
      </c>
    </row>
    <row r="4827" ht="15.75" hidden="1" customHeight="1">
      <c r="A4827" s="28" t="s">
        <v>9799</v>
      </c>
      <c r="B4827" s="27">
        <f>COUNTIF($H$2:$H$2576,'CARGA COMPLETA'!$A4827)</f>
        <v>0</v>
      </c>
      <c r="C4827" s="28" t="s">
        <v>9800</v>
      </c>
      <c r="D4827" s="29">
        <v>6230.433627</v>
      </c>
      <c r="E4827" s="1">
        <f>COUNTIF($H$2:$H$2576,'CARGA COMPLETA'!$A4827)</f>
        <v>0</v>
      </c>
    </row>
    <row r="4828" ht="15.75" hidden="1" customHeight="1">
      <c r="A4828" s="28" t="s">
        <v>9801</v>
      </c>
      <c r="B4828" s="27">
        <f>COUNTIF($H$2:$H$2576,'CARGA COMPLETA'!$A4828)</f>
        <v>0</v>
      </c>
      <c r="C4828" s="28" t="s">
        <v>9802</v>
      </c>
      <c r="D4828" s="29">
        <v>5873.291720999999</v>
      </c>
      <c r="E4828" s="1">
        <f>COUNTIF($H$2:$H$2576,'CARGA COMPLETA'!$A4828)</f>
        <v>0</v>
      </c>
    </row>
    <row r="4829" ht="15.75" hidden="1" customHeight="1">
      <c r="A4829" s="28"/>
      <c r="B4829" s="27">
        <f>COUNTIF($H$2:$H$2576,'CARGA COMPLETA'!$A4829)</f>
        <v>0</v>
      </c>
      <c r="C4829" s="28"/>
      <c r="D4829" s="29">
        <v>0.0</v>
      </c>
      <c r="E4829" s="1">
        <f>COUNTIF($H$2:$H$2576,'CARGA COMPLETA'!$A4829)</f>
        <v>0</v>
      </c>
    </row>
    <row r="4830" ht="15.75" hidden="1" customHeight="1">
      <c r="A4830" s="28"/>
      <c r="B4830" s="27">
        <f>COUNTIF($H$2:$H$2576,'CARGA COMPLETA'!$A4830)</f>
        <v>0</v>
      </c>
      <c r="C4830" s="28" t="s">
        <v>9803</v>
      </c>
      <c r="D4830" s="29">
        <v>0.0</v>
      </c>
      <c r="E4830" s="1">
        <f>COUNTIF($H$2:$H$2576,'CARGA COMPLETA'!$A4830)</f>
        <v>0</v>
      </c>
    </row>
    <row r="4831" ht="15.75" customHeight="1">
      <c r="A4831" s="28" t="s">
        <v>2454</v>
      </c>
      <c r="B4831" s="27">
        <f>COUNTIF($H$2:$H$2576,'CARGA COMPLETA'!$A4831)</f>
        <v>1</v>
      </c>
      <c r="C4831" s="28" t="s">
        <v>2453</v>
      </c>
      <c r="D4831" s="29">
        <v>1651.90709475</v>
      </c>
      <c r="E4831" s="1">
        <f>COUNTIF($H$2:$H$2576,'CARGA COMPLETA'!$A4831)</f>
        <v>1</v>
      </c>
    </row>
    <row r="4832" ht="15.75" customHeight="1">
      <c r="A4832" s="28" t="s">
        <v>2456</v>
      </c>
      <c r="B4832" s="27">
        <f>COUNTIF($H$2:$H$2576,'CARGA COMPLETA'!$A4832)</f>
        <v>1</v>
      </c>
      <c r="C4832" s="28" t="s">
        <v>2455</v>
      </c>
      <c r="D4832" s="29">
        <v>1816.1841059999997</v>
      </c>
      <c r="E4832" s="1">
        <f>COUNTIF($H$2:$H$2576,'CARGA COMPLETA'!$A4832)</f>
        <v>1</v>
      </c>
    </row>
    <row r="4833" ht="15.75" customHeight="1">
      <c r="A4833" s="28" t="s">
        <v>2458</v>
      </c>
      <c r="B4833" s="27">
        <f>COUNTIF($H$2:$H$2576,'CARGA COMPLETA'!$A4833)</f>
        <v>1</v>
      </c>
      <c r="C4833" s="28" t="s">
        <v>2457</v>
      </c>
      <c r="D4833" s="29">
        <v>1908.4074322499998</v>
      </c>
      <c r="E4833" s="1">
        <f>COUNTIF($H$2:$H$2576,'CARGA COMPLETA'!$A4833)</f>
        <v>1</v>
      </c>
    </row>
    <row r="4834" ht="15.75" customHeight="1">
      <c r="A4834" s="28" t="s">
        <v>2460</v>
      </c>
      <c r="B4834" s="27">
        <f>COUNTIF($H$2:$H$2576,'CARGA COMPLETA'!$A4834)</f>
        <v>1</v>
      </c>
      <c r="C4834" s="28" t="s">
        <v>2459</v>
      </c>
      <c r="D4834" s="29">
        <v>841.8781304999999</v>
      </c>
      <c r="E4834" s="1">
        <f>COUNTIF($H$2:$H$2576,'CARGA COMPLETA'!$A4834)</f>
        <v>1</v>
      </c>
    </row>
    <row r="4835" ht="15.75" customHeight="1">
      <c r="A4835" s="28" t="s">
        <v>2462</v>
      </c>
      <c r="B4835" s="27">
        <f>COUNTIF($H$2:$H$2576,'CARGA COMPLETA'!$A4835)</f>
        <v>1</v>
      </c>
      <c r="C4835" s="28" t="s">
        <v>2461</v>
      </c>
      <c r="D4835" s="29">
        <v>946.01457225</v>
      </c>
      <c r="E4835" s="1">
        <f>COUNTIF($H$2:$H$2576,'CARGA COMPLETA'!$A4835)</f>
        <v>1</v>
      </c>
    </row>
    <row r="4836" ht="15.75" customHeight="1">
      <c r="A4836" s="28" t="s">
        <v>2464</v>
      </c>
      <c r="B4836" s="27">
        <f>COUNTIF($H$2:$H$2576,'CARGA COMPLETA'!$A4836)</f>
        <v>1</v>
      </c>
      <c r="C4836" s="28" t="s">
        <v>2463</v>
      </c>
      <c r="D4836" s="29">
        <v>1074.5881739999998</v>
      </c>
      <c r="E4836" s="1">
        <f>COUNTIF($H$2:$H$2576,'CARGA COMPLETA'!$A4836)</f>
        <v>1</v>
      </c>
    </row>
    <row r="4837" ht="15.75" customHeight="1">
      <c r="A4837" s="28" t="s">
        <v>2466</v>
      </c>
      <c r="B4837" s="27">
        <f>COUNTIF($H$2:$H$2576,'CARGA COMPLETA'!$A4837)</f>
        <v>1</v>
      </c>
      <c r="C4837" s="28" t="s">
        <v>2465</v>
      </c>
      <c r="D4837" s="29">
        <v>1119.14106975</v>
      </c>
      <c r="E4837" s="1">
        <f>COUNTIF($H$2:$H$2576,'CARGA COMPLETA'!$A4837)</f>
        <v>1</v>
      </c>
    </row>
    <row r="4838" ht="15.75" customHeight="1">
      <c r="A4838" s="28" t="s">
        <v>2468</v>
      </c>
      <c r="B4838" s="27">
        <f>COUNTIF($H$2:$H$2576,'CARGA COMPLETA'!$A4838)</f>
        <v>1</v>
      </c>
      <c r="C4838" s="28" t="s">
        <v>2467</v>
      </c>
      <c r="D4838" s="29">
        <v>1420.338051</v>
      </c>
      <c r="E4838" s="1">
        <f>COUNTIF($H$2:$H$2576,'CARGA COMPLETA'!$A4838)</f>
        <v>1</v>
      </c>
    </row>
    <row r="4839" ht="15.75" hidden="1" customHeight="1">
      <c r="A4839" s="28"/>
      <c r="B4839" s="27">
        <f>COUNTIF($H$2:$H$2576,'CARGA COMPLETA'!$A4839)</f>
        <v>0</v>
      </c>
      <c r="C4839" s="28"/>
      <c r="D4839" s="29">
        <v>0.0</v>
      </c>
      <c r="E4839" s="1">
        <f>COUNTIF($H$2:$H$2576,'CARGA COMPLETA'!$A4839)</f>
        <v>0</v>
      </c>
    </row>
    <row r="4840" ht="15.75" hidden="1" customHeight="1">
      <c r="A4840" s="28"/>
      <c r="B4840" s="27">
        <f>COUNTIF($H$2:$H$2576,'CARGA COMPLETA'!$A4840)</f>
        <v>0</v>
      </c>
      <c r="C4840" s="28" t="s">
        <v>9804</v>
      </c>
      <c r="D4840" s="29">
        <v>0.0</v>
      </c>
      <c r="E4840" s="1">
        <f>COUNTIF($H$2:$H$2576,'CARGA COMPLETA'!$A4840)</f>
        <v>0</v>
      </c>
    </row>
    <row r="4841" ht="15.75" hidden="1" customHeight="1">
      <c r="A4841" s="28" t="s">
        <v>9805</v>
      </c>
      <c r="B4841" s="27">
        <f>COUNTIF($H$2:$H$2576,'CARGA COMPLETA'!$A4841)</f>
        <v>0</v>
      </c>
      <c r="C4841" s="28" t="s">
        <v>9806</v>
      </c>
      <c r="D4841" s="29">
        <v>2742.7657455</v>
      </c>
      <c r="E4841" s="1">
        <f>COUNTIF($H$2:$H$2576,'CARGA COMPLETA'!$A4841)</f>
        <v>0</v>
      </c>
    </row>
    <row r="4842" ht="15.75" hidden="1" customHeight="1">
      <c r="A4842" s="28"/>
      <c r="B4842" s="27">
        <f>COUNTIF($H$2:$H$2576,'CARGA COMPLETA'!$A4842)</f>
        <v>0</v>
      </c>
      <c r="C4842" s="28"/>
      <c r="D4842" s="29">
        <v>0.0</v>
      </c>
      <c r="E4842" s="1">
        <f>COUNTIF($H$2:$H$2576,'CARGA COMPLETA'!$A4842)</f>
        <v>0</v>
      </c>
    </row>
    <row r="4843" ht="15.75" hidden="1" customHeight="1">
      <c r="A4843" s="28"/>
      <c r="B4843" s="27">
        <f>COUNTIF($H$2:$H$2576,'CARGA COMPLETA'!$A4843)</f>
        <v>0</v>
      </c>
      <c r="C4843" s="28" t="s">
        <v>9807</v>
      </c>
      <c r="D4843" s="29">
        <v>0.0</v>
      </c>
      <c r="E4843" s="1">
        <f>COUNTIF($H$2:$H$2576,'CARGA COMPLETA'!$A4843)</f>
        <v>0</v>
      </c>
    </row>
    <row r="4844" ht="15.75" hidden="1" customHeight="1">
      <c r="A4844" s="28" t="s">
        <v>9808</v>
      </c>
      <c r="B4844" s="27">
        <f>COUNTIF($H$2:$H$2576,'CARGA COMPLETA'!$A4844)</f>
        <v>0</v>
      </c>
      <c r="C4844" s="28" t="s">
        <v>9809</v>
      </c>
      <c r="D4844" s="29">
        <v>1377.70778475</v>
      </c>
      <c r="E4844" s="1">
        <f>COUNTIF($H$2:$H$2576,'CARGA COMPLETA'!$A4844)</f>
        <v>0</v>
      </c>
    </row>
    <row r="4845" ht="15.75" hidden="1" customHeight="1">
      <c r="A4845" s="28" t="s">
        <v>9810</v>
      </c>
      <c r="B4845" s="27">
        <f>COUNTIF($H$2:$H$2576,'CARGA COMPLETA'!$A4845)</f>
        <v>0</v>
      </c>
      <c r="C4845" s="28" t="s">
        <v>9811</v>
      </c>
      <c r="D4845" s="29">
        <v>1377.70778475</v>
      </c>
      <c r="E4845" s="1">
        <f>COUNTIF($H$2:$H$2576,'CARGA COMPLETA'!$A4845)</f>
        <v>0</v>
      </c>
    </row>
    <row r="4846" ht="15.75" hidden="1" customHeight="1">
      <c r="A4846" s="28" t="s">
        <v>9812</v>
      </c>
      <c r="B4846" s="27">
        <f>COUNTIF($H$2:$H$2576,'CARGA COMPLETA'!$A4846)</f>
        <v>0</v>
      </c>
      <c r="C4846" s="28" t="s">
        <v>9813</v>
      </c>
      <c r="D4846" s="29">
        <v>1377.70778475</v>
      </c>
      <c r="E4846" s="1">
        <f>COUNTIF($H$2:$H$2576,'CARGA COMPLETA'!$A4846)</f>
        <v>0</v>
      </c>
    </row>
    <row r="4847" ht="15.75" hidden="1" customHeight="1">
      <c r="A4847" s="28" t="s">
        <v>9814</v>
      </c>
      <c r="B4847" s="27">
        <f>COUNTIF($H$2:$H$2576,'CARGA COMPLETA'!$A4847)</f>
        <v>0</v>
      </c>
      <c r="C4847" s="28" t="s">
        <v>9815</v>
      </c>
      <c r="D4847" s="29">
        <v>1377.70778475</v>
      </c>
      <c r="E4847" s="1">
        <f>COUNTIF($H$2:$H$2576,'CARGA COMPLETA'!$A4847)</f>
        <v>0</v>
      </c>
    </row>
    <row r="4848" ht="15.75" hidden="1" customHeight="1">
      <c r="A4848" s="28" t="s">
        <v>9816</v>
      </c>
      <c r="B4848" s="27">
        <f>COUNTIF($H$2:$H$2576,'CARGA COMPLETA'!$A4848)</f>
        <v>0</v>
      </c>
      <c r="C4848" s="28" t="s">
        <v>9817</v>
      </c>
      <c r="D4848" s="29">
        <v>1377.70778475</v>
      </c>
      <c r="E4848" s="1">
        <f>COUNTIF($H$2:$H$2576,'CARGA COMPLETA'!$A4848)</f>
        <v>0</v>
      </c>
    </row>
    <row r="4849" ht="15.75" hidden="1" customHeight="1">
      <c r="A4849" s="28" t="s">
        <v>9818</v>
      </c>
      <c r="B4849" s="27">
        <f>COUNTIF($H$2:$H$2576,'CARGA COMPLETA'!$A4849)</f>
        <v>0</v>
      </c>
      <c r="C4849" s="28" t="s">
        <v>9819</v>
      </c>
      <c r="D4849" s="29">
        <v>1287.57778875</v>
      </c>
      <c r="E4849" s="1">
        <f>COUNTIF($H$2:$H$2576,'CARGA COMPLETA'!$A4849)</f>
        <v>0</v>
      </c>
    </row>
    <row r="4850" ht="15.75" hidden="1" customHeight="1">
      <c r="A4850" s="28" t="s">
        <v>9820</v>
      </c>
      <c r="B4850" s="27">
        <f>COUNTIF($H$2:$H$2576,'CARGA COMPLETA'!$A4850)</f>
        <v>0</v>
      </c>
      <c r="C4850" s="28" t="s">
        <v>9821</v>
      </c>
      <c r="D4850" s="29">
        <v>1377.70778475</v>
      </c>
      <c r="E4850" s="1">
        <f>COUNTIF($H$2:$H$2576,'CARGA COMPLETA'!$A4850)</f>
        <v>0</v>
      </c>
    </row>
    <row r="4851" ht="15.75" hidden="1" customHeight="1">
      <c r="A4851" s="28" t="s">
        <v>9822</v>
      </c>
      <c r="B4851" s="27">
        <f>COUNTIF($H$2:$H$2576,'CARGA COMPLETA'!$A4851)</f>
        <v>0</v>
      </c>
      <c r="C4851" s="28" t="s">
        <v>9823</v>
      </c>
      <c r="D4851" s="29">
        <v>1377.70778475</v>
      </c>
      <c r="E4851" s="1">
        <f>COUNTIF($H$2:$H$2576,'CARGA COMPLETA'!$A4851)</f>
        <v>0</v>
      </c>
    </row>
    <row r="4852" ht="15.75" hidden="1" customHeight="1">
      <c r="A4852" s="28" t="s">
        <v>9824</v>
      </c>
      <c r="B4852" s="27">
        <f>COUNTIF($H$2:$H$2576,'CARGA COMPLETA'!$A4852)</f>
        <v>0</v>
      </c>
      <c r="C4852" s="28" t="s">
        <v>9825</v>
      </c>
      <c r="D4852" s="29">
        <v>1377.70778475</v>
      </c>
      <c r="E4852" s="1">
        <f>COUNTIF($H$2:$H$2576,'CARGA COMPLETA'!$A4852)</f>
        <v>0</v>
      </c>
    </row>
    <row r="4853" ht="15.75" hidden="1" customHeight="1">
      <c r="A4853" s="28" t="s">
        <v>9826</v>
      </c>
      <c r="B4853" s="27">
        <f>COUNTIF($H$2:$H$2576,'CARGA COMPLETA'!$A4853)</f>
        <v>0</v>
      </c>
      <c r="C4853" s="28" t="s">
        <v>9827</v>
      </c>
      <c r="D4853" s="29">
        <v>1377.70778475</v>
      </c>
      <c r="E4853" s="1">
        <f>COUNTIF($H$2:$H$2576,'CARGA COMPLETA'!$A4853)</f>
        <v>0</v>
      </c>
    </row>
    <row r="4854" ht="15.75" hidden="1" customHeight="1">
      <c r="A4854" s="28" t="s">
        <v>9828</v>
      </c>
      <c r="B4854" s="27">
        <f>COUNTIF($H$2:$H$2576,'CARGA COMPLETA'!$A4854)</f>
        <v>0</v>
      </c>
      <c r="C4854" s="28" t="s">
        <v>9829</v>
      </c>
      <c r="D4854" s="29">
        <v>1377.70778475</v>
      </c>
      <c r="E4854" s="1">
        <f>COUNTIF($H$2:$H$2576,'CARGA COMPLETA'!$A4854)</f>
        <v>0</v>
      </c>
    </row>
    <row r="4855" ht="15.75" hidden="1" customHeight="1">
      <c r="A4855" s="28" t="s">
        <v>9830</v>
      </c>
      <c r="B4855" s="27">
        <f>COUNTIF($H$2:$H$2576,'CARGA COMPLETA'!$A4855)</f>
        <v>0</v>
      </c>
      <c r="C4855" s="28" t="s">
        <v>9831</v>
      </c>
      <c r="D4855" s="29">
        <v>1377.70778475</v>
      </c>
      <c r="E4855" s="1">
        <f>COUNTIF($H$2:$H$2576,'CARGA COMPLETA'!$A4855)</f>
        <v>0</v>
      </c>
    </row>
    <row r="4856" ht="15.75" hidden="1" customHeight="1">
      <c r="A4856" s="28" t="s">
        <v>9832</v>
      </c>
      <c r="B4856" s="27">
        <f>COUNTIF($H$2:$H$2576,'CARGA COMPLETA'!$A4856)</f>
        <v>0</v>
      </c>
      <c r="C4856" s="28" t="s">
        <v>9833</v>
      </c>
      <c r="D4856" s="29">
        <v>1377.70778475</v>
      </c>
      <c r="E4856" s="1">
        <f>COUNTIF($H$2:$H$2576,'CARGA COMPLETA'!$A4856)</f>
        <v>0</v>
      </c>
    </row>
    <row r="4857" ht="15.75" hidden="1" customHeight="1">
      <c r="A4857" s="28" t="s">
        <v>9834</v>
      </c>
      <c r="B4857" s="27">
        <f>COUNTIF($H$2:$H$2576,'CARGA COMPLETA'!$A4857)</f>
        <v>0</v>
      </c>
      <c r="C4857" s="28" t="s">
        <v>9835</v>
      </c>
      <c r="D4857" s="29">
        <v>1377.70778475</v>
      </c>
      <c r="E4857" s="1">
        <f>COUNTIF($H$2:$H$2576,'CARGA COMPLETA'!$A4857)</f>
        <v>0</v>
      </c>
    </row>
    <row r="4858" ht="15.75" hidden="1" customHeight="1">
      <c r="A4858" s="28" t="s">
        <v>9836</v>
      </c>
      <c r="B4858" s="27">
        <f>COUNTIF($H$2:$H$2576,'CARGA COMPLETA'!$A4858)</f>
        <v>0</v>
      </c>
      <c r="C4858" s="28" t="s">
        <v>9837</v>
      </c>
      <c r="D4858" s="29">
        <v>1377.70778475</v>
      </c>
      <c r="E4858" s="1">
        <f>COUNTIF($H$2:$H$2576,'CARGA COMPLETA'!$A4858)</f>
        <v>0</v>
      </c>
    </row>
    <row r="4859" ht="15.75" hidden="1" customHeight="1">
      <c r="A4859" s="28"/>
      <c r="B4859" s="27">
        <f>COUNTIF($H$2:$H$2576,'CARGA COMPLETA'!$A4859)</f>
        <v>0</v>
      </c>
      <c r="C4859" s="28"/>
      <c r="D4859" s="29">
        <v>0.0</v>
      </c>
      <c r="E4859" s="1">
        <f>COUNTIF($H$2:$H$2576,'CARGA COMPLETA'!$A4859)</f>
        <v>0</v>
      </c>
    </row>
    <row r="4860" ht="15.75" hidden="1" customHeight="1">
      <c r="A4860" s="28"/>
      <c r="B4860" s="27">
        <f>COUNTIF($H$2:$H$2576,'CARGA COMPLETA'!$A4860)</f>
        <v>0</v>
      </c>
      <c r="C4860" s="28" t="s">
        <v>9838</v>
      </c>
      <c r="D4860" s="29">
        <v>0.0</v>
      </c>
      <c r="E4860" s="1">
        <f>COUNTIF($H$2:$H$2576,'CARGA COMPLETA'!$A4860)</f>
        <v>0</v>
      </c>
    </row>
    <row r="4861" ht="15.75" hidden="1" customHeight="1">
      <c r="A4861" s="28" t="s">
        <v>9839</v>
      </c>
      <c r="B4861" s="27">
        <f>COUNTIF($H$2:$H$2576,'CARGA COMPLETA'!$A4861)</f>
        <v>0</v>
      </c>
      <c r="C4861" s="28" t="s">
        <v>9840</v>
      </c>
      <c r="D4861" s="29">
        <v>2989.30254975</v>
      </c>
      <c r="E4861" s="1">
        <f>COUNTIF($H$2:$H$2576,'CARGA COMPLETA'!$A4861)</f>
        <v>0</v>
      </c>
    </row>
    <row r="4862" ht="15.75" hidden="1" customHeight="1">
      <c r="A4862" s="28" t="s">
        <v>9841</v>
      </c>
      <c r="B4862" s="27">
        <f>COUNTIF($H$2:$H$2576,'CARGA COMPLETA'!$A4862)</f>
        <v>0</v>
      </c>
      <c r="C4862" s="28" t="s">
        <v>9842</v>
      </c>
      <c r="D4862" s="29">
        <v>2989.30254975</v>
      </c>
      <c r="E4862" s="1">
        <f>COUNTIF($H$2:$H$2576,'CARGA COMPLETA'!$A4862)</f>
        <v>0</v>
      </c>
    </row>
    <row r="4863" ht="15.75" hidden="1" customHeight="1">
      <c r="A4863" s="28" t="s">
        <v>9843</v>
      </c>
      <c r="B4863" s="27">
        <f>COUNTIF($H$2:$H$2576,'CARGA COMPLETA'!$A4863)</f>
        <v>0</v>
      </c>
      <c r="C4863" s="28" t="s">
        <v>9844</v>
      </c>
      <c r="D4863" s="29">
        <v>2989.30254975</v>
      </c>
      <c r="E4863" s="1">
        <f>COUNTIF($H$2:$H$2576,'CARGA COMPLETA'!$A4863)</f>
        <v>0</v>
      </c>
    </row>
    <row r="4864" ht="15.75" hidden="1" customHeight="1">
      <c r="A4864" s="28" t="s">
        <v>9845</v>
      </c>
      <c r="B4864" s="27">
        <f>COUNTIF($H$2:$H$2576,'CARGA COMPLETA'!$A4864)</f>
        <v>0</v>
      </c>
      <c r="C4864" s="28" t="s">
        <v>9846</v>
      </c>
      <c r="D4864" s="29">
        <v>2989.30254975</v>
      </c>
      <c r="E4864" s="1">
        <f>COUNTIF($H$2:$H$2576,'CARGA COMPLETA'!$A4864)</f>
        <v>0</v>
      </c>
    </row>
    <row r="4865" ht="15.75" hidden="1" customHeight="1">
      <c r="A4865" s="28" t="s">
        <v>9847</v>
      </c>
      <c r="B4865" s="27">
        <f>COUNTIF($H$2:$H$2576,'CARGA COMPLETA'!$A4865)</f>
        <v>0</v>
      </c>
      <c r="C4865" s="28" t="s">
        <v>9848</v>
      </c>
      <c r="D4865" s="29">
        <v>2989.30254975</v>
      </c>
      <c r="E4865" s="1">
        <f>COUNTIF($H$2:$H$2576,'CARGA COMPLETA'!$A4865)</f>
        <v>0</v>
      </c>
    </row>
    <row r="4866" ht="15.75" hidden="1" customHeight="1">
      <c r="A4866" s="28" t="s">
        <v>9849</v>
      </c>
      <c r="B4866" s="27">
        <f>COUNTIF($H$2:$H$2576,'CARGA COMPLETA'!$A4866)</f>
        <v>0</v>
      </c>
      <c r="C4866" s="28" t="s">
        <v>9850</v>
      </c>
      <c r="D4866" s="29">
        <v>2989.30254975</v>
      </c>
      <c r="E4866" s="1">
        <f>COUNTIF($H$2:$H$2576,'CARGA COMPLETA'!$A4866)</f>
        <v>0</v>
      </c>
    </row>
    <row r="4867" ht="15.75" hidden="1" customHeight="1">
      <c r="A4867" s="28" t="s">
        <v>9851</v>
      </c>
      <c r="B4867" s="27">
        <f>COUNTIF($H$2:$H$2576,'CARGA COMPLETA'!$A4867)</f>
        <v>0</v>
      </c>
      <c r="C4867" s="28" t="s">
        <v>9852</v>
      </c>
      <c r="D4867" s="29">
        <v>2989.30254975</v>
      </c>
      <c r="E4867" s="1">
        <f>COUNTIF($H$2:$H$2576,'CARGA COMPLETA'!$A4867)</f>
        <v>0</v>
      </c>
    </row>
    <row r="4868" ht="15.75" hidden="1" customHeight="1">
      <c r="A4868" s="28" t="s">
        <v>9853</v>
      </c>
      <c r="B4868" s="27">
        <f>COUNTIF($H$2:$H$2576,'CARGA COMPLETA'!$A4868)</f>
        <v>0</v>
      </c>
      <c r="C4868" s="28" t="s">
        <v>9854</v>
      </c>
      <c r="D4868" s="29">
        <v>2989.30254975</v>
      </c>
      <c r="E4868" s="1">
        <f>COUNTIF($H$2:$H$2576,'CARGA COMPLETA'!$A4868)</f>
        <v>0</v>
      </c>
    </row>
    <row r="4869" ht="15.75" hidden="1" customHeight="1">
      <c r="A4869" s="28" t="s">
        <v>9855</v>
      </c>
      <c r="B4869" s="27">
        <f>COUNTIF($H$2:$H$2576,'CARGA COMPLETA'!$A4869)</f>
        <v>0</v>
      </c>
      <c r="C4869" s="28" t="s">
        <v>9856</v>
      </c>
      <c r="D4869" s="29">
        <v>2989.30254975</v>
      </c>
      <c r="E4869" s="1">
        <f>COUNTIF($H$2:$H$2576,'CARGA COMPLETA'!$A4869)</f>
        <v>0</v>
      </c>
    </row>
    <row r="4870" ht="15.75" hidden="1" customHeight="1">
      <c r="A4870" s="28" t="s">
        <v>9857</v>
      </c>
      <c r="B4870" s="27">
        <f>COUNTIF($H$2:$H$2576,'CARGA COMPLETA'!$A4870)</f>
        <v>0</v>
      </c>
      <c r="C4870" s="28" t="s">
        <v>9858</v>
      </c>
      <c r="D4870" s="29">
        <v>2989.30254975</v>
      </c>
      <c r="E4870" s="1">
        <f>COUNTIF($H$2:$H$2576,'CARGA COMPLETA'!$A4870)</f>
        <v>0</v>
      </c>
    </row>
    <row r="4871" ht="15.75" hidden="1" customHeight="1">
      <c r="A4871" s="28"/>
      <c r="B4871" s="27">
        <f>COUNTIF($H$2:$H$2576,'CARGA COMPLETA'!$A4871)</f>
        <v>0</v>
      </c>
      <c r="C4871" s="28"/>
      <c r="D4871" s="29">
        <v>0.0</v>
      </c>
      <c r="E4871" s="1">
        <f>COUNTIF($H$2:$H$2576,'CARGA COMPLETA'!$A4871)</f>
        <v>0</v>
      </c>
    </row>
    <row r="4872" ht="15.75" hidden="1" customHeight="1">
      <c r="A4872" s="28"/>
      <c r="B4872" s="27">
        <f>COUNTIF($H$2:$H$2576,'CARGA COMPLETA'!$A4872)</f>
        <v>0</v>
      </c>
      <c r="C4872" s="28" t="s">
        <v>9859</v>
      </c>
      <c r="D4872" s="29">
        <v>0.0</v>
      </c>
      <c r="E4872" s="1">
        <f>COUNTIF($H$2:$H$2576,'CARGA COMPLETA'!$A4872)</f>
        <v>0</v>
      </c>
    </row>
    <row r="4873" ht="15.75" hidden="1" customHeight="1">
      <c r="A4873" s="28" t="s">
        <v>9860</v>
      </c>
      <c r="B4873" s="27">
        <f>COUNTIF($H$2:$H$2576,'CARGA COMPLETA'!$A4873)</f>
        <v>0</v>
      </c>
      <c r="C4873" s="28" t="s">
        <v>9859</v>
      </c>
      <c r="D4873" s="29">
        <v>1760.1044174999997</v>
      </c>
      <c r="E4873" s="1">
        <f>COUNTIF($H$2:$H$2576,'CARGA COMPLETA'!$A4873)</f>
        <v>0</v>
      </c>
    </row>
    <row r="4874" ht="15.75" hidden="1" customHeight="1">
      <c r="A4874" s="28"/>
      <c r="B4874" s="27">
        <f>COUNTIF($H$2:$H$2576,'CARGA COMPLETA'!$A4874)</f>
        <v>0</v>
      </c>
      <c r="C4874" s="28"/>
      <c r="D4874" s="29">
        <v>0.0</v>
      </c>
      <c r="E4874" s="1">
        <f>COUNTIF($H$2:$H$2576,'CARGA COMPLETA'!$A4874)</f>
        <v>0</v>
      </c>
    </row>
    <row r="4875" ht="15.75" hidden="1" customHeight="1">
      <c r="A4875" s="28"/>
      <c r="B4875" s="27">
        <f>COUNTIF($H$2:$H$2576,'CARGA COMPLETA'!$A4875)</f>
        <v>0</v>
      </c>
      <c r="C4875" s="28" t="s">
        <v>9861</v>
      </c>
      <c r="D4875" s="29">
        <v>0.0</v>
      </c>
      <c r="E4875" s="1">
        <f>COUNTIF($H$2:$H$2576,'CARGA COMPLETA'!$A4875)</f>
        <v>0</v>
      </c>
    </row>
    <row r="4876" ht="15.75" customHeight="1">
      <c r="A4876" s="28" t="s">
        <v>2470</v>
      </c>
      <c r="B4876" s="27">
        <f>COUNTIF($H$2:$H$2576,'CARGA COMPLETA'!$A4876)</f>
        <v>1</v>
      </c>
      <c r="C4876" s="28" t="s">
        <v>2469</v>
      </c>
      <c r="D4876" s="29">
        <v>532.1910330000001</v>
      </c>
      <c r="E4876" s="1">
        <f>COUNTIF($H$2:$H$2576,'CARGA COMPLETA'!$A4876)</f>
        <v>1</v>
      </c>
    </row>
    <row r="4877" ht="15.75" customHeight="1">
      <c r="A4877" s="28" t="s">
        <v>2472</v>
      </c>
      <c r="B4877" s="27">
        <f>COUNTIF($H$2:$H$2576,'CARGA COMPLETA'!$A4877)</f>
        <v>1</v>
      </c>
      <c r="C4877" s="28" t="s">
        <v>2471</v>
      </c>
      <c r="D4877" s="29">
        <v>751.370796</v>
      </c>
      <c r="E4877" s="1">
        <f>COUNTIF($H$2:$H$2576,'CARGA COMPLETA'!$A4877)</f>
        <v>1</v>
      </c>
    </row>
    <row r="4878" ht="15.75" customHeight="1">
      <c r="A4878" s="28" t="s">
        <v>2474</v>
      </c>
      <c r="B4878" s="27">
        <f>COUNTIF($H$2:$H$2576,'CARGA COMPLETA'!$A4878)</f>
        <v>1</v>
      </c>
      <c r="C4878" s="28" t="s">
        <v>2473</v>
      </c>
      <c r="D4878" s="29">
        <v>509.694471</v>
      </c>
      <c r="E4878" s="1">
        <f>COUNTIF($H$2:$H$2576,'CARGA COMPLETA'!$A4878)</f>
        <v>1</v>
      </c>
    </row>
    <row r="4879" ht="15.75" customHeight="1">
      <c r="A4879" s="28" t="s">
        <v>2476</v>
      </c>
      <c r="B4879" s="27">
        <f>COUNTIF($H$2:$H$2576,'CARGA COMPLETA'!$A4879)</f>
        <v>1</v>
      </c>
      <c r="C4879" s="28" t="s">
        <v>2475</v>
      </c>
      <c r="D4879" s="29">
        <v>681.84168525</v>
      </c>
      <c r="E4879" s="1">
        <f>COUNTIF($H$2:$H$2576,'CARGA COMPLETA'!$A4879)</f>
        <v>1</v>
      </c>
    </row>
    <row r="4880" ht="15.75" customHeight="1">
      <c r="A4880" s="28" t="s">
        <v>2478</v>
      </c>
      <c r="B4880" s="27">
        <f>COUNTIF($H$2:$H$2576,'CARGA COMPLETA'!$A4880)</f>
        <v>1</v>
      </c>
      <c r="C4880" s="28" t="s">
        <v>2477</v>
      </c>
      <c r="D4880" s="29">
        <v>398.88273150000003</v>
      </c>
      <c r="E4880" s="1">
        <f>COUNTIF($H$2:$H$2576,'CARGA COMPLETA'!$A4880)</f>
        <v>1</v>
      </c>
    </row>
    <row r="4881" ht="15.75" customHeight="1">
      <c r="A4881" s="28" t="s">
        <v>2480</v>
      </c>
      <c r="B4881" s="27">
        <f>COUNTIF($H$2:$H$2576,'CARGA COMPLETA'!$A4881)</f>
        <v>1</v>
      </c>
      <c r="C4881" s="28" t="s">
        <v>2479</v>
      </c>
      <c r="D4881" s="29">
        <v>587.8035404999999</v>
      </c>
      <c r="E4881" s="1">
        <f>COUNTIF($H$2:$H$2576,'CARGA COMPLETA'!$A4881)</f>
        <v>1</v>
      </c>
    </row>
    <row r="4882" ht="15.75" customHeight="1">
      <c r="A4882" s="28" t="s">
        <v>2482</v>
      </c>
      <c r="B4882" s="27">
        <f>COUNTIF($H$2:$H$2576,'CARGA COMPLETA'!$A4882)</f>
        <v>1</v>
      </c>
      <c r="C4882" s="28" t="s">
        <v>2481</v>
      </c>
      <c r="D4882" s="29">
        <v>763.61632875</v>
      </c>
      <c r="E4882" s="1">
        <f>COUNTIF($H$2:$H$2576,'CARGA COMPLETA'!$A4882)</f>
        <v>1</v>
      </c>
    </row>
    <row r="4883" ht="15.75" customHeight="1">
      <c r="A4883" s="28" t="s">
        <v>2484</v>
      </c>
      <c r="B4883" s="27">
        <f>COUNTIF($H$2:$H$2576,'CARGA COMPLETA'!$A4883)</f>
        <v>1</v>
      </c>
      <c r="C4883" s="28" t="s">
        <v>2483</v>
      </c>
      <c r="D4883" s="29">
        <v>1021.5092249999999</v>
      </c>
      <c r="E4883" s="1">
        <f>COUNTIF($H$2:$H$2576,'CARGA COMPLETA'!$A4883)</f>
        <v>1</v>
      </c>
    </row>
    <row r="4884" ht="15.75" hidden="1" customHeight="1">
      <c r="A4884" s="28"/>
      <c r="B4884" s="27">
        <f>COUNTIF($H$2:$H$2576,'CARGA COMPLETA'!$A4884)</f>
        <v>0</v>
      </c>
      <c r="C4884" s="28"/>
      <c r="D4884" s="29">
        <v>0.0</v>
      </c>
      <c r="E4884" s="1">
        <f>COUNTIF($H$2:$H$2576,'CARGA COMPLETA'!$A4884)</f>
        <v>0</v>
      </c>
    </row>
    <row r="4885" ht="15.75" hidden="1" customHeight="1">
      <c r="A4885" s="28"/>
      <c r="B4885" s="27">
        <f>COUNTIF($H$2:$H$2576,'CARGA COMPLETA'!$A4885)</f>
        <v>0</v>
      </c>
      <c r="C4885" s="28" t="s">
        <v>9862</v>
      </c>
      <c r="D4885" s="29">
        <v>0.0</v>
      </c>
      <c r="E4885" s="1">
        <f>COUNTIF($H$2:$H$2576,'CARGA COMPLETA'!$A4885)</f>
        <v>0</v>
      </c>
    </row>
    <row r="4886" ht="15.75" customHeight="1">
      <c r="A4886" s="28" t="s">
        <v>2486</v>
      </c>
      <c r="B4886" s="27">
        <f>COUNTIF($H$2:$H$2576,'CARGA COMPLETA'!$A4886)</f>
        <v>1</v>
      </c>
      <c r="C4886" s="28" t="s">
        <v>2485</v>
      </c>
      <c r="D4886" s="29">
        <v>2223.386253</v>
      </c>
      <c r="E4886" s="1">
        <f>COUNTIF($H$2:$H$2576,'CARGA COMPLETA'!$A4886)</f>
        <v>1</v>
      </c>
    </row>
    <row r="4887" ht="15.75" customHeight="1">
      <c r="A4887" s="28" t="s">
        <v>2488</v>
      </c>
      <c r="B4887" s="27">
        <f>COUNTIF($H$2:$H$2576,'CARGA COMPLETA'!$A4887)</f>
        <v>1</v>
      </c>
      <c r="C4887" s="28" t="s">
        <v>2487</v>
      </c>
      <c r="D4887" s="29">
        <v>344.19560175</v>
      </c>
      <c r="E4887" s="1">
        <f>COUNTIF($H$2:$H$2576,'CARGA COMPLETA'!$A4887)</f>
        <v>1</v>
      </c>
    </row>
    <row r="4888" ht="15.75" customHeight="1">
      <c r="A4888" s="28" t="s">
        <v>2490</v>
      </c>
      <c r="B4888" s="27">
        <f>COUNTIF($H$2:$H$2576,'CARGA COMPLETA'!$A4888)</f>
        <v>1</v>
      </c>
      <c r="C4888" s="28" t="s">
        <v>2489</v>
      </c>
      <c r="D4888" s="29">
        <v>2223.386253</v>
      </c>
      <c r="E4888" s="1">
        <f>COUNTIF($H$2:$H$2576,'CARGA COMPLETA'!$A4888)</f>
        <v>1</v>
      </c>
    </row>
    <row r="4889" ht="15.75" customHeight="1">
      <c r="A4889" s="28" t="s">
        <v>2492</v>
      </c>
      <c r="B4889" s="27">
        <f>COUNTIF($H$2:$H$2576,'CARGA COMPLETA'!$A4889)</f>
        <v>1</v>
      </c>
      <c r="C4889" s="28" t="s">
        <v>2491</v>
      </c>
      <c r="D4889" s="29">
        <v>380.56384575</v>
      </c>
      <c r="E4889" s="1">
        <f>COUNTIF($H$2:$H$2576,'CARGA COMPLETA'!$A4889)</f>
        <v>1</v>
      </c>
    </row>
    <row r="4890" ht="15.75" hidden="1" customHeight="1">
      <c r="A4890" s="28"/>
      <c r="B4890" s="27">
        <f>COUNTIF($H$2:$H$2576,'CARGA COMPLETA'!$A4890)</f>
        <v>0</v>
      </c>
      <c r="C4890" s="28"/>
      <c r="D4890" s="29">
        <v>0.0</v>
      </c>
      <c r="E4890" s="1">
        <f>COUNTIF($H$2:$H$2576,'CARGA COMPLETA'!$A4890)</f>
        <v>0</v>
      </c>
    </row>
    <row r="4891" ht="15.75" hidden="1" customHeight="1">
      <c r="A4891" s="28"/>
      <c r="B4891" s="27">
        <f>COUNTIF($H$2:$H$2576,'CARGA COMPLETA'!$A4891)</f>
        <v>0</v>
      </c>
      <c r="C4891" s="28" t="s">
        <v>9863</v>
      </c>
      <c r="D4891" s="29">
        <v>0.0</v>
      </c>
      <c r="E4891" s="1">
        <f>COUNTIF($H$2:$H$2576,'CARGA COMPLETA'!$A4891)</f>
        <v>0</v>
      </c>
    </row>
    <row r="4892" ht="15.75" hidden="1" customHeight="1">
      <c r="A4892" s="28" t="s">
        <v>9864</v>
      </c>
      <c r="B4892" s="27">
        <f>COUNTIF($H$2:$H$2576,'CARGA COMPLETA'!$A4892)</f>
        <v>0</v>
      </c>
      <c r="C4892" s="28" t="s">
        <v>9865</v>
      </c>
      <c r="D4892" s="29">
        <v>6373.11250125</v>
      </c>
      <c r="E4892" s="1">
        <f>COUNTIF($H$2:$H$2576,'CARGA COMPLETA'!$A4892)</f>
        <v>0</v>
      </c>
    </row>
    <row r="4893" ht="15.75" hidden="1" customHeight="1">
      <c r="A4893" s="28"/>
      <c r="B4893" s="27">
        <f>COUNTIF($H$2:$H$2576,'CARGA COMPLETA'!$A4893)</f>
        <v>0</v>
      </c>
      <c r="C4893" s="28"/>
      <c r="D4893" s="29">
        <v>0.0</v>
      </c>
      <c r="E4893" s="1">
        <f>COUNTIF($H$2:$H$2576,'CARGA COMPLETA'!$A4893)</f>
        <v>0</v>
      </c>
    </row>
    <row r="4894" ht="15.75" hidden="1" customHeight="1">
      <c r="A4894" s="28"/>
      <c r="B4894" s="27">
        <f>COUNTIF($H$2:$H$2576,'CARGA COMPLETA'!$A4894)</f>
        <v>0</v>
      </c>
      <c r="C4894" s="28" t="s">
        <v>9866</v>
      </c>
      <c r="D4894" s="29">
        <v>0.0</v>
      </c>
      <c r="E4894" s="1">
        <f>COUNTIF($H$2:$H$2576,'CARGA COMPLETA'!$A4894)</f>
        <v>0</v>
      </c>
    </row>
    <row r="4895" ht="15.75" hidden="1" customHeight="1">
      <c r="A4895" s="28" t="s">
        <v>9867</v>
      </c>
      <c r="B4895" s="27">
        <f>COUNTIF($H$2:$H$2576,'CARGA COMPLETA'!$A4895)</f>
        <v>0</v>
      </c>
      <c r="C4895" s="28" t="s">
        <v>9868</v>
      </c>
      <c r="D4895" s="29">
        <v>6658.299548999999</v>
      </c>
      <c r="E4895" s="1">
        <f>COUNTIF($H$2:$H$2576,'CARGA COMPLETA'!$A4895)</f>
        <v>0</v>
      </c>
    </row>
    <row r="4896" ht="15.75" hidden="1" customHeight="1">
      <c r="A4896" s="28"/>
      <c r="B4896" s="27">
        <f>COUNTIF($H$2:$H$2576,'CARGA COMPLETA'!$A4896)</f>
        <v>0</v>
      </c>
      <c r="C4896" s="28"/>
      <c r="D4896" s="29">
        <v>0.0</v>
      </c>
      <c r="E4896" s="1">
        <f>COUNTIF($H$2:$H$2576,'CARGA COMPLETA'!$A4896)</f>
        <v>0</v>
      </c>
    </row>
    <row r="4897" ht="15.75" hidden="1" customHeight="1">
      <c r="A4897" s="28"/>
      <c r="B4897" s="27">
        <f>COUNTIF($H$2:$H$2576,'CARGA COMPLETA'!$A4897)</f>
        <v>0</v>
      </c>
      <c r="C4897" s="28" t="s">
        <v>9869</v>
      </c>
      <c r="D4897" s="29">
        <v>0.0</v>
      </c>
      <c r="E4897" s="1">
        <f>COUNTIF($H$2:$H$2576,'CARGA COMPLETA'!$A4897)</f>
        <v>0</v>
      </c>
    </row>
    <row r="4898" ht="15.75" hidden="1" customHeight="1">
      <c r="A4898" s="28" t="s">
        <v>9870</v>
      </c>
      <c r="B4898" s="27">
        <f>COUNTIF($H$2:$H$2576,'CARGA COMPLETA'!$A4898)</f>
        <v>0</v>
      </c>
      <c r="C4898" s="28" t="s">
        <v>9871</v>
      </c>
      <c r="D4898" s="29">
        <v>2624.0029447499996</v>
      </c>
      <c r="E4898" s="1">
        <f>COUNTIF($H$2:$H$2576,'CARGA COMPLETA'!$A4898)</f>
        <v>0</v>
      </c>
    </row>
    <row r="4899" ht="15.75" hidden="1" customHeight="1">
      <c r="A4899" s="28"/>
      <c r="B4899" s="27">
        <f>COUNTIF($H$2:$H$2576,'CARGA COMPLETA'!$A4899)</f>
        <v>0</v>
      </c>
      <c r="C4899" s="28"/>
      <c r="D4899" s="29">
        <v>0.0</v>
      </c>
      <c r="E4899" s="1">
        <f>COUNTIF($H$2:$H$2576,'CARGA COMPLETA'!$A4899)</f>
        <v>0</v>
      </c>
    </row>
    <row r="4900" ht="15.75" hidden="1" customHeight="1">
      <c r="A4900" s="28"/>
      <c r="B4900" s="27">
        <f>COUNTIF($H$2:$H$2576,'CARGA COMPLETA'!$A4900)</f>
        <v>0</v>
      </c>
      <c r="C4900" s="28" t="s">
        <v>9872</v>
      </c>
      <c r="D4900" s="29">
        <v>0.0</v>
      </c>
      <c r="E4900" s="1">
        <f>COUNTIF($H$2:$H$2576,'CARGA COMPLETA'!$A4900)</f>
        <v>0</v>
      </c>
    </row>
    <row r="4901" ht="15.75" hidden="1" customHeight="1">
      <c r="A4901" s="28" t="s">
        <v>9873</v>
      </c>
      <c r="B4901" s="27">
        <f>COUNTIF($H$2:$H$2576,'CARGA COMPLETA'!$A4901)</f>
        <v>0</v>
      </c>
      <c r="C4901" s="28" t="s">
        <v>9874</v>
      </c>
      <c r="D4901" s="29">
        <v>3917.07011025</v>
      </c>
      <c r="E4901" s="1">
        <f>COUNTIF($H$2:$H$2576,'CARGA COMPLETA'!$A4901)</f>
        <v>0</v>
      </c>
    </row>
    <row r="4902" ht="15.75" hidden="1" customHeight="1">
      <c r="A4902" s="28" t="s">
        <v>9875</v>
      </c>
      <c r="B4902" s="27">
        <f>COUNTIF($H$2:$H$2576,'CARGA COMPLETA'!$A4902)</f>
        <v>0</v>
      </c>
      <c r="C4902" s="28" t="s">
        <v>9876</v>
      </c>
      <c r="D4902" s="29">
        <v>5093.93498625</v>
      </c>
      <c r="E4902" s="1">
        <f>COUNTIF($H$2:$H$2576,'CARGA COMPLETA'!$A4902)</f>
        <v>0</v>
      </c>
    </row>
    <row r="4903" ht="15.75" hidden="1" customHeight="1">
      <c r="A4903" s="28" t="s">
        <v>9877</v>
      </c>
      <c r="B4903" s="27">
        <f>COUNTIF($H$2:$H$2576,'CARGA COMPLETA'!$A4903)</f>
        <v>0</v>
      </c>
      <c r="C4903" s="28" t="s">
        <v>9878</v>
      </c>
      <c r="D4903" s="29">
        <v>7262.0950545</v>
      </c>
      <c r="E4903" s="1">
        <f>COUNTIF($H$2:$H$2576,'CARGA COMPLETA'!$A4903)</f>
        <v>0</v>
      </c>
    </row>
    <row r="4904" ht="15.75" hidden="1" customHeight="1">
      <c r="A4904" s="28" t="s">
        <v>9879</v>
      </c>
      <c r="B4904" s="27">
        <f>COUNTIF($H$2:$H$2576,'CARGA COMPLETA'!$A4904)</f>
        <v>0</v>
      </c>
      <c r="C4904" s="28" t="s">
        <v>9880</v>
      </c>
      <c r="D4904" s="29">
        <v>4282.100187749999</v>
      </c>
      <c r="E4904" s="1">
        <f>COUNTIF($H$2:$H$2576,'CARGA COMPLETA'!$A4904)</f>
        <v>0</v>
      </c>
    </row>
    <row r="4905" ht="15.75" hidden="1" customHeight="1">
      <c r="A4905" s="28"/>
      <c r="B4905" s="27">
        <f>COUNTIF($H$2:$H$2576,'CARGA COMPLETA'!$A4905)</f>
        <v>0</v>
      </c>
      <c r="C4905" s="28"/>
      <c r="D4905" s="29">
        <v>0.0</v>
      </c>
      <c r="E4905" s="1">
        <f>COUNTIF($H$2:$H$2576,'CARGA COMPLETA'!$A4905)</f>
        <v>0</v>
      </c>
    </row>
    <row r="4906" ht="15.75" hidden="1" customHeight="1">
      <c r="A4906" s="28"/>
      <c r="B4906" s="27">
        <f>COUNTIF($H$2:$H$2576,'CARGA COMPLETA'!$A4906)</f>
        <v>0</v>
      </c>
      <c r="C4906" s="28" t="s">
        <v>9881</v>
      </c>
      <c r="D4906" s="29">
        <v>0.0</v>
      </c>
      <c r="E4906" s="1">
        <f>COUNTIF($H$2:$H$2576,'CARGA COMPLETA'!$A4906)</f>
        <v>0</v>
      </c>
    </row>
    <row r="4907" ht="15.75" hidden="1" customHeight="1">
      <c r="A4907" s="28" t="s">
        <v>9882</v>
      </c>
      <c r="B4907" s="27">
        <f>COUNTIF($H$2:$H$2576,'CARGA COMPLETA'!$A4907)</f>
        <v>0</v>
      </c>
      <c r="C4907" s="28" t="s">
        <v>9883</v>
      </c>
      <c r="D4907" s="29">
        <v>5256.9901395</v>
      </c>
      <c r="E4907" s="1">
        <f>COUNTIF($H$2:$H$2576,'CARGA COMPLETA'!$A4907)</f>
        <v>0</v>
      </c>
    </row>
    <row r="4908" ht="15.75" hidden="1" customHeight="1">
      <c r="A4908" s="28" t="s">
        <v>9884</v>
      </c>
      <c r="B4908" s="27">
        <f>COUNTIF($H$2:$H$2576,'CARGA COMPLETA'!$A4908)</f>
        <v>0</v>
      </c>
      <c r="C4908" s="28" t="s">
        <v>9885</v>
      </c>
      <c r="D4908" s="29">
        <v>6957.061798499999</v>
      </c>
      <c r="E4908" s="1">
        <f>COUNTIF($H$2:$H$2576,'CARGA COMPLETA'!$A4908)</f>
        <v>0</v>
      </c>
    </row>
    <row r="4909" ht="15.75" hidden="1" customHeight="1">
      <c r="A4909" s="28" t="s">
        <v>9886</v>
      </c>
      <c r="B4909" s="27">
        <f>COUNTIF($H$2:$H$2576,'CARGA COMPLETA'!$A4909)</f>
        <v>0</v>
      </c>
      <c r="C4909" s="28" t="s">
        <v>9887</v>
      </c>
      <c r="D4909" s="29">
        <v>10689.2629965</v>
      </c>
      <c r="E4909" s="1">
        <f>COUNTIF($H$2:$H$2576,'CARGA COMPLETA'!$A4909)</f>
        <v>0</v>
      </c>
    </row>
    <row r="4910" ht="15.75" hidden="1" customHeight="1">
      <c r="A4910" s="28"/>
      <c r="B4910" s="27">
        <f>COUNTIF($H$2:$H$2576,'CARGA COMPLETA'!$A4910)</f>
        <v>0</v>
      </c>
      <c r="C4910" s="28"/>
      <c r="D4910" s="29">
        <v>0.0</v>
      </c>
      <c r="E4910" s="1">
        <f>COUNTIF($H$2:$H$2576,'CARGA COMPLETA'!$A4910)</f>
        <v>0</v>
      </c>
    </row>
    <row r="4911" ht="15.75" hidden="1" customHeight="1">
      <c r="A4911" s="28"/>
      <c r="B4911" s="27">
        <f>COUNTIF($H$2:$H$2576,'CARGA COMPLETA'!$A4911)</f>
        <v>0</v>
      </c>
      <c r="C4911" s="28" t="s">
        <v>9888</v>
      </c>
      <c r="D4911" s="29">
        <v>0.0</v>
      </c>
      <c r="E4911" s="1">
        <f>COUNTIF($H$2:$H$2576,'CARGA COMPLETA'!$A4911)</f>
        <v>0</v>
      </c>
    </row>
    <row r="4912" ht="15.75" customHeight="1">
      <c r="A4912" s="28" t="s">
        <v>2494</v>
      </c>
      <c r="B4912" s="27">
        <f>COUNTIF($H$2:$H$2576,'CARGA COMPLETA'!$A4912)</f>
        <v>1</v>
      </c>
      <c r="C4912" s="28" t="s">
        <v>2493</v>
      </c>
      <c r="D4912" s="29">
        <v>9798.1332075</v>
      </c>
      <c r="E4912" s="1">
        <f>COUNTIF($H$2:$H$2576,'CARGA COMPLETA'!$A4912)</f>
        <v>1</v>
      </c>
    </row>
    <row r="4913" ht="15.75" hidden="1" customHeight="1">
      <c r="A4913" s="28"/>
      <c r="B4913" s="27">
        <f>COUNTIF($H$2:$H$2576,'CARGA COMPLETA'!$A4913)</f>
        <v>0</v>
      </c>
      <c r="C4913" s="28"/>
      <c r="D4913" s="29">
        <v>0.0</v>
      </c>
      <c r="E4913" s="1">
        <f>COUNTIF($H$2:$H$2576,'CARGA COMPLETA'!$A4913)</f>
        <v>0</v>
      </c>
    </row>
    <row r="4914" ht="15.75" hidden="1" customHeight="1">
      <c r="A4914" s="28"/>
      <c r="B4914" s="27">
        <f>COUNTIF($H$2:$H$2576,'CARGA COMPLETA'!$A4914)</f>
        <v>0</v>
      </c>
      <c r="C4914" s="28" t="s">
        <v>9889</v>
      </c>
      <c r="D4914" s="29">
        <v>0.0</v>
      </c>
      <c r="E4914" s="1">
        <f>COUNTIF($H$2:$H$2576,'CARGA COMPLETA'!$A4914)</f>
        <v>0</v>
      </c>
    </row>
    <row r="4915" ht="15.75" hidden="1" customHeight="1">
      <c r="A4915" s="28" t="s">
        <v>9890</v>
      </c>
      <c r="B4915" s="27">
        <f>COUNTIF($H$2:$H$2576,'CARGA COMPLETA'!$A4915)</f>
        <v>0</v>
      </c>
      <c r="C4915" s="28" t="s">
        <v>9891</v>
      </c>
      <c r="D4915" s="29">
        <v>28387.283165999997</v>
      </c>
      <c r="E4915" s="1">
        <f>COUNTIF($H$2:$H$2576,'CARGA COMPLETA'!$A4915)</f>
        <v>0</v>
      </c>
    </row>
    <row r="4916" ht="15.75" hidden="1" customHeight="1">
      <c r="A4916" s="28"/>
      <c r="B4916" s="27">
        <f>COUNTIF($H$2:$H$2576,'CARGA COMPLETA'!$A4916)</f>
        <v>0</v>
      </c>
      <c r="C4916" s="28"/>
      <c r="D4916" s="29">
        <v>0.0</v>
      </c>
      <c r="E4916" s="1">
        <f>COUNTIF($H$2:$H$2576,'CARGA COMPLETA'!$A4916)</f>
        <v>0</v>
      </c>
    </row>
    <row r="4917" ht="15.75" hidden="1" customHeight="1">
      <c r="A4917" s="28"/>
      <c r="B4917" s="27">
        <f>COUNTIF($H$2:$H$2576,'CARGA COMPLETA'!$A4917)</f>
        <v>0</v>
      </c>
      <c r="C4917" s="28" t="s">
        <v>9892</v>
      </c>
      <c r="D4917" s="29">
        <v>0.0</v>
      </c>
      <c r="E4917" s="1">
        <f>COUNTIF($H$2:$H$2576,'CARGA COMPLETA'!$A4917)</f>
        <v>0</v>
      </c>
    </row>
    <row r="4918" ht="15.75" customHeight="1">
      <c r="A4918" s="28" t="s">
        <v>2496</v>
      </c>
      <c r="B4918" s="27">
        <f>COUNTIF($H$2:$H$2576,'CARGA COMPLETA'!$A4918)</f>
        <v>1</v>
      </c>
      <c r="C4918" s="28" t="s">
        <v>2495</v>
      </c>
      <c r="D4918" s="29">
        <v>14932.353570750001</v>
      </c>
      <c r="E4918" s="1">
        <f>COUNTIF($H$2:$H$2576,'CARGA COMPLETA'!$A4918)</f>
        <v>1</v>
      </c>
    </row>
    <row r="4919" ht="15.75" hidden="1" customHeight="1">
      <c r="A4919" s="28"/>
      <c r="B4919" s="27">
        <f>COUNTIF($H$2:$H$2576,'CARGA COMPLETA'!$A4919)</f>
        <v>0</v>
      </c>
      <c r="C4919" s="28"/>
      <c r="D4919" s="29">
        <v>0.0</v>
      </c>
      <c r="E4919" s="1">
        <f>COUNTIF($H$2:$H$2576,'CARGA COMPLETA'!$A4919)</f>
        <v>0</v>
      </c>
    </row>
    <row r="4920" ht="15.75" hidden="1" customHeight="1">
      <c r="A4920" s="28"/>
      <c r="B4920" s="27">
        <f>COUNTIF($H$2:$H$2576,'CARGA COMPLETA'!$A4920)</f>
        <v>0</v>
      </c>
      <c r="C4920" s="28" t="s">
        <v>9893</v>
      </c>
      <c r="D4920" s="29">
        <v>0.0</v>
      </c>
      <c r="E4920" s="1">
        <f>COUNTIF($H$2:$H$2576,'CARGA COMPLETA'!$A4920)</f>
        <v>0</v>
      </c>
    </row>
    <row r="4921" ht="15.75" customHeight="1">
      <c r="A4921" s="28" t="s">
        <v>2498</v>
      </c>
      <c r="B4921" s="27">
        <f>COUNTIF($H$2:$H$2576,'CARGA COMPLETA'!$A4921)</f>
        <v>1</v>
      </c>
      <c r="C4921" s="28" t="s">
        <v>2497</v>
      </c>
      <c r="D4921" s="29">
        <v>1060.24032675</v>
      </c>
      <c r="E4921" s="1">
        <f>COUNTIF($H$2:$H$2576,'CARGA COMPLETA'!$A4921)</f>
        <v>1</v>
      </c>
    </row>
    <row r="4922" ht="15.75" customHeight="1">
      <c r="A4922" s="28" t="s">
        <v>2500</v>
      </c>
      <c r="B4922" s="27">
        <f>COUNTIF($H$2:$H$2576,'CARGA COMPLETA'!$A4922)</f>
        <v>1</v>
      </c>
      <c r="C4922" s="28" t="s">
        <v>2499</v>
      </c>
      <c r="D4922" s="29">
        <v>587.174643</v>
      </c>
      <c r="E4922" s="1">
        <f>COUNTIF($H$2:$H$2576,'CARGA COMPLETA'!$A4922)</f>
        <v>1</v>
      </c>
    </row>
    <row r="4923" ht="15.75" hidden="1" customHeight="1">
      <c r="A4923" s="28"/>
      <c r="B4923" s="27">
        <f>COUNTIF($H$2:$H$2576,'CARGA COMPLETA'!$A4923)</f>
        <v>0</v>
      </c>
      <c r="C4923" s="28"/>
      <c r="D4923" s="29">
        <v>0.0</v>
      </c>
      <c r="E4923" s="1">
        <f>COUNTIF($H$2:$H$2576,'CARGA COMPLETA'!$A4923)</f>
        <v>0</v>
      </c>
    </row>
    <row r="4924" ht="15.75" hidden="1" customHeight="1">
      <c r="A4924" s="28"/>
      <c r="B4924" s="27">
        <f>COUNTIF($H$2:$H$2576,'CARGA COMPLETA'!$A4924)</f>
        <v>0</v>
      </c>
      <c r="C4924" s="28" t="s">
        <v>9894</v>
      </c>
      <c r="D4924" s="29">
        <v>0.0</v>
      </c>
      <c r="E4924" s="1">
        <f>COUNTIF($H$2:$H$2576,'CARGA COMPLETA'!$A4924)</f>
        <v>0</v>
      </c>
    </row>
    <row r="4925" ht="15.75" hidden="1" customHeight="1">
      <c r="A4925" s="28" t="s">
        <v>9895</v>
      </c>
      <c r="B4925" s="27">
        <f>COUNTIF($H$2:$H$2576,'CARGA COMPLETA'!$A4925)</f>
        <v>0</v>
      </c>
      <c r="C4925" s="28" t="s">
        <v>9896</v>
      </c>
      <c r="D4925" s="29">
        <v>6292.640574</v>
      </c>
      <c r="E4925" s="1">
        <f>COUNTIF($H$2:$H$2576,'CARGA COMPLETA'!$A4925)</f>
        <v>0</v>
      </c>
    </row>
    <row r="4926" ht="15.75" hidden="1" customHeight="1">
      <c r="A4926" s="28" t="s">
        <v>9897</v>
      </c>
      <c r="B4926" s="27">
        <f>COUNTIF($H$2:$H$2576,'CARGA COMPLETA'!$A4926)</f>
        <v>0</v>
      </c>
      <c r="C4926" s="28" t="s">
        <v>9898</v>
      </c>
      <c r="D4926" s="29">
        <v>4346.37351225</v>
      </c>
      <c r="E4926" s="1">
        <f>COUNTIF($H$2:$H$2576,'CARGA COMPLETA'!$A4926)</f>
        <v>0</v>
      </c>
    </row>
    <row r="4927" ht="15.75" hidden="1" customHeight="1">
      <c r="A4927" s="28"/>
      <c r="B4927" s="27">
        <f>COUNTIF($H$2:$H$2576,'CARGA COMPLETA'!$A4927)</f>
        <v>0</v>
      </c>
      <c r="C4927" s="28"/>
      <c r="D4927" s="29">
        <v>0.0</v>
      </c>
      <c r="E4927" s="1">
        <f>COUNTIF($H$2:$H$2576,'CARGA COMPLETA'!$A4927)</f>
        <v>0</v>
      </c>
    </row>
    <row r="4928" ht="15.75" hidden="1" customHeight="1">
      <c r="A4928" s="28"/>
      <c r="B4928" s="27">
        <f>COUNTIF($H$2:$H$2576,'CARGA COMPLETA'!$A4928)</f>
        <v>0</v>
      </c>
      <c r="C4928" s="28" t="s">
        <v>9899</v>
      </c>
      <c r="D4928" s="29">
        <v>0.0</v>
      </c>
      <c r="E4928" s="1">
        <f>COUNTIF($H$2:$H$2576,'CARGA COMPLETA'!$A4928)</f>
        <v>0</v>
      </c>
    </row>
    <row r="4929" ht="15.75" customHeight="1">
      <c r="A4929" s="28" t="s">
        <v>2502</v>
      </c>
      <c r="B4929" s="27">
        <f>COUNTIF($H$2:$H$2576,'CARGA COMPLETA'!$A4929)</f>
        <v>1</v>
      </c>
      <c r="C4929" s="28" t="s">
        <v>2501</v>
      </c>
      <c r="D4929" s="29">
        <v>303.13757925</v>
      </c>
      <c r="E4929" s="1">
        <f>COUNTIF($H$2:$H$2576,'CARGA COMPLETA'!$A4929)</f>
        <v>1</v>
      </c>
    </row>
    <row r="4930" ht="15.75" customHeight="1">
      <c r="A4930" s="28" t="s">
        <v>2504</v>
      </c>
      <c r="B4930" s="27">
        <f>COUNTIF($H$2:$H$2576,'CARGA COMPLETA'!$A4930)</f>
        <v>1</v>
      </c>
      <c r="C4930" s="28" t="s">
        <v>2503</v>
      </c>
      <c r="D4930" s="29">
        <v>357.04307925</v>
      </c>
      <c r="E4930" s="1">
        <f>COUNTIF($H$2:$H$2576,'CARGA COMPLETA'!$A4930)</f>
        <v>1</v>
      </c>
    </row>
    <row r="4931" ht="15.75" customHeight="1">
      <c r="A4931" s="28" t="s">
        <v>2506</v>
      </c>
      <c r="B4931" s="27">
        <f>COUNTIF($H$2:$H$2576,'CARGA COMPLETA'!$A4931)</f>
        <v>1</v>
      </c>
      <c r="C4931" s="28" t="s">
        <v>2505</v>
      </c>
      <c r="D4931" s="29">
        <v>399.116322</v>
      </c>
      <c r="E4931" s="1">
        <f>COUNTIF($H$2:$H$2576,'CARGA COMPLETA'!$A4931)</f>
        <v>1</v>
      </c>
    </row>
    <row r="4932" ht="15.75" customHeight="1">
      <c r="A4932" s="28" t="s">
        <v>2508</v>
      </c>
      <c r="B4932" s="27">
        <f>COUNTIF($H$2:$H$2576,'CARGA COMPLETA'!$A4932)</f>
        <v>1</v>
      </c>
      <c r="C4932" s="28" t="s">
        <v>2507</v>
      </c>
      <c r="D4932" s="29">
        <v>528.3637425000001</v>
      </c>
      <c r="E4932" s="1">
        <f>COUNTIF($H$2:$H$2576,'CARGA COMPLETA'!$A4932)</f>
        <v>1</v>
      </c>
    </row>
    <row r="4933" ht="15.75" customHeight="1">
      <c r="A4933" s="28" t="s">
        <v>2510</v>
      </c>
      <c r="B4933" s="27">
        <f>COUNTIF($H$2:$H$2576,'CARGA COMPLETA'!$A4933)</f>
        <v>1</v>
      </c>
      <c r="C4933" s="28" t="s">
        <v>2509</v>
      </c>
      <c r="D4933" s="29">
        <v>693.25168275</v>
      </c>
      <c r="E4933" s="1">
        <f>COUNTIF($H$2:$H$2576,'CARGA COMPLETA'!$A4933)</f>
        <v>1</v>
      </c>
    </row>
    <row r="4934" ht="15.75" customHeight="1">
      <c r="A4934" s="28" t="s">
        <v>2512</v>
      </c>
      <c r="B4934" s="27">
        <f>COUNTIF($H$2:$H$2576,'CARGA COMPLETA'!$A4934)</f>
        <v>1</v>
      </c>
      <c r="C4934" s="28" t="s">
        <v>2511</v>
      </c>
      <c r="D4934" s="29">
        <v>901.8210465</v>
      </c>
      <c r="E4934" s="1">
        <f>COUNTIF($H$2:$H$2576,'CARGA COMPLETA'!$A4934)</f>
        <v>1</v>
      </c>
    </row>
    <row r="4935" ht="15.75" customHeight="1">
      <c r="A4935" s="28" t="s">
        <v>2514</v>
      </c>
      <c r="B4935" s="27">
        <f>COUNTIF($H$2:$H$2576,'CARGA COMPLETA'!$A4935)</f>
        <v>1</v>
      </c>
      <c r="C4935" s="28" t="s">
        <v>2513</v>
      </c>
      <c r="D4935" s="29">
        <v>1128.206178</v>
      </c>
      <c r="E4935" s="1">
        <f>COUNTIF($H$2:$H$2576,'CARGA COMPLETA'!$A4935)</f>
        <v>1</v>
      </c>
    </row>
    <row r="4936" ht="15.75" customHeight="1">
      <c r="A4936" s="28" t="s">
        <v>2516</v>
      </c>
      <c r="B4936" s="27">
        <f>COUNTIF($H$2:$H$2576,'CARGA COMPLETA'!$A4936)</f>
        <v>1</v>
      </c>
      <c r="C4936" s="28" t="s">
        <v>2515</v>
      </c>
      <c r="D4936" s="29">
        <v>1682.3637022499997</v>
      </c>
      <c r="E4936" s="1">
        <f>COUNTIF($H$2:$H$2576,'CARGA COMPLETA'!$A4936)</f>
        <v>1</v>
      </c>
    </row>
    <row r="4937" ht="15.75" customHeight="1">
      <c r="A4937" s="28" t="s">
        <v>2518</v>
      </c>
      <c r="B4937" s="27">
        <f>COUNTIF($H$2:$H$2576,'CARGA COMPLETA'!$A4937)</f>
        <v>1</v>
      </c>
      <c r="C4937" s="28" t="s">
        <v>2517</v>
      </c>
      <c r="D4937" s="29">
        <v>451.14411375000003</v>
      </c>
      <c r="E4937" s="1">
        <f>COUNTIF($H$2:$H$2576,'CARGA COMPLETA'!$A4937)</f>
        <v>1</v>
      </c>
    </row>
    <row r="4938" ht="15.75" customHeight="1">
      <c r="A4938" s="28" t="s">
        <v>2520</v>
      </c>
      <c r="B4938" s="27">
        <f>COUNTIF($H$2:$H$2576,'CARGA COMPLETA'!$A4938)</f>
        <v>1</v>
      </c>
      <c r="C4938" s="28" t="s">
        <v>2519</v>
      </c>
      <c r="D4938" s="29">
        <v>523.55716875</v>
      </c>
      <c r="E4938" s="1">
        <f>COUNTIF($H$2:$H$2576,'CARGA COMPLETA'!$A4938)</f>
        <v>1</v>
      </c>
    </row>
    <row r="4939" ht="15.75" customHeight="1">
      <c r="A4939" s="28" t="s">
        <v>2522</v>
      </c>
      <c r="B4939" s="27">
        <f>COUNTIF($H$2:$H$2576,'CARGA COMPLETA'!$A4939)</f>
        <v>1</v>
      </c>
      <c r="C4939" s="28" t="s">
        <v>2521</v>
      </c>
      <c r="D4939" s="29">
        <v>623.9202254999999</v>
      </c>
      <c r="E4939" s="1">
        <f>COUNTIF($H$2:$H$2576,'CARGA COMPLETA'!$A4939)</f>
        <v>1</v>
      </c>
    </row>
    <row r="4940" ht="15.75" customHeight="1">
      <c r="A4940" s="28" t="s">
        <v>2524</v>
      </c>
      <c r="B4940" s="27">
        <f>COUNTIF($H$2:$H$2576,'CARGA COMPLETA'!$A4940)</f>
        <v>1</v>
      </c>
      <c r="C4940" s="28" t="s">
        <v>2523</v>
      </c>
      <c r="D4940" s="29">
        <v>984.2245875000001</v>
      </c>
      <c r="E4940" s="1">
        <f>COUNTIF($H$2:$H$2576,'CARGA COMPLETA'!$A4940)</f>
        <v>1</v>
      </c>
    </row>
    <row r="4941" ht="15.75" customHeight="1">
      <c r="A4941" s="28" t="s">
        <v>2526</v>
      </c>
      <c r="B4941" s="27">
        <f>COUNTIF($H$2:$H$2576,'CARGA COMPLETA'!$A4941)</f>
        <v>1</v>
      </c>
      <c r="C4941" s="28" t="s">
        <v>2525</v>
      </c>
      <c r="D4941" s="29">
        <v>1395.69425325</v>
      </c>
      <c r="E4941" s="1">
        <f>COUNTIF($H$2:$H$2576,'CARGA COMPLETA'!$A4941)</f>
        <v>1</v>
      </c>
    </row>
    <row r="4942" ht="15.75" customHeight="1">
      <c r="A4942" s="28" t="s">
        <v>2528</v>
      </c>
      <c r="B4942" s="27">
        <f>COUNTIF($H$2:$H$2576,'CARGA COMPLETA'!$A4942)</f>
        <v>1</v>
      </c>
      <c r="C4942" s="28" t="s">
        <v>2527</v>
      </c>
      <c r="D4942" s="29">
        <v>2434.857529499999</v>
      </c>
      <c r="E4942" s="1">
        <f>COUNTIF($H$2:$H$2576,'CARGA COMPLETA'!$A4942)</f>
        <v>1</v>
      </c>
    </row>
    <row r="4943" ht="15.75" customHeight="1">
      <c r="A4943" s="28" t="s">
        <v>2530</v>
      </c>
      <c r="B4943" s="27">
        <f>COUNTIF($H$2:$H$2576,'CARGA COMPLETA'!$A4943)</f>
        <v>1</v>
      </c>
      <c r="C4943" s="28" t="s">
        <v>2529</v>
      </c>
      <c r="D4943" s="29">
        <v>3967.4897212499995</v>
      </c>
      <c r="E4943" s="1">
        <f>COUNTIF($H$2:$H$2576,'CARGA COMPLETA'!$A4943)</f>
        <v>1</v>
      </c>
    </row>
    <row r="4944" ht="15.75" customHeight="1">
      <c r="A4944" s="28" t="s">
        <v>2532</v>
      </c>
      <c r="B4944" s="27">
        <f>COUNTIF($H$2:$H$2576,'CARGA COMPLETA'!$A4944)</f>
        <v>1</v>
      </c>
      <c r="C4944" s="28" t="s">
        <v>2531</v>
      </c>
      <c r="D4944" s="29">
        <v>5342.241687749999</v>
      </c>
      <c r="E4944" s="1">
        <f>COUNTIF($H$2:$H$2576,'CARGA COMPLETA'!$A4944)</f>
        <v>1</v>
      </c>
    </row>
    <row r="4945" ht="15.75" hidden="1" customHeight="1">
      <c r="A4945" s="28"/>
      <c r="B4945" s="27">
        <f>COUNTIF($H$2:$H$2576,'CARGA COMPLETA'!$A4945)</f>
        <v>0</v>
      </c>
      <c r="C4945" s="28"/>
      <c r="D4945" s="29">
        <v>0.0</v>
      </c>
      <c r="E4945" s="1">
        <f>COUNTIF($H$2:$H$2576,'CARGA COMPLETA'!$A4945)</f>
        <v>0</v>
      </c>
    </row>
    <row r="4946" ht="15.75" hidden="1" customHeight="1">
      <c r="A4946" s="28"/>
      <c r="B4946" s="27">
        <f>COUNTIF($H$2:$H$2576,'CARGA COMPLETA'!$A4946)</f>
        <v>0</v>
      </c>
      <c r="C4946" s="28" t="s">
        <v>9900</v>
      </c>
      <c r="D4946" s="29">
        <v>0.0</v>
      </c>
      <c r="E4946" s="1">
        <f>COUNTIF($H$2:$H$2576,'CARGA COMPLETA'!$A4946)</f>
        <v>0</v>
      </c>
    </row>
    <row r="4947" ht="15.75" hidden="1" customHeight="1">
      <c r="A4947" s="28" t="s">
        <v>9901</v>
      </c>
      <c r="B4947" s="27">
        <f>COUNTIF($H$2:$H$2576,'CARGA COMPLETA'!$A4947)</f>
        <v>0</v>
      </c>
      <c r="C4947" s="28" t="s">
        <v>9902</v>
      </c>
      <c r="D4947" s="29">
        <v>140.48671725</v>
      </c>
      <c r="E4947" s="1">
        <f>COUNTIF($H$2:$H$2576,'CARGA COMPLETA'!$A4947)</f>
        <v>0</v>
      </c>
    </row>
    <row r="4948" ht="15.75" hidden="1" customHeight="1">
      <c r="A4948" s="28" t="s">
        <v>9903</v>
      </c>
      <c r="B4948" s="27">
        <f>COUNTIF($H$2:$H$2576,'CARGA COMPLETA'!$A4948)</f>
        <v>0</v>
      </c>
      <c r="C4948" s="28" t="s">
        <v>9904</v>
      </c>
      <c r="D4948" s="29">
        <v>269.10524025</v>
      </c>
      <c r="E4948" s="1">
        <f>COUNTIF($H$2:$H$2576,'CARGA COMPLETA'!$A4948)</f>
        <v>0</v>
      </c>
    </row>
    <row r="4949" ht="15.75" hidden="1" customHeight="1">
      <c r="A4949" s="28" t="s">
        <v>9905</v>
      </c>
      <c r="B4949" s="27">
        <f>COUNTIF($H$2:$H$2576,'CARGA COMPLETA'!$A4949)</f>
        <v>0</v>
      </c>
      <c r="C4949" s="28" t="s">
        <v>9906</v>
      </c>
      <c r="D4949" s="29">
        <v>369.63001349999996</v>
      </c>
      <c r="E4949" s="1">
        <f>COUNTIF($H$2:$H$2576,'CARGA COMPLETA'!$A4949)</f>
        <v>0</v>
      </c>
    </row>
    <row r="4950" ht="15.75" hidden="1" customHeight="1">
      <c r="A4950" s="28" t="s">
        <v>9907</v>
      </c>
      <c r="B4950" s="27">
        <f>COUNTIF($H$2:$H$2576,'CARGA COMPLETA'!$A4950)</f>
        <v>0</v>
      </c>
      <c r="C4950" s="28" t="s">
        <v>9908</v>
      </c>
      <c r="D4950" s="29">
        <v>369.63001349999996</v>
      </c>
      <c r="E4950" s="1">
        <f>COUNTIF($H$2:$H$2576,'CARGA COMPLETA'!$A4950)</f>
        <v>0</v>
      </c>
    </row>
    <row r="4951" ht="15.75" hidden="1" customHeight="1">
      <c r="A4951" s="28" t="s">
        <v>9909</v>
      </c>
      <c r="B4951" s="27">
        <f>COUNTIF($H$2:$H$2576,'CARGA COMPLETA'!$A4951)</f>
        <v>0</v>
      </c>
      <c r="C4951" s="28" t="s">
        <v>9910</v>
      </c>
      <c r="D4951" s="29">
        <v>408.2622885</v>
      </c>
      <c r="E4951" s="1">
        <f>COUNTIF($H$2:$H$2576,'CARGA COMPLETA'!$A4951)</f>
        <v>0</v>
      </c>
    </row>
    <row r="4952" ht="15.75" hidden="1" customHeight="1">
      <c r="A4952" s="28" t="s">
        <v>9911</v>
      </c>
      <c r="B4952" s="27">
        <f>COUNTIF($H$2:$H$2576,'CARGA COMPLETA'!$A4952)</f>
        <v>0</v>
      </c>
      <c r="C4952" s="28" t="s">
        <v>9912</v>
      </c>
      <c r="D4952" s="29">
        <v>459.78696225</v>
      </c>
      <c r="E4952" s="1">
        <f>COUNTIF($H$2:$H$2576,'CARGA COMPLETA'!$A4952)</f>
        <v>0</v>
      </c>
    </row>
    <row r="4953" ht="15.75" hidden="1" customHeight="1">
      <c r="A4953" s="28" t="s">
        <v>9913</v>
      </c>
      <c r="B4953" s="27">
        <f>COUNTIF($H$2:$H$2576,'CARGA COMPLETA'!$A4953)</f>
        <v>0</v>
      </c>
      <c r="C4953" s="28" t="s">
        <v>9914</v>
      </c>
      <c r="D4953" s="29">
        <v>139.7769615</v>
      </c>
      <c r="E4953" s="1">
        <f>COUNTIF($H$2:$H$2576,'CARGA COMPLETA'!$A4953)</f>
        <v>0</v>
      </c>
    </row>
    <row r="4954" ht="15.75" hidden="1" customHeight="1">
      <c r="A4954" s="28" t="s">
        <v>9915</v>
      </c>
      <c r="B4954" s="27">
        <f>COUNTIF($H$2:$H$2576,'CARGA COMPLETA'!$A4954)</f>
        <v>0</v>
      </c>
      <c r="C4954" s="28" t="s">
        <v>9916</v>
      </c>
      <c r="D4954" s="29">
        <v>459.78696225</v>
      </c>
      <c r="E4954" s="1">
        <f>COUNTIF($H$2:$H$2576,'CARGA COMPLETA'!$A4954)</f>
        <v>0</v>
      </c>
    </row>
    <row r="4955" ht="15.75" hidden="1" customHeight="1">
      <c r="A4955" s="28" t="s">
        <v>9917</v>
      </c>
      <c r="B4955" s="27">
        <f>COUNTIF($H$2:$H$2576,'CARGA COMPLETA'!$A4955)</f>
        <v>0</v>
      </c>
      <c r="C4955" s="28" t="s">
        <v>9918</v>
      </c>
      <c r="D4955" s="29">
        <v>509.2452585</v>
      </c>
      <c r="E4955" s="1">
        <f>COUNTIF($H$2:$H$2576,'CARGA COMPLETA'!$A4955)</f>
        <v>0</v>
      </c>
    </row>
    <row r="4956" ht="15.75" hidden="1" customHeight="1">
      <c r="A4956" s="28" t="s">
        <v>9919</v>
      </c>
      <c r="B4956" s="27">
        <f>COUNTIF($H$2:$H$2576,'CARGA COMPLETA'!$A4956)</f>
        <v>0</v>
      </c>
      <c r="C4956" s="28" t="s">
        <v>9920</v>
      </c>
      <c r="D4956" s="29">
        <v>509.2452585</v>
      </c>
      <c r="E4956" s="1">
        <f>COUNTIF($H$2:$H$2576,'CARGA COMPLETA'!$A4956)</f>
        <v>0</v>
      </c>
    </row>
    <row r="4957" ht="15.75" hidden="1" customHeight="1">
      <c r="A4957" s="28" t="s">
        <v>9921</v>
      </c>
      <c r="B4957" s="27">
        <f>COUNTIF($H$2:$H$2576,'CARGA COMPLETA'!$A4957)</f>
        <v>0</v>
      </c>
      <c r="C4957" s="28" t="s">
        <v>9922</v>
      </c>
      <c r="D4957" s="29">
        <v>189.10947825</v>
      </c>
      <c r="E4957" s="1">
        <f>COUNTIF($H$2:$H$2576,'CARGA COMPLETA'!$A4957)</f>
        <v>0</v>
      </c>
    </row>
    <row r="4958" ht="15.75" hidden="1" customHeight="1">
      <c r="A4958" s="28" t="s">
        <v>9923</v>
      </c>
      <c r="B4958" s="27">
        <f>COUNTIF($H$2:$H$2576,'CARGA COMPLETA'!$A4958)</f>
        <v>0</v>
      </c>
      <c r="C4958" s="28" t="s">
        <v>9924</v>
      </c>
      <c r="D4958" s="29">
        <v>268.62009075</v>
      </c>
      <c r="E4958" s="1">
        <f>COUNTIF($H$2:$H$2576,'CARGA COMPLETA'!$A4958)</f>
        <v>0</v>
      </c>
    </row>
    <row r="4959" ht="15.75" hidden="1" customHeight="1">
      <c r="A4959" s="28" t="s">
        <v>9925</v>
      </c>
      <c r="B4959" s="27">
        <f>COUNTIF($H$2:$H$2576,'CARGA COMPLETA'!$A4959)</f>
        <v>0</v>
      </c>
      <c r="C4959" s="28" t="s">
        <v>9926</v>
      </c>
      <c r="D4959" s="29">
        <v>268.62009075</v>
      </c>
      <c r="E4959" s="1">
        <f>COUNTIF($H$2:$H$2576,'CARGA COMPLETA'!$A4959)</f>
        <v>0</v>
      </c>
    </row>
    <row r="4960" ht="15.75" hidden="1" customHeight="1">
      <c r="A4960" s="28"/>
      <c r="B4960" s="27">
        <f>COUNTIF($H$2:$H$2576,'CARGA COMPLETA'!$A4960)</f>
        <v>0</v>
      </c>
      <c r="C4960" s="28"/>
      <c r="D4960" s="29">
        <v>0.0</v>
      </c>
      <c r="E4960" s="1">
        <f>COUNTIF($H$2:$H$2576,'CARGA COMPLETA'!$A4960)</f>
        <v>0</v>
      </c>
    </row>
    <row r="4961" ht="15.75" hidden="1" customHeight="1">
      <c r="A4961" s="28"/>
      <c r="B4961" s="27">
        <f>COUNTIF($H$2:$H$2576,'CARGA COMPLETA'!$A4961)</f>
        <v>0</v>
      </c>
      <c r="C4961" s="28" t="s">
        <v>9927</v>
      </c>
      <c r="D4961" s="29">
        <v>0.0</v>
      </c>
      <c r="E4961" s="1">
        <f>COUNTIF($H$2:$H$2576,'CARGA COMPLETA'!$A4961)</f>
        <v>0</v>
      </c>
    </row>
    <row r="4962" ht="15.75" hidden="1" customHeight="1">
      <c r="A4962" s="28" t="s">
        <v>9928</v>
      </c>
      <c r="B4962" s="27">
        <f>COUNTIF($H$2:$H$2576,'CARGA COMPLETA'!$A4962)</f>
        <v>0</v>
      </c>
      <c r="C4962" s="28" t="s">
        <v>9929</v>
      </c>
      <c r="D4962" s="29">
        <v>300.53214675000004</v>
      </c>
      <c r="E4962" s="1">
        <f>COUNTIF($H$2:$H$2576,'CARGA COMPLETA'!$A4962)</f>
        <v>0</v>
      </c>
    </row>
    <row r="4963" ht="15.75" hidden="1" customHeight="1">
      <c r="A4963" s="28" t="s">
        <v>9930</v>
      </c>
      <c r="B4963" s="27">
        <f>COUNTIF($H$2:$H$2576,'CARGA COMPLETA'!$A4963)</f>
        <v>0</v>
      </c>
      <c r="C4963" s="28" t="s">
        <v>9931</v>
      </c>
      <c r="D4963" s="29">
        <v>337.68202049999996</v>
      </c>
      <c r="E4963" s="1">
        <f>COUNTIF($H$2:$H$2576,'CARGA COMPLETA'!$A4963)</f>
        <v>0</v>
      </c>
    </row>
    <row r="4964" ht="15.75" hidden="1" customHeight="1">
      <c r="A4964" s="28" t="s">
        <v>9932</v>
      </c>
      <c r="B4964" s="27">
        <f>COUNTIF($H$2:$H$2576,'CARGA COMPLETA'!$A4964)</f>
        <v>0</v>
      </c>
      <c r="C4964" s="28" t="s">
        <v>9933</v>
      </c>
      <c r="D4964" s="29">
        <v>405.20764349999996</v>
      </c>
      <c r="E4964" s="1">
        <f>COUNTIF($H$2:$H$2576,'CARGA COMPLETA'!$A4964)</f>
        <v>0</v>
      </c>
    </row>
    <row r="4965" ht="15.75" hidden="1" customHeight="1">
      <c r="A4965" s="28" t="s">
        <v>9934</v>
      </c>
      <c r="B4965" s="27">
        <f>COUNTIF($H$2:$H$2576,'CARGA COMPLETA'!$A4965)</f>
        <v>0</v>
      </c>
      <c r="C4965" s="28" t="s">
        <v>9935</v>
      </c>
      <c r="D4965" s="29">
        <v>523.4044365</v>
      </c>
      <c r="E4965" s="1">
        <f>COUNTIF($H$2:$H$2576,'CARGA COMPLETA'!$A4965)</f>
        <v>0</v>
      </c>
    </row>
    <row r="4966" ht="15.75" hidden="1" customHeight="1">
      <c r="A4966" s="28" t="s">
        <v>9936</v>
      </c>
      <c r="B4966" s="27">
        <f>COUNTIF($H$2:$H$2576,'CARGA COMPLETA'!$A4966)</f>
        <v>0</v>
      </c>
      <c r="C4966" s="28" t="s">
        <v>9937</v>
      </c>
      <c r="D4966" s="29">
        <v>780.0485219999999</v>
      </c>
      <c r="E4966" s="1">
        <f>COUNTIF($H$2:$H$2576,'CARGA COMPLETA'!$A4966)</f>
        <v>0</v>
      </c>
    </row>
    <row r="4967" ht="15.75" hidden="1" customHeight="1">
      <c r="A4967" s="28" t="s">
        <v>9938</v>
      </c>
      <c r="B4967" s="27">
        <f>COUNTIF($H$2:$H$2576,'CARGA COMPLETA'!$A4967)</f>
        <v>0</v>
      </c>
      <c r="C4967" s="28" t="s">
        <v>9939</v>
      </c>
      <c r="D4967" s="29">
        <v>989.39053125</v>
      </c>
      <c r="E4967" s="1">
        <f>COUNTIF($H$2:$H$2576,'CARGA COMPLETA'!$A4967)</f>
        <v>0</v>
      </c>
    </row>
    <row r="4968" ht="15.75" hidden="1" customHeight="1">
      <c r="A4968" s="28" t="s">
        <v>9940</v>
      </c>
      <c r="B4968" s="27">
        <f>COUNTIF($H$2:$H$2576,'CARGA COMPLETA'!$A4968)</f>
        <v>0</v>
      </c>
      <c r="C4968" s="28" t="s">
        <v>9941</v>
      </c>
      <c r="D4968" s="29">
        <v>337.68202049999996</v>
      </c>
      <c r="E4968" s="1">
        <f>COUNTIF($H$2:$H$2576,'CARGA COMPLETA'!$A4968)</f>
        <v>0</v>
      </c>
    </row>
    <row r="4969" ht="15.75" hidden="1" customHeight="1">
      <c r="A4969" s="28" t="s">
        <v>9942</v>
      </c>
      <c r="B4969" s="27">
        <f>COUNTIF($H$2:$H$2576,'CARGA COMPLETA'!$A4969)</f>
        <v>0</v>
      </c>
      <c r="C4969" s="28" t="s">
        <v>9943</v>
      </c>
      <c r="D4969" s="29">
        <v>374.82291</v>
      </c>
      <c r="E4969" s="1">
        <f>COUNTIF($H$2:$H$2576,'CARGA COMPLETA'!$A4969)</f>
        <v>0</v>
      </c>
    </row>
    <row r="4970" ht="15.75" hidden="1" customHeight="1">
      <c r="A4970" s="28" t="s">
        <v>9944</v>
      </c>
      <c r="B4970" s="27">
        <f>COUNTIF($H$2:$H$2576,'CARGA COMPLETA'!$A4970)</f>
        <v>0</v>
      </c>
      <c r="C4970" s="28" t="s">
        <v>9945</v>
      </c>
      <c r="D4970" s="29">
        <v>459.23892299999994</v>
      </c>
      <c r="E4970" s="1">
        <f>COUNTIF($H$2:$H$2576,'CARGA COMPLETA'!$A4970)</f>
        <v>0</v>
      </c>
    </row>
    <row r="4971" ht="15.75" hidden="1" customHeight="1">
      <c r="A4971" s="28" t="s">
        <v>9946</v>
      </c>
      <c r="B4971" s="27">
        <f>COUNTIF($H$2:$H$2576,'CARGA COMPLETA'!$A4971)</f>
        <v>0</v>
      </c>
      <c r="C4971" s="28" t="s">
        <v>9947</v>
      </c>
      <c r="D4971" s="29">
        <v>631.4669955</v>
      </c>
      <c r="E4971" s="1">
        <f>COUNTIF($H$2:$H$2576,'CARGA COMPLETA'!$A4971)</f>
        <v>0</v>
      </c>
    </row>
    <row r="4972" ht="15.75" hidden="1" customHeight="1">
      <c r="A4972" s="28" t="s">
        <v>9948</v>
      </c>
      <c r="B4972" s="27">
        <f>COUNTIF($H$2:$H$2576,'CARGA COMPLETA'!$A4972)</f>
        <v>0</v>
      </c>
      <c r="C4972" s="28" t="s">
        <v>9949</v>
      </c>
      <c r="D4972" s="29">
        <v>898.23633075</v>
      </c>
      <c r="E4972" s="1">
        <f>COUNTIF($H$2:$H$2576,'CARGA COMPLETA'!$A4972)</f>
        <v>0</v>
      </c>
    </row>
    <row r="4973" ht="15.75" hidden="1" customHeight="1">
      <c r="A4973" s="28" t="s">
        <v>9950</v>
      </c>
      <c r="B4973" s="27">
        <f>COUNTIF($H$2:$H$2576,'CARGA COMPLETA'!$A4973)</f>
        <v>0</v>
      </c>
      <c r="C4973" s="28" t="s">
        <v>9951</v>
      </c>
      <c r="D4973" s="29">
        <v>1087.3278404999999</v>
      </c>
      <c r="E4973" s="1">
        <f>COUNTIF($H$2:$H$2576,'CARGA COMPLETA'!$A4973)</f>
        <v>0</v>
      </c>
    </row>
    <row r="4974" ht="15.75" hidden="1" customHeight="1">
      <c r="A4974" s="28" t="s">
        <v>9952</v>
      </c>
      <c r="B4974" s="27">
        <f>COUNTIF($H$2:$H$2576,'CARGA COMPLETA'!$A4974)</f>
        <v>0</v>
      </c>
      <c r="C4974" s="28" t="s">
        <v>9953</v>
      </c>
      <c r="D4974" s="29">
        <v>584.18288775</v>
      </c>
      <c r="E4974" s="1">
        <f>COUNTIF($H$2:$H$2576,'CARGA COMPLETA'!$A4974)</f>
        <v>0</v>
      </c>
    </row>
    <row r="4975" ht="15.75" hidden="1" customHeight="1">
      <c r="A4975" s="28" t="s">
        <v>9954</v>
      </c>
      <c r="B4975" s="27">
        <f>COUNTIF($H$2:$H$2576,'CARGA COMPLETA'!$A4975)</f>
        <v>0</v>
      </c>
      <c r="C4975" s="28" t="s">
        <v>9955</v>
      </c>
      <c r="D4975" s="29">
        <v>584.18288775</v>
      </c>
      <c r="E4975" s="1">
        <f>COUNTIF($H$2:$H$2576,'CARGA COMPLETA'!$A4975)</f>
        <v>0</v>
      </c>
    </row>
    <row r="4976" ht="15.75" hidden="1" customHeight="1">
      <c r="A4976" s="28" t="s">
        <v>9956</v>
      </c>
      <c r="B4976" s="27">
        <f>COUNTIF($H$2:$H$2576,'CARGA COMPLETA'!$A4976)</f>
        <v>0</v>
      </c>
      <c r="C4976" s="28" t="s">
        <v>9957</v>
      </c>
      <c r="D4976" s="29">
        <v>854.330301</v>
      </c>
      <c r="E4976" s="1">
        <f>COUNTIF($H$2:$H$2576,'CARGA COMPLETA'!$A4976)</f>
        <v>0</v>
      </c>
    </row>
    <row r="4977" ht="15.75" hidden="1" customHeight="1">
      <c r="A4977" s="28" t="s">
        <v>9958</v>
      </c>
      <c r="B4977" s="27">
        <f>COUNTIF($H$2:$H$2576,'CARGA COMPLETA'!$A4977)</f>
        <v>0</v>
      </c>
      <c r="C4977" s="28" t="s">
        <v>9959</v>
      </c>
      <c r="D4977" s="29">
        <v>1360.790442</v>
      </c>
      <c r="E4977" s="1">
        <f>COUNTIF($H$2:$H$2576,'CARGA COMPLETA'!$A4977)</f>
        <v>0</v>
      </c>
    </row>
    <row r="4978" ht="15.75" hidden="1" customHeight="1">
      <c r="A4978" s="28" t="s">
        <v>9960</v>
      </c>
      <c r="B4978" s="27">
        <f>COUNTIF($H$2:$H$2576,'CARGA COMPLETA'!$A4978)</f>
        <v>0</v>
      </c>
      <c r="C4978" s="28" t="s">
        <v>9961</v>
      </c>
      <c r="D4978" s="29">
        <v>1709.451216</v>
      </c>
      <c r="E4978" s="1">
        <f>COUNTIF($H$2:$H$2576,'CARGA COMPLETA'!$A4978)</f>
        <v>0</v>
      </c>
    </row>
    <row r="4979" ht="15.75" hidden="1" customHeight="1">
      <c r="A4979" s="28" t="s">
        <v>9962</v>
      </c>
      <c r="B4979" s="27">
        <f>COUNTIF($H$2:$H$2576,'CARGA COMPLETA'!$A4979)</f>
        <v>0</v>
      </c>
      <c r="C4979" s="28" t="s">
        <v>9963</v>
      </c>
      <c r="D4979" s="29">
        <v>2149.5177495</v>
      </c>
      <c r="E4979" s="1">
        <f>COUNTIF($H$2:$H$2576,'CARGA COMPLETA'!$A4979)</f>
        <v>0</v>
      </c>
    </row>
    <row r="4980" ht="15.75" hidden="1" customHeight="1">
      <c r="A4980" s="28"/>
      <c r="B4980" s="27">
        <f>COUNTIF($H$2:$H$2576,'CARGA COMPLETA'!$A4980)</f>
        <v>0</v>
      </c>
      <c r="C4980" s="28"/>
      <c r="D4980" s="29">
        <v>0.0</v>
      </c>
      <c r="E4980" s="1">
        <f>COUNTIF($H$2:$H$2576,'CARGA COMPLETA'!$A4980)</f>
        <v>0</v>
      </c>
    </row>
    <row r="4981" ht="15.75" hidden="1" customHeight="1">
      <c r="A4981" s="28"/>
      <c r="B4981" s="27">
        <f>COUNTIF($H$2:$H$2576,'CARGA COMPLETA'!$A4981)</f>
        <v>0</v>
      </c>
      <c r="C4981" s="28" t="s">
        <v>9964</v>
      </c>
      <c r="D4981" s="29">
        <v>0.0</v>
      </c>
      <c r="E4981" s="1">
        <f>COUNTIF($H$2:$H$2576,'CARGA COMPLETA'!$A4981)</f>
        <v>0</v>
      </c>
    </row>
    <row r="4982" ht="15.75" hidden="1" customHeight="1">
      <c r="A4982" s="28" t="s">
        <v>9965</v>
      </c>
      <c r="B4982" s="27">
        <f>COUNTIF($H$2:$H$2576,'CARGA COMPLETA'!$A4982)</f>
        <v>0</v>
      </c>
      <c r="C4982" s="28" t="s">
        <v>9966</v>
      </c>
      <c r="D4982" s="29">
        <v>870.825384</v>
      </c>
      <c r="E4982" s="1">
        <f>COUNTIF($H$2:$H$2576,'CARGA COMPLETA'!$A4982)</f>
        <v>0</v>
      </c>
    </row>
    <row r="4983" ht="15.75" hidden="1" customHeight="1">
      <c r="A4983" s="28" t="s">
        <v>9967</v>
      </c>
      <c r="B4983" s="27">
        <f>COUNTIF($H$2:$H$2576,'CARGA COMPLETA'!$A4983)</f>
        <v>0</v>
      </c>
      <c r="C4983" s="28" t="s">
        <v>9968</v>
      </c>
      <c r="D4983" s="29">
        <v>999.72241875</v>
      </c>
      <c r="E4983" s="1">
        <f>COUNTIF($H$2:$H$2576,'CARGA COMPLETA'!$A4983)</f>
        <v>0</v>
      </c>
    </row>
    <row r="4984" ht="15.75" hidden="1" customHeight="1">
      <c r="A4984" s="28" t="s">
        <v>9969</v>
      </c>
      <c r="B4984" s="27">
        <f>COUNTIF($H$2:$H$2576,'CARGA COMPLETA'!$A4984)</f>
        <v>0</v>
      </c>
      <c r="C4984" s="28" t="s">
        <v>9970</v>
      </c>
      <c r="D4984" s="29">
        <v>1351.8241605</v>
      </c>
      <c r="E4984" s="1">
        <f>COUNTIF($H$2:$H$2576,'CARGA COMPLETA'!$A4984)</f>
        <v>0</v>
      </c>
    </row>
    <row r="4985" ht="15.75" hidden="1" customHeight="1">
      <c r="A4985" s="28" t="s">
        <v>9971</v>
      </c>
      <c r="B4985" s="27">
        <f>COUNTIF($H$2:$H$2576,'CARGA COMPLETA'!$A4985)</f>
        <v>0</v>
      </c>
      <c r="C4985" s="28" t="s">
        <v>9972</v>
      </c>
      <c r="D4985" s="29">
        <v>1534.1684985</v>
      </c>
      <c r="E4985" s="1">
        <f>COUNTIF($H$2:$H$2576,'CARGA COMPLETA'!$A4985)</f>
        <v>0</v>
      </c>
    </row>
    <row r="4986" ht="15.75" hidden="1" customHeight="1">
      <c r="A4986" s="28"/>
      <c r="B4986" s="27">
        <f>COUNTIF($H$2:$H$2576,'CARGA COMPLETA'!$A4986)</f>
        <v>0</v>
      </c>
      <c r="C4986" s="28"/>
      <c r="D4986" s="29">
        <v>0.0</v>
      </c>
      <c r="E4986" s="1">
        <f>COUNTIF($H$2:$H$2576,'CARGA COMPLETA'!$A4986)</f>
        <v>0</v>
      </c>
    </row>
    <row r="4987" ht="15.75" hidden="1" customHeight="1">
      <c r="A4987" s="28"/>
      <c r="B4987" s="27">
        <f>COUNTIF($H$2:$H$2576,'CARGA COMPLETA'!$A4987)</f>
        <v>0</v>
      </c>
      <c r="C4987" s="28" t="s">
        <v>9973</v>
      </c>
      <c r="D4987" s="29">
        <v>0.0</v>
      </c>
      <c r="E4987" s="1">
        <f>COUNTIF($H$2:$H$2576,'CARGA COMPLETA'!$A4987)</f>
        <v>0</v>
      </c>
    </row>
    <row r="4988" ht="15.75" customHeight="1">
      <c r="A4988" s="28" t="s">
        <v>2534</v>
      </c>
      <c r="B4988" s="27">
        <f>COUNTIF($H$2:$H$2576,'CARGA COMPLETA'!$A4988)</f>
        <v>1</v>
      </c>
      <c r="C4988" s="28" t="s">
        <v>2533</v>
      </c>
      <c r="D4988" s="29">
        <v>1258.43288175</v>
      </c>
      <c r="E4988" s="1">
        <f>COUNTIF($H$2:$H$2576,'CARGA COMPLETA'!$A4988)</f>
        <v>1</v>
      </c>
    </row>
    <row r="4989" ht="15.75" customHeight="1">
      <c r="A4989" s="28" t="s">
        <v>2536</v>
      </c>
      <c r="B4989" s="27">
        <f>COUNTIF($H$2:$H$2576,'CARGA COMPLETA'!$A4989)</f>
        <v>1</v>
      </c>
      <c r="C4989" s="28" t="s">
        <v>2535</v>
      </c>
      <c r="D4989" s="29">
        <v>644.2785359999999</v>
      </c>
      <c r="E4989" s="1">
        <f>COUNTIF($H$2:$H$2576,'CARGA COMPLETA'!$A4989)</f>
        <v>1</v>
      </c>
    </row>
    <row r="4990" ht="15.75" hidden="1" customHeight="1">
      <c r="A4990" s="28"/>
      <c r="B4990" s="27">
        <f>COUNTIF($H$2:$H$2576,'CARGA COMPLETA'!$A4990)</f>
        <v>0</v>
      </c>
      <c r="C4990" s="28"/>
      <c r="D4990" s="29">
        <v>0.0</v>
      </c>
      <c r="E4990" s="1">
        <f>COUNTIF($H$2:$H$2576,'CARGA COMPLETA'!$A4990)</f>
        <v>0</v>
      </c>
    </row>
    <row r="4991" ht="15.75" hidden="1" customHeight="1">
      <c r="A4991" s="28"/>
      <c r="B4991" s="27">
        <f>COUNTIF($H$2:$H$2576,'CARGA COMPLETA'!$A4991)</f>
        <v>0</v>
      </c>
      <c r="C4991" s="28" t="s">
        <v>9974</v>
      </c>
      <c r="D4991" s="29">
        <v>0.0</v>
      </c>
      <c r="E4991" s="1">
        <f>COUNTIF($H$2:$H$2576,'CARGA COMPLETA'!$A4991)</f>
        <v>0</v>
      </c>
    </row>
    <row r="4992" ht="15.75" hidden="1" customHeight="1">
      <c r="A4992" s="28" t="s">
        <v>9975</v>
      </c>
      <c r="B4992" s="27">
        <f>COUNTIF($H$2:$H$2576,'CARGA COMPLETA'!$A4992)</f>
        <v>0</v>
      </c>
      <c r="C4992" s="28" t="s">
        <v>9976</v>
      </c>
      <c r="D4992" s="29">
        <v>2818.4850045</v>
      </c>
      <c r="E4992" s="1">
        <f>COUNTIF($H$2:$H$2576,'CARGA COMPLETA'!$A4992)</f>
        <v>0</v>
      </c>
    </row>
    <row r="4993" ht="15.75" hidden="1" customHeight="1">
      <c r="A4993" s="28" t="s">
        <v>9977</v>
      </c>
      <c r="B4993" s="27">
        <f>COUNTIF($H$2:$H$2576,'CARGA COMPLETA'!$A4993)</f>
        <v>0</v>
      </c>
      <c r="C4993" s="28" t="s">
        <v>9978</v>
      </c>
      <c r="D4993" s="29">
        <v>2818.4850045</v>
      </c>
      <c r="E4993" s="1">
        <f>COUNTIF($H$2:$H$2576,'CARGA COMPLETA'!$A4993)</f>
        <v>0</v>
      </c>
    </row>
    <row r="4994" ht="15.75" hidden="1" customHeight="1">
      <c r="A4994" s="28" t="s">
        <v>9979</v>
      </c>
      <c r="B4994" s="27">
        <f>COUNTIF($H$2:$H$2576,'CARGA COMPLETA'!$A4994)</f>
        <v>0</v>
      </c>
      <c r="C4994" s="28" t="s">
        <v>9980</v>
      </c>
      <c r="D4994" s="29">
        <v>2818.4850045</v>
      </c>
      <c r="E4994" s="1">
        <f>COUNTIF($H$2:$H$2576,'CARGA COMPLETA'!$A4994)</f>
        <v>0</v>
      </c>
    </row>
    <row r="4995" ht="15.75" hidden="1" customHeight="1">
      <c r="A4995" s="28" t="s">
        <v>9981</v>
      </c>
      <c r="B4995" s="27">
        <f>COUNTIF($H$2:$H$2576,'CARGA COMPLETA'!$A4995)</f>
        <v>0</v>
      </c>
      <c r="C4995" s="28" t="s">
        <v>9982</v>
      </c>
      <c r="D4995" s="29">
        <v>2363.468679</v>
      </c>
      <c r="E4995" s="1">
        <f>COUNTIF($H$2:$H$2576,'CARGA COMPLETA'!$A4995)</f>
        <v>0</v>
      </c>
    </row>
    <row r="4996" ht="15.75" hidden="1" customHeight="1">
      <c r="A4996" s="28" t="s">
        <v>9983</v>
      </c>
      <c r="B4996" s="27">
        <f>COUNTIF($H$2:$H$2576,'CARGA COMPLETA'!$A4996)</f>
        <v>0</v>
      </c>
      <c r="C4996" s="28" t="s">
        <v>9984</v>
      </c>
      <c r="D4996" s="29">
        <v>2498.1066494999995</v>
      </c>
      <c r="E4996" s="1">
        <f>COUNTIF($H$2:$H$2576,'CARGA COMPLETA'!$A4996)</f>
        <v>0</v>
      </c>
    </row>
    <row r="4997" ht="15.75" hidden="1" customHeight="1">
      <c r="A4997" s="28" t="s">
        <v>9985</v>
      </c>
      <c r="B4997" s="27">
        <f>COUNTIF($H$2:$H$2576,'CARGA COMPLETA'!$A4997)</f>
        <v>0</v>
      </c>
      <c r="C4997" s="28" t="s">
        <v>9986</v>
      </c>
      <c r="D4997" s="29">
        <v>2498.09766525</v>
      </c>
      <c r="E4997" s="1">
        <f>COUNTIF($H$2:$H$2576,'CARGA COMPLETA'!$A4997)</f>
        <v>0</v>
      </c>
    </row>
    <row r="4998" ht="15.75" hidden="1" customHeight="1">
      <c r="A4998" s="28" t="s">
        <v>9987</v>
      </c>
      <c r="B4998" s="27">
        <f>COUNTIF($H$2:$H$2576,'CARGA COMPLETA'!$A4998)</f>
        <v>0</v>
      </c>
      <c r="C4998" s="28" t="s">
        <v>9988</v>
      </c>
      <c r="D4998" s="29">
        <v>2498.1066494999995</v>
      </c>
      <c r="E4998" s="1">
        <f>COUNTIF($H$2:$H$2576,'CARGA COMPLETA'!$A4998)</f>
        <v>0</v>
      </c>
    </row>
    <row r="4999" ht="15.75" hidden="1" customHeight="1">
      <c r="A4999" s="28" t="s">
        <v>9989</v>
      </c>
      <c r="B4999" s="27">
        <f>COUNTIF($H$2:$H$2576,'CARGA COMPLETA'!$A4999)</f>
        <v>0</v>
      </c>
      <c r="C4999" s="28" t="s">
        <v>9990</v>
      </c>
      <c r="D4999" s="29">
        <v>2498.1066494999995</v>
      </c>
      <c r="E4999" s="1">
        <f>COUNTIF($H$2:$H$2576,'CARGA COMPLETA'!$A4999)</f>
        <v>0</v>
      </c>
    </row>
    <row r="5000" ht="15.75" hidden="1" customHeight="1">
      <c r="A5000" s="28" t="s">
        <v>9991</v>
      </c>
      <c r="B5000" s="27">
        <f>COUNTIF($H$2:$H$2576,'CARGA COMPLETA'!$A5000)</f>
        <v>0</v>
      </c>
      <c r="C5000" s="28" t="s">
        <v>9992</v>
      </c>
      <c r="D5000" s="29">
        <v>2327.1363719999995</v>
      </c>
      <c r="E5000" s="1">
        <f>COUNTIF($H$2:$H$2576,'CARGA COMPLETA'!$A5000)</f>
        <v>0</v>
      </c>
    </row>
    <row r="5001" ht="15.75" hidden="1" customHeight="1">
      <c r="A5001" s="28" t="s">
        <v>9993</v>
      </c>
      <c r="B5001" s="27">
        <f>COUNTIF($H$2:$H$2576,'CARGA COMPLETA'!$A5001)</f>
        <v>0</v>
      </c>
      <c r="C5001" s="28" t="s">
        <v>9994</v>
      </c>
      <c r="D5001" s="29">
        <v>2498.1066494999995</v>
      </c>
      <c r="E5001" s="1">
        <f>COUNTIF($H$2:$H$2576,'CARGA COMPLETA'!$A5001)</f>
        <v>0</v>
      </c>
    </row>
    <row r="5002" ht="15.75" hidden="1" customHeight="1">
      <c r="A5002" s="28" t="s">
        <v>9995</v>
      </c>
      <c r="B5002" s="27">
        <f>COUNTIF($H$2:$H$2576,'CARGA COMPLETA'!$A5002)</f>
        <v>0</v>
      </c>
      <c r="C5002" s="28" t="s">
        <v>9996</v>
      </c>
      <c r="D5002" s="29">
        <v>2498.1066494999995</v>
      </c>
      <c r="E5002" s="1">
        <f>COUNTIF($H$2:$H$2576,'CARGA COMPLETA'!$A5002)</f>
        <v>0</v>
      </c>
    </row>
    <row r="5003" ht="15.75" hidden="1" customHeight="1">
      <c r="A5003" s="28" t="s">
        <v>9997</v>
      </c>
      <c r="B5003" s="27">
        <f>COUNTIF($H$2:$H$2576,'CARGA COMPLETA'!$A5003)</f>
        <v>0</v>
      </c>
      <c r="C5003" s="28" t="s">
        <v>9998</v>
      </c>
      <c r="D5003" s="29">
        <v>2498.1066494999995</v>
      </c>
      <c r="E5003" s="1">
        <f>COUNTIF($H$2:$H$2576,'CARGA COMPLETA'!$A5003)</f>
        <v>0</v>
      </c>
    </row>
    <row r="5004" ht="15.75" hidden="1" customHeight="1">
      <c r="A5004" s="28" t="s">
        <v>9999</v>
      </c>
      <c r="B5004" s="27">
        <f>COUNTIF($H$2:$H$2576,'CARGA COMPLETA'!$A5004)</f>
        <v>0</v>
      </c>
      <c r="C5004" s="28" t="s">
        <v>10000</v>
      </c>
      <c r="D5004" s="29">
        <v>2498.1066494999995</v>
      </c>
      <c r="E5004" s="1">
        <f>COUNTIF($H$2:$H$2576,'CARGA COMPLETA'!$A5004)</f>
        <v>0</v>
      </c>
    </row>
    <row r="5005" ht="15.75" hidden="1" customHeight="1">
      <c r="A5005" s="28" t="s">
        <v>10001</v>
      </c>
      <c r="B5005" s="27">
        <f>COUNTIF($H$2:$H$2576,'CARGA COMPLETA'!$A5005)</f>
        <v>0</v>
      </c>
      <c r="C5005" s="28" t="s">
        <v>10002</v>
      </c>
      <c r="D5005" s="29">
        <v>2498.1066494999995</v>
      </c>
      <c r="E5005" s="1">
        <f>COUNTIF($H$2:$H$2576,'CARGA COMPLETA'!$A5005)</f>
        <v>0</v>
      </c>
    </row>
    <row r="5006" ht="15.75" hidden="1" customHeight="1">
      <c r="A5006" s="28" t="s">
        <v>10003</v>
      </c>
      <c r="B5006" s="27">
        <f>COUNTIF($H$2:$H$2576,'CARGA COMPLETA'!$A5006)</f>
        <v>0</v>
      </c>
      <c r="C5006" s="28" t="s">
        <v>10004</v>
      </c>
      <c r="D5006" s="29">
        <v>2498.1066494999995</v>
      </c>
      <c r="E5006" s="1">
        <f>COUNTIF($H$2:$H$2576,'CARGA COMPLETA'!$A5006)</f>
        <v>0</v>
      </c>
    </row>
    <row r="5007" ht="15.75" hidden="1" customHeight="1">
      <c r="A5007" s="28" t="s">
        <v>10005</v>
      </c>
      <c r="B5007" s="27">
        <f>COUNTIF($H$2:$H$2576,'CARGA COMPLETA'!$A5007)</f>
        <v>0</v>
      </c>
      <c r="C5007" s="28" t="s">
        <v>10006</v>
      </c>
      <c r="D5007" s="29">
        <v>2498.1066494999995</v>
      </c>
      <c r="E5007" s="1">
        <f>COUNTIF($H$2:$H$2576,'CARGA COMPLETA'!$A5007)</f>
        <v>0</v>
      </c>
    </row>
    <row r="5008" ht="15.75" hidden="1" customHeight="1">
      <c r="A5008" s="28" t="s">
        <v>10007</v>
      </c>
      <c r="B5008" s="27">
        <f>COUNTIF($H$2:$H$2576,'CARGA COMPLETA'!$A5008)</f>
        <v>0</v>
      </c>
      <c r="C5008" s="28" t="s">
        <v>10008</v>
      </c>
      <c r="D5008" s="29">
        <v>2891.49102</v>
      </c>
      <c r="E5008" s="1">
        <f>COUNTIF($H$2:$H$2576,'CARGA COMPLETA'!$A5008)</f>
        <v>0</v>
      </c>
    </row>
    <row r="5009" ht="15.75" hidden="1" customHeight="1">
      <c r="A5009" s="28" t="s">
        <v>10009</v>
      </c>
      <c r="B5009" s="27">
        <f>COUNTIF($H$2:$H$2576,'CARGA COMPLETA'!$A5009)</f>
        <v>0</v>
      </c>
      <c r="C5009" s="28" t="s">
        <v>10010</v>
      </c>
      <c r="D5009" s="29">
        <v>2891.49102</v>
      </c>
      <c r="E5009" s="1">
        <f>COUNTIF($H$2:$H$2576,'CARGA COMPLETA'!$A5009)</f>
        <v>0</v>
      </c>
    </row>
    <row r="5010" ht="15.75" hidden="1" customHeight="1">
      <c r="A5010" s="28" t="s">
        <v>10011</v>
      </c>
      <c r="B5010" s="27">
        <f>COUNTIF($H$2:$H$2576,'CARGA COMPLETA'!$A5010)</f>
        <v>0</v>
      </c>
      <c r="C5010" s="28" t="s">
        <v>10012</v>
      </c>
      <c r="D5010" s="29">
        <v>2891.49102</v>
      </c>
      <c r="E5010" s="1">
        <f>COUNTIF($H$2:$H$2576,'CARGA COMPLETA'!$A5010)</f>
        <v>0</v>
      </c>
    </row>
    <row r="5011" ht="15.75" hidden="1" customHeight="1">
      <c r="A5011" s="28" t="s">
        <v>10013</v>
      </c>
      <c r="B5011" s="27">
        <f>COUNTIF($H$2:$H$2576,'CARGA COMPLETA'!$A5011)</f>
        <v>0</v>
      </c>
      <c r="C5011" s="28" t="s">
        <v>10014</v>
      </c>
      <c r="D5011" s="29">
        <v>2891.49102</v>
      </c>
      <c r="E5011" s="1">
        <f>COUNTIF($H$2:$H$2576,'CARGA COMPLETA'!$A5011)</f>
        <v>0</v>
      </c>
    </row>
    <row r="5012" ht="15.75" hidden="1" customHeight="1">
      <c r="A5012" s="28" t="s">
        <v>10015</v>
      </c>
      <c r="B5012" s="27">
        <f>COUNTIF($H$2:$H$2576,'CARGA COMPLETA'!$A5012)</f>
        <v>0</v>
      </c>
      <c r="C5012" s="28" t="s">
        <v>10016</v>
      </c>
      <c r="D5012" s="29">
        <v>2891.49102</v>
      </c>
      <c r="E5012" s="1">
        <f>COUNTIF($H$2:$H$2576,'CARGA COMPLETA'!$A5012)</f>
        <v>0</v>
      </c>
    </row>
    <row r="5013" ht="15.75" hidden="1" customHeight="1">
      <c r="A5013" s="28" t="s">
        <v>10017</v>
      </c>
      <c r="B5013" s="27">
        <f>COUNTIF($H$2:$H$2576,'CARGA COMPLETA'!$A5013)</f>
        <v>0</v>
      </c>
      <c r="C5013" s="28" t="s">
        <v>10018</v>
      </c>
      <c r="D5013" s="29">
        <v>2891.49102</v>
      </c>
      <c r="E5013" s="1">
        <f>COUNTIF($H$2:$H$2576,'CARGA COMPLETA'!$A5013)</f>
        <v>0</v>
      </c>
    </row>
    <row r="5014" ht="15.75" hidden="1" customHeight="1">
      <c r="A5014" s="28" t="s">
        <v>10019</v>
      </c>
      <c r="B5014" s="27">
        <f>COUNTIF($H$2:$H$2576,'CARGA COMPLETA'!$A5014)</f>
        <v>0</v>
      </c>
      <c r="C5014" s="28" t="s">
        <v>10020</v>
      </c>
      <c r="D5014" s="29">
        <v>2891.49102</v>
      </c>
      <c r="E5014" s="1">
        <f>COUNTIF($H$2:$H$2576,'CARGA COMPLETA'!$A5014)</f>
        <v>0</v>
      </c>
    </row>
    <row r="5015" ht="15.75" hidden="1" customHeight="1">
      <c r="A5015" s="28" t="s">
        <v>10021</v>
      </c>
      <c r="B5015" s="27">
        <f>COUNTIF($H$2:$H$2576,'CARGA COMPLETA'!$A5015)</f>
        <v>0</v>
      </c>
      <c r="C5015" s="28" t="s">
        <v>10022</v>
      </c>
      <c r="D5015" s="29">
        <v>2891.49102</v>
      </c>
      <c r="E5015" s="1">
        <f>COUNTIF($H$2:$H$2576,'CARGA COMPLETA'!$A5015)</f>
        <v>0</v>
      </c>
    </row>
    <row r="5016" ht="15.75" hidden="1" customHeight="1">
      <c r="A5016" s="28" t="s">
        <v>10023</v>
      </c>
      <c r="B5016" s="27">
        <f>COUNTIF($H$2:$H$2576,'CARGA COMPLETA'!$A5016)</f>
        <v>0</v>
      </c>
      <c r="C5016" s="28" t="s">
        <v>10024</v>
      </c>
      <c r="D5016" s="29">
        <v>2891.49102</v>
      </c>
      <c r="E5016" s="1">
        <f>COUNTIF($H$2:$H$2576,'CARGA COMPLETA'!$A5016)</f>
        <v>0</v>
      </c>
    </row>
    <row r="5017" ht="15.75" hidden="1" customHeight="1">
      <c r="A5017" s="28" t="s">
        <v>10025</v>
      </c>
      <c r="B5017" s="27">
        <f>COUNTIF($H$2:$H$2576,'CARGA COMPLETA'!$A5017)</f>
        <v>0</v>
      </c>
      <c r="C5017" s="28" t="s">
        <v>10026</v>
      </c>
      <c r="D5017" s="29">
        <v>2891.49102</v>
      </c>
      <c r="E5017" s="1">
        <f>COUNTIF($H$2:$H$2576,'CARGA COMPLETA'!$A5017)</f>
        <v>0</v>
      </c>
    </row>
    <row r="5018" ht="15.75" hidden="1" customHeight="1">
      <c r="A5018" s="28" t="s">
        <v>10027</v>
      </c>
      <c r="B5018" s="27">
        <f>COUNTIF($H$2:$H$2576,'CARGA COMPLETA'!$A5018)</f>
        <v>0</v>
      </c>
      <c r="C5018" s="28" t="s">
        <v>10028</v>
      </c>
      <c r="D5018" s="29">
        <v>2498.1066494999995</v>
      </c>
      <c r="E5018" s="1">
        <f>COUNTIF($H$2:$H$2576,'CARGA COMPLETA'!$A5018)</f>
        <v>0</v>
      </c>
    </row>
    <row r="5019" ht="15.75" hidden="1" customHeight="1">
      <c r="A5019" s="28" t="s">
        <v>10029</v>
      </c>
      <c r="B5019" s="27">
        <f>COUNTIF($H$2:$H$2576,'CARGA COMPLETA'!$A5019)</f>
        <v>0</v>
      </c>
      <c r="C5019" s="28" t="s">
        <v>10030</v>
      </c>
      <c r="D5019" s="29">
        <v>2498.1066494999995</v>
      </c>
      <c r="E5019" s="1">
        <f>COUNTIF($H$2:$H$2576,'CARGA COMPLETA'!$A5019)</f>
        <v>0</v>
      </c>
    </row>
    <row r="5020" ht="15.75" hidden="1" customHeight="1">
      <c r="A5020" s="28" t="s">
        <v>10031</v>
      </c>
      <c r="B5020" s="27">
        <f>COUNTIF($H$2:$H$2576,'CARGA COMPLETA'!$A5020)</f>
        <v>0</v>
      </c>
      <c r="C5020" s="28" t="s">
        <v>10032</v>
      </c>
      <c r="D5020" s="29">
        <v>2498.1066494999995</v>
      </c>
      <c r="E5020" s="1">
        <f>COUNTIF($H$2:$H$2576,'CARGA COMPLETA'!$A5020)</f>
        <v>0</v>
      </c>
    </row>
    <row r="5021" ht="15.75" hidden="1" customHeight="1">
      <c r="A5021" s="28" t="s">
        <v>10033</v>
      </c>
      <c r="B5021" s="27">
        <f>COUNTIF($H$2:$H$2576,'CARGA COMPLETA'!$A5021)</f>
        <v>0</v>
      </c>
      <c r="C5021" s="28" t="s">
        <v>10034</v>
      </c>
      <c r="D5021" s="29">
        <v>2498.1066494999995</v>
      </c>
      <c r="E5021" s="1">
        <f>COUNTIF($H$2:$H$2576,'CARGA COMPLETA'!$A5021)</f>
        <v>0</v>
      </c>
    </row>
    <row r="5022" ht="15.75" hidden="1" customHeight="1">
      <c r="A5022" s="28" t="s">
        <v>10035</v>
      </c>
      <c r="B5022" s="27">
        <f>COUNTIF($H$2:$H$2576,'CARGA COMPLETA'!$A5022)</f>
        <v>0</v>
      </c>
      <c r="C5022" s="28" t="s">
        <v>10036</v>
      </c>
      <c r="D5022" s="29">
        <v>2327.1363719999995</v>
      </c>
      <c r="E5022" s="1">
        <f>COUNTIF($H$2:$H$2576,'CARGA COMPLETA'!$A5022)</f>
        <v>0</v>
      </c>
    </row>
    <row r="5023" ht="15.75" hidden="1" customHeight="1">
      <c r="A5023" s="28" t="s">
        <v>10037</v>
      </c>
      <c r="B5023" s="27">
        <f>COUNTIF($H$2:$H$2576,'CARGA COMPLETA'!$A5023)</f>
        <v>0</v>
      </c>
      <c r="C5023" s="28" t="s">
        <v>10038</v>
      </c>
      <c r="D5023" s="29">
        <v>2498.1066494999995</v>
      </c>
      <c r="E5023" s="1">
        <f>COUNTIF($H$2:$H$2576,'CARGA COMPLETA'!$A5023)</f>
        <v>0</v>
      </c>
    </row>
    <row r="5024" ht="15.75" hidden="1" customHeight="1">
      <c r="A5024" s="28" t="s">
        <v>10039</v>
      </c>
      <c r="B5024" s="27">
        <f>COUNTIF($H$2:$H$2576,'CARGA COMPLETA'!$A5024)</f>
        <v>0</v>
      </c>
      <c r="C5024" s="28" t="s">
        <v>10040</v>
      </c>
      <c r="D5024" s="29">
        <v>2498.1066494999995</v>
      </c>
      <c r="E5024" s="1">
        <f>COUNTIF($H$2:$H$2576,'CARGA COMPLETA'!$A5024)</f>
        <v>0</v>
      </c>
    </row>
    <row r="5025" ht="15.75" hidden="1" customHeight="1">
      <c r="A5025" s="28" t="s">
        <v>10041</v>
      </c>
      <c r="B5025" s="27">
        <f>COUNTIF($H$2:$H$2576,'CARGA COMPLETA'!$A5025)</f>
        <v>0</v>
      </c>
      <c r="C5025" s="28" t="s">
        <v>10042</v>
      </c>
      <c r="D5025" s="29">
        <v>2498.1066494999995</v>
      </c>
      <c r="E5025" s="1">
        <f>COUNTIF($H$2:$H$2576,'CARGA COMPLETA'!$A5025)</f>
        <v>0</v>
      </c>
    </row>
    <row r="5026" ht="15.75" hidden="1" customHeight="1">
      <c r="A5026" s="28" t="s">
        <v>10043</v>
      </c>
      <c r="B5026" s="27">
        <f>COUNTIF($H$2:$H$2576,'CARGA COMPLETA'!$A5026)</f>
        <v>0</v>
      </c>
      <c r="C5026" s="28" t="s">
        <v>10044</v>
      </c>
      <c r="D5026" s="29">
        <v>2498.1066494999995</v>
      </c>
      <c r="E5026" s="1">
        <f>COUNTIF($H$2:$H$2576,'CARGA COMPLETA'!$A5026)</f>
        <v>0</v>
      </c>
    </row>
    <row r="5027" ht="15.75" hidden="1" customHeight="1">
      <c r="A5027" s="28"/>
      <c r="B5027" s="27">
        <f>COUNTIF($H$2:$H$2576,'CARGA COMPLETA'!$A5027)</f>
        <v>0</v>
      </c>
      <c r="C5027" s="28"/>
      <c r="D5027" s="29">
        <v>0.0</v>
      </c>
      <c r="E5027" s="1">
        <f>COUNTIF($H$2:$H$2576,'CARGA COMPLETA'!$A5027)</f>
        <v>0</v>
      </c>
    </row>
    <row r="5028" ht="15.75" hidden="1" customHeight="1">
      <c r="A5028" s="28"/>
      <c r="B5028" s="27">
        <f>COUNTIF($H$2:$H$2576,'CARGA COMPLETA'!$A5028)</f>
        <v>0</v>
      </c>
      <c r="C5028" s="28" t="s">
        <v>10045</v>
      </c>
      <c r="D5028" s="29">
        <v>0.0</v>
      </c>
      <c r="E5028" s="1">
        <f>COUNTIF($H$2:$H$2576,'CARGA COMPLETA'!$A5028)</f>
        <v>0</v>
      </c>
    </row>
    <row r="5029" ht="15.75" customHeight="1">
      <c r="A5029" s="28" t="s">
        <v>2538</v>
      </c>
      <c r="B5029" s="27">
        <f>COUNTIF($H$2:$H$2576,'CARGA COMPLETA'!$A5029)</f>
        <v>1</v>
      </c>
      <c r="C5029" s="28" t="s">
        <v>2537</v>
      </c>
      <c r="D5029" s="29">
        <v>934.3080945</v>
      </c>
      <c r="E5029" s="1">
        <f>COUNTIF($H$2:$H$2576,'CARGA COMPLETA'!$A5029)</f>
        <v>1</v>
      </c>
    </row>
    <row r="5030" ht="15.75" customHeight="1">
      <c r="A5030" s="28" t="s">
        <v>2540</v>
      </c>
      <c r="B5030" s="27">
        <f>COUNTIF($H$2:$H$2576,'CARGA COMPLETA'!$A5030)</f>
        <v>1</v>
      </c>
      <c r="C5030" s="28" t="s">
        <v>2539</v>
      </c>
      <c r="D5030" s="29">
        <v>2896.56712125</v>
      </c>
      <c r="E5030" s="1">
        <f>COUNTIF($H$2:$H$2576,'CARGA COMPLETA'!$A5030)</f>
        <v>1</v>
      </c>
    </row>
    <row r="5031" ht="15.75" hidden="1" customHeight="1">
      <c r="A5031" s="28"/>
      <c r="B5031" s="27">
        <f>COUNTIF($H$2:$H$2576,'CARGA COMPLETA'!$A5031)</f>
        <v>0</v>
      </c>
      <c r="C5031" s="28"/>
      <c r="D5031" s="29">
        <v>0.0</v>
      </c>
      <c r="E5031" s="1">
        <f>COUNTIF($H$2:$H$2576,'CARGA COMPLETA'!$A5031)</f>
        <v>0</v>
      </c>
    </row>
    <row r="5032" ht="15.75" hidden="1" customHeight="1">
      <c r="A5032" s="28"/>
      <c r="B5032" s="27">
        <f>COUNTIF($H$2:$H$2576,'CARGA COMPLETA'!$A5032)</f>
        <v>0</v>
      </c>
      <c r="C5032" s="28" t="s">
        <v>10046</v>
      </c>
      <c r="D5032" s="29">
        <v>0.0</v>
      </c>
      <c r="E5032" s="1">
        <f>COUNTIF($H$2:$H$2576,'CARGA COMPLETA'!$A5032)</f>
        <v>0</v>
      </c>
    </row>
    <row r="5033" ht="15.75" hidden="1" customHeight="1">
      <c r="A5033" s="28" t="s">
        <v>10047</v>
      </c>
      <c r="B5033" s="27">
        <f>COUNTIF($H$2:$H$2576,'CARGA COMPLETA'!$A5033)</f>
        <v>0</v>
      </c>
      <c r="C5033" s="28" t="s">
        <v>10048</v>
      </c>
      <c r="D5033" s="29">
        <v>3010.2717892499995</v>
      </c>
      <c r="E5033" s="1">
        <f>COUNTIF($H$2:$H$2576,'CARGA COMPLETA'!$A5033)</f>
        <v>0</v>
      </c>
    </row>
    <row r="5034" ht="15.75" hidden="1" customHeight="1">
      <c r="A5034" s="28" t="s">
        <v>10049</v>
      </c>
      <c r="B5034" s="27">
        <f>COUNTIF($H$2:$H$2576,'CARGA COMPLETA'!$A5034)</f>
        <v>0</v>
      </c>
      <c r="C5034" s="28" t="s">
        <v>10050</v>
      </c>
      <c r="D5034" s="29">
        <v>3010.2717892499995</v>
      </c>
      <c r="E5034" s="1">
        <f>COUNTIF($H$2:$H$2576,'CARGA COMPLETA'!$A5034)</f>
        <v>0</v>
      </c>
    </row>
    <row r="5035" ht="15.75" hidden="1" customHeight="1">
      <c r="A5035" s="28" t="s">
        <v>10051</v>
      </c>
      <c r="B5035" s="27">
        <f>COUNTIF($H$2:$H$2576,'CARGA COMPLETA'!$A5035)</f>
        <v>0</v>
      </c>
      <c r="C5035" s="28" t="s">
        <v>10052</v>
      </c>
      <c r="D5035" s="29">
        <v>3010.2717892499995</v>
      </c>
      <c r="E5035" s="1">
        <f>COUNTIF($H$2:$H$2576,'CARGA COMPLETA'!$A5035)</f>
        <v>0</v>
      </c>
    </row>
    <row r="5036" ht="15.75" hidden="1" customHeight="1">
      <c r="A5036" s="28" t="s">
        <v>10053</v>
      </c>
      <c r="B5036" s="27">
        <f>COUNTIF($H$2:$H$2576,'CARGA COMPLETA'!$A5036)</f>
        <v>0</v>
      </c>
      <c r="C5036" s="28" t="s">
        <v>10054</v>
      </c>
      <c r="D5036" s="29">
        <v>3010.2717892499995</v>
      </c>
      <c r="E5036" s="1">
        <f>COUNTIF($H$2:$H$2576,'CARGA COMPLETA'!$A5036)</f>
        <v>0</v>
      </c>
    </row>
    <row r="5037" ht="15.75" hidden="1" customHeight="1">
      <c r="A5037" s="28" t="s">
        <v>10055</v>
      </c>
      <c r="B5037" s="27">
        <f>COUNTIF($H$2:$H$2576,'CARGA COMPLETA'!$A5037)</f>
        <v>0</v>
      </c>
      <c r="C5037" s="28" t="s">
        <v>10056</v>
      </c>
      <c r="D5037" s="29">
        <v>3010.2717892499995</v>
      </c>
      <c r="E5037" s="1">
        <f>COUNTIF($H$2:$H$2576,'CARGA COMPLETA'!$A5037)</f>
        <v>0</v>
      </c>
    </row>
    <row r="5038" ht="15.75" hidden="1" customHeight="1">
      <c r="A5038" s="28" t="s">
        <v>10057</v>
      </c>
      <c r="B5038" s="27">
        <f>COUNTIF($H$2:$H$2576,'CARGA COMPLETA'!$A5038)</f>
        <v>0</v>
      </c>
      <c r="C5038" s="28" t="s">
        <v>10058</v>
      </c>
      <c r="D5038" s="29">
        <v>3010.2717892499995</v>
      </c>
      <c r="E5038" s="1">
        <f>COUNTIF($H$2:$H$2576,'CARGA COMPLETA'!$A5038)</f>
        <v>0</v>
      </c>
    </row>
    <row r="5039" ht="15.75" hidden="1" customHeight="1">
      <c r="A5039" s="28" t="s">
        <v>10059</v>
      </c>
      <c r="B5039" s="27">
        <f>COUNTIF($H$2:$H$2576,'CARGA COMPLETA'!$A5039)</f>
        <v>0</v>
      </c>
      <c r="C5039" s="28" t="s">
        <v>10060</v>
      </c>
      <c r="D5039" s="29">
        <v>3010.2717892499995</v>
      </c>
      <c r="E5039" s="1">
        <f>COUNTIF($H$2:$H$2576,'CARGA COMPLETA'!$A5039)</f>
        <v>0</v>
      </c>
    </row>
    <row r="5040" ht="15.75" hidden="1" customHeight="1">
      <c r="A5040" s="28" t="s">
        <v>10061</v>
      </c>
      <c r="B5040" s="27">
        <f>COUNTIF($H$2:$H$2576,'CARGA COMPLETA'!$A5040)</f>
        <v>0</v>
      </c>
      <c r="C5040" s="28" t="s">
        <v>10062</v>
      </c>
      <c r="D5040" s="29">
        <v>3010.2717892499995</v>
      </c>
      <c r="E5040" s="1">
        <f>COUNTIF($H$2:$H$2576,'CARGA COMPLETA'!$A5040)</f>
        <v>0</v>
      </c>
    </row>
    <row r="5041" ht="15.75" hidden="1" customHeight="1">
      <c r="A5041" s="28" t="s">
        <v>10063</v>
      </c>
      <c r="B5041" s="27">
        <f>COUNTIF($H$2:$H$2576,'CARGA COMPLETA'!$A5041)</f>
        <v>0</v>
      </c>
      <c r="C5041" s="28" t="s">
        <v>10064</v>
      </c>
      <c r="D5041" s="29">
        <v>3010.2717892499995</v>
      </c>
      <c r="E5041" s="1">
        <f>COUNTIF($H$2:$H$2576,'CARGA COMPLETA'!$A5041)</f>
        <v>0</v>
      </c>
    </row>
    <row r="5042" ht="15.75" hidden="1" customHeight="1">
      <c r="A5042" s="28" t="s">
        <v>10065</v>
      </c>
      <c r="B5042" s="27">
        <f>COUNTIF($H$2:$H$2576,'CARGA COMPLETA'!$A5042)</f>
        <v>0</v>
      </c>
      <c r="C5042" s="28" t="s">
        <v>10066</v>
      </c>
      <c r="D5042" s="29">
        <v>3010.2717892499995</v>
      </c>
      <c r="E5042" s="1">
        <f>COUNTIF($H$2:$H$2576,'CARGA COMPLETA'!$A5042)</f>
        <v>0</v>
      </c>
    </row>
    <row r="5043" ht="15.75" hidden="1" customHeight="1">
      <c r="A5043" s="28" t="s">
        <v>10067</v>
      </c>
      <c r="B5043" s="27">
        <f>COUNTIF($H$2:$H$2576,'CARGA COMPLETA'!$A5043)</f>
        <v>0</v>
      </c>
      <c r="C5043" s="28" t="s">
        <v>10068</v>
      </c>
      <c r="D5043" s="29">
        <v>3010.2717892499995</v>
      </c>
      <c r="E5043" s="1">
        <f>COUNTIF($H$2:$H$2576,'CARGA COMPLETA'!$A5043)</f>
        <v>0</v>
      </c>
    </row>
    <row r="5044" ht="15.75" hidden="1" customHeight="1">
      <c r="A5044" s="28" t="s">
        <v>10069</v>
      </c>
      <c r="B5044" s="27">
        <f>COUNTIF($H$2:$H$2576,'CARGA COMPLETA'!$A5044)</f>
        <v>0</v>
      </c>
      <c r="C5044" s="28" t="s">
        <v>10070</v>
      </c>
      <c r="D5044" s="29">
        <v>3010.2717892499995</v>
      </c>
      <c r="E5044" s="1">
        <f>COUNTIF($H$2:$H$2576,'CARGA COMPLETA'!$A5044)</f>
        <v>0</v>
      </c>
    </row>
    <row r="5045" ht="15.75" hidden="1" customHeight="1">
      <c r="A5045" s="28" t="s">
        <v>10071</v>
      </c>
      <c r="B5045" s="27">
        <f>COUNTIF($H$2:$H$2576,'CARGA COMPLETA'!$A5045)</f>
        <v>0</v>
      </c>
      <c r="C5045" s="28" t="s">
        <v>10072</v>
      </c>
      <c r="D5045" s="29">
        <v>3010.2717892499995</v>
      </c>
      <c r="E5045" s="1">
        <f>COUNTIF($H$2:$H$2576,'CARGA COMPLETA'!$A5045)</f>
        <v>0</v>
      </c>
    </row>
    <row r="5046" ht="15.75" hidden="1" customHeight="1">
      <c r="A5046" s="28" t="s">
        <v>10073</v>
      </c>
      <c r="B5046" s="27">
        <f>COUNTIF($H$2:$H$2576,'CARGA COMPLETA'!$A5046)</f>
        <v>0</v>
      </c>
      <c r="C5046" s="28" t="s">
        <v>10074</v>
      </c>
      <c r="D5046" s="29">
        <v>3010.2717892499995</v>
      </c>
      <c r="E5046" s="1">
        <f>COUNTIF($H$2:$H$2576,'CARGA COMPLETA'!$A5046)</f>
        <v>0</v>
      </c>
    </row>
    <row r="5047" ht="15.75" hidden="1" customHeight="1">
      <c r="A5047" s="28" t="s">
        <v>10075</v>
      </c>
      <c r="B5047" s="27">
        <f>COUNTIF($H$2:$H$2576,'CARGA COMPLETA'!$A5047)</f>
        <v>0</v>
      </c>
      <c r="C5047" s="28" t="s">
        <v>10076</v>
      </c>
      <c r="D5047" s="29">
        <v>3010.2717892499995</v>
      </c>
      <c r="E5047" s="1">
        <f>COUNTIF($H$2:$H$2576,'CARGA COMPLETA'!$A5047)</f>
        <v>0</v>
      </c>
    </row>
    <row r="5048" ht="15.75" hidden="1" customHeight="1">
      <c r="A5048" s="28"/>
      <c r="B5048" s="27">
        <f>COUNTIF($H$2:$H$2576,'CARGA COMPLETA'!$A5048)</f>
        <v>0</v>
      </c>
      <c r="C5048" s="28"/>
      <c r="D5048" s="29">
        <v>0.0</v>
      </c>
      <c r="E5048" s="1">
        <f>COUNTIF($H$2:$H$2576,'CARGA COMPLETA'!$A5048)</f>
        <v>0</v>
      </c>
    </row>
    <row r="5049" ht="15.75" hidden="1" customHeight="1">
      <c r="A5049" s="28"/>
      <c r="B5049" s="27">
        <f>COUNTIF($H$2:$H$2576,'CARGA COMPLETA'!$A5049)</f>
        <v>0</v>
      </c>
      <c r="C5049" s="28" t="s">
        <v>10077</v>
      </c>
      <c r="D5049" s="29">
        <v>0.0</v>
      </c>
      <c r="E5049" s="1">
        <f>COUNTIF($H$2:$H$2576,'CARGA COMPLETA'!$A5049)</f>
        <v>0</v>
      </c>
    </row>
    <row r="5050" ht="15.75" hidden="1" customHeight="1">
      <c r="A5050" s="28" t="s">
        <v>10078</v>
      </c>
      <c r="B5050" s="27">
        <f>COUNTIF($H$2:$H$2576,'CARGA COMPLETA'!$A5050)</f>
        <v>0</v>
      </c>
      <c r="C5050" s="28" t="s">
        <v>10079</v>
      </c>
      <c r="D5050" s="29">
        <v>2699.6503297499994</v>
      </c>
      <c r="E5050" s="1">
        <f>COUNTIF($H$2:$H$2576,'CARGA COMPLETA'!$A5050)</f>
        <v>0</v>
      </c>
    </row>
    <row r="5051" ht="15.75" hidden="1" customHeight="1">
      <c r="A5051" s="28" t="s">
        <v>10080</v>
      </c>
      <c r="B5051" s="27">
        <f>COUNTIF($H$2:$H$2576,'CARGA COMPLETA'!$A5051)</f>
        <v>0</v>
      </c>
      <c r="C5051" s="28" t="s">
        <v>10081</v>
      </c>
      <c r="D5051" s="29">
        <v>2699.6503297499994</v>
      </c>
      <c r="E5051" s="1">
        <f>COUNTIF($H$2:$H$2576,'CARGA COMPLETA'!$A5051)</f>
        <v>0</v>
      </c>
    </row>
    <row r="5052" ht="15.75" hidden="1" customHeight="1">
      <c r="A5052" s="28" t="s">
        <v>10082</v>
      </c>
      <c r="B5052" s="27">
        <f>COUNTIF($H$2:$H$2576,'CARGA COMPLETA'!$A5052)</f>
        <v>0</v>
      </c>
      <c r="C5052" s="28" t="s">
        <v>10083</v>
      </c>
      <c r="D5052" s="29">
        <v>2699.6503297499994</v>
      </c>
      <c r="E5052" s="1">
        <f>COUNTIF($H$2:$H$2576,'CARGA COMPLETA'!$A5052)</f>
        <v>0</v>
      </c>
    </row>
    <row r="5053" ht="15.75" hidden="1" customHeight="1">
      <c r="A5053" s="28" t="s">
        <v>10084</v>
      </c>
      <c r="B5053" s="27">
        <f>COUNTIF($H$2:$H$2576,'CARGA COMPLETA'!$A5053)</f>
        <v>0</v>
      </c>
      <c r="C5053" s="28" t="s">
        <v>10085</v>
      </c>
      <c r="D5053" s="29">
        <v>2699.6503297499994</v>
      </c>
      <c r="E5053" s="1">
        <f>COUNTIF($H$2:$H$2576,'CARGA COMPLETA'!$A5053)</f>
        <v>0</v>
      </c>
    </row>
    <row r="5054" ht="15.75" hidden="1" customHeight="1">
      <c r="A5054" s="28" t="s">
        <v>10086</v>
      </c>
      <c r="B5054" s="27">
        <f>COUNTIF($H$2:$H$2576,'CARGA COMPLETA'!$A5054)</f>
        <v>0</v>
      </c>
      <c r="C5054" s="28" t="s">
        <v>10087</v>
      </c>
      <c r="D5054" s="29">
        <v>2699.6503297499994</v>
      </c>
      <c r="E5054" s="1">
        <f>COUNTIF($H$2:$H$2576,'CARGA COMPLETA'!$A5054)</f>
        <v>0</v>
      </c>
    </row>
    <row r="5055" ht="15.75" hidden="1" customHeight="1">
      <c r="A5055" s="28" t="s">
        <v>10088</v>
      </c>
      <c r="B5055" s="27">
        <f>COUNTIF($H$2:$H$2576,'CARGA COMPLETA'!$A5055)</f>
        <v>0</v>
      </c>
      <c r="C5055" s="28" t="s">
        <v>10089</v>
      </c>
      <c r="D5055" s="29">
        <v>2967.8930819999996</v>
      </c>
      <c r="E5055" s="1">
        <f>COUNTIF($H$2:$H$2576,'CARGA COMPLETA'!$A5055)</f>
        <v>0</v>
      </c>
    </row>
    <row r="5056" ht="15.75" hidden="1" customHeight="1">
      <c r="A5056" s="28" t="s">
        <v>10090</v>
      </c>
      <c r="B5056" s="27">
        <f>COUNTIF($H$2:$H$2576,'CARGA COMPLETA'!$A5056)</f>
        <v>0</v>
      </c>
      <c r="C5056" s="28" t="s">
        <v>10091</v>
      </c>
      <c r="D5056" s="29">
        <v>2699.6503297499994</v>
      </c>
      <c r="E5056" s="1">
        <f>COUNTIF($H$2:$H$2576,'CARGA COMPLETA'!$A5056)</f>
        <v>0</v>
      </c>
    </row>
    <row r="5057" ht="15.75" hidden="1" customHeight="1">
      <c r="A5057" s="28" t="s">
        <v>10092</v>
      </c>
      <c r="B5057" s="27">
        <f>COUNTIF($H$2:$H$2576,'CARGA COMPLETA'!$A5057)</f>
        <v>0</v>
      </c>
      <c r="C5057" s="28" t="s">
        <v>10093</v>
      </c>
      <c r="D5057" s="29">
        <v>2699.6503297499994</v>
      </c>
      <c r="E5057" s="1">
        <f>COUNTIF($H$2:$H$2576,'CARGA COMPLETA'!$A5057)</f>
        <v>0</v>
      </c>
    </row>
    <row r="5058" ht="15.75" hidden="1" customHeight="1">
      <c r="A5058" s="28" t="s">
        <v>10094</v>
      </c>
      <c r="B5058" s="27">
        <f>COUNTIF($H$2:$H$2576,'CARGA COMPLETA'!$A5058)</f>
        <v>0</v>
      </c>
      <c r="C5058" s="28" t="s">
        <v>10095</v>
      </c>
      <c r="D5058" s="29">
        <v>2699.6503297499994</v>
      </c>
      <c r="E5058" s="1">
        <f>COUNTIF($H$2:$H$2576,'CARGA COMPLETA'!$A5058)</f>
        <v>0</v>
      </c>
    </row>
    <row r="5059" ht="15.75" hidden="1" customHeight="1">
      <c r="A5059" s="28" t="s">
        <v>10096</v>
      </c>
      <c r="B5059" s="27">
        <f>COUNTIF($H$2:$H$2576,'CARGA COMPLETA'!$A5059)</f>
        <v>0</v>
      </c>
      <c r="C5059" s="28" t="s">
        <v>10097</v>
      </c>
      <c r="D5059" s="29">
        <v>2699.6503297499994</v>
      </c>
      <c r="E5059" s="1">
        <f>COUNTIF($H$2:$H$2576,'CARGA COMPLETA'!$A5059)</f>
        <v>0</v>
      </c>
    </row>
    <row r="5060" ht="15.75" hidden="1" customHeight="1">
      <c r="A5060" s="28" t="s">
        <v>10098</v>
      </c>
      <c r="B5060" s="27">
        <f>COUNTIF($H$2:$H$2576,'CARGA COMPLETA'!$A5060)</f>
        <v>0</v>
      </c>
      <c r="C5060" s="28" t="s">
        <v>10099</v>
      </c>
      <c r="D5060" s="29">
        <v>3239.576802</v>
      </c>
      <c r="E5060" s="1">
        <f>COUNTIF($H$2:$H$2576,'CARGA COMPLETA'!$A5060)</f>
        <v>0</v>
      </c>
    </row>
    <row r="5061" ht="15.75" hidden="1" customHeight="1">
      <c r="A5061" s="28"/>
      <c r="B5061" s="27">
        <f>COUNTIF($H$2:$H$2576,'CARGA COMPLETA'!$A5061)</f>
        <v>0</v>
      </c>
      <c r="C5061" s="28"/>
      <c r="D5061" s="29">
        <v>0.0</v>
      </c>
      <c r="E5061" s="1">
        <f>COUNTIF($H$2:$H$2576,'CARGA COMPLETA'!$A5061)</f>
        <v>0</v>
      </c>
    </row>
    <row r="5062" ht="15.75" hidden="1" customHeight="1">
      <c r="A5062" s="28"/>
      <c r="B5062" s="27">
        <f>COUNTIF($H$2:$H$2576,'CARGA COMPLETA'!$A5062)</f>
        <v>0</v>
      </c>
      <c r="C5062" s="28" t="s">
        <v>10100</v>
      </c>
      <c r="D5062" s="29">
        <v>0.0</v>
      </c>
      <c r="E5062" s="1">
        <f>COUNTIF($H$2:$H$2576,'CARGA COMPLETA'!$A5062)</f>
        <v>0</v>
      </c>
    </row>
    <row r="5063" ht="15.75" hidden="1" customHeight="1">
      <c r="A5063" s="28" t="s">
        <v>10101</v>
      </c>
      <c r="B5063" s="27">
        <f>COUNTIF($H$2:$H$2576,'CARGA COMPLETA'!$A5063)</f>
        <v>0</v>
      </c>
      <c r="C5063" s="28" t="s">
        <v>10102</v>
      </c>
      <c r="D5063" s="29">
        <v>1881.2300759999998</v>
      </c>
      <c r="E5063" s="1">
        <f>COUNTIF($H$2:$H$2576,'CARGA COMPLETA'!$A5063)</f>
        <v>0</v>
      </c>
    </row>
    <row r="5064" ht="15.75" hidden="1" customHeight="1">
      <c r="A5064" s="28" t="s">
        <v>10103</v>
      </c>
      <c r="B5064" s="27">
        <f>COUNTIF($H$2:$H$2576,'CARGA COMPLETA'!$A5064)</f>
        <v>0</v>
      </c>
      <c r="C5064" s="28" t="s">
        <v>10104</v>
      </c>
      <c r="D5064" s="29">
        <v>1881.2300759999998</v>
      </c>
      <c r="E5064" s="1">
        <f>COUNTIF($H$2:$H$2576,'CARGA COMPLETA'!$A5064)</f>
        <v>0</v>
      </c>
    </row>
    <row r="5065" ht="15.75" hidden="1" customHeight="1">
      <c r="A5065" s="28" t="s">
        <v>10105</v>
      </c>
      <c r="B5065" s="27">
        <f>COUNTIF($H$2:$H$2576,'CARGA COMPLETA'!$A5065)</f>
        <v>0</v>
      </c>
      <c r="C5065" s="28" t="s">
        <v>10106</v>
      </c>
      <c r="D5065" s="29">
        <v>1881.2300759999998</v>
      </c>
      <c r="E5065" s="1">
        <f>COUNTIF($H$2:$H$2576,'CARGA COMPLETA'!$A5065)</f>
        <v>0</v>
      </c>
    </row>
    <row r="5066" ht="15.75" hidden="1" customHeight="1">
      <c r="A5066" s="28" t="s">
        <v>10107</v>
      </c>
      <c r="B5066" s="27">
        <f>COUNTIF($H$2:$H$2576,'CARGA COMPLETA'!$A5066)</f>
        <v>0</v>
      </c>
      <c r="C5066" s="28" t="s">
        <v>10108</v>
      </c>
      <c r="D5066" s="29">
        <v>1881.2300759999998</v>
      </c>
      <c r="E5066" s="1">
        <f>COUNTIF($H$2:$H$2576,'CARGA COMPLETA'!$A5066)</f>
        <v>0</v>
      </c>
    </row>
    <row r="5067" ht="15.75" hidden="1" customHeight="1">
      <c r="A5067" s="28" t="s">
        <v>10109</v>
      </c>
      <c r="B5067" s="27">
        <f>COUNTIF($H$2:$H$2576,'CARGA COMPLETA'!$A5067)</f>
        <v>0</v>
      </c>
      <c r="C5067" s="28" t="s">
        <v>10110</v>
      </c>
      <c r="D5067" s="29">
        <v>1881.2300759999998</v>
      </c>
      <c r="E5067" s="1">
        <f>COUNTIF($H$2:$H$2576,'CARGA COMPLETA'!$A5067)</f>
        <v>0</v>
      </c>
    </row>
    <row r="5068" ht="15.75" hidden="1" customHeight="1">
      <c r="A5068" s="28" t="s">
        <v>10111</v>
      </c>
      <c r="B5068" s="27">
        <f>COUNTIF($H$2:$H$2576,'CARGA COMPLETA'!$A5068)</f>
        <v>0</v>
      </c>
      <c r="C5068" s="28" t="s">
        <v>10112</v>
      </c>
      <c r="D5068" s="29">
        <v>1881.2300759999998</v>
      </c>
      <c r="E5068" s="1">
        <f>COUNTIF($H$2:$H$2576,'CARGA COMPLETA'!$A5068)</f>
        <v>0</v>
      </c>
    </row>
    <row r="5069" ht="15.75" hidden="1" customHeight="1">
      <c r="A5069" s="28"/>
      <c r="B5069" s="27">
        <f>COUNTIF($H$2:$H$2576,'CARGA COMPLETA'!$A5069)</f>
        <v>0</v>
      </c>
      <c r="C5069" s="28"/>
      <c r="D5069" s="29">
        <v>0.0</v>
      </c>
      <c r="E5069" s="1">
        <f>COUNTIF($H$2:$H$2576,'CARGA COMPLETA'!$A5069)</f>
        <v>0</v>
      </c>
    </row>
    <row r="5070" ht="15.75" hidden="1" customHeight="1">
      <c r="A5070" s="28"/>
      <c r="B5070" s="27">
        <f>COUNTIF($H$2:$H$2576,'CARGA COMPLETA'!$A5070)</f>
        <v>0</v>
      </c>
      <c r="C5070" s="28" t="s">
        <v>10113</v>
      </c>
      <c r="D5070" s="29">
        <v>0.0</v>
      </c>
      <c r="E5070" s="1">
        <f>COUNTIF($H$2:$H$2576,'CARGA COMPLETA'!$A5070)</f>
        <v>0</v>
      </c>
    </row>
    <row r="5071" ht="15.75" customHeight="1">
      <c r="A5071" s="28" t="s">
        <v>2542</v>
      </c>
      <c r="B5071" s="27">
        <f>COUNTIF($H$2:$H$2576,'CARGA COMPLETA'!$A5071)</f>
        <v>1</v>
      </c>
      <c r="C5071" s="28" t="s">
        <v>2541</v>
      </c>
      <c r="D5071" s="29">
        <v>1922.6115315</v>
      </c>
      <c r="E5071" s="1">
        <f>COUNTIF($H$2:$H$2576,'CARGA COMPLETA'!$A5071)</f>
        <v>1</v>
      </c>
    </row>
    <row r="5072" ht="15.75" customHeight="1">
      <c r="A5072" s="28" t="s">
        <v>2544</v>
      </c>
      <c r="B5072" s="27">
        <f>COUNTIF($H$2:$H$2576,'CARGA COMPLETA'!$A5072)</f>
        <v>1</v>
      </c>
      <c r="C5072" s="28" t="s">
        <v>2543</v>
      </c>
      <c r="D5072" s="29">
        <v>3448.2090554999995</v>
      </c>
      <c r="E5072" s="1">
        <f>COUNTIF($H$2:$H$2576,'CARGA COMPLETA'!$A5072)</f>
        <v>1</v>
      </c>
    </row>
    <row r="5073" ht="15.75" customHeight="1">
      <c r="A5073" s="28" t="s">
        <v>2546</v>
      </c>
      <c r="B5073" s="27">
        <f>COUNTIF($H$2:$H$2576,'CARGA COMPLETA'!$A5073)</f>
        <v>1</v>
      </c>
      <c r="C5073" s="28" t="s">
        <v>2545</v>
      </c>
      <c r="D5073" s="29">
        <v>12556.48662675</v>
      </c>
      <c r="E5073" s="1">
        <f>COUNTIF($H$2:$H$2576,'CARGA COMPLETA'!$A5073)</f>
        <v>1</v>
      </c>
    </row>
    <row r="5074" ht="15.75" customHeight="1">
      <c r="A5074" s="28" t="s">
        <v>2548</v>
      </c>
      <c r="B5074" s="27">
        <f>COUNTIF($H$2:$H$2576,'CARGA COMPLETA'!$A5074)</f>
        <v>1</v>
      </c>
      <c r="C5074" s="28" t="s">
        <v>2547</v>
      </c>
      <c r="D5074" s="29">
        <v>1121.96212425</v>
      </c>
      <c r="E5074" s="1">
        <f>COUNTIF($H$2:$H$2576,'CARGA COMPLETA'!$A5074)</f>
        <v>1</v>
      </c>
    </row>
    <row r="5075" ht="15.75" customHeight="1">
      <c r="A5075" s="28" t="s">
        <v>2550</v>
      </c>
      <c r="B5075" s="27">
        <f>COUNTIF($H$2:$H$2576,'CARGA COMPLETA'!$A5075)</f>
        <v>1</v>
      </c>
      <c r="C5075" s="28" t="s">
        <v>2549</v>
      </c>
      <c r="D5075" s="29">
        <v>1771.3077772499998</v>
      </c>
      <c r="E5075" s="1">
        <f>COUNTIF($H$2:$H$2576,'CARGA COMPLETA'!$A5075)</f>
        <v>1</v>
      </c>
    </row>
    <row r="5076" ht="15.75" customHeight="1">
      <c r="A5076" s="28" t="s">
        <v>2552</v>
      </c>
      <c r="B5076" s="27">
        <f>COUNTIF($H$2:$H$2576,'CARGA COMPLETA'!$A5076)</f>
        <v>1</v>
      </c>
      <c r="C5076" s="28" t="s">
        <v>2551</v>
      </c>
      <c r="D5076" s="29">
        <v>3156.3736627499998</v>
      </c>
      <c r="E5076" s="1">
        <f>COUNTIF($H$2:$H$2576,'CARGA COMPLETA'!$A5076)</f>
        <v>1</v>
      </c>
    </row>
    <row r="5077" ht="15.75" customHeight="1">
      <c r="A5077" s="28" t="s">
        <v>2554</v>
      </c>
      <c r="B5077" s="27">
        <f>COUNTIF($H$2:$H$2576,'CARGA COMPLETA'!$A5077)</f>
        <v>1</v>
      </c>
      <c r="C5077" s="28" t="s">
        <v>2553</v>
      </c>
      <c r="D5077" s="29">
        <v>11422.503576</v>
      </c>
      <c r="E5077" s="1">
        <f>COUNTIF($H$2:$H$2576,'CARGA COMPLETA'!$A5077)</f>
        <v>1</v>
      </c>
    </row>
    <row r="5078" ht="15.75" customHeight="1">
      <c r="A5078" s="28" t="s">
        <v>2556</v>
      </c>
      <c r="B5078" s="27">
        <f>COUNTIF($H$2:$H$2576,'CARGA COMPLETA'!$A5078)</f>
        <v>1</v>
      </c>
      <c r="C5078" s="28" t="s">
        <v>2555</v>
      </c>
      <c r="D5078" s="29">
        <v>2026.9546109999999</v>
      </c>
      <c r="E5078" s="1">
        <f>COUNTIF($H$2:$H$2576,'CARGA COMPLETA'!$A5078)</f>
        <v>1</v>
      </c>
    </row>
    <row r="5079" ht="15.75" customHeight="1">
      <c r="A5079" s="28" t="s">
        <v>2558</v>
      </c>
      <c r="B5079" s="27">
        <f>COUNTIF($H$2:$H$2576,'CARGA COMPLETA'!$A5079)</f>
        <v>1</v>
      </c>
      <c r="C5079" s="28" t="s">
        <v>2557</v>
      </c>
      <c r="D5079" s="29">
        <v>3654.2268922499998</v>
      </c>
      <c r="E5079" s="1">
        <f>COUNTIF($H$2:$H$2576,'CARGA COMPLETA'!$A5079)</f>
        <v>1</v>
      </c>
    </row>
    <row r="5080" ht="15.75" customHeight="1">
      <c r="A5080" s="28" t="s">
        <v>2560</v>
      </c>
      <c r="B5080" s="27">
        <f>COUNTIF($H$2:$H$2576,'CARGA COMPLETA'!$A5080)</f>
        <v>1</v>
      </c>
      <c r="C5080" s="28" t="s">
        <v>2559</v>
      </c>
      <c r="D5080" s="29">
        <v>1952.7267375</v>
      </c>
      <c r="E5080" s="1">
        <f>COUNTIF($H$2:$H$2576,'CARGA COMPLETA'!$A5080)</f>
        <v>1</v>
      </c>
    </row>
    <row r="5081" ht="15.75" customHeight="1">
      <c r="A5081" s="28" t="s">
        <v>2562</v>
      </c>
      <c r="B5081" s="27">
        <f>COUNTIF($H$2:$H$2576,'CARGA COMPLETA'!$A5081)</f>
        <v>1</v>
      </c>
      <c r="C5081" s="28" t="s">
        <v>2561</v>
      </c>
      <c r="D5081" s="29">
        <v>3505.7621609999997</v>
      </c>
      <c r="E5081" s="1">
        <f>COUNTIF($H$2:$H$2576,'CARGA COMPLETA'!$A5081)</f>
        <v>1</v>
      </c>
    </row>
    <row r="5082" ht="15.75" hidden="1" customHeight="1">
      <c r="A5082" s="28"/>
      <c r="B5082" s="27">
        <f>COUNTIF($H$2:$H$2576,'CARGA COMPLETA'!$A5082)</f>
        <v>0</v>
      </c>
      <c r="C5082" s="28"/>
      <c r="D5082" s="29">
        <v>0.0</v>
      </c>
      <c r="E5082" s="1">
        <f>COUNTIF($H$2:$H$2576,'CARGA COMPLETA'!$A5082)</f>
        <v>0</v>
      </c>
    </row>
    <row r="5083" ht="15.75" hidden="1" customHeight="1">
      <c r="A5083" s="28"/>
      <c r="B5083" s="27">
        <f>COUNTIF($H$2:$H$2576,'CARGA COMPLETA'!$A5083)</f>
        <v>0</v>
      </c>
      <c r="C5083" s="28" t="s">
        <v>10114</v>
      </c>
      <c r="D5083" s="29">
        <v>0.0</v>
      </c>
      <c r="E5083" s="1">
        <f>COUNTIF($H$2:$H$2576,'CARGA COMPLETA'!$A5083)</f>
        <v>0</v>
      </c>
    </row>
    <row r="5084" ht="15.75" hidden="1" customHeight="1">
      <c r="A5084" s="28" t="s">
        <v>10115</v>
      </c>
      <c r="B5084" s="27">
        <f>COUNTIF($H$2:$H$2576,'CARGA COMPLETA'!$A5084)</f>
        <v>0</v>
      </c>
      <c r="C5084" s="28" t="s">
        <v>10116</v>
      </c>
      <c r="D5084" s="29">
        <v>2146.79552175</v>
      </c>
      <c r="E5084" s="1">
        <f>COUNTIF($H$2:$H$2576,'CARGA COMPLETA'!$A5084)</f>
        <v>0</v>
      </c>
    </row>
    <row r="5085" ht="15.75" hidden="1" customHeight="1">
      <c r="A5085" s="28" t="s">
        <v>10117</v>
      </c>
      <c r="B5085" s="27">
        <f>COUNTIF($H$2:$H$2576,'CARGA COMPLETA'!$A5085)</f>
        <v>0</v>
      </c>
      <c r="C5085" s="28" t="s">
        <v>10118</v>
      </c>
      <c r="D5085" s="29">
        <v>6662.99831175</v>
      </c>
      <c r="E5085" s="1">
        <f>COUNTIF($H$2:$H$2576,'CARGA COMPLETA'!$A5085)</f>
        <v>0</v>
      </c>
    </row>
    <row r="5086" ht="15.75" hidden="1" customHeight="1">
      <c r="A5086" s="28"/>
      <c r="B5086" s="27">
        <f>COUNTIF($H$2:$H$2576,'CARGA COMPLETA'!$A5086)</f>
        <v>0</v>
      </c>
      <c r="C5086" s="28"/>
      <c r="D5086" s="29">
        <v>0.0</v>
      </c>
      <c r="E5086" s="1">
        <f>COUNTIF($H$2:$H$2576,'CARGA COMPLETA'!$A5086)</f>
        <v>0</v>
      </c>
    </row>
    <row r="5087" ht="15.75" hidden="1" customHeight="1">
      <c r="A5087" s="28"/>
      <c r="B5087" s="27">
        <f>COUNTIF($H$2:$H$2576,'CARGA COMPLETA'!$A5087)</f>
        <v>0</v>
      </c>
      <c r="C5087" s="28" t="s">
        <v>10119</v>
      </c>
      <c r="D5087" s="29">
        <v>0.0</v>
      </c>
      <c r="E5087" s="1">
        <f>COUNTIF($H$2:$H$2576,'CARGA COMPLETA'!$A5087)</f>
        <v>0</v>
      </c>
    </row>
    <row r="5088" ht="15.75" customHeight="1">
      <c r="A5088" s="28" t="s">
        <v>2564</v>
      </c>
      <c r="B5088" s="27">
        <f>COUNTIF($H$2:$H$2576,'CARGA COMPLETA'!$A5088)</f>
        <v>1</v>
      </c>
      <c r="C5088" s="28" t="s">
        <v>2563</v>
      </c>
      <c r="D5088" s="29">
        <v>1248.8826239999996</v>
      </c>
      <c r="E5088" s="1">
        <f>COUNTIF($H$2:$H$2576,'CARGA COMPLETA'!$A5088)</f>
        <v>1</v>
      </c>
    </row>
    <row r="5089" ht="15.75" customHeight="1">
      <c r="A5089" s="28" t="s">
        <v>2566</v>
      </c>
      <c r="B5089" s="27">
        <f>COUNTIF($H$2:$H$2576,'CARGA COMPLETA'!$A5089)</f>
        <v>1</v>
      </c>
      <c r="C5089" s="28" t="s">
        <v>2565</v>
      </c>
      <c r="D5089" s="29">
        <v>8191.54266975</v>
      </c>
      <c r="E5089" s="1">
        <f>COUNTIF($H$2:$H$2576,'CARGA COMPLETA'!$A5089)</f>
        <v>1</v>
      </c>
    </row>
    <row r="5090" ht="15.75" customHeight="1">
      <c r="A5090" s="28" t="s">
        <v>2568</v>
      </c>
      <c r="B5090" s="27">
        <f>COUNTIF($H$2:$H$2576,'CARGA COMPLETA'!$A5090)</f>
        <v>1</v>
      </c>
      <c r="C5090" s="28" t="s">
        <v>2567</v>
      </c>
      <c r="D5090" s="29">
        <v>15000.885429749998</v>
      </c>
      <c r="E5090" s="1">
        <f>COUNTIF($H$2:$H$2576,'CARGA COMPLETA'!$A5090)</f>
        <v>1</v>
      </c>
    </row>
    <row r="5091" ht="15.75" customHeight="1">
      <c r="A5091" s="28" t="s">
        <v>2570</v>
      </c>
      <c r="B5091" s="27">
        <f>COUNTIF($H$2:$H$2576,'CARGA COMPLETA'!$A5091)</f>
        <v>1</v>
      </c>
      <c r="C5091" s="28" t="s">
        <v>2569</v>
      </c>
      <c r="D5091" s="29">
        <v>3654.685089</v>
      </c>
      <c r="E5091" s="1">
        <f>COUNTIF($H$2:$H$2576,'CARGA COMPLETA'!$A5091)</f>
        <v>1</v>
      </c>
    </row>
    <row r="5092" ht="15.75" customHeight="1">
      <c r="A5092" s="28" t="s">
        <v>2572</v>
      </c>
      <c r="B5092" s="27">
        <f>COUNTIF($H$2:$H$2576,'CARGA COMPLETA'!$A5092)</f>
        <v>1</v>
      </c>
      <c r="C5092" s="28" t="s">
        <v>2571</v>
      </c>
      <c r="D5092" s="29">
        <v>1348.45506675</v>
      </c>
      <c r="E5092" s="1">
        <f>COUNTIF($H$2:$H$2576,'CARGA COMPLETA'!$A5092)</f>
        <v>1</v>
      </c>
    </row>
    <row r="5093" ht="15.75" customHeight="1">
      <c r="A5093" s="28" t="s">
        <v>2574</v>
      </c>
      <c r="B5093" s="27">
        <f>COUNTIF($H$2:$H$2576,'CARGA COMPLETA'!$A5093)</f>
        <v>1</v>
      </c>
      <c r="C5093" s="28" t="s">
        <v>2573</v>
      </c>
      <c r="D5093" s="29">
        <v>9268.84408725</v>
      </c>
      <c r="E5093" s="1">
        <f>COUNTIF($H$2:$H$2576,'CARGA COMPLETA'!$A5093)</f>
        <v>1</v>
      </c>
    </row>
    <row r="5094" ht="15.75" customHeight="1">
      <c r="A5094" s="28" t="s">
        <v>2576</v>
      </c>
      <c r="B5094" s="27">
        <f>COUNTIF($H$2:$H$2576,'CARGA COMPLETA'!$A5094)</f>
        <v>1</v>
      </c>
      <c r="C5094" s="28" t="s">
        <v>2575</v>
      </c>
      <c r="D5094" s="29">
        <v>17683.97778675</v>
      </c>
      <c r="E5094" s="1">
        <f>COUNTIF($H$2:$H$2576,'CARGA COMPLETA'!$A5094)</f>
        <v>1</v>
      </c>
    </row>
    <row r="5095" ht="15.75" customHeight="1">
      <c r="A5095" s="28" t="s">
        <v>2578</v>
      </c>
      <c r="B5095" s="27">
        <f>COUNTIF($H$2:$H$2576,'CARGA COMPLETA'!$A5095)</f>
        <v>1</v>
      </c>
      <c r="C5095" s="28" t="s">
        <v>2577</v>
      </c>
      <c r="D5095" s="29">
        <v>4073.414028749999</v>
      </c>
      <c r="E5095" s="1">
        <f>COUNTIF($H$2:$H$2576,'CARGA COMPLETA'!$A5095)</f>
        <v>1</v>
      </c>
    </row>
    <row r="5096" ht="15.75" hidden="1" customHeight="1">
      <c r="A5096" s="28"/>
      <c r="B5096" s="27">
        <f>COUNTIF($H$2:$H$2576,'CARGA COMPLETA'!$A5096)</f>
        <v>0</v>
      </c>
      <c r="C5096" s="28"/>
      <c r="D5096" s="29">
        <v>0.0</v>
      </c>
      <c r="E5096" s="1">
        <f>COUNTIF($H$2:$H$2576,'CARGA COMPLETA'!$A5096)</f>
        <v>0</v>
      </c>
    </row>
    <row r="5097" ht="15.75" hidden="1" customHeight="1">
      <c r="A5097" s="28"/>
      <c r="B5097" s="27">
        <f>COUNTIF($H$2:$H$2576,'CARGA COMPLETA'!$A5097)</f>
        <v>0</v>
      </c>
      <c r="C5097" s="28" t="s">
        <v>10120</v>
      </c>
      <c r="D5097" s="29">
        <v>0.0</v>
      </c>
      <c r="E5097" s="1">
        <f>COUNTIF($H$2:$H$2576,'CARGA COMPLETA'!$A5097)</f>
        <v>0</v>
      </c>
    </row>
    <row r="5098" ht="15.75" customHeight="1">
      <c r="A5098" s="28" t="s">
        <v>2580</v>
      </c>
      <c r="B5098" s="27">
        <f>COUNTIF($H$2:$H$2576,'CARGA COMPLETA'!$A5098)</f>
        <v>1</v>
      </c>
      <c r="C5098" s="28" t="s">
        <v>2579</v>
      </c>
      <c r="D5098" s="29">
        <v>1727.168157</v>
      </c>
      <c r="E5098" s="1">
        <f>COUNTIF($H$2:$H$2576,'CARGA COMPLETA'!$A5098)</f>
        <v>1</v>
      </c>
    </row>
    <row r="5099" ht="15.75" customHeight="1">
      <c r="A5099" s="28" t="s">
        <v>2582</v>
      </c>
      <c r="B5099" s="27">
        <f>COUNTIF($H$2:$H$2576,'CARGA COMPLETA'!$A5099)</f>
        <v>1</v>
      </c>
      <c r="C5099" s="28" t="s">
        <v>2581</v>
      </c>
      <c r="D5099" s="29">
        <v>3057.04379475</v>
      </c>
      <c r="E5099" s="1">
        <f>COUNTIF($H$2:$H$2576,'CARGA COMPLETA'!$A5099)</f>
        <v>1</v>
      </c>
    </row>
    <row r="5100" ht="15.75" customHeight="1">
      <c r="A5100" s="28" t="s">
        <v>2584</v>
      </c>
      <c r="B5100" s="27">
        <f>COUNTIF($H$2:$H$2576,'CARGA COMPLETA'!$A5100)</f>
        <v>1</v>
      </c>
      <c r="C5100" s="28" t="s">
        <v>2583</v>
      </c>
      <c r="D5100" s="29">
        <v>5489.1521437500005</v>
      </c>
      <c r="E5100" s="1">
        <f>COUNTIF($H$2:$H$2576,'CARGA COMPLETA'!$A5100)</f>
        <v>1</v>
      </c>
    </row>
    <row r="5101" ht="15.75" customHeight="1">
      <c r="A5101" s="28" t="s">
        <v>2586</v>
      </c>
      <c r="B5101" s="27">
        <f>COUNTIF($H$2:$H$2576,'CARGA COMPLETA'!$A5101)</f>
        <v>1</v>
      </c>
      <c r="C5101" s="28" t="s">
        <v>2585</v>
      </c>
      <c r="D5101" s="29">
        <v>1616.8056299999998</v>
      </c>
      <c r="E5101" s="1">
        <f>COUNTIF($H$2:$H$2576,'CARGA COMPLETA'!$A5101)</f>
        <v>1</v>
      </c>
    </row>
    <row r="5102" ht="15.75" customHeight="1">
      <c r="A5102" s="28" t="s">
        <v>2588</v>
      </c>
      <c r="B5102" s="27">
        <f>COUNTIF($H$2:$H$2576,'CARGA COMPLETA'!$A5102)</f>
        <v>1</v>
      </c>
      <c r="C5102" s="28" t="s">
        <v>2587</v>
      </c>
      <c r="D5102" s="29">
        <v>2836.3097565</v>
      </c>
      <c r="E5102" s="1">
        <f>COUNTIF($H$2:$H$2576,'CARGA COMPLETA'!$A5102)</f>
        <v>1</v>
      </c>
    </row>
    <row r="5103" ht="15.75" customHeight="1">
      <c r="A5103" s="28" t="s">
        <v>2590</v>
      </c>
      <c r="B5103" s="27">
        <f>COUNTIF($H$2:$H$2576,'CARGA COMPLETA'!$A5103)</f>
        <v>1</v>
      </c>
      <c r="C5103" s="28" t="s">
        <v>2589</v>
      </c>
      <c r="D5103" s="29">
        <v>4955.95487475</v>
      </c>
      <c r="E5103" s="1">
        <f>COUNTIF($H$2:$H$2576,'CARGA COMPLETA'!$A5103)</f>
        <v>1</v>
      </c>
    </row>
    <row r="5104" ht="15.75" customHeight="1">
      <c r="A5104" s="28" t="s">
        <v>2592</v>
      </c>
      <c r="B5104" s="27">
        <f>COUNTIF($H$2:$H$2576,'CARGA COMPLETA'!$A5104)</f>
        <v>1</v>
      </c>
      <c r="C5104" s="28" t="s">
        <v>2591</v>
      </c>
      <c r="D5104" s="29">
        <v>19111.548158999998</v>
      </c>
      <c r="E5104" s="1">
        <f>COUNTIF($H$2:$H$2576,'CARGA COMPLETA'!$A5104)</f>
        <v>1</v>
      </c>
    </row>
    <row r="5105" ht="15.75" customHeight="1">
      <c r="A5105" s="28" t="s">
        <v>2594</v>
      </c>
      <c r="B5105" s="27">
        <f>COUNTIF($H$2:$H$2576,'CARGA COMPLETA'!$A5105)</f>
        <v>1</v>
      </c>
      <c r="C5105" s="28" t="s">
        <v>2593</v>
      </c>
      <c r="D5105" s="29">
        <v>1340.9082967499999</v>
      </c>
      <c r="E5105" s="1">
        <f>COUNTIF($H$2:$H$2576,'CARGA COMPLETA'!$A5105)</f>
        <v>1</v>
      </c>
    </row>
    <row r="5106" ht="15.75" customHeight="1">
      <c r="A5106" s="28" t="s">
        <v>2596</v>
      </c>
      <c r="B5106" s="27">
        <f>COUNTIF($H$2:$H$2576,'CARGA COMPLETA'!$A5106)</f>
        <v>1</v>
      </c>
      <c r="C5106" s="28" t="s">
        <v>2595</v>
      </c>
      <c r="D5106" s="29">
        <v>2284.4971215</v>
      </c>
      <c r="E5106" s="1">
        <f>COUNTIF($H$2:$H$2576,'CARGA COMPLETA'!$A5106)</f>
        <v>1</v>
      </c>
    </row>
    <row r="5107" ht="15.75" customHeight="1">
      <c r="A5107" s="28" t="s">
        <v>2598</v>
      </c>
      <c r="B5107" s="27">
        <f>COUNTIF($H$2:$H$2576,'CARGA COMPLETA'!$A5107)</f>
        <v>1</v>
      </c>
      <c r="C5107" s="28" t="s">
        <v>2597</v>
      </c>
      <c r="D5107" s="29">
        <v>4008.448917</v>
      </c>
      <c r="E5107" s="1">
        <f>COUNTIF($H$2:$H$2576,'CARGA COMPLETA'!$A5107)</f>
        <v>1</v>
      </c>
    </row>
    <row r="5108" ht="15.75" customHeight="1">
      <c r="A5108" s="28" t="s">
        <v>2600</v>
      </c>
      <c r="B5108" s="27">
        <f>COUNTIF($H$2:$H$2576,'CARGA COMPLETA'!$A5108)</f>
        <v>1</v>
      </c>
      <c r="C5108" s="28" t="s">
        <v>2599</v>
      </c>
      <c r="D5108" s="29">
        <v>14880.990613499998</v>
      </c>
      <c r="E5108" s="1">
        <f>COUNTIF($H$2:$H$2576,'CARGA COMPLETA'!$A5108)</f>
        <v>1</v>
      </c>
    </row>
    <row r="5109" ht="15.75" customHeight="1">
      <c r="A5109" s="28" t="s">
        <v>2602</v>
      </c>
      <c r="B5109" s="27">
        <f>COUNTIF($H$2:$H$2576,'CARGA COMPLETA'!$A5109)</f>
        <v>1</v>
      </c>
      <c r="C5109" s="28" t="s">
        <v>2601</v>
      </c>
      <c r="D5109" s="29">
        <v>1340.9082967499999</v>
      </c>
      <c r="E5109" s="1">
        <f>COUNTIF($H$2:$H$2576,'CARGA COMPLETA'!$A5109)</f>
        <v>1</v>
      </c>
    </row>
    <row r="5110" ht="15.75" customHeight="1">
      <c r="A5110" s="28" t="s">
        <v>2604</v>
      </c>
      <c r="B5110" s="27">
        <f>COUNTIF($H$2:$H$2576,'CARGA COMPLETA'!$A5110)</f>
        <v>1</v>
      </c>
      <c r="C5110" s="28" t="s">
        <v>2603</v>
      </c>
      <c r="D5110" s="29">
        <v>2284.4971215</v>
      </c>
      <c r="E5110" s="1">
        <f>COUNTIF($H$2:$H$2576,'CARGA COMPLETA'!$A5110)</f>
        <v>1</v>
      </c>
    </row>
    <row r="5111" ht="15.75" customHeight="1">
      <c r="A5111" s="28" t="s">
        <v>2606</v>
      </c>
      <c r="B5111" s="27">
        <f>COUNTIF($H$2:$H$2576,'CARGA COMPLETA'!$A5111)</f>
        <v>1</v>
      </c>
      <c r="C5111" s="28" t="s">
        <v>2605</v>
      </c>
      <c r="D5111" s="29">
        <v>4008.448917</v>
      </c>
      <c r="E5111" s="1">
        <f>COUNTIF($H$2:$H$2576,'CARGA COMPLETA'!$A5111)</f>
        <v>1</v>
      </c>
    </row>
    <row r="5112" ht="15.75" customHeight="1">
      <c r="A5112" s="28" t="s">
        <v>2608</v>
      </c>
      <c r="B5112" s="27">
        <f>COUNTIF($H$2:$H$2576,'CARGA COMPLETA'!$A5112)</f>
        <v>1</v>
      </c>
      <c r="C5112" s="28" t="s">
        <v>2607</v>
      </c>
      <c r="D5112" s="29">
        <v>1340.9082967499999</v>
      </c>
      <c r="E5112" s="1">
        <f>COUNTIF($H$2:$H$2576,'CARGA COMPLETA'!$A5112)</f>
        <v>1</v>
      </c>
    </row>
    <row r="5113" ht="15.75" customHeight="1">
      <c r="A5113" s="28" t="s">
        <v>2610</v>
      </c>
      <c r="B5113" s="27">
        <f>COUNTIF($H$2:$H$2576,'CARGA COMPLETA'!$A5113)</f>
        <v>1</v>
      </c>
      <c r="C5113" s="28" t="s">
        <v>2609</v>
      </c>
      <c r="D5113" s="29">
        <v>2284.4971215</v>
      </c>
      <c r="E5113" s="1">
        <f>COUNTIF($H$2:$H$2576,'CARGA COMPLETA'!$A5113)</f>
        <v>1</v>
      </c>
    </row>
    <row r="5114" ht="15.75" customHeight="1">
      <c r="A5114" s="28" t="s">
        <v>2612</v>
      </c>
      <c r="B5114" s="27">
        <f>COUNTIF($H$2:$H$2576,'CARGA COMPLETA'!$A5114)</f>
        <v>1</v>
      </c>
      <c r="C5114" s="28" t="s">
        <v>2611</v>
      </c>
      <c r="D5114" s="29">
        <v>4008.448917</v>
      </c>
      <c r="E5114" s="1">
        <f>COUNTIF($H$2:$H$2576,'CARGA COMPLETA'!$A5114)</f>
        <v>1</v>
      </c>
    </row>
    <row r="5115" ht="15.75" customHeight="1">
      <c r="A5115" s="28" t="s">
        <v>2614</v>
      </c>
      <c r="B5115" s="27">
        <f>COUNTIF($H$2:$H$2576,'CARGA COMPLETA'!$A5115)</f>
        <v>1</v>
      </c>
      <c r="C5115" s="28" t="s">
        <v>2613</v>
      </c>
      <c r="D5115" s="29">
        <v>1616.8056299999998</v>
      </c>
      <c r="E5115" s="1">
        <f>COUNTIF($H$2:$H$2576,'CARGA COMPLETA'!$A5115)</f>
        <v>1</v>
      </c>
    </row>
    <row r="5116" ht="15.75" customHeight="1">
      <c r="A5116" s="28" t="s">
        <v>2616</v>
      </c>
      <c r="B5116" s="27">
        <f>COUNTIF($H$2:$H$2576,'CARGA COMPLETA'!$A5116)</f>
        <v>1</v>
      </c>
      <c r="C5116" s="28" t="s">
        <v>2615</v>
      </c>
      <c r="D5116" s="29">
        <v>2836.3097565</v>
      </c>
      <c r="E5116" s="1">
        <f>COUNTIF($H$2:$H$2576,'CARGA COMPLETA'!$A5116)</f>
        <v>1</v>
      </c>
    </row>
    <row r="5117" ht="15.75" customHeight="1">
      <c r="A5117" s="28" t="s">
        <v>2618</v>
      </c>
      <c r="B5117" s="27">
        <f>COUNTIF($H$2:$H$2576,'CARGA COMPLETA'!$A5117)</f>
        <v>1</v>
      </c>
      <c r="C5117" s="28" t="s">
        <v>2617</v>
      </c>
      <c r="D5117" s="29">
        <v>4955.95487475</v>
      </c>
      <c r="E5117" s="1">
        <f>COUNTIF($H$2:$H$2576,'CARGA COMPLETA'!$A5117)</f>
        <v>1</v>
      </c>
    </row>
    <row r="5118" ht="15.75" customHeight="1">
      <c r="A5118" s="28" t="s">
        <v>2620</v>
      </c>
      <c r="B5118" s="27">
        <f>COUNTIF($H$2:$H$2576,'CARGA COMPLETA'!$A5118)</f>
        <v>1</v>
      </c>
      <c r="C5118" s="28" t="s">
        <v>2619</v>
      </c>
      <c r="D5118" s="29">
        <v>19111.548158999998</v>
      </c>
      <c r="E5118" s="1">
        <f>COUNTIF($H$2:$H$2576,'CARGA COMPLETA'!$A5118)</f>
        <v>1</v>
      </c>
    </row>
    <row r="5119" ht="15.75" customHeight="1">
      <c r="A5119" s="28" t="s">
        <v>2622</v>
      </c>
      <c r="B5119" s="27">
        <f>COUNTIF($H$2:$H$2576,'CARGA COMPLETA'!$A5119)</f>
        <v>1</v>
      </c>
      <c r="C5119" s="28" t="s">
        <v>2621</v>
      </c>
      <c r="D5119" s="29">
        <v>1165.472847</v>
      </c>
      <c r="E5119" s="1">
        <f>COUNTIF($H$2:$H$2576,'CARGA COMPLETA'!$A5119)</f>
        <v>1</v>
      </c>
    </row>
    <row r="5120" ht="15.75" customHeight="1">
      <c r="A5120" s="28" t="s">
        <v>2624</v>
      </c>
      <c r="B5120" s="27">
        <f>COUNTIF($H$2:$H$2576,'CARGA COMPLETA'!$A5120)</f>
        <v>1</v>
      </c>
      <c r="C5120" s="28" t="s">
        <v>2623</v>
      </c>
      <c r="D5120" s="29">
        <v>1922.6115315</v>
      </c>
      <c r="E5120" s="1">
        <f>COUNTIF($H$2:$H$2576,'CARGA COMPLETA'!$A5120)</f>
        <v>1</v>
      </c>
    </row>
    <row r="5121" ht="15.75" customHeight="1">
      <c r="A5121" s="28" t="s">
        <v>2626</v>
      </c>
      <c r="B5121" s="27">
        <f>COUNTIF($H$2:$H$2576,'CARGA COMPLETA'!$A5121)</f>
        <v>1</v>
      </c>
      <c r="C5121" s="28" t="s">
        <v>2625</v>
      </c>
      <c r="D5121" s="29">
        <v>3331.71028575</v>
      </c>
      <c r="E5121" s="1">
        <f>COUNTIF($H$2:$H$2576,'CARGA COMPLETA'!$A5121)</f>
        <v>1</v>
      </c>
    </row>
    <row r="5122" ht="15.75" customHeight="1">
      <c r="A5122" s="28" t="s">
        <v>2628</v>
      </c>
      <c r="B5122" s="27">
        <f>COUNTIF($H$2:$H$2576,'CARGA COMPLETA'!$A5122)</f>
        <v>1</v>
      </c>
      <c r="C5122" s="28" t="s">
        <v>2627</v>
      </c>
      <c r="D5122" s="29">
        <v>1474.566984</v>
      </c>
      <c r="E5122" s="1">
        <f>COUNTIF($H$2:$H$2576,'CARGA COMPLETA'!$A5122)</f>
        <v>1</v>
      </c>
    </row>
    <row r="5123" ht="15.75" customHeight="1">
      <c r="A5123" s="28" t="s">
        <v>2630</v>
      </c>
      <c r="B5123" s="27">
        <f>COUNTIF($H$2:$H$2576,'CARGA COMPLETA'!$A5123)</f>
        <v>1</v>
      </c>
      <c r="C5123" s="28" t="s">
        <v>2629</v>
      </c>
      <c r="D5123" s="29">
        <v>2540.79082125</v>
      </c>
      <c r="E5123" s="1">
        <f>COUNTIF($H$2:$H$2576,'CARGA COMPLETA'!$A5123)</f>
        <v>1</v>
      </c>
    </row>
    <row r="5124" ht="15.75" customHeight="1">
      <c r="A5124" s="28" t="s">
        <v>2632</v>
      </c>
      <c r="B5124" s="27">
        <f>COUNTIF($H$2:$H$2576,'CARGA COMPLETA'!$A5124)</f>
        <v>1</v>
      </c>
      <c r="C5124" s="28" t="s">
        <v>2631</v>
      </c>
      <c r="D5124" s="29">
        <v>4526.3190555</v>
      </c>
      <c r="E5124" s="1">
        <f>COUNTIF($H$2:$H$2576,'CARGA COMPLETA'!$A5124)</f>
        <v>1</v>
      </c>
    </row>
    <row r="5125" ht="15.75" customHeight="1">
      <c r="A5125" s="28" t="s">
        <v>2634</v>
      </c>
      <c r="B5125" s="27">
        <f>COUNTIF($H$2:$H$2576,'CARGA COMPLETA'!$A5125)</f>
        <v>1</v>
      </c>
      <c r="C5125" s="28" t="s">
        <v>2633</v>
      </c>
      <c r="D5125" s="29">
        <v>16910.66745225</v>
      </c>
      <c r="E5125" s="1">
        <f>COUNTIF($H$2:$H$2576,'CARGA COMPLETA'!$A5125)</f>
        <v>1</v>
      </c>
    </row>
    <row r="5126" ht="15.75" customHeight="1">
      <c r="A5126" s="28" t="s">
        <v>2636</v>
      </c>
      <c r="B5126" s="27">
        <f>COUNTIF($H$2:$H$2576,'CARGA COMPLETA'!$A5126)</f>
        <v>1</v>
      </c>
      <c r="C5126" s="28" t="s">
        <v>2635</v>
      </c>
      <c r="D5126" s="29">
        <v>1616.8056299999998</v>
      </c>
      <c r="E5126" s="1">
        <f>COUNTIF($H$2:$H$2576,'CARGA COMPLETA'!$A5126)</f>
        <v>1</v>
      </c>
    </row>
    <row r="5127" ht="15.75" customHeight="1">
      <c r="A5127" s="28" t="s">
        <v>2638</v>
      </c>
      <c r="B5127" s="27">
        <f>COUNTIF($H$2:$H$2576,'CARGA COMPLETA'!$A5127)</f>
        <v>1</v>
      </c>
      <c r="C5127" s="28" t="s">
        <v>2637</v>
      </c>
      <c r="D5127" s="29">
        <v>2836.3097565</v>
      </c>
      <c r="E5127" s="1">
        <f>COUNTIF($H$2:$H$2576,'CARGA COMPLETA'!$A5127)</f>
        <v>1</v>
      </c>
    </row>
    <row r="5128" ht="15.75" customHeight="1">
      <c r="A5128" s="28" t="s">
        <v>2640</v>
      </c>
      <c r="B5128" s="27">
        <f>COUNTIF($H$2:$H$2576,'CARGA COMPLETA'!$A5128)</f>
        <v>1</v>
      </c>
      <c r="C5128" s="28" t="s">
        <v>2639</v>
      </c>
      <c r="D5128" s="29">
        <v>4955.95487475</v>
      </c>
      <c r="E5128" s="1">
        <f>COUNTIF($H$2:$H$2576,'CARGA COMPLETA'!$A5128)</f>
        <v>1</v>
      </c>
    </row>
    <row r="5129" ht="15.75" customHeight="1">
      <c r="A5129" s="28" t="s">
        <v>2642</v>
      </c>
      <c r="B5129" s="27">
        <f>COUNTIF($H$2:$H$2576,'CARGA COMPLETA'!$A5129)</f>
        <v>1</v>
      </c>
      <c r="C5129" s="28" t="s">
        <v>2641</v>
      </c>
      <c r="D5129" s="29">
        <v>19111.548158999998</v>
      </c>
      <c r="E5129" s="1">
        <f>COUNTIF($H$2:$H$2576,'CARGA COMPLETA'!$A5129)</f>
        <v>1</v>
      </c>
    </row>
    <row r="5130" ht="15.75" customHeight="1">
      <c r="A5130" s="28" t="s">
        <v>2644</v>
      </c>
      <c r="B5130" s="27">
        <f>COUNTIF($H$2:$H$2576,'CARGA COMPLETA'!$A5130)</f>
        <v>1</v>
      </c>
      <c r="C5130" s="28" t="s">
        <v>2643</v>
      </c>
      <c r="D5130" s="29">
        <v>1340.9082967499999</v>
      </c>
      <c r="E5130" s="1">
        <f>COUNTIF($H$2:$H$2576,'CARGA COMPLETA'!$A5130)</f>
        <v>1</v>
      </c>
    </row>
    <row r="5131" ht="15.75" customHeight="1">
      <c r="A5131" s="28" t="s">
        <v>2646</v>
      </c>
      <c r="B5131" s="27">
        <f>COUNTIF($H$2:$H$2576,'CARGA COMPLETA'!$A5131)</f>
        <v>1</v>
      </c>
      <c r="C5131" s="28" t="s">
        <v>2645</v>
      </c>
      <c r="D5131" s="29">
        <v>2284.4971215</v>
      </c>
      <c r="E5131" s="1">
        <f>COUNTIF($H$2:$H$2576,'CARGA COMPLETA'!$A5131)</f>
        <v>1</v>
      </c>
    </row>
    <row r="5132" ht="15.75" customHeight="1">
      <c r="A5132" s="28" t="s">
        <v>2648</v>
      </c>
      <c r="B5132" s="27">
        <f>COUNTIF($H$2:$H$2576,'CARGA COMPLETA'!$A5132)</f>
        <v>1</v>
      </c>
      <c r="C5132" s="28" t="s">
        <v>2647</v>
      </c>
      <c r="D5132" s="29">
        <v>4008.448917</v>
      </c>
      <c r="E5132" s="1">
        <f>COUNTIF($H$2:$H$2576,'CARGA COMPLETA'!$A5132)</f>
        <v>1</v>
      </c>
    </row>
    <row r="5133" ht="15.75" customHeight="1">
      <c r="A5133" s="28" t="s">
        <v>2650</v>
      </c>
      <c r="B5133" s="27">
        <f>COUNTIF($H$2:$H$2576,'CARGA COMPLETA'!$A5133)</f>
        <v>1</v>
      </c>
      <c r="C5133" s="28" t="s">
        <v>2649</v>
      </c>
      <c r="D5133" s="29">
        <v>1946.9768174999995</v>
      </c>
      <c r="E5133" s="1">
        <f>COUNTIF($H$2:$H$2576,'CARGA COMPLETA'!$A5133)</f>
        <v>1</v>
      </c>
    </row>
    <row r="5134" ht="15.75" customHeight="1">
      <c r="A5134" s="28" t="s">
        <v>2652</v>
      </c>
      <c r="B5134" s="27">
        <f>COUNTIF($H$2:$H$2576,'CARGA COMPLETA'!$A5134)</f>
        <v>1</v>
      </c>
      <c r="C5134" s="28" t="s">
        <v>2651</v>
      </c>
      <c r="D5134" s="29">
        <v>3502.3211932500003</v>
      </c>
      <c r="E5134" s="1">
        <f>COUNTIF($H$2:$H$2576,'CARGA COMPLETA'!$A5134)</f>
        <v>1</v>
      </c>
    </row>
    <row r="5135" ht="15.75" customHeight="1">
      <c r="A5135" s="28" t="s">
        <v>2654</v>
      </c>
      <c r="B5135" s="27">
        <f>COUNTIF($H$2:$H$2576,'CARGA COMPLETA'!$A5135)</f>
        <v>1</v>
      </c>
      <c r="C5135" s="28" t="s">
        <v>2653</v>
      </c>
      <c r="D5135" s="29">
        <v>1340.9082967499999</v>
      </c>
      <c r="E5135" s="1">
        <f>COUNTIF($H$2:$H$2576,'CARGA COMPLETA'!$A5135)</f>
        <v>1</v>
      </c>
    </row>
    <row r="5136" ht="15.75" customHeight="1">
      <c r="A5136" s="28" t="s">
        <v>2656</v>
      </c>
      <c r="B5136" s="27">
        <f>COUNTIF($H$2:$H$2576,'CARGA COMPLETA'!$A5136)</f>
        <v>1</v>
      </c>
      <c r="C5136" s="28" t="s">
        <v>2655</v>
      </c>
      <c r="D5136" s="29">
        <v>1340.9082967499999</v>
      </c>
      <c r="E5136" s="1">
        <f>COUNTIF($H$2:$H$2576,'CARGA COMPLETA'!$A5136)</f>
        <v>1</v>
      </c>
    </row>
    <row r="5137" ht="15.75" customHeight="1">
      <c r="A5137" s="28" t="s">
        <v>2658</v>
      </c>
      <c r="B5137" s="27">
        <f>COUNTIF($H$2:$H$2576,'CARGA COMPLETA'!$A5137)</f>
        <v>1</v>
      </c>
      <c r="C5137" s="28" t="s">
        <v>2657</v>
      </c>
      <c r="D5137" s="29">
        <v>2284.4971215</v>
      </c>
      <c r="E5137" s="1">
        <f>COUNTIF($H$2:$H$2576,'CARGA COMPLETA'!$A5137)</f>
        <v>1</v>
      </c>
    </row>
    <row r="5138" ht="15.75" customHeight="1">
      <c r="A5138" s="28" t="s">
        <v>2660</v>
      </c>
      <c r="B5138" s="27">
        <f>COUNTIF($H$2:$H$2576,'CARGA COMPLETA'!$A5138)</f>
        <v>1</v>
      </c>
      <c r="C5138" s="28" t="s">
        <v>2659</v>
      </c>
      <c r="D5138" s="29">
        <v>4008.448917</v>
      </c>
      <c r="E5138" s="1">
        <f>COUNTIF($H$2:$H$2576,'CARGA COMPLETA'!$A5138)</f>
        <v>1</v>
      </c>
    </row>
    <row r="5139" ht="15.75" customHeight="1">
      <c r="A5139" s="28" t="s">
        <v>2662</v>
      </c>
      <c r="B5139" s="27">
        <f>COUNTIF($H$2:$H$2576,'CARGA COMPLETA'!$A5139)</f>
        <v>1</v>
      </c>
      <c r="C5139" s="28" t="s">
        <v>2661</v>
      </c>
      <c r="D5139" s="29">
        <v>14880.990613499998</v>
      </c>
      <c r="E5139" s="1">
        <f>COUNTIF($H$2:$H$2576,'CARGA COMPLETA'!$A5139)</f>
        <v>1</v>
      </c>
    </row>
    <row r="5140" ht="15.75" customHeight="1">
      <c r="A5140" s="28" t="s">
        <v>2664</v>
      </c>
      <c r="B5140" s="27">
        <f>COUNTIF($H$2:$H$2576,'CARGA COMPLETA'!$A5140)</f>
        <v>1</v>
      </c>
      <c r="C5140" s="28" t="s">
        <v>2663</v>
      </c>
      <c r="D5140" s="29">
        <v>1340.9082967499999</v>
      </c>
      <c r="E5140" s="1">
        <f>COUNTIF($H$2:$H$2576,'CARGA COMPLETA'!$A5140)</f>
        <v>1</v>
      </c>
    </row>
    <row r="5141" ht="15.75" customHeight="1">
      <c r="A5141" s="28" t="s">
        <v>2666</v>
      </c>
      <c r="B5141" s="27">
        <f>COUNTIF($H$2:$H$2576,'CARGA COMPLETA'!$A5141)</f>
        <v>1</v>
      </c>
      <c r="C5141" s="28" t="s">
        <v>2665</v>
      </c>
      <c r="D5141" s="29">
        <v>2284.4971215</v>
      </c>
      <c r="E5141" s="1">
        <f>COUNTIF($H$2:$H$2576,'CARGA COMPLETA'!$A5141)</f>
        <v>1</v>
      </c>
    </row>
    <row r="5142" ht="15.75" customHeight="1">
      <c r="A5142" s="28" t="s">
        <v>2668</v>
      </c>
      <c r="B5142" s="27">
        <f>COUNTIF($H$2:$H$2576,'CARGA COMPLETA'!$A5142)</f>
        <v>1</v>
      </c>
      <c r="C5142" s="28" t="s">
        <v>2667</v>
      </c>
      <c r="D5142" s="29">
        <v>4008.448917</v>
      </c>
      <c r="E5142" s="1">
        <f>COUNTIF($H$2:$H$2576,'CARGA COMPLETA'!$A5142)</f>
        <v>1</v>
      </c>
    </row>
    <row r="5143" ht="15.75" customHeight="1">
      <c r="A5143" s="28" t="s">
        <v>2670</v>
      </c>
      <c r="B5143" s="27">
        <f>COUNTIF($H$2:$H$2576,'CARGA COMPLETA'!$A5143)</f>
        <v>1</v>
      </c>
      <c r="C5143" s="28" t="s">
        <v>2669</v>
      </c>
      <c r="D5143" s="29">
        <v>1616.8056299999998</v>
      </c>
      <c r="E5143" s="1">
        <f>COUNTIF($H$2:$H$2576,'CARGA COMPLETA'!$A5143)</f>
        <v>1</v>
      </c>
    </row>
    <row r="5144" ht="15.75" customHeight="1">
      <c r="A5144" s="28" t="s">
        <v>2672</v>
      </c>
      <c r="B5144" s="27">
        <f>COUNTIF($H$2:$H$2576,'CARGA COMPLETA'!$A5144)</f>
        <v>1</v>
      </c>
      <c r="C5144" s="28" t="s">
        <v>2671</v>
      </c>
      <c r="D5144" s="29">
        <v>2836.3097565</v>
      </c>
      <c r="E5144" s="1">
        <f>COUNTIF($H$2:$H$2576,'CARGA COMPLETA'!$A5144)</f>
        <v>1</v>
      </c>
    </row>
    <row r="5145" ht="15.75" customHeight="1">
      <c r="A5145" s="28" t="s">
        <v>2674</v>
      </c>
      <c r="B5145" s="27">
        <f>COUNTIF($H$2:$H$2576,'CARGA COMPLETA'!$A5145)</f>
        <v>1</v>
      </c>
      <c r="C5145" s="28" t="s">
        <v>2673</v>
      </c>
      <c r="D5145" s="29">
        <v>4955.95487475</v>
      </c>
      <c r="E5145" s="1">
        <f>COUNTIF($H$2:$H$2576,'CARGA COMPLETA'!$A5145)</f>
        <v>1</v>
      </c>
    </row>
    <row r="5146" ht="15.75" customHeight="1">
      <c r="A5146" s="28" t="s">
        <v>2676</v>
      </c>
      <c r="B5146" s="27">
        <f>COUNTIF($H$2:$H$2576,'CARGA COMPLETA'!$A5146)</f>
        <v>1</v>
      </c>
      <c r="C5146" s="28" t="s">
        <v>2675</v>
      </c>
      <c r="D5146" s="29">
        <v>1029.3614595</v>
      </c>
      <c r="E5146" s="1">
        <f>COUNTIF($H$2:$H$2576,'CARGA COMPLETA'!$A5146)</f>
        <v>1</v>
      </c>
    </row>
    <row r="5147" ht="15.75" customHeight="1">
      <c r="A5147" s="28" t="s">
        <v>2678</v>
      </c>
      <c r="B5147" s="27">
        <f>COUNTIF($H$2:$H$2576,'CARGA COMPLETA'!$A5147)</f>
        <v>1</v>
      </c>
      <c r="C5147" s="28" t="s">
        <v>2677</v>
      </c>
      <c r="D5147" s="29">
        <v>1650.370788</v>
      </c>
      <c r="E5147" s="1">
        <f>COUNTIF($H$2:$H$2576,'CARGA COMPLETA'!$A5147)</f>
        <v>1</v>
      </c>
    </row>
    <row r="5148" ht="15.75" customHeight="1">
      <c r="A5148" s="28" t="s">
        <v>2680</v>
      </c>
      <c r="B5148" s="27">
        <f>COUNTIF($H$2:$H$2576,'CARGA COMPLETA'!$A5148)</f>
        <v>1</v>
      </c>
      <c r="C5148" s="28" t="s">
        <v>2679</v>
      </c>
      <c r="D5148" s="29">
        <v>2805.6554954999997</v>
      </c>
      <c r="E5148" s="1">
        <f>COUNTIF($H$2:$H$2576,'CARGA COMPLETA'!$A5148)</f>
        <v>1</v>
      </c>
    </row>
    <row r="5149" ht="15.75" customHeight="1">
      <c r="A5149" s="28" t="s">
        <v>2682</v>
      </c>
      <c r="B5149" s="27">
        <f>COUNTIF($H$2:$H$2576,'CARGA COMPLETA'!$A5149)</f>
        <v>1</v>
      </c>
      <c r="C5149" s="28" t="s">
        <v>2681</v>
      </c>
      <c r="D5149" s="29">
        <v>10028.031180749998</v>
      </c>
      <c r="E5149" s="1">
        <f>COUNTIF($H$2:$H$2576,'CARGA COMPLETA'!$A5149)</f>
        <v>1</v>
      </c>
    </row>
    <row r="5150" ht="15.75" customHeight="1">
      <c r="A5150" s="28" t="s">
        <v>2684</v>
      </c>
      <c r="B5150" s="27">
        <f>COUNTIF($H$2:$H$2576,'CARGA COMPLETA'!$A5150)</f>
        <v>1</v>
      </c>
      <c r="C5150" s="28" t="s">
        <v>2683</v>
      </c>
      <c r="D5150" s="29">
        <v>1236.3675637499998</v>
      </c>
      <c r="E5150" s="1">
        <f>COUNTIF($H$2:$H$2576,'CARGA COMPLETA'!$A5150)</f>
        <v>1</v>
      </c>
    </row>
    <row r="5151" ht="15.75" customHeight="1">
      <c r="A5151" s="28" t="s">
        <v>2686</v>
      </c>
      <c r="B5151" s="27">
        <f>COUNTIF($H$2:$H$2576,'CARGA COMPLETA'!$A5151)</f>
        <v>1</v>
      </c>
      <c r="C5151" s="28" t="s">
        <v>2685</v>
      </c>
      <c r="D5151" s="29">
        <v>2064.3829965000004</v>
      </c>
      <c r="E5151" s="1">
        <f>COUNTIF($H$2:$H$2576,'CARGA COMPLETA'!$A5151)</f>
        <v>1</v>
      </c>
    </row>
    <row r="5152" ht="15.75" customHeight="1">
      <c r="A5152" s="28" t="s">
        <v>2688</v>
      </c>
      <c r="B5152" s="27">
        <f>COUNTIF($H$2:$H$2576,'CARGA COMPLETA'!$A5152)</f>
        <v>1</v>
      </c>
      <c r="C5152" s="28" t="s">
        <v>2687</v>
      </c>
      <c r="D5152" s="29">
        <v>3605.702958</v>
      </c>
      <c r="E5152" s="1">
        <f>COUNTIF($H$2:$H$2576,'CARGA COMPLETA'!$A5152)</f>
        <v>1</v>
      </c>
    </row>
    <row r="5153" ht="15.75" customHeight="1">
      <c r="A5153" s="28" t="s">
        <v>2690</v>
      </c>
      <c r="B5153" s="27">
        <f>COUNTIF($H$2:$H$2576,'CARGA COMPLETA'!$A5153)</f>
        <v>1</v>
      </c>
      <c r="C5153" s="28" t="s">
        <v>2689</v>
      </c>
      <c r="D5153" s="29">
        <v>13228.238999249998</v>
      </c>
      <c r="E5153" s="1">
        <f>COUNTIF($H$2:$H$2576,'CARGA COMPLETA'!$A5153)</f>
        <v>1</v>
      </c>
    </row>
    <row r="5154" ht="15.75" customHeight="1">
      <c r="A5154" s="28" t="s">
        <v>2692</v>
      </c>
      <c r="B5154" s="27">
        <f>COUNTIF($H$2:$H$2576,'CARGA COMPLETA'!$A5154)</f>
        <v>1</v>
      </c>
      <c r="C5154" s="28" t="s">
        <v>2691</v>
      </c>
      <c r="D5154" s="29">
        <v>1340.9082967499999</v>
      </c>
      <c r="E5154" s="1">
        <f>COUNTIF($H$2:$H$2576,'CARGA COMPLETA'!$A5154)</f>
        <v>1</v>
      </c>
    </row>
    <row r="5155" ht="15.75" customHeight="1">
      <c r="A5155" s="28" t="s">
        <v>2694</v>
      </c>
      <c r="B5155" s="27">
        <f>COUNTIF($H$2:$H$2576,'CARGA COMPLETA'!$A5155)</f>
        <v>1</v>
      </c>
      <c r="C5155" s="28" t="s">
        <v>2693</v>
      </c>
      <c r="D5155" s="29">
        <v>2284.4971215</v>
      </c>
      <c r="E5155" s="1">
        <f>COUNTIF($H$2:$H$2576,'CARGA COMPLETA'!$A5155)</f>
        <v>1</v>
      </c>
    </row>
    <row r="5156" ht="15.75" customHeight="1">
      <c r="A5156" s="28" t="s">
        <v>2696</v>
      </c>
      <c r="B5156" s="27">
        <f>COUNTIF($H$2:$H$2576,'CARGA COMPLETA'!$A5156)</f>
        <v>1</v>
      </c>
      <c r="C5156" s="28" t="s">
        <v>2695</v>
      </c>
      <c r="D5156" s="29">
        <v>4008.448917</v>
      </c>
      <c r="E5156" s="1">
        <f>COUNTIF($H$2:$H$2576,'CARGA COMPLETA'!$A5156)</f>
        <v>1</v>
      </c>
    </row>
    <row r="5157" ht="15.75" customHeight="1">
      <c r="A5157" s="28" t="s">
        <v>2698</v>
      </c>
      <c r="B5157" s="27">
        <f>COUNTIF($H$2:$H$2576,'CARGA COMPLETA'!$A5157)</f>
        <v>1</v>
      </c>
      <c r="C5157" s="28" t="s">
        <v>2697</v>
      </c>
      <c r="D5157" s="29">
        <v>14880.990613499998</v>
      </c>
      <c r="E5157" s="1">
        <f>COUNTIF($H$2:$H$2576,'CARGA COMPLETA'!$A5157)</f>
        <v>1</v>
      </c>
    </row>
    <row r="5158" ht="15.75" customHeight="1">
      <c r="A5158" s="28" t="s">
        <v>2700</v>
      </c>
      <c r="B5158" s="27">
        <f>COUNTIF($H$2:$H$2576,'CARGA COMPLETA'!$A5158)</f>
        <v>1</v>
      </c>
      <c r="C5158" s="28" t="s">
        <v>2699</v>
      </c>
      <c r="D5158" s="29">
        <v>1340.9082967499999</v>
      </c>
      <c r="E5158" s="1">
        <f>COUNTIF($H$2:$H$2576,'CARGA COMPLETA'!$A5158)</f>
        <v>1</v>
      </c>
    </row>
    <row r="5159" ht="15.75" customHeight="1">
      <c r="A5159" s="28" t="s">
        <v>2702</v>
      </c>
      <c r="B5159" s="27">
        <f>COUNTIF($H$2:$H$2576,'CARGA COMPLETA'!$A5159)</f>
        <v>1</v>
      </c>
      <c r="C5159" s="28" t="s">
        <v>2701</v>
      </c>
      <c r="D5159" s="29">
        <v>2284.4971215</v>
      </c>
      <c r="E5159" s="1">
        <f>COUNTIF($H$2:$H$2576,'CARGA COMPLETA'!$A5159)</f>
        <v>1</v>
      </c>
    </row>
    <row r="5160" ht="15.75" customHeight="1">
      <c r="A5160" s="28" t="s">
        <v>2704</v>
      </c>
      <c r="B5160" s="27">
        <f>COUNTIF($H$2:$H$2576,'CARGA COMPLETA'!$A5160)</f>
        <v>1</v>
      </c>
      <c r="C5160" s="28" t="s">
        <v>2703</v>
      </c>
      <c r="D5160" s="29">
        <v>4008.448917</v>
      </c>
      <c r="E5160" s="1">
        <f>COUNTIF($H$2:$H$2576,'CARGA COMPLETA'!$A5160)</f>
        <v>1</v>
      </c>
    </row>
    <row r="5161" ht="15.75" customHeight="1">
      <c r="A5161" s="28" t="s">
        <v>2706</v>
      </c>
      <c r="B5161" s="27">
        <f>COUNTIF($H$2:$H$2576,'CARGA COMPLETA'!$A5161)</f>
        <v>1</v>
      </c>
      <c r="C5161" s="28" t="s">
        <v>2705</v>
      </c>
      <c r="D5161" s="29">
        <v>1340.9082967499999</v>
      </c>
      <c r="E5161" s="1">
        <f>COUNTIF($H$2:$H$2576,'CARGA COMPLETA'!$A5161)</f>
        <v>1</v>
      </c>
    </row>
    <row r="5162" ht="15.75" customHeight="1">
      <c r="A5162" s="28" t="s">
        <v>2708</v>
      </c>
      <c r="B5162" s="27">
        <f>COUNTIF($H$2:$H$2576,'CARGA COMPLETA'!$A5162)</f>
        <v>1</v>
      </c>
      <c r="C5162" s="28" t="s">
        <v>2707</v>
      </c>
      <c r="D5162" s="29">
        <v>2284.4971215</v>
      </c>
      <c r="E5162" s="1">
        <f>COUNTIF($H$2:$H$2576,'CARGA COMPLETA'!$A5162)</f>
        <v>1</v>
      </c>
    </row>
    <row r="5163" ht="15.75" hidden="1" customHeight="1">
      <c r="A5163" s="28" t="s">
        <v>10121</v>
      </c>
      <c r="B5163" s="27">
        <f>COUNTIF($H$2:$H$2576,'CARGA COMPLETA'!$A5163)</f>
        <v>0</v>
      </c>
      <c r="C5163" s="28" t="s">
        <v>10122</v>
      </c>
      <c r="D5163" s="29">
        <v>2336.56085025</v>
      </c>
      <c r="E5163" s="1">
        <f>COUNTIF($H$2:$H$2576,'CARGA COMPLETA'!$A5163)</f>
        <v>0</v>
      </c>
    </row>
    <row r="5164" ht="15.75" customHeight="1">
      <c r="A5164" s="28" t="s">
        <v>2710</v>
      </c>
      <c r="B5164" s="27">
        <f>COUNTIF($H$2:$H$2576,'CARGA COMPLETA'!$A5164)</f>
        <v>1</v>
      </c>
      <c r="C5164" s="28" t="s">
        <v>2709</v>
      </c>
      <c r="D5164" s="29">
        <v>1340.9082967499999</v>
      </c>
      <c r="E5164" s="1">
        <f>COUNTIF($H$2:$H$2576,'CARGA COMPLETA'!$A5164)</f>
        <v>1</v>
      </c>
    </row>
    <row r="5165" ht="15.75" customHeight="1">
      <c r="A5165" s="28" t="s">
        <v>2712</v>
      </c>
      <c r="B5165" s="27">
        <f>COUNTIF($H$2:$H$2576,'CARGA COMPLETA'!$A5165)</f>
        <v>1</v>
      </c>
      <c r="C5165" s="28" t="s">
        <v>2711</v>
      </c>
      <c r="D5165" s="29">
        <v>2284.4971215</v>
      </c>
      <c r="E5165" s="1">
        <f>COUNTIF($H$2:$H$2576,'CARGA COMPLETA'!$A5165)</f>
        <v>1</v>
      </c>
    </row>
    <row r="5166" ht="15.75" customHeight="1">
      <c r="A5166" s="28" t="s">
        <v>2714</v>
      </c>
      <c r="B5166" s="27">
        <f>COUNTIF($H$2:$H$2576,'CARGA COMPLETA'!$A5166)</f>
        <v>1</v>
      </c>
      <c r="C5166" s="28" t="s">
        <v>2713</v>
      </c>
      <c r="D5166" s="29">
        <v>4008.448917</v>
      </c>
      <c r="E5166" s="1">
        <f>COUNTIF($H$2:$H$2576,'CARGA COMPLETA'!$A5166)</f>
        <v>1</v>
      </c>
    </row>
    <row r="5167" ht="15.75" customHeight="1">
      <c r="A5167" s="28" t="s">
        <v>2716</v>
      </c>
      <c r="B5167" s="27">
        <f>COUNTIF($H$2:$H$2576,'CARGA COMPLETA'!$A5167)</f>
        <v>1</v>
      </c>
      <c r="C5167" s="28" t="s">
        <v>2715</v>
      </c>
      <c r="D5167" s="29">
        <v>14880.990613499998</v>
      </c>
      <c r="E5167" s="1">
        <f>COUNTIF($H$2:$H$2576,'CARGA COMPLETA'!$A5167)</f>
        <v>1</v>
      </c>
    </row>
    <row r="5168" ht="15.75" customHeight="1">
      <c r="A5168" s="28" t="s">
        <v>2718</v>
      </c>
      <c r="B5168" s="27">
        <f>COUNTIF($H$2:$H$2576,'CARGA COMPLETA'!$A5168)</f>
        <v>1</v>
      </c>
      <c r="C5168" s="28" t="s">
        <v>2717</v>
      </c>
      <c r="D5168" s="29">
        <v>1727.168157</v>
      </c>
      <c r="E5168" s="1">
        <f>COUNTIF($H$2:$H$2576,'CARGA COMPLETA'!$A5168)</f>
        <v>1</v>
      </c>
    </row>
    <row r="5169" ht="15.75" customHeight="1">
      <c r="A5169" s="28" t="s">
        <v>2720</v>
      </c>
      <c r="B5169" s="27">
        <f>COUNTIF($H$2:$H$2576,'CARGA COMPLETA'!$A5169)</f>
        <v>1</v>
      </c>
      <c r="C5169" s="28" t="s">
        <v>2719</v>
      </c>
      <c r="D5169" s="29">
        <v>3057.04379475</v>
      </c>
      <c r="E5169" s="1">
        <f>COUNTIF($H$2:$H$2576,'CARGA COMPLETA'!$A5169)</f>
        <v>1</v>
      </c>
    </row>
    <row r="5170" ht="15.75" customHeight="1">
      <c r="A5170" s="28" t="s">
        <v>2722</v>
      </c>
      <c r="B5170" s="27">
        <f>COUNTIF($H$2:$H$2576,'CARGA COMPLETA'!$A5170)</f>
        <v>1</v>
      </c>
      <c r="C5170" s="28" t="s">
        <v>2721</v>
      </c>
      <c r="D5170" s="29">
        <v>5489.1521437500005</v>
      </c>
      <c r="E5170" s="1">
        <f>COUNTIF($H$2:$H$2576,'CARGA COMPLETA'!$A5170)</f>
        <v>1</v>
      </c>
    </row>
    <row r="5171" ht="15.75" customHeight="1">
      <c r="A5171" s="28" t="s">
        <v>2724</v>
      </c>
      <c r="B5171" s="27">
        <f>COUNTIF($H$2:$H$2576,'CARGA COMPLETA'!$A5171)</f>
        <v>1</v>
      </c>
      <c r="C5171" s="28" t="s">
        <v>2723</v>
      </c>
      <c r="D5171" s="29">
        <v>1896.0091672499996</v>
      </c>
      <c r="E5171" s="1">
        <f>COUNTIF($H$2:$H$2576,'CARGA COMPLETA'!$A5171)</f>
        <v>1</v>
      </c>
    </row>
    <row r="5172" ht="15.75" customHeight="1">
      <c r="A5172" s="28" t="s">
        <v>2726</v>
      </c>
      <c r="B5172" s="27">
        <f>COUNTIF($H$2:$H$2576,'CARGA COMPLETA'!$A5172)</f>
        <v>1</v>
      </c>
      <c r="C5172" s="28" t="s">
        <v>2725</v>
      </c>
      <c r="D5172" s="29">
        <v>3408.43578075</v>
      </c>
      <c r="E5172" s="1">
        <f>COUNTIF($H$2:$H$2576,'CARGA COMPLETA'!$A5172)</f>
        <v>1</v>
      </c>
    </row>
    <row r="5173" ht="15.75" hidden="1" customHeight="1">
      <c r="A5173" s="28"/>
      <c r="B5173" s="27">
        <f>COUNTIF($H$2:$H$2576,'CARGA COMPLETA'!$A5173)</f>
        <v>0</v>
      </c>
      <c r="C5173" s="28"/>
      <c r="D5173" s="29">
        <v>0.0</v>
      </c>
      <c r="E5173" s="1">
        <f>COUNTIF($H$2:$H$2576,'CARGA COMPLETA'!$A5173)</f>
        <v>0</v>
      </c>
    </row>
    <row r="5174" ht="15.75" hidden="1" customHeight="1">
      <c r="A5174" s="28"/>
      <c r="B5174" s="27">
        <f>COUNTIF($H$2:$H$2576,'CARGA COMPLETA'!$A5174)</f>
        <v>0</v>
      </c>
      <c r="C5174" s="28" t="s">
        <v>10123</v>
      </c>
      <c r="D5174" s="29">
        <v>0.0</v>
      </c>
      <c r="E5174" s="1">
        <f>COUNTIF($H$2:$H$2576,'CARGA COMPLETA'!$A5174)</f>
        <v>0</v>
      </c>
    </row>
    <row r="5175" ht="15.75" hidden="1" customHeight="1">
      <c r="A5175" s="28" t="s">
        <v>10124</v>
      </c>
      <c r="B5175" s="27">
        <f>COUNTIF($H$2:$H$2576,'CARGA COMPLETA'!$A5175)</f>
        <v>0</v>
      </c>
      <c r="C5175" s="28" t="s">
        <v>10125</v>
      </c>
      <c r="D5175" s="29">
        <v>1247.7955297499998</v>
      </c>
      <c r="E5175" s="1">
        <f>COUNTIF($H$2:$H$2576,'CARGA COMPLETA'!$A5175)</f>
        <v>0</v>
      </c>
    </row>
    <row r="5176" ht="15.75" hidden="1" customHeight="1">
      <c r="A5176" s="28" t="s">
        <v>10126</v>
      </c>
      <c r="B5176" s="27">
        <f>COUNTIF($H$2:$H$2576,'CARGA COMPLETA'!$A5176)</f>
        <v>0</v>
      </c>
      <c r="C5176" s="28" t="s">
        <v>10127</v>
      </c>
      <c r="D5176" s="29">
        <v>8722.4669235</v>
      </c>
      <c r="E5176" s="1">
        <f>COUNTIF($H$2:$H$2576,'CARGA COMPLETA'!$A5176)</f>
        <v>0</v>
      </c>
    </row>
    <row r="5177" ht="15.75" hidden="1" customHeight="1">
      <c r="A5177" s="28" t="s">
        <v>10128</v>
      </c>
      <c r="B5177" s="27">
        <f>COUNTIF($H$2:$H$2576,'CARGA COMPLETA'!$A5177)</f>
        <v>0</v>
      </c>
      <c r="C5177" s="28" t="s">
        <v>10129</v>
      </c>
      <c r="D5177" s="29">
        <v>16596.919473749997</v>
      </c>
      <c r="E5177" s="1">
        <f>COUNTIF($H$2:$H$2576,'CARGA COMPLETA'!$A5177)</f>
        <v>0</v>
      </c>
    </row>
    <row r="5178" ht="15.75" hidden="1" customHeight="1">
      <c r="A5178" s="28" t="s">
        <v>10130</v>
      </c>
      <c r="B5178" s="27">
        <f>COUNTIF($H$2:$H$2576,'CARGA COMPLETA'!$A5178)</f>
        <v>0</v>
      </c>
      <c r="C5178" s="28" t="s">
        <v>10131</v>
      </c>
      <c r="D5178" s="29">
        <v>3852.4284314999995</v>
      </c>
      <c r="E5178" s="1">
        <f>COUNTIF($H$2:$H$2576,'CARGA COMPLETA'!$A5178)</f>
        <v>0</v>
      </c>
    </row>
    <row r="5179" ht="15.75" hidden="1" customHeight="1">
      <c r="A5179" s="28"/>
      <c r="B5179" s="27">
        <f>COUNTIF($H$2:$H$2576,'CARGA COMPLETA'!$A5179)</f>
        <v>0</v>
      </c>
      <c r="C5179" s="28"/>
      <c r="D5179" s="29">
        <v>0.0</v>
      </c>
      <c r="E5179" s="1">
        <f>COUNTIF($H$2:$H$2576,'CARGA COMPLETA'!$A5179)</f>
        <v>0</v>
      </c>
    </row>
    <row r="5180" ht="15.75" hidden="1" customHeight="1">
      <c r="A5180" s="28"/>
      <c r="B5180" s="27">
        <f>COUNTIF($H$2:$H$2576,'CARGA COMPLETA'!$A5180)</f>
        <v>0</v>
      </c>
      <c r="C5180" s="28" t="s">
        <v>10132</v>
      </c>
      <c r="D5180" s="29">
        <v>0.0</v>
      </c>
      <c r="E5180" s="1">
        <f>COUNTIF($H$2:$H$2576,'CARGA COMPLETA'!$A5180)</f>
        <v>0</v>
      </c>
    </row>
    <row r="5181" ht="15.75" hidden="1" customHeight="1">
      <c r="A5181" s="28" t="s">
        <v>10133</v>
      </c>
      <c r="B5181" s="27">
        <f>COUNTIF($H$2:$H$2576,'CARGA COMPLETA'!$A5181)</f>
        <v>0</v>
      </c>
      <c r="C5181" s="28" t="s">
        <v>10134</v>
      </c>
      <c r="D5181" s="29">
        <v>1438.29756675</v>
      </c>
      <c r="E5181" s="1">
        <f>COUNTIF($H$2:$H$2576,'CARGA COMPLETA'!$A5181)</f>
        <v>0</v>
      </c>
    </row>
    <row r="5182" ht="15.75" hidden="1" customHeight="1">
      <c r="A5182" s="28" t="s">
        <v>10135</v>
      </c>
      <c r="B5182" s="27">
        <f>COUNTIF($H$2:$H$2576,'CARGA COMPLETA'!$A5182)</f>
        <v>0</v>
      </c>
      <c r="C5182" s="28" t="s">
        <v>10136</v>
      </c>
      <c r="D5182" s="29">
        <v>4644.992013749999</v>
      </c>
      <c r="E5182" s="1">
        <f>COUNTIF($H$2:$H$2576,'CARGA COMPLETA'!$A5182)</f>
        <v>0</v>
      </c>
    </row>
    <row r="5183" ht="15.75" hidden="1" customHeight="1">
      <c r="A5183" s="28" t="s">
        <v>10137</v>
      </c>
      <c r="B5183" s="27">
        <f>COUNTIF($H$2:$H$2576,'CARGA COMPLETA'!$A5183)</f>
        <v>0</v>
      </c>
      <c r="C5183" s="28" t="s">
        <v>10138</v>
      </c>
      <c r="D5183" s="29">
        <v>1438.29756675</v>
      </c>
      <c r="E5183" s="1">
        <f>COUNTIF($H$2:$H$2576,'CARGA COMPLETA'!$A5183)</f>
        <v>0</v>
      </c>
    </row>
    <row r="5184" ht="15.75" hidden="1" customHeight="1">
      <c r="A5184" s="28" t="s">
        <v>10139</v>
      </c>
      <c r="B5184" s="27">
        <f>COUNTIF($H$2:$H$2576,'CARGA COMPLETA'!$A5184)</f>
        <v>0</v>
      </c>
      <c r="C5184" s="28" t="s">
        <v>10140</v>
      </c>
      <c r="D5184" s="29">
        <v>4644.992013749999</v>
      </c>
      <c r="E5184" s="1">
        <f>COUNTIF($H$2:$H$2576,'CARGA COMPLETA'!$A5184)</f>
        <v>0</v>
      </c>
    </row>
    <row r="5185" ht="15.75" hidden="1" customHeight="1">
      <c r="A5185" s="28"/>
      <c r="B5185" s="27">
        <f>COUNTIF($H$2:$H$2576,'CARGA COMPLETA'!$A5185)</f>
        <v>0</v>
      </c>
      <c r="C5185" s="28"/>
      <c r="D5185" s="29">
        <v>0.0</v>
      </c>
      <c r="E5185" s="1">
        <f>COUNTIF($H$2:$H$2576,'CARGA COMPLETA'!$A5185)</f>
        <v>0</v>
      </c>
    </row>
    <row r="5186" ht="15.75" hidden="1" customHeight="1">
      <c r="A5186" s="28"/>
      <c r="B5186" s="27">
        <f>COUNTIF($H$2:$H$2576,'CARGA COMPLETA'!$A5186)</f>
        <v>0</v>
      </c>
      <c r="C5186" s="28" t="s">
        <v>10141</v>
      </c>
      <c r="D5186" s="29">
        <v>0.0</v>
      </c>
      <c r="E5186" s="1">
        <f>COUNTIF($H$2:$H$2576,'CARGA COMPLETA'!$A5186)</f>
        <v>0</v>
      </c>
    </row>
    <row r="5187" ht="15.75" hidden="1" customHeight="1">
      <c r="A5187" s="28" t="s">
        <v>10142</v>
      </c>
      <c r="B5187" s="27">
        <f>COUNTIF($H$2:$H$2576,'CARGA COMPLETA'!$A5187)</f>
        <v>0</v>
      </c>
      <c r="C5187" s="28" t="s">
        <v>10143</v>
      </c>
      <c r="D5187" s="29">
        <v>4758.84042975</v>
      </c>
      <c r="E5187" s="1">
        <f>COUNTIF($H$2:$H$2576,'CARGA COMPLETA'!$A5187)</f>
        <v>0</v>
      </c>
    </row>
    <row r="5188" ht="15.75" hidden="1" customHeight="1">
      <c r="A5188" s="28" t="s">
        <v>10144</v>
      </c>
      <c r="B5188" s="27">
        <f>COUNTIF($H$2:$H$2576,'CARGA COMPLETA'!$A5188)</f>
        <v>0</v>
      </c>
      <c r="C5188" s="28" t="s">
        <v>10145</v>
      </c>
      <c r="D5188" s="29">
        <v>17076.7053765</v>
      </c>
      <c r="E5188" s="1">
        <f>COUNTIF($H$2:$H$2576,'CARGA COMPLETA'!$A5188)</f>
        <v>0</v>
      </c>
    </row>
    <row r="5189" ht="15.75" hidden="1" customHeight="1">
      <c r="A5189" s="28" t="s">
        <v>10146</v>
      </c>
      <c r="B5189" s="27">
        <f>COUNTIF($H$2:$H$2576,'CARGA COMPLETA'!$A5189)</f>
        <v>0</v>
      </c>
      <c r="C5189" s="28" t="s">
        <v>10147</v>
      </c>
      <c r="D5189" s="29">
        <v>4758.84042975</v>
      </c>
      <c r="E5189" s="1">
        <f>COUNTIF($H$2:$H$2576,'CARGA COMPLETA'!$A5189)</f>
        <v>0</v>
      </c>
    </row>
    <row r="5190" ht="15.75" hidden="1" customHeight="1">
      <c r="A5190" s="28" t="s">
        <v>10148</v>
      </c>
      <c r="B5190" s="27">
        <f>COUNTIF($H$2:$H$2576,'CARGA COMPLETA'!$A5190)</f>
        <v>0</v>
      </c>
      <c r="C5190" s="28" t="s">
        <v>10149</v>
      </c>
      <c r="D5190" s="29">
        <v>5103.3055589999985</v>
      </c>
      <c r="E5190" s="1">
        <f>COUNTIF($H$2:$H$2576,'CARGA COMPLETA'!$A5190)</f>
        <v>0</v>
      </c>
    </row>
    <row r="5191" ht="15.75" hidden="1" customHeight="1">
      <c r="A5191" s="28" t="s">
        <v>10150</v>
      </c>
      <c r="B5191" s="27">
        <f>COUNTIF($H$2:$H$2576,'CARGA COMPLETA'!$A5191)</f>
        <v>0</v>
      </c>
      <c r="C5191" s="28" t="s">
        <v>10151</v>
      </c>
      <c r="D5191" s="29">
        <v>4758.84042975</v>
      </c>
      <c r="E5191" s="1">
        <f>COUNTIF($H$2:$H$2576,'CARGA COMPLETA'!$A5191)</f>
        <v>0</v>
      </c>
    </row>
    <row r="5192" ht="15.75" hidden="1" customHeight="1">
      <c r="A5192" s="28" t="s">
        <v>10152</v>
      </c>
      <c r="B5192" s="27">
        <f>COUNTIF($H$2:$H$2576,'CARGA COMPLETA'!$A5192)</f>
        <v>0</v>
      </c>
      <c r="C5192" s="28" t="s">
        <v>10153</v>
      </c>
      <c r="D5192" s="29">
        <v>17076.7053765</v>
      </c>
      <c r="E5192" s="1">
        <f>COUNTIF($H$2:$H$2576,'CARGA COMPLETA'!$A5192)</f>
        <v>0</v>
      </c>
    </row>
    <row r="5193" ht="15.75" hidden="1" customHeight="1">
      <c r="A5193" s="28" t="s">
        <v>10154</v>
      </c>
      <c r="B5193" s="27">
        <f>COUNTIF($H$2:$H$2576,'CARGA COMPLETA'!$A5193)</f>
        <v>0</v>
      </c>
      <c r="C5193" s="28" t="s">
        <v>10155</v>
      </c>
      <c r="D5193" s="29">
        <v>4758.84042975</v>
      </c>
      <c r="E5193" s="1">
        <f>COUNTIF($H$2:$H$2576,'CARGA COMPLETA'!$A5193)</f>
        <v>0</v>
      </c>
    </row>
    <row r="5194" ht="15.75" hidden="1" customHeight="1">
      <c r="A5194" s="28" t="s">
        <v>10156</v>
      </c>
      <c r="B5194" s="27">
        <f>COUNTIF($H$2:$H$2576,'CARGA COMPLETA'!$A5194)</f>
        <v>0</v>
      </c>
      <c r="C5194" s="28" t="s">
        <v>10157</v>
      </c>
      <c r="D5194" s="29">
        <v>17076.7053765</v>
      </c>
      <c r="E5194" s="1">
        <f>COUNTIF($H$2:$H$2576,'CARGA COMPLETA'!$A5194)</f>
        <v>0</v>
      </c>
    </row>
    <row r="5195" ht="15.75" hidden="1" customHeight="1">
      <c r="A5195" s="28" t="s">
        <v>10158</v>
      </c>
      <c r="B5195" s="27">
        <f>COUNTIF($H$2:$H$2576,'CARGA COMPLETA'!$A5195)</f>
        <v>0</v>
      </c>
      <c r="C5195" s="28" t="s">
        <v>10159</v>
      </c>
      <c r="D5195" s="29">
        <v>4758.84042975</v>
      </c>
      <c r="E5195" s="1">
        <f>COUNTIF($H$2:$H$2576,'CARGA COMPLETA'!$A5195)</f>
        <v>0</v>
      </c>
    </row>
    <row r="5196" ht="15.75" hidden="1" customHeight="1">
      <c r="A5196" s="28" t="s">
        <v>10160</v>
      </c>
      <c r="B5196" s="27">
        <f>COUNTIF($H$2:$H$2576,'CARGA COMPLETA'!$A5196)</f>
        <v>0</v>
      </c>
      <c r="C5196" s="28" t="s">
        <v>10161</v>
      </c>
      <c r="D5196" s="29">
        <v>17076.7053765</v>
      </c>
      <c r="E5196" s="1">
        <f>COUNTIF($H$2:$H$2576,'CARGA COMPLETA'!$A5196)</f>
        <v>0</v>
      </c>
    </row>
    <row r="5197" ht="15.75" hidden="1" customHeight="1">
      <c r="A5197" s="28" t="s">
        <v>10162</v>
      </c>
      <c r="B5197" s="27">
        <f>COUNTIF($H$2:$H$2576,'CARGA COMPLETA'!$A5197)</f>
        <v>0</v>
      </c>
      <c r="C5197" s="28" t="s">
        <v>10163</v>
      </c>
      <c r="D5197" s="29">
        <v>4758.84042975</v>
      </c>
      <c r="E5197" s="1">
        <f>COUNTIF($H$2:$H$2576,'CARGA COMPLETA'!$A5197)</f>
        <v>0</v>
      </c>
    </row>
    <row r="5198" ht="15.75" hidden="1" customHeight="1">
      <c r="A5198" s="28" t="s">
        <v>10164</v>
      </c>
      <c r="B5198" s="27">
        <f>COUNTIF($H$2:$H$2576,'CARGA COMPLETA'!$A5198)</f>
        <v>0</v>
      </c>
      <c r="C5198" s="28" t="s">
        <v>10165</v>
      </c>
      <c r="D5198" s="29">
        <v>17076.7053765</v>
      </c>
      <c r="E5198" s="1">
        <f>COUNTIF($H$2:$H$2576,'CARGA COMPLETA'!$A5198)</f>
        <v>0</v>
      </c>
    </row>
    <row r="5199" ht="15.75" hidden="1" customHeight="1">
      <c r="A5199" s="28"/>
      <c r="B5199" s="27">
        <f>COUNTIF($H$2:$H$2576,'CARGA COMPLETA'!$A5199)</f>
        <v>0</v>
      </c>
      <c r="C5199" s="28"/>
      <c r="D5199" s="29">
        <v>0.0</v>
      </c>
      <c r="E5199" s="1">
        <f>COUNTIF($H$2:$H$2576,'CARGA COMPLETA'!$A5199)</f>
        <v>0</v>
      </c>
    </row>
    <row r="5200" ht="15.75" hidden="1" customHeight="1">
      <c r="A5200" s="28"/>
      <c r="B5200" s="27">
        <f>COUNTIF($H$2:$H$2576,'CARGA COMPLETA'!$A5200)</f>
        <v>0</v>
      </c>
      <c r="C5200" s="28" t="s">
        <v>10166</v>
      </c>
      <c r="D5200" s="29">
        <v>0.0</v>
      </c>
      <c r="E5200" s="1">
        <f>COUNTIF($H$2:$H$2576,'CARGA COMPLETA'!$A5200)</f>
        <v>0</v>
      </c>
    </row>
    <row r="5201" ht="15.75" customHeight="1">
      <c r="A5201" s="28" t="s">
        <v>2728</v>
      </c>
      <c r="B5201" s="27">
        <f>COUNTIF($H$2:$H$2576,'CARGA COMPLETA'!$A5201)</f>
        <v>1</v>
      </c>
      <c r="C5201" s="28" t="s">
        <v>2727</v>
      </c>
      <c r="D5201" s="29">
        <v>2280.1397602499997</v>
      </c>
      <c r="E5201" s="1">
        <f>COUNTIF($H$2:$H$2576,'CARGA COMPLETA'!$A5201)</f>
        <v>1</v>
      </c>
    </row>
    <row r="5202" ht="15.75" customHeight="1">
      <c r="A5202" s="28" t="s">
        <v>2730</v>
      </c>
      <c r="B5202" s="27">
        <f>COUNTIF($H$2:$H$2576,'CARGA COMPLETA'!$A5202)</f>
        <v>1</v>
      </c>
      <c r="C5202" s="28" t="s">
        <v>2729</v>
      </c>
      <c r="D5202" s="29">
        <v>7147.57281975</v>
      </c>
      <c r="E5202" s="1">
        <f>COUNTIF($H$2:$H$2576,'CARGA COMPLETA'!$A5202)</f>
        <v>1</v>
      </c>
    </row>
    <row r="5203" ht="15.75" customHeight="1">
      <c r="A5203" s="28" t="s">
        <v>2732</v>
      </c>
      <c r="B5203" s="27">
        <f>COUNTIF($H$2:$H$2576,'CARGA COMPLETA'!$A5203)</f>
        <v>1</v>
      </c>
      <c r="C5203" s="28" t="s">
        <v>2731</v>
      </c>
      <c r="D5203" s="29">
        <v>16960.350354749997</v>
      </c>
      <c r="E5203" s="1">
        <f>COUNTIF($H$2:$H$2576,'CARGA COMPLETA'!$A5203)</f>
        <v>1</v>
      </c>
    </row>
    <row r="5204" ht="15.75" customHeight="1">
      <c r="A5204" s="28" t="s">
        <v>2734</v>
      </c>
      <c r="B5204" s="27">
        <f>COUNTIF($H$2:$H$2576,'CARGA COMPLETA'!$A5204)</f>
        <v>1</v>
      </c>
      <c r="C5204" s="28" t="s">
        <v>2733</v>
      </c>
      <c r="D5204" s="29">
        <v>31962.86193375</v>
      </c>
      <c r="E5204" s="1">
        <f>COUNTIF($H$2:$H$2576,'CARGA COMPLETA'!$A5204)</f>
        <v>1</v>
      </c>
    </row>
    <row r="5205" ht="15.75" hidden="1" customHeight="1">
      <c r="A5205" s="28"/>
      <c r="B5205" s="27">
        <f>COUNTIF($H$2:$H$2576,'CARGA COMPLETA'!$A5205)</f>
        <v>0</v>
      </c>
      <c r="C5205" s="28"/>
      <c r="D5205" s="29">
        <v>0.0</v>
      </c>
      <c r="E5205" s="1">
        <f>COUNTIF($H$2:$H$2576,'CARGA COMPLETA'!$A5205)</f>
        <v>0</v>
      </c>
    </row>
    <row r="5206" ht="15.75" hidden="1" customHeight="1">
      <c r="A5206" s="28"/>
      <c r="B5206" s="27">
        <f>COUNTIF($H$2:$H$2576,'CARGA COMPLETA'!$A5206)</f>
        <v>0</v>
      </c>
      <c r="C5206" s="28" t="s">
        <v>10167</v>
      </c>
      <c r="D5206" s="29">
        <v>0.0</v>
      </c>
      <c r="E5206" s="1">
        <f>COUNTIF($H$2:$H$2576,'CARGA COMPLETA'!$A5206)</f>
        <v>0</v>
      </c>
    </row>
    <row r="5207" ht="15.75" hidden="1" customHeight="1">
      <c r="A5207" s="28" t="s">
        <v>10168</v>
      </c>
      <c r="B5207" s="27">
        <f>COUNTIF($H$2:$H$2576,'CARGA COMPLETA'!$A5207)</f>
        <v>0</v>
      </c>
      <c r="C5207" s="28" t="s">
        <v>10169</v>
      </c>
      <c r="D5207" s="29">
        <v>3297.0760020000002</v>
      </c>
      <c r="E5207" s="1">
        <f>COUNTIF($H$2:$H$2576,'CARGA COMPLETA'!$A5207)</f>
        <v>0</v>
      </c>
    </row>
    <row r="5208" ht="15.75" hidden="1" customHeight="1">
      <c r="A5208" s="28" t="s">
        <v>10170</v>
      </c>
      <c r="B5208" s="27">
        <f>COUNTIF($H$2:$H$2576,'CARGA COMPLETA'!$A5208)</f>
        <v>0</v>
      </c>
      <c r="C5208" s="28" t="s">
        <v>10171</v>
      </c>
      <c r="D5208" s="29">
        <v>7382.87032725</v>
      </c>
      <c r="E5208" s="1">
        <f>COUNTIF($H$2:$H$2576,'CARGA COMPLETA'!$A5208)</f>
        <v>0</v>
      </c>
    </row>
    <row r="5209" ht="15.75" hidden="1" customHeight="1">
      <c r="A5209" s="28" t="s">
        <v>10172</v>
      </c>
      <c r="B5209" s="27">
        <f>COUNTIF($H$2:$H$2576,'CARGA COMPLETA'!$A5209)</f>
        <v>0</v>
      </c>
      <c r="C5209" s="28" t="s">
        <v>10173</v>
      </c>
      <c r="D5209" s="29">
        <v>13963.2674445</v>
      </c>
      <c r="E5209" s="1">
        <f>COUNTIF($H$2:$H$2576,'CARGA COMPLETA'!$A5209)</f>
        <v>0</v>
      </c>
    </row>
    <row r="5210" ht="15.75" hidden="1" customHeight="1">
      <c r="A5210" s="28" t="s">
        <v>10174</v>
      </c>
      <c r="B5210" s="27">
        <f>COUNTIF($H$2:$H$2576,'CARGA COMPLETA'!$A5210)</f>
        <v>0</v>
      </c>
      <c r="C5210" s="28" t="s">
        <v>10175</v>
      </c>
      <c r="D5210" s="29">
        <v>3052.057536</v>
      </c>
      <c r="E5210" s="1">
        <f>COUNTIF($H$2:$H$2576,'CARGA COMPLETA'!$A5210)</f>
        <v>0</v>
      </c>
    </row>
    <row r="5211" ht="15.75" hidden="1" customHeight="1">
      <c r="A5211" s="28" t="s">
        <v>10176</v>
      </c>
      <c r="B5211" s="27">
        <f>COUNTIF($H$2:$H$2576,'CARGA COMPLETA'!$A5211)</f>
        <v>0</v>
      </c>
      <c r="C5211" s="28" t="s">
        <v>10177</v>
      </c>
      <c r="D5211" s="29">
        <v>6794.716401</v>
      </c>
      <c r="E5211" s="1">
        <f>COUNTIF($H$2:$H$2576,'CARGA COMPLETA'!$A5211)</f>
        <v>0</v>
      </c>
    </row>
    <row r="5212" ht="15.75" hidden="1" customHeight="1">
      <c r="A5212" s="28" t="s">
        <v>10178</v>
      </c>
      <c r="B5212" s="27">
        <f>COUNTIF($H$2:$H$2576,'CARGA COMPLETA'!$A5212)</f>
        <v>0</v>
      </c>
      <c r="C5212" s="28" t="s">
        <v>10179</v>
      </c>
      <c r="D5212" s="29">
        <v>12622.691564999997</v>
      </c>
      <c r="E5212" s="1">
        <f>COUNTIF($H$2:$H$2576,'CARGA COMPLETA'!$A5212)</f>
        <v>0</v>
      </c>
    </row>
    <row r="5213" ht="15.75" hidden="1" customHeight="1">
      <c r="A5213" s="28"/>
      <c r="B5213" s="27">
        <f>COUNTIF($H$2:$H$2576,'CARGA COMPLETA'!$A5213)</f>
        <v>0</v>
      </c>
      <c r="C5213" s="28"/>
      <c r="D5213" s="29">
        <v>0.0</v>
      </c>
      <c r="E5213" s="1">
        <f>COUNTIF($H$2:$H$2576,'CARGA COMPLETA'!$A5213)</f>
        <v>0</v>
      </c>
    </row>
    <row r="5214" ht="15.75" hidden="1" customHeight="1">
      <c r="A5214" s="28"/>
      <c r="B5214" s="27">
        <f>COUNTIF($H$2:$H$2576,'CARGA COMPLETA'!$A5214)</f>
        <v>0</v>
      </c>
      <c r="C5214" s="28" t="s">
        <v>10180</v>
      </c>
      <c r="D5214" s="29">
        <v>0.0</v>
      </c>
      <c r="E5214" s="1">
        <f>COUNTIF($H$2:$H$2576,'CARGA COMPLETA'!$A5214)</f>
        <v>0</v>
      </c>
    </row>
    <row r="5215" ht="15.75" hidden="1" customHeight="1">
      <c r="A5215" s="28" t="s">
        <v>10181</v>
      </c>
      <c r="B5215" s="27">
        <f>COUNTIF($H$2:$H$2576,'CARGA COMPLETA'!$A5215)</f>
        <v>0</v>
      </c>
      <c r="C5215" s="28" t="s">
        <v>10182</v>
      </c>
      <c r="D5215" s="29">
        <v>9570.490280999999</v>
      </c>
      <c r="E5215" s="1">
        <f>COUNTIF($H$2:$H$2576,'CARGA COMPLETA'!$A5215)</f>
        <v>0</v>
      </c>
    </row>
    <row r="5216" ht="15.75" hidden="1" customHeight="1">
      <c r="A5216" s="28" t="s">
        <v>10183</v>
      </c>
      <c r="B5216" s="27">
        <f>COUNTIF($H$2:$H$2576,'CARGA COMPLETA'!$A5216)</f>
        <v>0</v>
      </c>
      <c r="C5216" s="28" t="s">
        <v>10184</v>
      </c>
      <c r="D5216" s="29">
        <v>18293.190795</v>
      </c>
      <c r="E5216" s="1">
        <f>COUNTIF($H$2:$H$2576,'CARGA COMPLETA'!$A5216)</f>
        <v>0</v>
      </c>
    </row>
    <row r="5217" ht="15.75" hidden="1" customHeight="1">
      <c r="A5217" s="28" t="s">
        <v>10185</v>
      </c>
      <c r="B5217" s="27">
        <f>COUNTIF($H$2:$H$2576,'CARGA COMPLETA'!$A5217)</f>
        <v>0</v>
      </c>
      <c r="C5217" s="28" t="s">
        <v>10186</v>
      </c>
      <c r="D5217" s="29">
        <v>4191.637774499999</v>
      </c>
      <c r="E5217" s="1">
        <f>COUNTIF($H$2:$H$2576,'CARGA COMPLETA'!$A5217)</f>
        <v>0</v>
      </c>
    </row>
    <row r="5218" ht="15.75" hidden="1" customHeight="1">
      <c r="A5218" s="28"/>
      <c r="B5218" s="27">
        <f>COUNTIF($H$2:$H$2576,'CARGA COMPLETA'!$A5218)</f>
        <v>0</v>
      </c>
      <c r="C5218" s="28"/>
      <c r="D5218" s="29">
        <v>0.0</v>
      </c>
      <c r="E5218" s="1">
        <f>COUNTIF($H$2:$H$2576,'CARGA COMPLETA'!$A5218)</f>
        <v>0</v>
      </c>
    </row>
    <row r="5219" ht="15.75" hidden="1" customHeight="1">
      <c r="A5219" s="28"/>
      <c r="B5219" s="27">
        <f>COUNTIF($H$2:$H$2576,'CARGA COMPLETA'!$A5219)</f>
        <v>0</v>
      </c>
      <c r="C5219" s="28" t="s">
        <v>10187</v>
      </c>
      <c r="D5219" s="29">
        <v>0.0</v>
      </c>
      <c r="E5219" s="1">
        <f>COUNTIF($H$2:$H$2576,'CARGA COMPLETA'!$A5219)</f>
        <v>0</v>
      </c>
    </row>
    <row r="5220" ht="15.75" hidden="1" customHeight="1">
      <c r="A5220" s="28" t="s">
        <v>10188</v>
      </c>
      <c r="B5220" s="27">
        <f>COUNTIF($H$2:$H$2576,'CARGA COMPLETA'!$A5220)</f>
        <v>0</v>
      </c>
      <c r="C5220" s="28" t="s">
        <v>10189</v>
      </c>
      <c r="D5220" s="29">
        <v>1786.7696714999997</v>
      </c>
      <c r="E5220" s="1">
        <f>COUNTIF($H$2:$H$2576,'CARGA COMPLETA'!$A5220)</f>
        <v>0</v>
      </c>
    </row>
    <row r="5221" ht="15.75" hidden="1" customHeight="1">
      <c r="A5221" s="28" t="s">
        <v>10190</v>
      </c>
      <c r="B5221" s="27">
        <f>COUNTIF($H$2:$H$2576,'CARGA COMPLETA'!$A5221)</f>
        <v>0</v>
      </c>
      <c r="C5221" s="28" t="s">
        <v>10191</v>
      </c>
      <c r="D5221" s="29">
        <v>5354.630968500001</v>
      </c>
      <c r="E5221" s="1">
        <f>COUNTIF($H$2:$H$2576,'CARGA COMPLETA'!$A5221)</f>
        <v>0</v>
      </c>
    </row>
    <row r="5222" ht="15.75" hidden="1" customHeight="1">
      <c r="A5222" s="28" t="s">
        <v>10192</v>
      </c>
      <c r="B5222" s="27">
        <f>COUNTIF($H$2:$H$2576,'CARGA COMPLETA'!$A5222)</f>
        <v>0</v>
      </c>
      <c r="C5222" s="28" t="s">
        <v>10193</v>
      </c>
      <c r="D5222" s="29">
        <v>12477.98225025</v>
      </c>
      <c r="E5222" s="1">
        <f>COUNTIF($H$2:$H$2576,'CARGA COMPLETA'!$A5222)</f>
        <v>0</v>
      </c>
    </row>
    <row r="5223" ht="15.75" hidden="1" customHeight="1">
      <c r="A5223" s="28" t="s">
        <v>10194</v>
      </c>
      <c r="B5223" s="27">
        <f>COUNTIF($H$2:$H$2576,'CARGA COMPLETA'!$A5223)</f>
        <v>0</v>
      </c>
      <c r="C5223" s="28" t="s">
        <v>10195</v>
      </c>
      <c r="D5223" s="29">
        <v>23298.945367499997</v>
      </c>
      <c r="E5223" s="1">
        <f>COUNTIF($H$2:$H$2576,'CARGA COMPLETA'!$A5223)</f>
        <v>0</v>
      </c>
    </row>
    <row r="5224" ht="15.75" hidden="1" customHeight="1">
      <c r="A5224" s="28"/>
      <c r="B5224" s="27">
        <f>COUNTIF($H$2:$H$2576,'CARGA COMPLETA'!$A5224)</f>
        <v>0</v>
      </c>
      <c r="C5224" s="28"/>
      <c r="D5224" s="29">
        <v>0.0</v>
      </c>
      <c r="E5224" s="1">
        <f>COUNTIF($H$2:$H$2576,'CARGA COMPLETA'!$A5224)</f>
        <v>0</v>
      </c>
    </row>
    <row r="5225" ht="15.75" hidden="1" customHeight="1">
      <c r="A5225" s="28"/>
      <c r="B5225" s="27">
        <f>COUNTIF($H$2:$H$2576,'CARGA COMPLETA'!$A5225)</f>
        <v>0</v>
      </c>
      <c r="C5225" s="28" t="s">
        <v>10196</v>
      </c>
      <c r="D5225" s="29">
        <v>0.0</v>
      </c>
      <c r="E5225" s="1">
        <f>COUNTIF($H$2:$H$2576,'CARGA COMPLETA'!$A5225)</f>
        <v>0</v>
      </c>
    </row>
    <row r="5226" ht="15.75" hidden="1" customHeight="1">
      <c r="A5226" s="28" t="s">
        <v>10197</v>
      </c>
      <c r="B5226" s="27">
        <f>COUNTIF($H$2:$H$2576,'CARGA COMPLETA'!$A5226)</f>
        <v>0</v>
      </c>
      <c r="C5226" s="28" t="s">
        <v>10198</v>
      </c>
      <c r="D5226" s="29">
        <v>2912.3704169999996</v>
      </c>
      <c r="E5226" s="1">
        <f>COUNTIF($H$2:$H$2576,'CARGA COMPLETA'!$A5226)</f>
        <v>0</v>
      </c>
    </row>
    <row r="5227" ht="15.75" hidden="1" customHeight="1">
      <c r="A5227" s="28" t="s">
        <v>10199</v>
      </c>
      <c r="B5227" s="27">
        <f>COUNTIF($H$2:$H$2576,'CARGA COMPLETA'!$A5227)</f>
        <v>0</v>
      </c>
      <c r="C5227" s="28" t="s">
        <v>10200</v>
      </c>
      <c r="D5227" s="29">
        <v>10273.78635525</v>
      </c>
      <c r="E5227" s="1">
        <f>COUNTIF($H$2:$H$2576,'CARGA COMPLETA'!$A5227)</f>
        <v>0</v>
      </c>
    </row>
    <row r="5228" ht="15.75" hidden="1" customHeight="1">
      <c r="A5228" s="28" t="s">
        <v>10201</v>
      </c>
      <c r="B5228" s="27">
        <f>COUNTIF($H$2:$H$2576,'CARGA COMPLETA'!$A5228)</f>
        <v>0</v>
      </c>
      <c r="C5228" s="28" t="s">
        <v>10202</v>
      </c>
      <c r="D5228" s="29">
        <v>2912.3704169999996</v>
      </c>
      <c r="E5228" s="1">
        <f>COUNTIF($H$2:$H$2576,'CARGA COMPLETA'!$A5228)</f>
        <v>0</v>
      </c>
    </row>
    <row r="5229" ht="15.75" hidden="1" customHeight="1">
      <c r="A5229" s="28" t="s">
        <v>10203</v>
      </c>
      <c r="B5229" s="27">
        <f>COUNTIF($H$2:$H$2576,'CARGA COMPLETA'!$A5229)</f>
        <v>0</v>
      </c>
      <c r="C5229" s="28" t="s">
        <v>10204</v>
      </c>
      <c r="D5229" s="29">
        <v>10273.78635525</v>
      </c>
      <c r="E5229" s="1">
        <f>COUNTIF($H$2:$H$2576,'CARGA COMPLETA'!$A5229)</f>
        <v>0</v>
      </c>
    </row>
    <row r="5230" ht="15.75" hidden="1" customHeight="1">
      <c r="A5230" s="28" t="s">
        <v>10205</v>
      </c>
      <c r="B5230" s="27">
        <f>COUNTIF($H$2:$H$2576,'CARGA COMPLETA'!$A5230)</f>
        <v>0</v>
      </c>
      <c r="C5230" s="28" t="s">
        <v>10206</v>
      </c>
      <c r="D5230" s="29">
        <v>2663.578566</v>
      </c>
      <c r="E5230" s="1">
        <f>COUNTIF($H$2:$H$2576,'CARGA COMPLETA'!$A5230)</f>
        <v>0</v>
      </c>
    </row>
    <row r="5231" ht="15.75" hidden="1" customHeight="1">
      <c r="A5231" s="28" t="s">
        <v>10207</v>
      </c>
      <c r="B5231" s="27">
        <f>COUNTIF($H$2:$H$2576,'CARGA COMPLETA'!$A5231)</f>
        <v>0</v>
      </c>
      <c r="C5231" s="28" t="s">
        <v>10208</v>
      </c>
      <c r="D5231" s="29">
        <v>9278.60098275</v>
      </c>
      <c r="E5231" s="1">
        <f>COUNTIF($H$2:$H$2576,'CARGA COMPLETA'!$A5231)</f>
        <v>0</v>
      </c>
    </row>
    <row r="5232" ht="15.75" hidden="1" customHeight="1">
      <c r="A5232" s="28" t="s">
        <v>10209</v>
      </c>
      <c r="B5232" s="27">
        <f>COUNTIF($H$2:$H$2576,'CARGA COMPLETA'!$A5232)</f>
        <v>0</v>
      </c>
      <c r="C5232" s="28" t="s">
        <v>10210</v>
      </c>
      <c r="D5232" s="29">
        <v>2663.578566</v>
      </c>
      <c r="E5232" s="1">
        <f>COUNTIF($H$2:$H$2576,'CARGA COMPLETA'!$A5232)</f>
        <v>0</v>
      </c>
    </row>
    <row r="5233" ht="15.75" hidden="1" customHeight="1">
      <c r="A5233" s="28" t="s">
        <v>10211</v>
      </c>
      <c r="B5233" s="27">
        <f>COUNTIF($H$2:$H$2576,'CARGA COMPLETA'!$A5233)</f>
        <v>0</v>
      </c>
      <c r="C5233" s="28" t="s">
        <v>10212</v>
      </c>
      <c r="D5233" s="29">
        <v>9278.60098275</v>
      </c>
      <c r="E5233" s="1">
        <f>COUNTIF($H$2:$H$2576,'CARGA COMPLETA'!$A5233)</f>
        <v>0</v>
      </c>
    </row>
    <row r="5234" ht="15.75" hidden="1" customHeight="1">
      <c r="A5234" s="28" t="s">
        <v>10213</v>
      </c>
      <c r="B5234" s="27">
        <f>COUNTIF($H$2:$H$2576,'CARGA COMPLETA'!$A5234)</f>
        <v>0</v>
      </c>
      <c r="C5234" s="28" t="s">
        <v>10214</v>
      </c>
      <c r="D5234" s="29">
        <v>2912.3704169999996</v>
      </c>
      <c r="E5234" s="1">
        <f>COUNTIF($H$2:$H$2576,'CARGA COMPLETA'!$A5234)</f>
        <v>0</v>
      </c>
    </row>
    <row r="5235" ht="15.75" hidden="1" customHeight="1">
      <c r="A5235" s="28" t="s">
        <v>10215</v>
      </c>
      <c r="B5235" s="27">
        <f>COUNTIF($H$2:$H$2576,'CARGA COMPLETA'!$A5235)</f>
        <v>0</v>
      </c>
      <c r="C5235" s="28" t="s">
        <v>10216</v>
      </c>
      <c r="D5235" s="29">
        <v>10273.78635525</v>
      </c>
      <c r="E5235" s="1">
        <f>COUNTIF($H$2:$H$2576,'CARGA COMPLETA'!$A5235)</f>
        <v>0</v>
      </c>
    </row>
    <row r="5236" ht="15.75" hidden="1" customHeight="1">
      <c r="A5236" s="28" t="s">
        <v>10217</v>
      </c>
      <c r="B5236" s="27">
        <f>COUNTIF($H$2:$H$2576,'CARGA COMPLETA'!$A5236)</f>
        <v>0</v>
      </c>
      <c r="C5236" s="28" t="s">
        <v>10218</v>
      </c>
      <c r="D5236" s="29">
        <v>4027.55841675</v>
      </c>
      <c r="E5236" s="1">
        <f>COUNTIF($H$2:$H$2576,'CARGA COMPLETA'!$A5236)</f>
        <v>0</v>
      </c>
    </row>
    <row r="5237" ht="15.75" hidden="1" customHeight="1">
      <c r="A5237" s="28" t="s">
        <v>10219</v>
      </c>
      <c r="B5237" s="27">
        <f>COUNTIF($H$2:$H$2576,'CARGA COMPLETA'!$A5237)</f>
        <v>0</v>
      </c>
      <c r="C5237" s="28" t="s">
        <v>10220</v>
      </c>
      <c r="D5237" s="29">
        <v>36646.07294699999</v>
      </c>
      <c r="E5237" s="1">
        <f>COUNTIF($H$2:$H$2576,'CARGA COMPLETA'!$A5237)</f>
        <v>0</v>
      </c>
    </row>
    <row r="5238" ht="15.75" hidden="1" customHeight="1">
      <c r="A5238" s="28" t="s">
        <v>10221</v>
      </c>
      <c r="B5238" s="27">
        <f>COUNTIF($H$2:$H$2576,'CARGA COMPLETA'!$A5238)</f>
        <v>0</v>
      </c>
      <c r="C5238" s="28" t="s">
        <v>10222</v>
      </c>
      <c r="D5238" s="29">
        <v>72472.58464049999</v>
      </c>
      <c r="E5238" s="1">
        <f>COUNTIF($H$2:$H$2576,'CARGA COMPLETA'!$A5238)</f>
        <v>0</v>
      </c>
    </row>
    <row r="5239" ht="15.75" hidden="1" customHeight="1">
      <c r="A5239" s="28" t="s">
        <v>10223</v>
      </c>
      <c r="B5239" s="27">
        <f>COUNTIF($H$2:$H$2576,'CARGA COMPLETA'!$A5239)</f>
        <v>0</v>
      </c>
      <c r="C5239" s="28" t="s">
        <v>10224</v>
      </c>
      <c r="D5239" s="29">
        <v>15009.67202625</v>
      </c>
      <c r="E5239" s="1">
        <f>COUNTIF($H$2:$H$2576,'CARGA COMPLETA'!$A5239)</f>
        <v>0</v>
      </c>
    </row>
    <row r="5240" ht="15.75" hidden="1" customHeight="1">
      <c r="A5240" s="28" t="s">
        <v>10225</v>
      </c>
      <c r="B5240" s="27">
        <f>COUNTIF($H$2:$H$2576,'CARGA COMPLETA'!$A5240)</f>
        <v>0</v>
      </c>
      <c r="C5240" s="28" t="s">
        <v>10226</v>
      </c>
      <c r="D5240" s="29">
        <v>2663.578566</v>
      </c>
      <c r="E5240" s="1">
        <f>COUNTIF($H$2:$H$2576,'CARGA COMPLETA'!$A5240)</f>
        <v>0</v>
      </c>
    </row>
    <row r="5241" ht="15.75" hidden="1" customHeight="1">
      <c r="A5241" s="28" t="s">
        <v>10227</v>
      </c>
      <c r="B5241" s="27">
        <f>COUNTIF($H$2:$H$2576,'CARGA COMPLETA'!$A5241)</f>
        <v>0</v>
      </c>
      <c r="C5241" s="28" t="s">
        <v>10228</v>
      </c>
      <c r="D5241" s="29">
        <v>9278.60098275</v>
      </c>
      <c r="E5241" s="1">
        <f>COUNTIF($H$2:$H$2576,'CARGA COMPLETA'!$A5241)</f>
        <v>0</v>
      </c>
    </row>
    <row r="5242" ht="15.75" hidden="1" customHeight="1">
      <c r="A5242" s="28" t="s">
        <v>10229</v>
      </c>
      <c r="B5242" s="27">
        <f>COUNTIF($H$2:$H$2576,'CARGA COMPLETA'!$A5242)</f>
        <v>0</v>
      </c>
      <c r="C5242" s="28" t="s">
        <v>10230</v>
      </c>
      <c r="D5242" s="29">
        <v>2912.3704169999996</v>
      </c>
      <c r="E5242" s="1">
        <f>COUNTIF($H$2:$H$2576,'CARGA COMPLETA'!$A5242)</f>
        <v>0</v>
      </c>
    </row>
    <row r="5243" ht="15.75" hidden="1" customHeight="1">
      <c r="A5243" s="28" t="s">
        <v>10231</v>
      </c>
      <c r="B5243" s="27">
        <f>COUNTIF($H$2:$H$2576,'CARGA COMPLETA'!$A5243)</f>
        <v>0</v>
      </c>
      <c r="C5243" s="28" t="s">
        <v>10232</v>
      </c>
      <c r="D5243" s="29">
        <v>10273.78635525</v>
      </c>
      <c r="E5243" s="1">
        <f>COUNTIF($H$2:$H$2576,'CARGA COMPLETA'!$A5243)</f>
        <v>0</v>
      </c>
    </row>
    <row r="5244" ht="15.75" hidden="1" customHeight="1">
      <c r="A5244" s="28" t="s">
        <v>10233</v>
      </c>
      <c r="B5244" s="27">
        <f>COUNTIF($H$2:$H$2576,'CARGA COMPLETA'!$A5244)</f>
        <v>0</v>
      </c>
      <c r="C5244" s="28" t="s">
        <v>10234</v>
      </c>
      <c r="D5244" s="29">
        <v>2912.3704169999996</v>
      </c>
      <c r="E5244" s="1">
        <f>COUNTIF($H$2:$H$2576,'CARGA COMPLETA'!$A5244)</f>
        <v>0</v>
      </c>
    </row>
    <row r="5245" ht="15.75" hidden="1" customHeight="1">
      <c r="A5245" s="28" t="s">
        <v>10235</v>
      </c>
      <c r="B5245" s="27">
        <f>COUNTIF($H$2:$H$2576,'CARGA COMPLETA'!$A5245)</f>
        <v>0</v>
      </c>
      <c r="C5245" s="28" t="s">
        <v>10236</v>
      </c>
      <c r="D5245" s="29">
        <v>10273.78635525</v>
      </c>
      <c r="E5245" s="1">
        <f>COUNTIF($H$2:$H$2576,'CARGA COMPLETA'!$A5245)</f>
        <v>0</v>
      </c>
    </row>
    <row r="5246" ht="15.75" hidden="1" customHeight="1">
      <c r="A5246" s="28" t="s">
        <v>10237</v>
      </c>
      <c r="B5246" s="27">
        <f>COUNTIF($H$2:$H$2576,'CARGA COMPLETA'!$A5246)</f>
        <v>0</v>
      </c>
      <c r="C5246" s="28" t="s">
        <v>10238</v>
      </c>
      <c r="D5246" s="29">
        <v>2912.3704169999996</v>
      </c>
      <c r="E5246" s="1">
        <f>COUNTIF($H$2:$H$2576,'CARGA COMPLETA'!$A5246)</f>
        <v>0</v>
      </c>
    </row>
    <row r="5247" ht="15.75" hidden="1" customHeight="1">
      <c r="A5247" s="28" t="s">
        <v>10239</v>
      </c>
      <c r="B5247" s="27">
        <f>COUNTIF($H$2:$H$2576,'CARGA COMPLETA'!$A5247)</f>
        <v>0</v>
      </c>
      <c r="C5247" s="28" t="s">
        <v>10240</v>
      </c>
      <c r="D5247" s="29">
        <v>10273.78635525</v>
      </c>
      <c r="E5247" s="1">
        <f>COUNTIF($H$2:$H$2576,'CARGA COMPLETA'!$A5247)</f>
        <v>0</v>
      </c>
    </row>
    <row r="5248" ht="15.75" hidden="1" customHeight="1">
      <c r="A5248" s="28" t="s">
        <v>10241</v>
      </c>
      <c r="B5248" s="27">
        <f>COUNTIF($H$2:$H$2576,'CARGA COMPLETA'!$A5248)</f>
        <v>0</v>
      </c>
      <c r="C5248" s="28" t="s">
        <v>10242</v>
      </c>
      <c r="D5248" s="29">
        <v>2663.578566</v>
      </c>
      <c r="E5248" s="1">
        <f>COUNTIF($H$2:$H$2576,'CARGA COMPLETA'!$A5248)</f>
        <v>0</v>
      </c>
    </row>
    <row r="5249" ht="15.75" hidden="1" customHeight="1">
      <c r="A5249" s="28" t="s">
        <v>10243</v>
      </c>
      <c r="B5249" s="27">
        <f>COUNTIF($H$2:$H$2576,'CARGA COMPLETA'!$A5249)</f>
        <v>0</v>
      </c>
      <c r="C5249" s="28" t="s">
        <v>10244</v>
      </c>
      <c r="D5249" s="29">
        <v>9278.60098275</v>
      </c>
      <c r="E5249" s="1">
        <f>COUNTIF($H$2:$H$2576,'CARGA COMPLETA'!$A5249)</f>
        <v>0</v>
      </c>
    </row>
    <row r="5250" ht="15.75" hidden="1" customHeight="1">
      <c r="A5250" s="28" t="s">
        <v>10245</v>
      </c>
      <c r="B5250" s="27">
        <f>COUNTIF($H$2:$H$2576,'CARGA COMPLETA'!$A5250)</f>
        <v>0</v>
      </c>
      <c r="C5250" s="28" t="s">
        <v>10246</v>
      </c>
      <c r="D5250" s="29">
        <v>10273.78635525</v>
      </c>
      <c r="E5250" s="1">
        <f>COUNTIF($H$2:$H$2576,'CARGA COMPLETA'!$A5250)</f>
        <v>0</v>
      </c>
    </row>
    <row r="5251" ht="15.75" hidden="1" customHeight="1">
      <c r="A5251" s="28" t="s">
        <v>10247</v>
      </c>
      <c r="B5251" s="27">
        <f>COUNTIF($H$2:$H$2576,'CARGA COMPLETA'!$A5251)</f>
        <v>0</v>
      </c>
      <c r="C5251" s="28" t="s">
        <v>10248</v>
      </c>
      <c r="D5251" s="29">
        <v>2663.578566</v>
      </c>
      <c r="E5251" s="1">
        <f>COUNTIF($H$2:$H$2576,'CARGA COMPLETA'!$A5251)</f>
        <v>0</v>
      </c>
    </row>
    <row r="5252" ht="15.75" hidden="1" customHeight="1">
      <c r="A5252" s="28" t="s">
        <v>10249</v>
      </c>
      <c r="B5252" s="27">
        <f>COUNTIF($H$2:$H$2576,'CARGA COMPLETA'!$A5252)</f>
        <v>0</v>
      </c>
      <c r="C5252" s="28" t="s">
        <v>10250</v>
      </c>
      <c r="D5252" s="29">
        <v>9278.60098275</v>
      </c>
      <c r="E5252" s="1">
        <f>COUNTIF($H$2:$H$2576,'CARGA COMPLETA'!$A5252)</f>
        <v>0</v>
      </c>
    </row>
    <row r="5253" ht="15.75" hidden="1" customHeight="1">
      <c r="A5253" s="28" t="s">
        <v>10251</v>
      </c>
      <c r="B5253" s="27">
        <f>COUNTIF($H$2:$H$2576,'CARGA COMPLETA'!$A5253)</f>
        <v>0</v>
      </c>
      <c r="C5253" s="28" t="s">
        <v>10252</v>
      </c>
      <c r="D5253" s="29">
        <v>10273.78635525</v>
      </c>
      <c r="E5253" s="1">
        <f>COUNTIF($H$2:$H$2576,'CARGA COMPLETA'!$A5253)</f>
        <v>0</v>
      </c>
    </row>
    <row r="5254" ht="15.75" hidden="1" customHeight="1">
      <c r="A5254" s="28" t="s">
        <v>10253</v>
      </c>
      <c r="B5254" s="27">
        <f>COUNTIF($H$2:$H$2576,'CARGA COMPLETA'!$A5254)</f>
        <v>0</v>
      </c>
      <c r="C5254" s="28" t="s">
        <v>10254</v>
      </c>
      <c r="D5254" s="29">
        <v>2912.3704169999996</v>
      </c>
      <c r="E5254" s="1">
        <f>COUNTIF($H$2:$H$2576,'CARGA COMPLETA'!$A5254)</f>
        <v>0</v>
      </c>
    </row>
    <row r="5255" ht="15.75" hidden="1" customHeight="1">
      <c r="A5255" s="28" t="s">
        <v>10255</v>
      </c>
      <c r="B5255" s="27">
        <f>COUNTIF($H$2:$H$2576,'CARGA COMPLETA'!$A5255)</f>
        <v>0</v>
      </c>
      <c r="C5255" s="28" t="s">
        <v>10256</v>
      </c>
      <c r="D5255" s="29">
        <v>10273.78635525</v>
      </c>
      <c r="E5255" s="1">
        <f>COUNTIF($H$2:$H$2576,'CARGA COMPLETA'!$A5255)</f>
        <v>0</v>
      </c>
    </row>
    <row r="5256" ht="15.75" hidden="1" customHeight="1">
      <c r="A5256" s="28" t="s">
        <v>10257</v>
      </c>
      <c r="B5256" s="27">
        <f>COUNTIF($H$2:$H$2576,'CARGA COMPLETA'!$A5256)</f>
        <v>0</v>
      </c>
      <c r="C5256" s="28" t="s">
        <v>10258</v>
      </c>
      <c r="D5256" s="29">
        <v>2912.3704169999996</v>
      </c>
      <c r="E5256" s="1">
        <f>COUNTIF($H$2:$H$2576,'CARGA COMPLETA'!$A5256)</f>
        <v>0</v>
      </c>
    </row>
    <row r="5257" ht="15.75" hidden="1" customHeight="1">
      <c r="A5257" s="28" t="s">
        <v>10259</v>
      </c>
      <c r="B5257" s="27">
        <f>COUNTIF($H$2:$H$2576,'CARGA COMPLETA'!$A5257)</f>
        <v>0</v>
      </c>
      <c r="C5257" s="28" t="s">
        <v>10260</v>
      </c>
      <c r="D5257" s="29">
        <v>10273.78635525</v>
      </c>
      <c r="E5257" s="1">
        <f>COUNTIF($H$2:$H$2576,'CARGA COMPLETA'!$A5257)</f>
        <v>0</v>
      </c>
    </row>
    <row r="5258" ht="15.75" hidden="1" customHeight="1">
      <c r="A5258" s="28" t="s">
        <v>10261</v>
      </c>
      <c r="B5258" s="27">
        <f>COUNTIF($H$2:$H$2576,'CARGA COMPLETA'!$A5258)</f>
        <v>0</v>
      </c>
      <c r="C5258" s="28" t="s">
        <v>10262</v>
      </c>
      <c r="D5258" s="29">
        <v>2912.3704169999996</v>
      </c>
      <c r="E5258" s="1">
        <f>COUNTIF($H$2:$H$2576,'CARGA COMPLETA'!$A5258)</f>
        <v>0</v>
      </c>
    </row>
    <row r="5259" ht="15.75" hidden="1" customHeight="1">
      <c r="A5259" s="28" t="s">
        <v>10263</v>
      </c>
      <c r="B5259" s="27">
        <f>COUNTIF($H$2:$H$2576,'CARGA COMPLETA'!$A5259)</f>
        <v>0</v>
      </c>
      <c r="C5259" s="28" t="s">
        <v>10264</v>
      </c>
      <c r="D5259" s="29">
        <v>10273.78635525</v>
      </c>
      <c r="E5259" s="1">
        <f>COUNTIF($H$2:$H$2576,'CARGA COMPLETA'!$A5259)</f>
        <v>0</v>
      </c>
    </row>
    <row r="5260" ht="15.75" hidden="1" customHeight="1">
      <c r="A5260" s="28" t="s">
        <v>10265</v>
      </c>
      <c r="B5260" s="27">
        <f>COUNTIF($H$2:$H$2576,'CARGA COMPLETA'!$A5260)</f>
        <v>0</v>
      </c>
      <c r="C5260" s="28" t="s">
        <v>10266</v>
      </c>
      <c r="D5260" s="29">
        <v>2663.578566</v>
      </c>
      <c r="E5260" s="1">
        <f>COUNTIF($H$2:$H$2576,'CARGA COMPLETA'!$A5260)</f>
        <v>0</v>
      </c>
    </row>
    <row r="5261" ht="15.75" hidden="1" customHeight="1">
      <c r="A5261" s="28" t="s">
        <v>10267</v>
      </c>
      <c r="B5261" s="27">
        <f>COUNTIF($H$2:$H$2576,'CARGA COMPLETA'!$A5261)</f>
        <v>0</v>
      </c>
      <c r="C5261" s="28" t="s">
        <v>10268</v>
      </c>
      <c r="D5261" s="29">
        <v>9278.60098275</v>
      </c>
      <c r="E5261" s="1">
        <f>COUNTIF($H$2:$H$2576,'CARGA COMPLETA'!$A5261)</f>
        <v>0</v>
      </c>
    </row>
    <row r="5262" ht="15.75" hidden="1" customHeight="1">
      <c r="A5262" s="28" t="s">
        <v>10269</v>
      </c>
      <c r="B5262" s="27">
        <f>COUNTIF($H$2:$H$2576,'CARGA COMPLETA'!$A5262)</f>
        <v>0</v>
      </c>
      <c r="C5262" s="28" t="s">
        <v>10270</v>
      </c>
      <c r="D5262" s="29">
        <v>2663.578566</v>
      </c>
      <c r="E5262" s="1">
        <f>COUNTIF($H$2:$H$2576,'CARGA COMPLETA'!$A5262)</f>
        <v>0</v>
      </c>
    </row>
    <row r="5263" ht="15.75" hidden="1" customHeight="1">
      <c r="A5263" s="28" t="s">
        <v>10271</v>
      </c>
      <c r="B5263" s="27">
        <f>COUNTIF($H$2:$H$2576,'CARGA COMPLETA'!$A5263)</f>
        <v>0</v>
      </c>
      <c r="C5263" s="28" t="s">
        <v>10272</v>
      </c>
      <c r="D5263" s="29">
        <v>9278.60098275</v>
      </c>
      <c r="E5263" s="1">
        <f>COUNTIF($H$2:$H$2576,'CARGA COMPLETA'!$A5263)</f>
        <v>0</v>
      </c>
    </row>
    <row r="5264" ht="15.75" hidden="1" customHeight="1">
      <c r="A5264" s="28" t="s">
        <v>10273</v>
      </c>
      <c r="B5264" s="27">
        <f>COUNTIF($H$2:$H$2576,'CARGA COMPLETA'!$A5264)</f>
        <v>0</v>
      </c>
      <c r="C5264" s="28" t="s">
        <v>10274</v>
      </c>
      <c r="D5264" s="29">
        <v>2663.578566</v>
      </c>
      <c r="E5264" s="1">
        <f>COUNTIF($H$2:$H$2576,'CARGA COMPLETA'!$A5264)</f>
        <v>0</v>
      </c>
    </row>
    <row r="5265" ht="15.75" hidden="1" customHeight="1">
      <c r="A5265" s="28" t="s">
        <v>10275</v>
      </c>
      <c r="B5265" s="27">
        <f>COUNTIF($H$2:$H$2576,'CARGA COMPLETA'!$A5265)</f>
        <v>0</v>
      </c>
      <c r="C5265" s="28" t="s">
        <v>10276</v>
      </c>
      <c r="D5265" s="29">
        <v>9278.60098275</v>
      </c>
      <c r="E5265" s="1">
        <f>COUNTIF($H$2:$H$2576,'CARGA COMPLETA'!$A5265)</f>
        <v>0</v>
      </c>
    </row>
    <row r="5266" ht="15.75" hidden="1" customHeight="1">
      <c r="A5266" s="28" t="s">
        <v>10277</v>
      </c>
      <c r="B5266" s="27">
        <f>COUNTIF($H$2:$H$2576,'CARGA COMPLETA'!$A5266)</f>
        <v>0</v>
      </c>
      <c r="C5266" s="28" t="s">
        <v>10278</v>
      </c>
      <c r="D5266" s="29">
        <v>2912.3704169999996</v>
      </c>
      <c r="E5266" s="1">
        <f>COUNTIF($H$2:$H$2576,'CARGA COMPLETA'!$A5266)</f>
        <v>0</v>
      </c>
    </row>
    <row r="5267" ht="15.75" hidden="1" customHeight="1">
      <c r="A5267" s="28" t="s">
        <v>10279</v>
      </c>
      <c r="B5267" s="27">
        <f>COUNTIF($H$2:$H$2576,'CARGA COMPLETA'!$A5267)</f>
        <v>0</v>
      </c>
      <c r="C5267" s="28" t="s">
        <v>10280</v>
      </c>
      <c r="D5267" s="29">
        <v>10273.78635525</v>
      </c>
      <c r="E5267" s="1">
        <f>COUNTIF($H$2:$H$2576,'CARGA COMPLETA'!$A5267)</f>
        <v>0</v>
      </c>
    </row>
    <row r="5268" ht="15.75" hidden="1" customHeight="1">
      <c r="A5268" s="28" t="s">
        <v>10281</v>
      </c>
      <c r="B5268" s="27">
        <f>COUNTIF($H$2:$H$2576,'CARGA COMPLETA'!$A5268)</f>
        <v>0</v>
      </c>
      <c r="C5268" s="28" t="s">
        <v>10282</v>
      </c>
      <c r="D5268" s="29">
        <v>2912.3704169999996</v>
      </c>
      <c r="E5268" s="1">
        <f>COUNTIF($H$2:$H$2576,'CARGA COMPLETA'!$A5268)</f>
        <v>0</v>
      </c>
    </row>
    <row r="5269" ht="15.75" hidden="1" customHeight="1">
      <c r="A5269" s="28" t="s">
        <v>10283</v>
      </c>
      <c r="B5269" s="27">
        <f>COUNTIF($H$2:$H$2576,'CARGA COMPLETA'!$A5269)</f>
        <v>0</v>
      </c>
      <c r="C5269" s="28" t="s">
        <v>10284</v>
      </c>
      <c r="D5269" s="29">
        <v>10273.78635525</v>
      </c>
      <c r="E5269" s="1">
        <f>COUNTIF($H$2:$H$2576,'CARGA COMPLETA'!$A5269)</f>
        <v>0</v>
      </c>
    </row>
    <row r="5270" ht="15.75" hidden="1" customHeight="1">
      <c r="A5270" s="28" t="s">
        <v>10285</v>
      </c>
      <c r="B5270" s="27">
        <f>COUNTIF($H$2:$H$2576,'CARGA COMPLETA'!$A5270)</f>
        <v>0</v>
      </c>
      <c r="C5270" s="28" t="s">
        <v>10286</v>
      </c>
      <c r="D5270" s="29">
        <v>2912.3704169999996</v>
      </c>
      <c r="E5270" s="1">
        <f>COUNTIF($H$2:$H$2576,'CARGA COMPLETA'!$A5270)</f>
        <v>0</v>
      </c>
    </row>
    <row r="5271" ht="15.75" hidden="1" customHeight="1">
      <c r="A5271" s="28" t="s">
        <v>10287</v>
      </c>
      <c r="B5271" s="27">
        <f>COUNTIF($H$2:$H$2576,'CARGA COMPLETA'!$A5271)</f>
        <v>0</v>
      </c>
      <c r="C5271" s="28" t="s">
        <v>10288</v>
      </c>
      <c r="D5271" s="29">
        <v>10273.78635525</v>
      </c>
      <c r="E5271" s="1">
        <f>COUNTIF($H$2:$H$2576,'CARGA COMPLETA'!$A5271)</f>
        <v>0</v>
      </c>
    </row>
    <row r="5272" ht="15.75" hidden="1" customHeight="1">
      <c r="A5272" s="28" t="s">
        <v>10289</v>
      </c>
      <c r="B5272" s="27">
        <f>COUNTIF($H$2:$H$2576,'CARGA COMPLETA'!$A5272)</f>
        <v>0</v>
      </c>
      <c r="C5272" s="28" t="s">
        <v>10290</v>
      </c>
      <c r="D5272" s="29">
        <v>2912.3704169999996</v>
      </c>
      <c r="E5272" s="1">
        <f>COUNTIF($H$2:$H$2576,'CARGA COMPLETA'!$A5272)</f>
        <v>0</v>
      </c>
    </row>
    <row r="5273" ht="15.75" hidden="1" customHeight="1">
      <c r="A5273" s="28" t="s">
        <v>10291</v>
      </c>
      <c r="B5273" s="27">
        <f>COUNTIF($H$2:$H$2576,'CARGA COMPLETA'!$A5273)</f>
        <v>0</v>
      </c>
      <c r="C5273" s="28" t="s">
        <v>10292</v>
      </c>
      <c r="D5273" s="29">
        <v>10273.78635525</v>
      </c>
      <c r="E5273" s="1">
        <f>COUNTIF($H$2:$H$2576,'CARGA COMPLETA'!$A5273)</f>
        <v>0</v>
      </c>
    </row>
    <row r="5274" ht="15.75" hidden="1" customHeight="1">
      <c r="A5274" s="28" t="s">
        <v>10293</v>
      </c>
      <c r="B5274" s="27">
        <f>COUNTIF($H$2:$H$2576,'CARGA COMPLETA'!$A5274)</f>
        <v>0</v>
      </c>
      <c r="C5274" s="28" t="s">
        <v>10294</v>
      </c>
      <c r="D5274" s="29">
        <v>2663.578566</v>
      </c>
      <c r="E5274" s="1">
        <f>COUNTIF($H$2:$H$2576,'CARGA COMPLETA'!$A5274)</f>
        <v>0</v>
      </c>
    </row>
    <row r="5275" ht="15.75" hidden="1" customHeight="1">
      <c r="A5275" s="28" t="s">
        <v>10295</v>
      </c>
      <c r="B5275" s="27">
        <f>COUNTIF($H$2:$H$2576,'CARGA COMPLETA'!$A5275)</f>
        <v>0</v>
      </c>
      <c r="C5275" s="28" t="s">
        <v>10296</v>
      </c>
      <c r="D5275" s="29">
        <v>9278.60098275</v>
      </c>
      <c r="E5275" s="1">
        <f>COUNTIF($H$2:$H$2576,'CARGA COMPLETA'!$A5275)</f>
        <v>0</v>
      </c>
    </row>
    <row r="5276" ht="15.75" hidden="1" customHeight="1">
      <c r="A5276" s="28" t="s">
        <v>10297</v>
      </c>
      <c r="B5276" s="27">
        <f>COUNTIF($H$2:$H$2576,'CARGA COMPLETA'!$A5276)</f>
        <v>0</v>
      </c>
      <c r="C5276" s="28" t="s">
        <v>10298</v>
      </c>
      <c r="D5276" s="29">
        <v>3219.7036409999996</v>
      </c>
      <c r="E5276" s="1">
        <f>COUNTIF($H$2:$H$2576,'CARGA COMPLETA'!$A5276)</f>
        <v>0</v>
      </c>
    </row>
    <row r="5277" ht="15.75" hidden="1" customHeight="1">
      <c r="A5277" s="28" t="s">
        <v>10299</v>
      </c>
      <c r="B5277" s="27">
        <f>COUNTIF($H$2:$H$2576,'CARGA COMPLETA'!$A5277)</f>
        <v>0</v>
      </c>
      <c r="C5277" s="28" t="s">
        <v>10300</v>
      </c>
      <c r="D5277" s="29">
        <v>11503.119251249998</v>
      </c>
      <c r="E5277" s="1">
        <f>COUNTIF($H$2:$H$2576,'CARGA COMPLETA'!$A5277)</f>
        <v>0</v>
      </c>
    </row>
    <row r="5278" ht="15.75" hidden="1" customHeight="1">
      <c r="A5278" s="28"/>
      <c r="B5278" s="27">
        <f>COUNTIF($H$2:$H$2576,'CARGA COMPLETA'!$A5278)</f>
        <v>0</v>
      </c>
      <c r="C5278" s="28"/>
      <c r="D5278" s="29">
        <v>0.0</v>
      </c>
      <c r="E5278" s="1">
        <f>COUNTIF($H$2:$H$2576,'CARGA COMPLETA'!$A5278)</f>
        <v>0</v>
      </c>
    </row>
    <row r="5279" ht="15.75" hidden="1" customHeight="1">
      <c r="A5279" s="28"/>
      <c r="B5279" s="27">
        <f>COUNTIF($H$2:$H$2576,'CARGA COMPLETA'!$A5279)</f>
        <v>0</v>
      </c>
      <c r="C5279" s="28" t="s">
        <v>10301</v>
      </c>
      <c r="D5279" s="29">
        <v>0.0</v>
      </c>
      <c r="E5279" s="1">
        <f>COUNTIF($H$2:$H$2576,'CARGA COMPLETA'!$A5279)</f>
        <v>0</v>
      </c>
    </row>
    <row r="5280" ht="15.75" hidden="1" customHeight="1">
      <c r="A5280" s="28" t="s">
        <v>10302</v>
      </c>
      <c r="B5280" s="27">
        <f>COUNTIF($H$2:$H$2576,'CARGA COMPLETA'!$A5280)</f>
        <v>0</v>
      </c>
      <c r="C5280" s="28" t="s">
        <v>10303</v>
      </c>
      <c r="D5280" s="29">
        <v>2334.27885075</v>
      </c>
      <c r="E5280" s="1">
        <f>COUNTIF($H$2:$H$2576,'CARGA COMPLETA'!$A5280)</f>
        <v>0</v>
      </c>
    </row>
    <row r="5281" ht="15.75" hidden="1" customHeight="1">
      <c r="A5281" s="28" t="s">
        <v>10304</v>
      </c>
      <c r="B5281" s="27">
        <f>COUNTIF($H$2:$H$2576,'CARGA COMPLETA'!$A5281)</f>
        <v>0</v>
      </c>
      <c r="C5281" s="28" t="s">
        <v>10305</v>
      </c>
      <c r="D5281" s="29">
        <v>19688.157324</v>
      </c>
      <c r="E5281" s="1">
        <f>COUNTIF($H$2:$H$2576,'CARGA COMPLETA'!$A5281)</f>
        <v>0</v>
      </c>
    </row>
    <row r="5282" ht="15.75" hidden="1" customHeight="1">
      <c r="A5282" s="28" t="s">
        <v>10306</v>
      </c>
      <c r="B5282" s="27">
        <f>COUNTIF($H$2:$H$2576,'CARGA COMPLETA'!$A5282)</f>
        <v>0</v>
      </c>
      <c r="C5282" s="28" t="s">
        <v>10307</v>
      </c>
      <c r="D5282" s="29">
        <v>38551.05738</v>
      </c>
      <c r="E5282" s="1">
        <f>COUNTIF($H$2:$H$2576,'CARGA COMPLETA'!$A5282)</f>
        <v>0</v>
      </c>
    </row>
    <row r="5283" ht="15.75" hidden="1" customHeight="1">
      <c r="A5283" s="28" t="s">
        <v>10308</v>
      </c>
      <c r="B5283" s="27">
        <f>COUNTIF($H$2:$H$2576,'CARGA COMPLETA'!$A5283)</f>
        <v>0</v>
      </c>
      <c r="C5283" s="28" t="s">
        <v>10309</v>
      </c>
      <c r="D5283" s="29">
        <v>8228.944102499998</v>
      </c>
      <c r="E5283" s="1">
        <f>COUNTIF($H$2:$H$2576,'CARGA COMPLETA'!$A5283)</f>
        <v>0</v>
      </c>
    </row>
    <row r="5284" ht="15.75" hidden="1" customHeight="1">
      <c r="A5284" s="28" t="s">
        <v>10310</v>
      </c>
      <c r="B5284" s="27">
        <f>COUNTIF($H$2:$H$2576,'CARGA COMPLETA'!$A5284)</f>
        <v>0</v>
      </c>
      <c r="C5284" s="28" t="s">
        <v>10311</v>
      </c>
      <c r="D5284" s="29">
        <v>2334.27885075</v>
      </c>
      <c r="E5284" s="1">
        <f>COUNTIF($H$2:$H$2576,'CARGA COMPLETA'!$A5284)</f>
        <v>0</v>
      </c>
    </row>
    <row r="5285" ht="15.75" hidden="1" customHeight="1">
      <c r="A5285" s="28" t="s">
        <v>10312</v>
      </c>
      <c r="B5285" s="27">
        <f>COUNTIF($H$2:$H$2576,'CARGA COMPLETA'!$A5285)</f>
        <v>0</v>
      </c>
      <c r="C5285" s="28" t="s">
        <v>10313</v>
      </c>
      <c r="D5285" s="29">
        <v>19688.157324</v>
      </c>
      <c r="E5285" s="1">
        <f>COUNTIF($H$2:$H$2576,'CARGA COMPLETA'!$A5285)</f>
        <v>0</v>
      </c>
    </row>
    <row r="5286" ht="15.75" hidden="1" customHeight="1">
      <c r="A5286" s="28" t="s">
        <v>10314</v>
      </c>
      <c r="B5286" s="27">
        <f>COUNTIF($H$2:$H$2576,'CARGA COMPLETA'!$A5286)</f>
        <v>0</v>
      </c>
      <c r="C5286" s="28" t="s">
        <v>10315</v>
      </c>
      <c r="D5286" s="29">
        <v>38551.05738</v>
      </c>
      <c r="E5286" s="1">
        <f>COUNTIF($H$2:$H$2576,'CARGA COMPLETA'!$A5286)</f>
        <v>0</v>
      </c>
    </row>
    <row r="5287" ht="15.75" hidden="1" customHeight="1">
      <c r="A5287" s="28" t="s">
        <v>10316</v>
      </c>
      <c r="B5287" s="27">
        <f>COUNTIF($H$2:$H$2576,'CARGA COMPLETA'!$A5287)</f>
        <v>0</v>
      </c>
      <c r="C5287" s="28" t="s">
        <v>10317</v>
      </c>
      <c r="D5287" s="29">
        <v>8228.944102499998</v>
      </c>
      <c r="E5287" s="1">
        <f>COUNTIF($H$2:$H$2576,'CARGA COMPLETA'!$A5287)</f>
        <v>0</v>
      </c>
    </row>
    <row r="5288" ht="15.75" hidden="1" customHeight="1">
      <c r="A5288" s="28" t="s">
        <v>10318</v>
      </c>
      <c r="B5288" s="27">
        <f>COUNTIF($H$2:$H$2576,'CARGA COMPLETA'!$A5288)</f>
        <v>0</v>
      </c>
      <c r="C5288" s="28" t="s">
        <v>10319</v>
      </c>
      <c r="D5288" s="29">
        <v>2334.27885075</v>
      </c>
      <c r="E5288" s="1">
        <f>COUNTIF($H$2:$H$2576,'CARGA COMPLETA'!$A5288)</f>
        <v>0</v>
      </c>
    </row>
    <row r="5289" ht="15.75" hidden="1" customHeight="1">
      <c r="A5289" s="28" t="s">
        <v>10320</v>
      </c>
      <c r="B5289" s="27">
        <f>COUNTIF($H$2:$H$2576,'CARGA COMPLETA'!$A5289)</f>
        <v>0</v>
      </c>
      <c r="C5289" s="28" t="s">
        <v>10321</v>
      </c>
      <c r="D5289" s="29">
        <v>19688.157324</v>
      </c>
      <c r="E5289" s="1">
        <f>COUNTIF($H$2:$H$2576,'CARGA COMPLETA'!$A5289)</f>
        <v>0</v>
      </c>
    </row>
    <row r="5290" ht="15.75" hidden="1" customHeight="1">
      <c r="A5290" s="28" t="s">
        <v>10322</v>
      </c>
      <c r="B5290" s="27">
        <f>COUNTIF($H$2:$H$2576,'CARGA COMPLETA'!$A5290)</f>
        <v>0</v>
      </c>
      <c r="C5290" s="28" t="s">
        <v>10323</v>
      </c>
      <c r="D5290" s="29">
        <v>38551.05738</v>
      </c>
      <c r="E5290" s="1">
        <f>COUNTIF($H$2:$H$2576,'CARGA COMPLETA'!$A5290)</f>
        <v>0</v>
      </c>
    </row>
    <row r="5291" ht="15.75" hidden="1" customHeight="1">
      <c r="A5291" s="28" t="s">
        <v>10324</v>
      </c>
      <c r="B5291" s="27">
        <f>COUNTIF($H$2:$H$2576,'CARGA COMPLETA'!$A5291)</f>
        <v>0</v>
      </c>
      <c r="C5291" s="28" t="s">
        <v>10325</v>
      </c>
      <c r="D5291" s="29">
        <v>8228.944102499998</v>
      </c>
      <c r="E5291" s="1">
        <f>COUNTIF($H$2:$H$2576,'CARGA COMPLETA'!$A5291)</f>
        <v>0</v>
      </c>
    </row>
    <row r="5292" ht="15.75" hidden="1" customHeight="1">
      <c r="A5292" s="28" t="s">
        <v>10326</v>
      </c>
      <c r="B5292" s="27">
        <f>COUNTIF($H$2:$H$2576,'CARGA COMPLETA'!$A5292)</f>
        <v>0</v>
      </c>
      <c r="C5292" s="28" t="s">
        <v>10327</v>
      </c>
      <c r="D5292" s="29">
        <v>2334.27885075</v>
      </c>
      <c r="E5292" s="1">
        <f>COUNTIF($H$2:$H$2576,'CARGA COMPLETA'!$A5292)</f>
        <v>0</v>
      </c>
    </row>
    <row r="5293" ht="15.75" hidden="1" customHeight="1">
      <c r="A5293" s="28" t="s">
        <v>10328</v>
      </c>
      <c r="B5293" s="27">
        <f>COUNTIF($H$2:$H$2576,'CARGA COMPLETA'!$A5293)</f>
        <v>0</v>
      </c>
      <c r="C5293" s="28" t="s">
        <v>10329</v>
      </c>
      <c r="D5293" s="29">
        <v>19688.157324</v>
      </c>
      <c r="E5293" s="1">
        <f>COUNTIF($H$2:$H$2576,'CARGA COMPLETA'!$A5293)</f>
        <v>0</v>
      </c>
    </row>
    <row r="5294" ht="15.75" hidden="1" customHeight="1">
      <c r="A5294" s="28" t="s">
        <v>10330</v>
      </c>
      <c r="B5294" s="27">
        <f>COUNTIF($H$2:$H$2576,'CARGA COMPLETA'!$A5294)</f>
        <v>0</v>
      </c>
      <c r="C5294" s="28" t="s">
        <v>10331</v>
      </c>
      <c r="D5294" s="29">
        <v>38551.05738</v>
      </c>
      <c r="E5294" s="1">
        <f>COUNTIF($H$2:$H$2576,'CARGA COMPLETA'!$A5294)</f>
        <v>0</v>
      </c>
    </row>
    <row r="5295" ht="15.75" hidden="1" customHeight="1">
      <c r="A5295" s="28" t="s">
        <v>10332</v>
      </c>
      <c r="B5295" s="27">
        <f>COUNTIF($H$2:$H$2576,'CARGA COMPLETA'!$A5295)</f>
        <v>0</v>
      </c>
      <c r="C5295" s="28" t="s">
        <v>10333</v>
      </c>
      <c r="D5295" s="29">
        <v>8228.944102499998</v>
      </c>
      <c r="E5295" s="1">
        <f>COUNTIF($H$2:$H$2576,'CARGA COMPLETA'!$A5295)</f>
        <v>0</v>
      </c>
    </row>
    <row r="5296" ht="15.75" hidden="1" customHeight="1">
      <c r="A5296" s="28"/>
      <c r="B5296" s="27">
        <f>COUNTIF($H$2:$H$2576,'CARGA COMPLETA'!$A5296)</f>
        <v>0</v>
      </c>
      <c r="C5296" s="28"/>
      <c r="D5296" s="29">
        <v>0.0</v>
      </c>
      <c r="E5296" s="1">
        <f>COUNTIF($H$2:$H$2576,'CARGA COMPLETA'!$A5296)</f>
        <v>0</v>
      </c>
    </row>
    <row r="5297" ht="15.75" hidden="1" customHeight="1">
      <c r="A5297" s="28"/>
      <c r="B5297" s="27">
        <f>COUNTIF($H$2:$H$2576,'CARGA COMPLETA'!$A5297)</f>
        <v>0</v>
      </c>
      <c r="C5297" s="28" t="s">
        <v>10334</v>
      </c>
      <c r="D5297" s="29">
        <v>0.0</v>
      </c>
      <c r="E5297" s="1">
        <f>COUNTIF($H$2:$H$2576,'CARGA COMPLETA'!$A5297)</f>
        <v>0</v>
      </c>
    </row>
    <row r="5298" ht="15.75" hidden="1" customHeight="1">
      <c r="A5298" s="28" t="s">
        <v>10335</v>
      </c>
      <c r="B5298" s="27">
        <f>COUNTIF($H$2:$H$2576,'CARGA COMPLETA'!$A5298)</f>
        <v>0</v>
      </c>
      <c r="C5298" s="28" t="s">
        <v>10336</v>
      </c>
      <c r="D5298" s="29">
        <v>3313.8765495</v>
      </c>
      <c r="E5298" s="1">
        <f>COUNTIF($H$2:$H$2576,'CARGA COMPLETA'!$A5298)</f>
        <v>0</v>
      </c>
    </row>
    <row r="5299" ht="15.75" hidden="1" customHeight="1">
      <c r="A5299" s="28" t="s">
        <v>10337</v>
      </c>
      <c r="B5299" s="27">
        <f>COUNTIF($H$2:$H$2576,'CARGA COMPLETA'!$A5299)</f>
        <v>0</v>
      </c>
      <c r="C5299" s="28" t="s">
        <v>10338</v>
      </c>
      <c r="D5299" s="29">
        <v>28729.7448075</v>
      </c>
      <c r="E5299" s="1">
        <f>COUNTIF($H$2:$H$2576,'CARGA COMPLETA'!$A5299)</f>
        <v>0</v>
      </c>
    </row>
    <row r="5300" ht="15.75" hidden="1" customHeight="1">
      <c r="A5300" s="28" t="s">
        <v>10339</v>
      </c>
      <c r="B5300" s="27">
        <f>COUNTIF($H$2:$H$2576,'CARGA COMPLETA'!$A5300)</f>
        <v>0</v>
      </c>
      <c r="C5300" s="28" t="s">
        <v>10340</v>
      </c>
      <c r="D5300" s="29">
        <v>56463.92690400001</v>
      </c>
      <c r="E5300" s="1">
        <f>COUNTIF($H$2:$H$2576,'CARGA COMPLETA'!$A5300)</f>
        <v>0</v>
      </c>
    </row>
    <row r="5301" ht="15.75" hidden="1" customHeight="1">
      <c r="A5301" s="28" t="s">
        <v>10341</v>
      </c>
      <c r="B5301" s="27">
        <f>COUNTIF($H$2:$H$2576,'CARGA COMPLETA'!$A5301)</f>
        <v>0</v>
      </c>
      <c r="C5301" s="28" t="s">
        <v>10342</v>
      </c>
      <c r="D5301" s="29">
        <v>11918.586908249998</v>
      </c>
      <c r="E5301" s="1">
        <f>COUNTIF($H$2:$H$2576,'CARGA COMPLETA'!$A5301)</f>
        <v>0</v>
      </c>
    </row>
    <row r="5302" ht="15.75" hidden="1" customHeight="1">
      <c r="A5302" s="28" t="s">
        <v>10343</v>
      </c>
      <c r="B5302" s="27">
        <f>COUNTIF($H$2:$H$2576,'CARGA COMPLETA'!$A5302)</f>
        <v>0</v>
      </c>
      <c r="C5302" s="28" t="s">
        <v>10344</v>
      </c>
      <c r="D5302" s="29">
        <v>3313.8765495</v>
      </c>
      <c r="E5302" s="1">
        <f>COUNTIF($H$2:$H$2576,'CARGA COMPLETA'!$A5302)</f>
        <v>0</v>
      </c>
    </row>
    <row r="5303" ht="15.75" hidden="1" customHeight="1">
      <c r="A5303" s="28" t="s">
        <v>10345</v>
      </c>
      <c r="B5303" s="27">
        <f>COUNTIF($H$2:$H$2576,'CARGA COMPLETA'!$A5303)</f>
        <v>0</v>
      </c>
      <c r="C5303" s="28" t="s">
        <v>10346</v>
      </c>
      <c r="D5303" s="29">
        <v>11918.586908249998</v>
      </c>
      <c r="E5303" s="1">
        <f>COUNTIF($H$2:$H$2576,'CARGA COMPLETA'!$A5303)</f>
        <v>0</v>
      </c>
    </row>
    <row r="5304" ht="15.75" hidden="1" customHeight="1">
      <c r="A5304" s="28" t="s">
        <v>10347</v>
      </c>
      <c r="B5304" s="27">
        <f>COUNTIF($H$2:$H$2576,'CARGA COMPLETA'!$A5304)</f>
        <v>0</v>
      </c>
      <c r="C5304" s="28" t="s">
        <v>10348</v>
      </c>
      <c r="D5304" s="29">
        <v>3313.8765495</v>
      </c>
      <c r="E5304" s="1">
        <f>COUNTIF($H$2:$H$2576,'CARGA COMPLETA'!$A5304)</f>
        <v>0</v>
      </c>
    </row>
    <row r="5305" ht="15.75" hidden="1" customHeight="1">
      <c r="A5305" s="28" t="s">
        <v>10349</v>
      </c>
      <c r="B5305" s="27">
        <f>COUNTIF($H$2:$H$2576,'CARGA COMPLETA'!$A5305)</f>
        <v>0</v>
      </c>
      <c r="C5305" s="28" t="s">
        <v>10350</v>
      </c>
      <c r="D5305" s="29">
        <v>3313.8765495</v>
      </c>
      <c r="E5305" s="1">
        <f>COUNTIF($H$2:$H$2576,'CARGA COMPLETA'!$A5305)</f>
        <v>0</v>
      </c>
    </row>
    <row r="5306" ht="15.75" hidden="1" customHeight="1">
      <c r="A5306" s="28" t="s">
        <v>10351</v>
      </c>
      <c r="B5306" s="27">
        <f>COUNTIF($H$2:$H$2576,'CARGA COMPLETA'!$A5306)</f>
        <v>0</v>
      </c>
      <c r="C5306" s="28" t="s">
        <v>10352</v>
      </c>
      <c r="D5306" s="29">
        <v>11918.586908249998</v>
      </c>
      <c r="E5306" s="1">
        <f>COUNTIF($H$2:$H$2576,'CARGA COMPLETA'!$A5306)</f>
        <v>0</v>
      </c>
    </row>
    <row r="5307" ht="15.75" hidden="1" customHeight="1">
      <c r="A5307" s="28" t="s">
        <v>10353</v>
      </c>
      <c r="B5307" s="27">
        <f>COUNTIF($H$2:$H$2576,'CARGA COMPLETA'!$A5307)</f>
        <v>0</v>
      </c>
      <c r="C5307" s="28" t="s">
        <v>10354</v>
      </c>
      <c r="D5307" s="29">
        <v>3313.8765495</v>
      </c>
      <c r="E5307" s="1">
        <f>COUNTIF($H$2:$H$2576,'CARGA COMPLETA'!$A5307)</f>
        <v>0</v>
      </c>
    </row>
    <row r="5308" ht="15.75" hidden="1" customHeight="1">
      <c r="A5308" s="28" t="s">
        <v>10355</v>
      </c>
      <c r="B5308" s="27">
        <f>COUNTIF($H$2:$H$2576,'CARGA COMPLETA'!$A5308)</f>
        <v>0</v>
      </c>
      <c r="C5308" s="28" t="s">
        <v>10356</v>
      </c>
      <c r="D5308" s="29">
        <v>11918.586908249998</v>
      </c>
      <c r="E5308" s="1">
        <f>COUNTIF($H$2:$H$2576,'CARGA COMPLETA'!$A5308)</f>
        <v>0</v>
      </c>
    </row>
    <row r="5309" ht="15.75" hidden="1" customHeight="1">
      <c r="A5309" s="28" t="s">
        <v>10357</v>
      </c>
      <c r="B5309" s="27">
        <f>COUNTIF($H$2:$H$2576,'CARGA COMPLETA'!$A5309)</f>
        <v>0</v>
      </c>
      <c r="C5309" s="28" t="s">
        <v>10358</v>
      </c>
      <c r="D5309" s="29">
        <v>3313.8765495</v>
      </c>
      <c r="E5309" s="1">
        <f>COUNTIF($H$2:$H$2576,'CARGA COMPLETA'!$A5309)</f>
        <v>0</v>
      </c>
    </row>
    <row r="5310" ht="15.75" hidden="1" customHeight="1">
      <c r="A5310" s="28" t="s">
        <v>10359</v>
      </c>
      <c r="B5310" s="27">
        <f>COUNTIF($H$2:$H$2576,'CARGA COMPLETA'!$A5310)</f>
        <v>0</v>
      </c>
      <c r="C5310" s="28" t="s">
        <v>10360</v>
      </c>
      <c r="D5310" s="29">
        <v>11918.586908249998</v>
      </c>
      <c r="E5310" s="1">
        <f>COUNTIF($H$2:$H$2576,'CARGA COMPLETA'!$A5310)</f>
        <v>0</v>
      </c>
    </row>
    <row r="5311" ht="15.75" hidden="1" customHeight="1">
      <c r="A5311" s="28" t="s">
        <v>10361</v>
      </c>
      <c r="B5311" s="27">
        <f>COUNTIF($H$2:$H$2576,'CARGA COMPLETA'!$A5311)</f>
        <v>0</v>
      </c>
      <c r="C5311" s="28" t="s">
        <v>10362</v>
      </c>
      <c r="D5311" s="29">
        <v>3313.8765495</v>
      </c>
      <c r="E5311" s="1">
        <f>COUNTIF($H$2:$H$2576,'CARGA COMPLETA'!$A5311)</f>
        <v>0</v>
      </c>
    </row>
    <row r="5312" ht="15.75" hidden="1" customHeight="1">
      <c r="A5312" s="28" t="s">
        <v>10363</v>
      </c>
      <c r="B5312" s="27">
        <f>COUNTIF($H$2:$H$2576,'CARGA COMPLETA'!$A5312)</f>
        <v>0</v>
      </c>
      <c r="C5312" s="28" t="s">
        <v>10364</v>
      </c>
      <c r="D5312" s="29">
        <v>3313.8765495</v>
      </c>
      <c r="E5312" s="1">
        <f>COUNTIF($H$2:$H$2576,'CARGA COMPLETA'!$A5312)</f>
        <v>0</v>
      </c>
    </row>
    <row r="5313" ht="15.75" hidden="1" customHeight="1">
      <c r="A5313" s="28" t="s">
        <v>10365</v>
      </c>
      <c r="B5313" s="27">
        <f>COUNTIF($H$2:$H$2576,'CARGA COMPLETA'!$A5313)</f>
        <v>0</v>
      </c>
      <c r="C5313" s="28" t="s">
        <v>10366</v>
      </c>
      <c r="D5313" s="29">
        <v>11918.586908249998</v>
      </c>
      <c r="E5313" s="1">
        <f>COUNTIF($H$2:$H$2576,'CARGA COMPLETA'!$A5313)</f>
        <v>0</v>
      </c>
    </row>
    <row r="5314" ht="15.75" hidden="1" customHeight="1">
      <c r="A5314" s="28" t="s">
        <v>10367</v>
      </c>
      <c r="B5314" s="27">
        <f>COUNTIF($H$2:$H$2576,'CARGA COMPLETA'!$A5314)</f>
        <v>0</v>
      </c>
      <c r="C5314" s="28" t="s">
        <v>10368</v>
      </c>
      <c r="D5314" s="29">
        <v>3313.8765495</v>
      </c>
      <c r="E5314" s="1">
        <f>COUNTIF($H$2:$H$2576,'CARGA COMPLETA'!$A5314)</f>
        <v>0</v>
      </c>
    </row>
    <row r="5315" ht="15.75" hidden="1" customHeight="1">
      <c r="A5315" s="28" t="s">
        <v>10369</v>
      </c>
      <c r="B5315" s="27">
        <f>COUNTIF($H$2:$H$2576,'CARGA COMPLETA'!$A5315)</f>
        <v>0</v>
      </c>
      <c r="C5315" s="28" t="s">
        <v>10370</v>
      </c>
      <c r="D5315" s="29">
        <v>11918.586908249998</v>
      </c>
      <c r="E5315" s="1">
        <f>COUNTIF($H$2:$H$2576,'CARGA COMPLETA'!$A5315)</f>
        <v>0</v>
      </c>
    </row>
    <row r="5316" ht="15.75" hidden="1" customHeight="1">
      <c r="A5316" s="28" t="s">
        <v>10371</v>
      </c>
      <c r="B5316" s="27">
        <f>COUNTIF($H$2:$H$2576,'CARGA COMPLETA'!$A5316)</f>
        <v>0</v>
      </c>
      <c r="C5316" s="28" t="s">
        <v>10372</v>
      </c>
      <c r="D5316" s="29">
        <v>3313.8765495</v>
      </c>
      <c r="E5316" s="1">
        <f>COUNTIF($H$2:$H$2576,'CARGA COMPLETA'!$A5316)</f>
        <v>0</v>
      </c>
    </row>
    <row r="5317" ht="15.75" hidden="1" customHeight="1">
      <c r="A5317" s="28" t="s">
        <v>10373</v>
      </c>
      <c r="B5317" s="27">
        <f>COUNTIF($H$2:$H$2576,'CARGA COMPLETA'!$A5317)</f>
        <v>0</v>
      </c>
      <c r="C5317" s="28" t="s">
        <v>10374</v>
      </c>
      <c r="D5317" s="29">
        <v>3313.8765495</v>
      </c>
      <c r="E5317" s="1">
        <f>COUNTIF($H$2:$H$2576,'CARGA COMPLETA'!$A5317)</f>
        <v>0</v>
      </c>
    </row>
    <row r="5318" ht="15.75" hidden="1" customHeight="1">
      <c r="A5318" s="28"/>
      <c r="B5318" s="27">
        <f>COUNTIF($H$2:$H$2576,'CARGA COMPLETA'!$A5318)</f>
        <v>0</v>
      </c>
      <c r="C5318" s="28"/>
      <c r="D5318" s="29">
        <v>0.0</v>
      </c>
      <c r="E5318" s="1">
        <f>COUNTIF($H$2:$H$2576,'CARGA COMPLETA'!$A5318)</f>
        <v>0</v>
      </c>
    </row>
    <row r="5319" ht="15.75" hidden="1" customHeight="1">
      <c r="A5319" s="28"/>
      <c r="B5319" s="27">
        <f>COUNTIF($H$2:$H$2576,'CARGA COMPLETA'!$A5319)</f>
        <v>0</v>
      </c>
      <c r="C5319" s="28" t="s">
        <v>10375</v>
      </c>
      <c r="D5319" s="29">
        <v>0.0</v>
      </c>
      <c r="E5319" s="1">
        <f>COUNTIF($H$2:$H$2576,'CARGA COMPLETA'!$A5319)</f>
        <v>0</v>
      </c>
    </row>
    <row r="5320" ht="15.75" hidden="1" customHeight="1">
      <c r="A5320" s="28" t="s">
        <v>10376</v>
      </c>
      <c r="B5320" s="27">
        <f>COUNTIF($H$2:$H$2576,'CARGA COMPLETA'!$A5320)</f>
        <v>0</v>
      </c>
      <c r="C5320" s="28" t="s">
        <v>10377</v>
      </c>
      <c r="D5320" s="29">
        <v>2766.24159075</v>
      </c>
      <c r="E5320" s="1">
        <f>COUNTIF($H$2:$H$2576,'CARGA COMPLETA'!$A5320)</f>
        <v>0</v>
      </c>
    </row>
    <row r="5321" ht="15.75" hidden="1" customHeight="1">
      <c r="A5321" s="28" t="s">
        <v>10378</v>
      </c>
      <c r="B5321" s="27">
        <f>COUNTIF($H$2:$H$2576,'CARGA COMPLETA'!$A5321)</f>
        <v>0</v>
      </c>
      <c r="C5321" s="28" t="s">
        <v>10379</v>
      </c>
      <c r="D5321" s="29">
        <v>9751.693619249998</v>
      </c>
      <c r="E5321" s="1">
        <f>COUNTIF($H$2:$H$2576,'CARGA COMPLETA'!$A5321)</f>
        <v>0</v>
      </c>
    </row>
    <row r="5322" ht="15.75" hidden="1" customHeight="1">
      <c r="A5322" s="28" t="s">
        <v>10380</v>
      </c>
      <c r="B5322" s="27">
        <f>COUNTIF($H$2:$H$2576,'CARGA COMPLETA'!$A5322)</f>
        <v>0</v>
      </c>
      <c r="C5322" s="28" t="s">
        <v>10381</v>
      </c>
      <c r="D5322" s="29">
        <v>2766.24159075</v>
      </c>
      <c r="E5322" s="1">
        <f>COUNTIF($H$2:$H$2576,'CARGA COMPLETA'!$A5322)</f>
        <v>0</v>
      </c>
    </row>
    <row r="5323" ht="15.75" hidden="1" customHeight="1">
      <c r="A5323" s="28" t="s">
        <v>10382</v>
      </c>
      <c r="B5323" s="27">
        <f>COUNTIF($H$2:$H$2576,'CARGA COMPLETA'!$A5323)</f>
        <v>0</v>
      </c>
      <c r="C5323" s="28" t="s">
        <v>10383</v>
      </c>
      <c r="D5323" s="29">
        <v>45684.91125</v>
      </c>
      <c r="E5323" s="1">
        <f>COUNTIF($H$2:$H$2576,'CARGA COMPLETA'!$A5323)</f>
        <v>0</v>
      </c>
    </row>
    <row r="5324" ht="15.75" hidden="1" customHeight="1">
      <c r="A5324" s="28" t="s">
        <v>10384</v>
      </c>
      <c r="B5324" s="27">
        <f>COUNTIF($H$2:$H$2576,'CARGA COMPLETA'!$A5324)</f>
        <v>0</v>
      </c>
      <c r="C5324" s="28" t="s">
        <v>10385</v>
      </c>
      <c r="D5324" s="29">
        <v>9751.693619249998</v>
      </c>
      <c r="E5324" s="1">
        <f>COUNTIF($H$2:$H$2576,'CARGA COMPLETA'!$A5324)</f>
        <v>0</v>
      </c>
    </row>
    <row r="5325" ht="15.75" hidden="1" customHeight="1">
      <c r="A5325" s="28" t="s">
        <v>10386</v>
      </c>
      <c r="B5325" s="27">
        <f>COUNTIF($H$2:$H$2576,'CARGA COMPLETA'!$A5325)</f>
        <v>0</v>
      </c>
      <c r="C5325" s="28" t="s">
        <v>10387</v>
      </c>
      <c r="D5325" s="29">
        <v>2766.24159075</v>
      </c>
      <c r="E5325" s="1">
        <f>COUNTIF($H$2:$H$2576,'CARGA COMPLETA'!$A5325)</f>
        <v>0</v>
      </c>
    </row>
    <row r="5326" ht="15.75" hidden="1" customHeight="1">
      <c r="A5326" s="28" t="s">
        <v>10388</v>
      </c>
      <c r="B5326" s="27">
        <f>COUNTIF($H$2:$H$2576,'CARGA COMPLETA'!$A5326)</f>
        <v>0</v>
      </c>
      <c r="C5326" s="28" t="s">
        <v>10389</v>
      </c>
      <c r="D5326" s="29">
        <v>9751.693619249998</v>
      </c>
      <c r="E5326" s="1">
        <f>COUNTIF($H$2:$H$2576,'CARGA COMPLETA'!$A5326)</f>
        <v>0</v>
      </c>
    </row>
    <row r="5327" ht="15.75" hidden="1" customHeight="1">
      <c r="A5327" s="28" t="s">
        <v>10390</v>
      </c>
      <c r="B5327" s="27">
        <f>COUNTIF($H$2:$H$2576,'CARGA COMPLETA'!$A5327)</f>
        <v>0</v>
      </c>
      <c r="C5327" s="28" t="s">
        <v>10391</v>
      </c>
      <c r="D5327" s="29">
        <v>2766.24159075</v>
      </c>
      <c r="E5327" s="1">
        <f>COUNTIF($H$2:$H$2576,'CARGA COMPLETA'!$A5327)</f>
        <v>0</v>
      </c>
    </row>
    <row r="5328" ht="15.75" hidden="1" customHeight="1">
      <c r="A5328" s="28" t="s">
        <v>10392</v>
      </c>
      <c r="B5328" s="27">
        <f>COUNTIF($H$2:$H$2576,'CARGA COMPLETA'!$A5328)</f>
        <v>0</v>
      </c>
      <c r="C5328" s="28" t="s">
        <v>10393</v>
      </c>
      <c r="D5328" s="29">
        <v>45684.91125</v>
      </c>
      <c r="E5328" s="1">
        <f>COUNTIF($H$2:$H$2576,'CARGA COMPLETA'!$A5328)</f>
        <v>0</v>
      </c>
    </row>
    <row r="5329" ht="15.75" hidden="1" customHeight="1">
      <c r="A5329" s="28" t="s">
        <v>10394</v>
      </c>
      <c r="B5329" s="27">
        <f>COUNTIF($H$2:$H$2576,'CARGA COMPLETA'!$A5329)</f>
        <v>0</v>
      </c>
      <c r="C5329" s="28" t="s">
        <v>10395</v>
      </c>
      <c r="D5329" s="29">
        <v>9751.693619249998</v>
      </c>
      <c r="E5329" s="1">
        <f>COUNTIF($H$2:$H$2576,'CARGA COMPLETA'!$A5329)</f>
        <v>0</v>
      </c>
    </row>
    <row r="5330" ht="15.75" hidden="1" customHeight="1">
      <c r="A5330" s="28" t="s">
        <v>10396</v>
      </c>
      <c r="B5330" s="27">
        <f>COUNTIF($H$2:$H$2576,'CARGA COMPLETA'!$A5330)</f>
        <v>0</v>
      </c>
      <c r="C5330" s="28" t="s">
        <v>10397</v>
      </c>
      <c r="D5330" s="29">
        <v>2766.24159075</v>
      </c>
      <c r="E5330" s="1">
        <f>COUNTIF($H$2:$H$2576,'CARGA COMPLETA'!$A5330)</f>
        <v>0</v>
      </c>
    </row>
    <row r="5331" ht="15.75" hidden="1" customHeight="1">
      <c r="A5331" s="28" t="s">
        <v>10398</v>
      </c>
      <c r="B5331" s="27">
        <f>COUNTIF($H$2:$H$2576,'CARGA COMPLETA'!$A5331)</f>
        <v>0</v>
      </c>
      <c r="C5331" s="28" t="s">
        <v>10399</v>
      </c>
      <c r="D5331" s="29">
        <v>9751.693619249998</v>
      </c>
      <c r="E5331" s="1">
        <f>COUNTIF($H$2:$H$2576,'CARGA COMPLETA'!$A5331)</f>
        <v>0</v>
      </c>
    </row>
    <row r="5332" ht="15.75" hidden="1" customHeight="1">
      <c r="A5332" s="28" t="s">
        <v>10400</v>
      </c>
      <c r="B5332" s="27">
        <f>COUNTIF($H$2:$H$2576,'CARGA COMPLETA'!$A5332)</f>
        <v>0</v>
      </c>
      <c r="C5332" s="28" t="s">
        <v>10401</v>
      </c>
      <c r="D5332" s="29">
        <v>2766.24159075</v>
      </c>
      <c r="E5332" s="1">
        <f>COUNTIF($H$2:$H$2576,'CARGA COMPLETA'!$A5332)</f>
        <v>0</v>
      </c>
    </row>
    <row r="5333" ht="15.75" hidden="1" customHeight="1">
      <c r="A5333" s="28" t="s">
        <v>10402</v>
      </c>
      <c r="B5333" s="27">
        <f>COUNTIF($H$2:$H$2576,'CARGA COMPLETA'!$A5333)</f>
        <v>0</v>
      </c>
      <c r="C5333" s="28" t="s">
        <v>10403</v>
      </c>
      <c r="D5333" s="29">
        <v>9751.693619249998</v>
      </c>
      <c r="E5333" s="1">
        <f>COUNTIF($H$2:$H$2576,'CARGA COMPLETA'!$A5333)</f>
        <v>0</v>
      </c>
    </row>
    <row r="5334" ht="15.75" hidden="1" customHeight="1">
      <c r="A5334" s="28"/>
      <c r="B5334" s="27">
        <f>COUNTIF($H$2:$H$2576,'CARGA COMPLETA'!$A5334)</f>
        <v>0</v>
      </c>
      <c r="C5334" s="28"/>
      <c r="D5334" s="29">
        <v>0.0</v>
      </c>
      <c r="E5334" s="1">
        <f>COUNTIF($H$2:$H$2576,'CARGA COMPLETA'!$A5334)</f>
        <v>0</v>
      </c>
    </row>
    <row r="5335" ht="15.75" hidden="1" customHeight="1">
      <c r="A5335" s="28"/>
      <c r="B5335" s="27">
        <f>COUNTIF($H$2:$H$2576,'CARGA COMPLETA'!$A5335)</f>
        <v>0</v>
      </c>
      <c r="C5335" s="28" t="s">
        <v>10404</v>
      </c>
      <c r="D5335" s="29">
        <v>0.0</v>
      </c>
      <c r="E5335" s="1">
        <f>COUNTIF($H$2:$H$2576,'CARGA COMPLETA'!$A5335)</f>
        <v>0</v>
      </c>
    </row>
    <row r="5336" ht="15.75" hidden="1" customHeight="1">
      <c r="A5336" s="28" t="s">
        <v>10405</v>
      </c>
      <c r="B5336" s="27">
        <f>COUNTIF($H$2:$H$2576,'CARGA COMPLETA'!$A5336)</f>
        <v>0</v>
      </c>
      <c r="C5336" s="28" t="s">
        <v>10406</v>
      </c>
      <c r="D5336" s="29">
        <v>9250.39043775</v>
      </c>
      <c r="E5336" s="1">
        <f>COUNTIF($H$2:$H$2576,'CARGA COMPLETA'!$A5336)</f>
        <v>0</v>
      </c>
    </row>
    <row r="5337" ht="15.75" hidden="1" customHeight="1">
      <c r="A5337" s="28" t="s">
        <v>10407</v>
      </c>
      <c r="B5337" s="27">
        <f>COUNTIF($H$2:$H$2576,'CARGA COMPLETA'!$A5337)</f>
        <v>0</v>
      </c>
      <c r="C5337" s="28" t="s">
        <v>10408</v>
      </c>
      <c r="D5337" s="29">
        <v>9250.39043775</v>
      </c>
      <c r="E5337" s="1">
        <f>COUNTIF($H$2:$H$2576,'CARGA COMPLETA'!$A5337)</f>
        <v>0</v>
      </c>
    </row>
    <row r="5338" ht="15.75" hidden="1" customHeight="1">
      <c r="A5338" s="28"/>
      <c r="B5338" s="27">
        <f>COUNTIF($H$2:$H$2576,'CARGA COMPLETA'!$A5338)</f>
        <v>0</v>
      </c>
      <c r="C5338" s="28"/>
      <c r="D5338" s="29">
        <v>0.0</v>
      </c>
      <c r="E5338" s="1">
        <f>COUNTIF($H$2:$H$2576,'CARGA COMPLETA'!$A5338)</f>
        <v>0</v>
      </c>
    </row>
    <row r="5339" ht="15.75" hidden="1" customHeight="1">
      <c r="A5339" s="28"/>
      <c r="B5339" s="27">
        <f>COUNTIF($H$2:$H$2576,'CARGA COMPLETA'!$A5339)</f>
        <v>0</v>
      </c>
      <c r="C5339" s="28" t="s">
        <v>10409</v>
      </c>
      <c r="D5339" s="29">
        <v>0.0</v>
      </c>
      <c r="E5339" s="1">
        <f>COUNTIF($H$2:$H$2576,'CARGA COMPLETA'!$A5339)</f>
        <v>0</v>
      </c>
    </row>
    <row r="5340" ht="15.75" hidden="1" customHeight="1">
      <c r="A5340" s="28" t="s">
        <v>10410</v>
      </c>
      <c r="B5340" s="27">
        <f>COUNTIF($H$2:$H$2576,'CARGA COMPLETA'!$A5340)</f>
        <v>0</v>
      </c>
      <c r="C5340" s="28" t="s">
        <v>10411</v>
      </c>
      <c r="D5340" s="29">
        <v>7180.167678749999</v>
      </c>
      <c r="E5340" s="1">
        <f>COUNTIF($H$2:$H$2576,'CARGA COMPLETA'!$A5340)</f>
        <v>0</v>
      </c>
    </row>
    <row r="5341" ht="15.75" hidden="1" customHeight="1">
      <c r="A5341" s="28" t="s">
        <v>10412</v>
      </c>
      <c r="B5341" s="27">
        <f>COUNTIF($H$2:$H$2576,'CARGA COMPLETA'!$A5341)</f>
        <v>0</v>
      </c>
      <c r="C5341" s="28" t="s">
        <v>10413</v>
      </c>
      <c r="D5341" s="29">
        <v>32641.792722</v>
      </c>
      <c r="E5341" s="1">
        <f>COUNTIF($H$2:$H$2576,'CARGA COMPLETA'!$A5341)</f>
        <v>0</v>
      </c>
    </row>
    <row r="5342" ht="15.75" hidden="1" customHeight="1">
      <c r="A5342" s="28" t="s">
        <v>10414</v>
      </c>
      <c r="B5342" s="27">
        <f>COUNTIF($H$2:$H$2576,'CARGA COMPLETA'!$A5342)</f>
        <v>0</v>
      </c>
      <c r="C5342" s="28" t="s">
        <v>10415</v>
      </c>
      <c r="D5342" s="29">
        <v>7180.167678749999</v>
      </c>
      <c r="E5342" s="1">
        <f>COUNTIF($H$2:$H$2576,'CARGA COMPLETA'!$A5342)</f>
        <v>0</v>
      </c>
    </row>
    <row r="5343" ht="15.75" hidden="1" customHeight="1">
      <c r="A5343" s="28" t="s">
        <v>10416</v>
      </c>
      <c r="B5343" s="27">
        <f>COUNTIF($H$2:$H$2576,'CARGA COMPLETA'!$A5343)</f>
        <v>0</v>
      </c>
      <c r="C5343" s="28" t="s">
        <v>10417</v>
      </c>
      <c r="D5343" s="29">
        <v>32641.792722</v>
      </c>
      <c r="E5343" s="1">
        <f>COUNTIF($H$2:$H$2576,'CARGA COMPLETA'!$A5343)</f>
        <v>0</v>
      </c>
    </row>
    <row r="5344" ht="15.75" hidden="1" customHeight="1">
      <c r="A5344" s="28" t="s">
        <v>10418</v>
      </c>
      <c r="B5344" s="27">
        <f>COUNTIF($H$2:$H$2576,'CARGA COMPLETA'!$A5344)</f>
        <v>0</v>
      </c>
      <c r="C5344" s="28" t="s">
        <v>10419</v>
      </c>
      <c r="D5344" s="29">
        <v>7180.167678749999</v>
      </c>
      <c r="E5344" s="1">
        <f>COUNTIF($H$2:$H$2576,'CARGA COMPLETA'!$A5344)</f>
        <v>0</v>
      </c>
    </row>
    <row r="5345" ht="15.75" hidden="1" customHeight="1">
      <c r="A5345" s="28" t="s">
        <v>10420</v>
      </c>
      <c r="B5345" s="27">
        <f>COUNTIF($H$2:$H$2576,'CARGA COMPLETA'!$A5345)</f>
        <v>0</v>
      </c>
      <c r="C5345" s="28" t="s">
        <v>10421</v>
      </c>
      <c r="D5345" s="29">
        <v>32641.792722</v>
      </c>
      <c r="E5345" s="1">
        <f>COUNTIF($H$2:$H$2576,'CARGA COMPLETA'!$A5345)</f>
        <v>0</v>
      </c>
    </row>
    <row r="5346" ht="15.75" hidden="1" customHeight="1">
      <c r="A5346" s="28"/>
      <c r="B5346" s="27">
        <f>COUNTIF($H$2:$H$2576,'CARGA COMPLETA'!$A5346)</f>
        <v>0</v>
      </c>
      <c r="C5346" s="28"/>
      <c r="D5346" s="29">
        <v>0.0</v>
      </c>
      <c r="E5346" s="1">
        <f>COUNTIF($H$2:$H$2576,'CARGA COMPLETA'!$A5346)</f>
        <v>0</v>
      </c>
    </row>
    <row r="5347" ht="15.75" hidden="1" customHeight="1">
      <c r="A5347" s="28"/>
      <c r="B5347" s="27">
        <f>COUNTIF($H$2:$H$2576,'CARGA COMPLETA'!$A5347)</f>
        <v>0</v>
      </c>
      <c r="C5347" s="28" t="s">
        <v>10422</v>
      </c>
      <c r="D5347" s="29">
        <v>0.0</v>
      </c>
      <c r="E5347" s="1">
        <f>COUNTIF($H$2:$H$2576,'CARGA COMPLETA'!$A5347)</f>
        <v>0</v>
      </c>
    </row>
    <row r="5348" ht="15.75" hidden="1" customHeight="1">
      <c r="A5348" s="28" t="s">
        <v>10423</v>
      </c>
      <c r="B5348" s="27">
        <f>COUNTIF($H$2:$H$2576,'CARGA COMPLETA'!$A5348)</f>
        <v>0</v>
      </c>
      <c r="C5348" s="28" t="s">
        <v>10424</v>
      </c>
      <c r="D5348" s="29">
        <v>10542.73886325</v>
      </c>
      <c r="E5348" s="1">
        <f>COUNTIF($H$2:$H$2576,'CARGA COMPLETA'!$A5348)</f>
        <v>0</v>
      </c>
    </row>
    <row r="5349" ht="15.75" hidden="1" customHeight="1">
      <c r="A5349" s="28" t="s">
        <v>10425</v>
      </c>
      <c r="B5349" s="27">
        <f>COUNTIF($H$2:$H$2576,'CARGA COMPLETA'!$A5349)</f>
        <v>0</v>
      </c>
      <c r="C5349" s="28" t="s">
        <v>10426</v>
      </c>
      <c r="D5349" s="29">
        <v>47454.844437</v>
      </c>
      <c r="E5349" s="1">
        <f>COUNTIF($H$2:$H$2576,'CARGA COMPLETA'!$A5349)</f>
        <v>0</v>
      </c>
    </row>
    <row r="5350" ht="15.75" hidden="1" customHeight="1">
      <c r="A5350" s="28" t="s">
        <v>10427</v>
      </c>
      <c r="B5350" s="27">
        <f>COUNTIF($H$2:$H$2576,'CARGA COMPLETA'!$A5350)</f>
        <v>0</v>
      </c>
      <c r="C5350" s="28" t="s">
        <v>10428</v>
      </c>
      <c r="D5350" s="29">
        <v>9425.27784825</v>
      </c>
      <c r="E5350" s="1">
        <f>COUNTIF($H$2:$H$2576,'CARGA COMPLETA'!$A5350)</f>
        <v>0</v>
      </c>
    </row>
    <row r="5351" ht="15.75" hidden="1" customHeight="1">
      <c r="A5351" s="28" t="s">
        <v>10429</v>
      </c>
      <c r="B5351" s="27">
        <f>COUNTIF($H$2:$H$2576,'CARGA COMPLETA'!$A5351)</f>
        <v>0</v>
      </c>
      <c r="C5351" s="28" t="s">
        <v>10430</v>
      </c>
      <c r="D5351" s="29">
        <v>42140.70548325</v>
      </c>
      <c r="E5351" s="1">
        <f>COUNTIF($H$2:$H$2576,'CARGA COMPLETA'!$A5351)</f>
        <v>0</v>
      </c>
    </row>
    <row r="5352" ht="15.75" hidden="1" customHeight="1">
      <c r="A5352" s="28" t="s">
        <v>10431</v>
      </c>
      <c r="B5352" s="27">
        <f>COUNTIF($H$2:$H$2576,'CARGA COMPLETA'!$A5352)</f>
        <v>0</v>
      </c>
      <c r="C5352" s="28" t="s">
        <v>10432</v>
      </c>
      <c r="D5352" s="29">
        <v>10542.73886325</v>
      </c>
      <c r="E5352" s="1">
        <f>COUNTIF($H$2:$H$2576,'CARGA COMPLETA'!$A5352)</f>
        <v>0</v>
      </c>
    </row>
    <row r="5353" ht="15.75" hidden="1" customHeight="1">
      <c r="A5353" s="28" t="s">
        <v>10433</v>
      </c>
      <c r="B5353" s="27">
        <f>COUNTIF($H$2:$H$2576,'CARGA COMPLETA'!$A5353)</f>
        <v>0</v>
      </c>
      <c r="C5353" s="28" t="s">
        <v>10434</v>
      </c>
      <c r="D5353" s="29">
        <v>47454.844437</v>
      </c>
      <c r="E5353" s="1">
        <f>COUNTIF($H$2:$H$2576,'CARGA COMPLETA'!$A5353)</f>
        <v>0</v>
      </c>
    </row>
    <row r="5354" ht="15.75" hidden="1" customHeight="1">
      <c r="A5354" s="28"/>
      <c r="B5354" s="27">
        <f>COUNTIF($H$2:$H$2576,'CARGA COMPLETA'!$A5354)</f>
        <v>0</v>
      </c>
      <c r="C5354" s="28"/>
      <c r="D5354" s="29">
        <v>0.0</v>
      </c>
      <c r="E5354" s="1">
        <f>COUNTIF($H$2:$H$2576,'CARGA COMPLETA'!$A5354)</f>
        <v>0</v>
      </c>
    </row>
    <row r="5355" ht="15.75" hidden="1" customHeight="1">
      <c r="A5355" s="28"/>
      <c r="B5355" s="27">
        <f>COUNTIF($H$2:$H$2576,'CARGA COMPLETA'!$A5355)</f>
        <v>0</v>
      </c>
      <c r="C5355" s="28" t="s">
        <v>10435</v>
      </c>
      <c r="D5355" s="29">
        <v>0.0</v>
      </c>
      <c r="E5355" s="1">
        <f>COUNTIF($H$2:$H$2576,'CARGA COMPLETA'!$A5355)</f>
        <v>0</v>
      </c>
    </row>
    <row r="5356" ht="15.75" customHeight="1">
      <c r="A5356" s="28" t="s">
        <v>2736</v>
      </c>
      <c r="B5356" s="27">
        <f>COUNTIF($H$2:$H$2576,'CARGA COMPLETA'!$A5356)</f>
        <v>1</v>
      </c>
      <c r="C5356" s="28" t="s">
        <v>2735</v>
      </c>
      <c r="D5356" s="29">
        <v>2169.4627845</v>
      </c>
      <c r="E5356" s="1">
        <f>COUNTIF($H$2:$H$2576,'CARGA COMPLETA'!$A5356)</f>
        <v>1</v>
      </c>
    </row>
    <row r="5357" ht="15.75" customHeight="1">
      <c r="A5357" s="28" t="s">
        <v>2738</v>
      </c>
      <c r="B5357" s="27">
        <f>COUNTIF($H$2:$H$2576,'CARGA COMPLETA'!$A5357)</f>
        <v>1</v>
      </c>
      <c r="C5357" s="28" t="s">
        <v>2737</v>
      </c>
      <c r="D5357" s="29">
        <v>1506.0567802499997</v>
      </c>
      <c r="E5357" s="1">
        <f>COUNTIF($H$2:$H$2576,'CARGA COMPLETA'!$A5357)</f>
        <v>1</v>
      </c>
    </row>
    <row r="5358" ht="15.75" customHeight="1">
      <c r="A5358" s="28" t="s">
        <v>2740</v>
      </c>
      <c r="B5358" s="27">
        <f>COUNTIF($H$2:$H$2576,'CARGA COMPLETA'!$A5358)</f>
        <v>1</v>
      </c>
      <c r="C5358" s="28" t="s">
        <v>2739</v>
      </c>
      <c r="D5358" s="29">
        <v>1506.0567802499997</v>
      </c>
      <c r="E5358" s="1">
        <f>COUNTIF($H$2:$H$2576,'CARGA COMPLETA'!$A5358)</f>
        <v>1</v>
      </c>
    </row>
    <row r="5359" ht="15.75" customHeight="1">
      <c r="A5359" s="28" t="s">
        <v>2742</v>
      </c>
      <c r="B5359" s="27">
        <f>COUNTIF($H$2:$H$2576,'CARGA COMPLETA'!$A5359)</f>
        <v>1</v>
      </c>
      <c r="C5359" s="28" t="s">
        <v>2741</v>
      </c>
      <c r="D5359" s="29">
        <v>1506.0477959999998</v>
      </c>
      <c r="E5359" s="1">
        <f>COUNTIF($H$2:$H$2576,'CARGA COMPLETA'!$A5359)</f>
        <v>1</v>
      </c>
    </row>
    <row r="5360" ht="15.75" customHeight="1">
      <c r="A5360" s="28" t="s">
        <v>2744</v>
      </c>
      <c r="B5360" s="27">
        <f>COUNTIF($H$2:$H$2576,'CARGA COMPLETA'!$A5360)</f>
        <v>1</v>
      </c>
      <c r="C5360" s="28" t="s">
        <v>2743</v>
      </c>
      <c r="D5360" s="29">
        <v>1506.0477959999998</v>
      </c>
      <c r="E5360" s="1">
        <f>COUNTIF($H$2:$H$2576,'CARGA COMPLETA'!$A5360)</f>
        <v>1</v>
      </c>
    </row>
    <row r="5361" ht="15.75" customHeight="1">
      <c r="A5361" s="28" t="s">
        <v>2746</v>
      </c>
      <c r="B5361" s="27">
        <f>COUNTIF($H$2:$H$2576,'CARGA COMPLETA'!$A5361)</f>
        <v>1</v>
      </c>
      <c r="C5361" s="28" t="s">
        <v>2745</v>
      </c>
      <c r="D5361" s="29">
        <v>1506.0567802499997</v>
      </c>
      <c r="E5361" s="1">
        <f>COUNTIF($H$2:$H$2576,'CARGA COMPLETA'!$A5361)</f>
        <v>1</v>
      </c>
    </row>
    <row r="5362" ht="15.75" customHeight="1">
      <c r="A5362" s="28" t="s">
        <v>2748</v>
      </c>
      <c r="B5362" s="27">
        <f>COUNTIF($H$2:$H$2576,'CARGA COMPLETA'!$A5362)</f>
        <v>1</v>
      </c>
      <c r="C5362" s="28" t="s">
        <v>2747</v>
      </c>
      <c r="D5362" s="29">
        <v>1506.0567802499997</v>
      </c>
      <c r="E5362" s="1">
        <f>COUNTIF($H$2:$H$2576,'CARGA COMPLETA'!$A5362)</f>
        <v>1</v>
      </c>
    </row>
    <row r="5363" ht="15.75" customHeight="1">
      <c r="A5363" s="28" t="s">
        <v>2750</v>
      </c>
      <c r="B5363" s="27">
        <f>COUNTIF($H$2:$H$2576,'CARGA COMPLETA'!$A5363)</f>
        <v>1</v>
      </c>
      <c r="C5363" s="28" t="s">
        <v>2749</v>
      </c>
      <c r="D5363" s="29">
        <v>1736.9250524999998</v>
      </c>
      <c r="E5363" s="1">
        <f>COUNTIF($H$2:$H$2576,'CARGA COMPLETA'!$A5363)</f>
        <v>1</v>
      </c>
    </row>
    <row r="5364" ht="15.75" customHeight="1">
      <c r="A5364" s="28" t="s">
        <v>2752</v>
      </c>
      <c r="B5364" s="27">
        <f>COUNTIF($H$2:$H$2576,'CARGA COMPLETA'!$A5364)</f>
        <v>1</v>
      </c>
      <c r="C5364" s="28" t="s">
        <v>2751</v>
      </c>
      <c r="D5364" s="29">
        <v>1506.0567802499997</v>
      </c>
      <c r="E5364" s="1">
        <f>COUNTIF($H$2:$H$2576,'CARGA COMPLETA'!$A5364)</f>
        <v>1</v>
      </c>
    </row>
    <row r="5365" ht="15.75" customHeight="1">
      <c r="A5365" s="28" t="s">
        <v>2754</v>
      </c>
      <c r="B5365" s="27">
        <f>COUNTIF($H$2:$H$2576,'CARGA COMPLETA'!$A5365)</f>
        <v>1</v>
      </c>
      <c r="C5365" s="28" t="s">
        <v>2753</v>
      </c>
      <c r="D5365" s="29">
        <v>1508.8958032499997</v>
      </c>
      <c r="E5365" s="1">
        <f>COUNTIF($H$2:$H$2576,'CARGA COMPLETA'!$A5365)</f>
        <v>1</v>
      </c>
    </row>
    <row r="5366" ht="15.75" customHeight="1">
      <c r="A5366" s="28" t="s">
        <v>2756</v>
      </c>
      <c r="B5366" s="27">
        <f>COUNTIF($H$2:$H$2576,'CARGA COMPLETA'!$A5366)</f>
        <v>1</v>
      </c>
      <c r="C5366" s="28" t="s">
        <v>2755</v>
      </c>
      <c r="D5366" s="29">
        <v>1506.0567802499997</v>
      </c>
      <c r="E5366" s="1">
        <f>COUNTIF($H$2:$H$2576,'CARGA COMPLETA'!$A5366)</f>
        <v>1</v>
      </c>
    </row>
    <row r="5367" ht="15.75" customHeight="1">
      <c r="A5367" s="28" t="s">
        <v>2758</v>
      </c>
      <c r="B5367" s="27">
        <f>COUNTIF($H$2:$H$2576,'CARGA COMPLETA'!$A5367)</f>
        <v>1</v>
      </c>
      <c r="C5367" s="28" t="s">
        <v>2757</v>
      </c>
      <c r="D5367" s="29">
        <v>1506.0567802499997</v>
      </c>
      <c r="E5367" s="1">
        <f>COUNTIF($H$2:$H$2576,'CARGA COMPLETA'!$A5367)</f>
        <v>1</v>
      </c>
    </row>
    <row r="5368" ht="15.75" customHeight="1">
      <c r="A5368" s="28" t="s">
        <v>2760</v>
      </c>
      <c r="B5368" s="27">
        <f>COUNTIF($H$2:$H$2576,'CARGA COMPLETA'!$A5368)</f>
        <v>1</v>
      </c>
      <c r="C5368" s="28" t="s">
        <v>2759</v>
      </c>
      <c r="D5368" s="29">
        <v>1506.0567802499997</v>
      </c>
      <c r="E5368" s="1">
        <f>COUNTIF($H$2:$H$2576,'CARGA COMPLETA'!$A5368)</f>
        <v>1</v>
      </c>
    </row>
    <row r="5369" ht="15.75" customHeight="1">
      <c r="A5369" s="28" t="s">
        <v>2762</v>
      </c>
      <c r="B5369" s="27">
        <f>COUNTIF($H$2:$H$2576,'CARGA COMPLETA'!$A5369)</f>
        <v>1</v>
      </c>
      <c r="C5369" s="28" t="s">
        <v>2761</v>
      </c>
      <c r="D5369" s="29">
        <v>1505.93100075</v>
      </c>
      <c r="E5369" s="1">
        <f>COUNTIF($H$2:$H$2576,'CARGA COMPLETA'!$A5369)</f>
        <v>1</v>
      </c>
    </row>
    <row r="5370" ht="15.75" customHeight="1">
      <c r="A5370" s="28" t="s">
        <v>2764</v>
      </c>
      <c r="B5370" s="27">
        <f>COUNTIF($H$2:$H$2576,'CARGA COMPLETA'!$A5370)</f>
        <v>1</v>
      </c>
      <c r="C5370" s="28" t="s">
        <v>2763</v>
      </c>
      <c r="D5370" s="29">
        <v>1506.0567802499997</v>
      </c>
      <c r="E5370" s="1">
        <f>COUNTIF($H$2:$H$2576,'CARGA COMPLETA'!$A5370)</f>
        <v>1</v>
      </c>
    </row>
    <row r="5371" ht="15.75" customHeight="1">
      <c r="A5371" s="28" t="s">
        <v>2766</v>
      </c>
      <c r="B5371" s="27">
        <f>COUNTIF($H$2:$H$2576,'CARGA COMPLETA'!$A5371)</f>
        <v>1</v>
      </c>
      <c r="C5371" s="28" t="s">
        <v>2765</v>
      </c>
      <c r="D5371" s="29">
        <v>1754.5880879999997</v>
      </c>
      <c r="E5371" s="1">
        <f>COUNTIF($H$2:$H$2576,'CARGA COMPLETA'!$A5371)</f>
        <v>1</v>
      </c>
    </row>
    <row r="5372" ht="15.75" customHeight="1">
      <c r="A5372" s="28" t="s">
        <v>2768</v>
      </c>
      <c r="B5372" s="27">
        <f>COUNTIF($H$2:$H$2576,'CARGA COMPLETA'!$A5372)</f>
        <v>1</v>
      </c>
      <c r="C5372" s="28" t="s">
        <v>2767</v>
      </c>
      <c r="D5372" s="29">
        <v>1754.5880879999997</v>
      </c>
      <c r="E5372" s="1">
        <f>COUNTIF($H$2:$H$2576,'CARGA COMPLETA'!$A5372)</f>
        <v>1</v>
      </c>
    </row>
    <row r="5373" ht="15.75" customHeight="1">
      <c r="A5373" s="28" t="s">
        <v>2770</v>
      </c>
      <c r="B5373" s="27">
        <f>COUNTIF($H$2:$H$2576,'CARGA COMPLETA'!$A5373)</f>
        <v>1</v>
      </c>
      <c r="C5373" s="28" t="s">
        <v>2769</v>
      </c>
      <c r="D5373" s="29">
        <v>1754.5880879999997</v>
      </c>
      <c r="E5373" s="1">
        <f>COUNTIF($H$2:$H$2576,'CARGA COMPLETA'!$A5373)</f>
        <v>1</v>
      </c>
    </row>
    <row r="5374" ht="15.75" customHeight="1">
      <c r="A5374" s="28" t="s">
        <v>2772</v>
      </c>
      <c r="B5374" s="27">
        <f>COUNTIF($H$2:$H$2576,'CARGA COMPLETA'!$A5374)</f>
        <v>1</v>
      </c>
      <c r="C5374" s="28" t="s">
        <v>2771</v>
      </c>
      <c r="D5374" s="29">
        <v>1754.5880879999997</v>
      </c>
      <c r="E5374" s="1">
        <f>COUNTIF($H$2:$H$2576,'CARGA COMPLETA'!$A5374)</f>
        <v>1</v>
      </c>
    </row>
    <row r="5375" ht="15.75" customHeight="1">
      <c r="A5375" s="28" t="s">
        <v>2774</v>
      </c>
      <c r="B5375" s="27">
        <f>COUNTIF($H$2:$H$2576,'CARGA COMPLETA'!$A5375)</f>
        <v>1</v>
      </c>
      <c r="C5375" s="28" t="s">
        <v>2773</v>
      </c>
      <c r="D5375" s="29">
        <v>2596.0349745</v>
      </c>
      <c r="E5375" s="1">
        <f>COUNTIF($H$2:$H$2576,'CARGA COMPLETA'!$A5375)</f>
        <v>1</v>
      </c>
    </row>
    <row r="5376" ht="15.75" customHeight="1">
      <c r="A5376" s="28" t="s">
        <v>2776</v>
      </c>
      <c r="B5376" s="27">
        <f>COUNTIF($H$2:$H$2576,'CARGA COMPLETA'!$A5376)</f>
        <v>1</v>
      </c>
      <c r="C5376" s="28" t="s">
        <v>2775</v>
      </c>
      <c r="D5376" s="29">
        <v>2596.0349745</v>
      </c>
      <c r="E5376" s="1">
        <f>COUNTIF($H$2:$H$2576,'CARGA COMPLETA'!$A5376)</f>
        <v>1</v>
      </c>
    </row>
    <row r="5377" ht="15.75" customHeight="1">
      <c r="A5377" s="28" t="s">
        <v>2778</v>
      </c>
      <c r="B5377" s="27">
        <f>COUNTIF($H$2:$H$2576,'CARGA COMPLETA'!$A5377)</f>
        <v>1</v>
      </c>
      <c r="C5377" s="28" t="s">
        <v>2777</v>
      </c>
      <c r="D5377" s="29">
        <v>2596.0349745</v>
      </c>
      <c r="E5377" s="1">
        <f>COUNTIF($H$2:$H$2576,'CARGA COMPLETA'!$A5377)</f>
        <v>1</v>
      </c>
    </row>
    <row r="5378" ht="15.75" customHeight="1">
      <c r="A5378" s="28" t="s">
        <v>2780</v>
      </c>
      <c r="B5378" s="27">
        <f>COUNTIF($H$2:$H$2576,'CARGA COMPLETA'!$A5378)</f>
        <v>1</v>
      </c>
      <c r="C5378" s="28" t="s">
        <v>2779</v>
      </c>
      <c r="D5378" s="29">
        <v>2596.0349745</v>
      </c>
      <c r="E5378" s="1">
        <f>COUNTIF($H$2:$H$2576,'CARGA COMPLETA'!$A5378)</f>
        <v>1</v>
      </c>
    </row>
    <row r="5379" ht="15.75" customHeight="1">
      <c r="A5379" s="28" t="s">
        <v>2782</v>
      </c>
      <c r="B5379" s="27">
        <f>COUNTIF($H$2:$H$2576,'CARGA COMPLETA'!$A5379)</f>
        <v>1</v>
      </c>
      <c r="C5379" s="28" t="s">
        <v>2781</v>
      </c>
      <c r="D5379" s="29">
        <v>2596.0349745</v>
      </c>
      <c r="E5379" s="1">
        <f>COUNTIF($H$2:$H$2576,'CARGA COMPLETA'!$A5379)</f>
        <v>1</v>
      </c>
    </row>
    <row r="5380" ht="15.75" customHeight="1">
      <c r="A5380" s="28" t="s">
        <v>2784</v>
      </c>
      <c r="B5380" s="27">
        <f>COUNTIF($H$2:$H$2576,'CARGA COMPLETA'!$A5380)</f>
        <v>1</v>
      </c>
      <c r="C5380" s="28" t="s">
        <v>2783</v>
      </c>
      <c r="D5380" s="29">
        <v>1506.0567802499997</v>
      </c>
      <c r="E5380" s="1">
        <f>COUNTIF($H$2:$H$2576,'CARGA COMPLETA'!$A5380)</f>
        <v>1</v>
      </c>
    </row>
    <row r="5381" ht="15.75" customHeight="1">
      <c r="A5381" s="28" t="s">
        <v>2786</v>
      </c>
      <c r="B5381" s="27">
        <f>COUNTIF($H$2:$H$2576,'CARGA COMPLETA'!$A5381)</f>
        <v>1</v>
      </c>
      <c r="C5381" s="28" t="s">
        <v>2785</v>
      </c>
      <c r="D5381" s="29">
        <v>1506.0477959999998</v>
      </c>
      <c r="E5381" s="1">
        <f>COUNTIF($H$2:$H$2576,'CARGA COMPLETA'!$A5381)</f>
        <v>1</v>
      </c>
    </row>
    <row r="5382" ht="15.75" customHeight="1">
      <c r="A5382" s="28" t="s">
        <v>2788</v>
      </c>
      <c r="B5382" s="27">
        <f>COUNTIF($H$2:$H$2576,'CARGA COMPLETA'!$A5382)</f>
        <v>1</v>
      </c>
      <c r="C5382" s="28" t="s">
        <v>2787</v>
      </c>
      <c r="D5382" s="29">
        <v>1506.0567802499997</v>
      </c>
      <c r="E5382" s="1">
        <f>COUNTIF($H$2:$H$2576,'CARGA COMPLETA'!$A5382)</f>
        <v>1</v>
      </c>
    </row>
    <row r="5383" ht="15.75" customHeight="1">
      <c r="A5383" s="28" t="s">
        <v>2790</v>
      </c>
      <c r="B5383" s="27">
        <f>COUNTIF($H$2:$H$2576,'CARGA COMPLETA'!$A5383)</f>
        <v>1</v>
      </c>
      <c r="C5383" s="28" t="s">
        <v>2789</v>
      </c>
      <c r="D5383" s="29">
        <v>1506.0477959999998</v>
      </c>
      <c r="E5383" s="1">
        <f>COUNTIF($H$2:$H$2576,'CARGA COMPLETA'!$A5383)</f>
        <v>1</v>
      </c>
    </row>
    <row r="5384" ht="15.75" customHeight="1">
      <c r="A5384" s="28" t="s">
        <v>2792</v>
      </c>
      <c r="B5384" s="27">
        <f>COUNTIF($H$2:$H$2576,'CARGA COMPLETA'!$A5384)</f>
        <v>1</v>
      </c>
      <c r="C5384" s="28" t="s">
        <v>2791</v>
      </c>
      <c r="D5384" s="29">
        <v>1506.0567802499997</v>
      </c>
      <c r="E5384" s="1">
        <f>COUNTIF($H$2:$H$2576,'CARGA COMPLETA'!$A5384)</f>
        <v>1</v>
      </c>
    </row>
    <row r="5385" ht="15.75" customHeight="1">
      <c r="A5385" s="28" t="s">
        <v>2794</v>
      </c>
      <c r="B5385" s="27">
        <f>COUNTIF($H$2:$H$2576,'CARGA COMPLETA'!$A5385)</f>
        <v>1</v>
      </c>
      <c r="C5385" s="28" t="s">
        <v>2793</v>
      </c>
      <c r="D5385" s="29">
        <v>2082.5850869999995</v>
      </c>
      <c r="E5385" s="1">
        <f>COUNTIF($H$2:$H$2576,'CARGA COMPLETA'!$A5385)</f>
        <v>1</v>
      </c>
    </row>
    <row r="5386" ht="15.75" customHeight="1">
      <c r="A5386" s="28" t="s">
        <v>2796</v>
      </c>
      <c r="B5386" s="27">
        <f>COUNTIF($H$2:$H$2576,'CARGA COMPLETA'!$A5386)</f>
        <v>1</v>
      </c>
      <c r="C5386" s="28" t="s">
        <v>2795</v>
      </c>
      <c r="D5386" s="29">
        <v>2082.6749295</v>
      </c>
      <c r="E5386" s="1">
        <f>COUNTIF($H$2:$H$2576,'CARGA COMPLETA'!$A5386)</f>
        <v>1</v>
      </c>
    </row>
    <row r="5387" ht="15.75" customHeight="1">
      <c r="A5387" s="28" t="s">
        <v>2798</v>
      </c>
      <c r="B5387" s="27">
        <f>COUNTIF($H$2:$H$2576,'CARGA COMPLETA'!$A5387)</f>
        <v>1</v>
      </c>
      <c r="C5387" s="28" t="s">
        <v>2797</v>
      </c>
      <c r="D5387" s="29">
        <v>2082.5761027500002</v>
      </c>
      <c r="E5387" s="1">
        <f>COUNTIF($H$2:$H$2576,'CARGA COMPLETA'!$A5387)</f>
        <v>1</v>
      </c>
    </row>
    <row r="5388" ht="15.75" customHeight="1">
      <c r="A5388" s="28" t="s">
        <v>2800</v>
      </c>
      <c r="B5388" s="27">
        <f>COUNTIF($H$2:$H$2576,'CARGA COMPLETA'!$A5388)</f>
        <v>1</v>
      </c>
      <c r="C5388" s="28" t="s">
        <v>2799</v>
      </c>
      <c r="D5388" s="29">
        <v>2082.5761027500002</v>
      </c>
      <c r="E5388" s="1">
        <f>COUNTIF($H$2:$H$2576,'CARGA COMPLETA'!$A5388)</f>
        <v>1</v>
      </c>
    </row>
    <row r="5389" ht="15.75" customHeight="1">
      <c r="A5389" s="28" t="s">
        <v>2802</v>
      </c>
      <c r="B5389" s="27">
        <f>COUNTIF($H$2:$H$2576,'CARGA COMPLETA'!$A5389)</f>
        <v>1</v>
      </c>
      <c r="C5389" s="28" t="s">
        <v>2801</v>
      </c>
      <c r="D5389" s="29">
        <v>2082.5761027500002</v>
      </c>
      <c r="E5389" s="1">
        <f>COUNTIF($H$2:$H$2576,'CARGA COMPLETA'!$A5389)</f>
        <v>1</v>
      </c>
    </row>
    <row r="5390" ht="15.75" customHeight="1">
      <c r="A5390" s="28" t="s">
        <v>2804</v>
      </c>
      <c r="B5390" s="27">
        <f>COUNTIF($H$2:$H$2576,'CARGA COMPLETA'!$A5390)</f>
        <v>1</v>
      </c>
      <c r="C5390" s="28" t="s">
        <v>2803</v>
      </c>
      <c r="D5390" s="29">
        <v>2082.5761027500002</v>
      </c>
      <c r="E5390" s="1">
        <f>COUNTIF($H$2:$H$2576,'CARGA COMPLETA'!$A5390)</f>
        <v>1</v>
      </c>
    </row>
    <row r="5391" ht="15.75" customHeight="1">
      <c r="A5391" s="28" t="s">
        <v>2806</v>
      </c>
      <c r="B5391" s="27">
        <f>COUNTIF($H$2:$H$2576,'CARGA COMPLETA'!$A5391)</f>
        <v>1</v>
      </c>
      <c r="C5391" s="28" t="s">
        <v>2805</v>
      </c>
      <c r="D5391" s="29">
        <v>1506.0567802499997</v>
      </c>
      <c r="E5391" s="1">
        <f>COUNTIF($H$2:$H$2576,'CARGA COMPLETA'!$A5391)</f>
        <v>1</v>
      </c>
    </row>
    <row r="5392" ht="15.75" customHeight="1">
      <c r="A5392" s="28" t="s">
        <v>2808</v>
      </c>
      <c r="B5392" s="27">
        <f>COUNTIF($H$2:$H$2576,'CARGA COMPLETA'!$A5392)</f>
        <v>1</v>
      </c>
      <c r="C5392" s="28" t="s">
        <v>2807</v>
      </c>
      <c r="D5392" s="29">
        <v>2377.8794159999993</v>
      </c>
      <c r="E5392" s="1">
        <f>COUNTIF($H$2:$H$2576,'CARGA COMPLETA'!$A5392)</f>
        <v>1</v>
      </c>
    </row>
    <row r="5393" ht="15.75" customHeight="1">
      <c r="A5393" s="28" t="s">
        <v>2810</v>
      </c>
      <c r="B5393" s="27">
        <f>COUNTIF($H$2:$H$2576,'CARGA COMPLETA'!$A5393)</f>
        <v>1</v>
      </c>
      <c r="C5393" s="28" t="s">
        <v>2809</v>
      </c>
      <c r="D5393" s="29">
        <v>1506.0567802499997</v>
      </c>
      <c r="E5393" s="1">
        <f>COUNTIF($H$2:$H$2576,'CARGA COMPLETA'!$A5393)</f>
        <v>1</v>
      </c>
    </row>
    <row r="5394" ht="15.75" customHeight="1">
      <c r="A5394" s="28" t="s">
        <v>2812</v>
      </c>
      <c r="B5394" s="27">
        <f>COUNTIF($H$2:$H$2576,'CARGA COMPLETA'!$A5394)</f>
        <v>1</v>
      </c>
      <c r="C5394" s="28" t="s">
        <v>2811</v>
      </c>
      <c r="D5394" s="29">
        <v>1506.0567802499997</v>
      </c>
      <c r="E5394" s="1">
        <f>COUNTIF($H$2:$H$2576,'CARGA COMPLETA'!$A5394)</f>
        <v>1</v>
      </c>
    </row>
    <row r="5395" ht="15.75" customHeight="1">
      <c r="A5395" s="28" t="s">
        <v>2814</v>
      </c>
      <c r="B5395" s="27">
        <f>COUNTIF($H$2:$H$2576,'CARGA COMPLETA'!$A5395)</f>
        <v>1</v>
      </c>
      <c r="C5395" s="28" t="s">
        <v>2813</v>
      </c>
      <c r="D5395" s="29">
        <v>1505.98490625</v>
      </c>
      <c r="E5395" s="1">
        <f>COUNTIF($H$2:$H$2576,'CARGA COMPLETA'!$A5395)</f>
        <v>1</v>
      </c>
    </row>
    <row r="5396" ht="15.75" customHeight="1">
      <c r="A5396" s="28" t="s">
        <v>2816</v>
      </c>
      <c r="B5396" s="27">
        <f>COUNTIF($H$2:$H$2576,'CARGA COMPLETA'!$A5396)</f>
        <v>1</v>
      </c>
      <c r="C5396" s="28" t="s">
        <v>2815</v>
      </c>
      <c r="D5396" s="29">
        <v>1648.97822925</v>
      </c>
      <c r="E5396" s="1">
        <f>COUNTIF($H$2:$H$2576,'CARGA COMPLETA'!$A5396)</f>
        <v>1</v>
      </c>
    </row>
    <row r="5397" ht="15.75" customHeight="1">
      <c r="A5397" s="28" t="s">
        <v>2818</v>
      </c>
      <c r="B5397" s="27">
        <f>COUNTIF($H$2:$H$2576,'CARGA COMPLETA'!$A5397)</f>
        <v>1</v>
      </c>
      <c r="C5397" s="28" t="s">
        <v>2817</v>
      </c>
      <c r="D5397" s="29">
        <v>1648.97822925</v>
      </c>
      <c r="E5397" s="1">
        <f>COUNTIF($H$2:$H$2576,'CARGA COMPLETA'!$A5397)</f>
        <v>1</v>
      </c>
    </row>
    <row r="5398" ht="15.75" customHeight="1">
      <c r="A5398" s="28" t="s">
        <v>2820</v>
      </c>
      <c r="B5398" s="27">
        <f>COUNTIF($H$2:$H$2576,'CARGA COMPLETA'!$A5398)</f>
        <v>1</v>
      </c>
      <c r="C5398" s="28" t="s">
        <v>2819</v>
      </c>
      <c r="D5398" s="29">
        <v>1648.97822925</v>
      </c>
      <c r="E5398" s="1">
        <f>COUNTIF($H$2:$H$2576,'CARGA COMPLETA'!$A5398)</f>
        <v>1</v>
      </c>
    </row>
    <row r="5399" ht="15.75" customHeight="1">
      <c r="A5399" s="28" t="s">
        <v>2822</v>
      </c>
      <c r="B5399" s="27">
        <f>COUNTIF($H$2:$H$2576,'CARGA COMPLETA'!$A5399)</f>
        <v>1</v>
      </c>
      <c r="C5399" s="28" t="s">
        <v>2821</v>
      </c>
      <c r="D5399" s="29">
        <v>1648.97822925</v>
      </c>
      <c r="E5399" s="1">
        <f>COUNTIF($H$2:$H$2576,'CARGA COMPLETA'!$A5399)</f>
        <v>1</v>
      </c>
    </row>
    <row r="5400" ht="15.75" customHeight="1">
      <c r="A5400" s="28" t="s">
        <v>2824</v>
      </c>
      <c r="B5400" s="27">
        <f>COUNTIF($H$2:$H$2576,'CARGA COMPLETA'!$A5400)</f>
        <v>1</v>
      </c>
      <c r="C5400" s="28" t="s">
        <v>2823</v>
      </c>
      <c r="D5400" s="29">
        <v>1648.97822925</v>
      </c>
      <c r="E5400" s="1">
        <f>COUNTIF($H$2:$H$2576,'CARGA COMPLETA'!$A5400)</f>
        <v>1</v>
      </c>
    </row>
    <row r="5401" ht="15.75" customHeight="1">
      <c r="A5401" s="28" t="s">
        <v>2826</v>
      </c>
      <c r="B5401" s="27">
        <f>COUNTIF($H$2:$H$2576,'CARGA COMPLETA'!$A5401)</f>
        <v>1</v>
      </c>
      <c r="C5401" s="28" t="s">
        <v>2825</v>
      </c>
      <c r="D5401" s="29">
        <v>1648.97822925</v>
      </c>
      <c r="E5401" s="1">
        <f>COUNTIF($H$2:$H$2576,'CARGA COMPLETA'!$A5401)</f>
        <v>1</v>
      </c>
    </row>
    <row r="5402" ht="15.75" customHeight="1">
      <c r="A5402" s="28" t="s">
        <v>2828</v>
      </c>
      <c r="B5402" s="27">
        <f>COUNTIF($H$2:$H$2576,'CARGA COMPLETA'!$A5402)</f>
        <v>1</v>
      </c>
      <c r="C5402" s="28" t="s">
        <v>2827</v>
      </c>
      <c r="D5402" s="29">
        <v>1505.98490625</v>
      </c>
      <c r="E5402" s="1">
        <f>COUNTIF($H$2:$H$2576,'CARGA COMPLETA'!$A5402)</f>
        <v>1</v>
      </c>
    </row>
    <row r="5403" ht="15.75" customHeight="1">
      <c r="A5403" s="28" t="s">
        <v>2830</v>
      </c>
      <c r="B5403" s="27">
        <f>COUNTIF($H$2:$H$2576,'CARGA COMPLETA'!$A5403)</f>
        <v>1</v>
      </c>
      <c r="C5403" s="28" t="s">
        <v>2829</v>
      </c>
      <c r="D5403" s="29">
        <v>1506.0567802499997</v>
      </c>
      <c r="E5403" s="1">
        <f>COUNTIF($H$2:$H$2576,'CARGA COMPLETA'!$A5403)</f>
        <v>1</v>
      </c>
    </row>
    <row r="5404" ht="15.75" customHeight="1">
      <c r="A5404" s="28" t="s">
        <v>2832</v>
      </c>
      <c r="B5404" s="27">
        <f>COUNTIF($H$2:$H$2576,'CARGA COMPLETA'!$A5404)</f>
        <v>1</v>
      </c>
      <c r="C5404" s="28" t="s">
        <v>2831</v>
      </c>
      <c r="D5404" s="29">
        <v>1506.0477959999998</v>
      </c>
      <c r="E5404" s="1">
        <f>COUNTIF($H$2:$H$2576,'CARGA COMPLETA'!$A5404)</f>
        <v>1</v>
      </c>
    </row>
    <row r="5405" ht="15.75" customHeight="1">
      <c r="A5405" s="28" t="s">
        <v>2834</v>
      </c>
      <c r="B5405" s="27">
        <f>COUNTIF($H$2:$H$2576,'CARGA COMPLETA'!$A5405)</f>
        <v>1</v>
      </c>
      <c r="C5405" s="28" t="s">
        <v>2833</v>
      </c>
      <c r="D5405" s="29">
        <v>1506.0477959999998</v>
      </c>
      <c r="E5405" s="1">
        <f>COUNTIF($H$2:$H$2576,'CARGA COMPLETA'!$A5405)</f>
        <v>1</v>
      </c>
    </row>
    <row r="5406" ht="15.75" customHeight="1">
      <c r="A5406" s="28" t="s">
        <v>2836</v>
      </c>
      <c r="B5406" s="27">
        <f>COUNTIF($H$2:$H$2576,'CARGA COMPLETA'!$A5406)</f>
        <v>1</v>
      </c>
      <c r="C5406" s="28" t="s">
        <v>2835</v>
      </c>
      <c r="D5406" s="29">
        <v>1506.0567802499997</v>
      </c>
      <c r="E5406" s="1">
        <f>COUNTIF($H$2:$H$2576,'CARGA COMPLETA'!$A5406)</f>
        <v>1</v>
      </c>
    </row>
    <row r="5407" ht="15.75" customHeight="1">
      <c r="A5407" s="28" t="s">
        <v>2838</v>
      </c>
      <c r="B5407" s="27">
        <f>COUNTIF($H$2:$H$2576,'CARGA COMPLETA'!$A5407)</f>
        <v>1</v>
      </c>
      <c r="C5407" s="28" t="s">
        <v>2837</v>
      </c>
      <c r="D5407" s="29">
        <v>1506.0567802499997</v>
      </c>
      <c r="E5407" s="1">
        <f>COUNTIF($H$2:$H$2576,'CARGA COMPLETA'!$A5407)</f>
        <v>1</v>
      </c>
    </row>
    <row r="5408" ht="15.75" customHeight="1">
      <c r="A5408" s="28" t="s">
        <v>2840</v>
      </c>
      <c r="B5408" s="27">
        <f>COUNTIF($H$2:$H$2576,'CARGA COMPLETA'!$A5408)</f>
        <v>1</v>
      </c>
      <c r="C5408" s="28" t="s">
        <v>2839</v>
      </c>
      <c r="D5408" s="29">
        <v>1506.0477959999998</v>
      </c>
      <c r="E5408" s="1">
        <f>COUNTIF($H$2:$H$2576,'CARGA COMPLETA'!$A5408)</f>
        <v>1</v>
      </c>
    </row>
    <row r="5409" ht="15.75" customHeight="1">
      <c r="A5409" s="28" t="s">
        <v>2842</v>
      </c>
      <c r="B5409" s="27">
        <f>COUNTIF($H$2:$H$2576,'CARGA COMPLETA'!$A5409)</f>
        <v>1</v>
      </c>
      <c r="C5409" s="28" t="s">
        <v>2841</v>
      </c>
      <c r="D5409" s="29">
        <v>1506.0567802499997</v>
      </c>
      <c r="E5409" s="1">
        <f>COUNTIF($H$2:$H$2576,'CARGA COMPLETA'!$A5409)</f>
        <v>1</v>
      </c>
    </row>
    <row r="5410" ht="15.75" customHeight="1">
      <c r="A5410" s="28" t="s">
        <v>2844</v>
      </c>
      <c r="B5410" s="27">
        <f>COUNTIF($H$2:$H$2576,'CARGA COMPLETA'!$A5410)</f>
        <v>1</v>
      </c>
      <c r="C5410" s="28" t="s">
        <v>2843</v>
      </c>
      <c r="D5410" s="29">
        <v>2114.1198045</v>
      </c>
      <c r="E5410" s="1">
        <f>COUNTIF($H$2:$H$2576,'CARGA COMPLETA'!$A5410)</f>
        <v>1</v>
      </c>
    </row>
    <row r="5411" ht="15.75" customHeight="1">
      <c r="A5411" s="28" t="s">
        <v>2846</v>
      </c>
      <c r="B5411" s="27">
        <f>COUNTIF($H$2:$H$2576,'CARGA COMPLETA'!$A5411)</f>
        <v>1</v>
      </c>
      <c r="C5411" s="28" t="s">
        <v>2845</v>
      </c>
      <c r="D5411" s="29">
        <v>2114.1198045</v>
      </c>
      <c r="E5411" s="1">
        <f>COUNTIF($H$2:$H$2576,'CARGA COMPLETA'!$A5411)</f>
        <v>1</v>
      </c>
    </row>
    <row r="5412" ht="15.75" hidden="1" customHeight="1">
      <c r="A5412" s="28" t="s">
        <v>10436</v>
      </c>
      <c r="B5412" s="27">
        <f>COUNTIF($H$2:$H$2576,'CARGA COMPLETA'!$A5412)</f>
        <v>0</v>
      </c>
      <c r="C5412" s="28" t="s">
        <v>10437</v>
      </c>
      <c r="D5412" s="29">
        <v>3958.406644499999</v>
      </c>
      <c r="E5412" s="1">
        <f>COUNTIF($H$2:$H$2576,'CARGA COMPLETA'!$A5412)</f>
        <v>0</v>
      </c>
    </row>
    <row r="5413" ht="15.75" hidden="1" customHeight="1">
      <c r="A5413" s="28" t="s">
        <v>10438</v>
      </c>
      <c r="B5413" s="27">
        <f>COUNTIF($H$2:$H$2576,'CARGA COMPLETA'!$A5413)</f>
        <v>0</v>
      </c>
      <c r="C5413" s="28" t="s">
        <v>10439</v>
      </c>
      <c r="D5413" s="29">
        <v>3050.4583395</v>
      </c>
      <c r="E5413" s="1">
        <f>COUNTIF($H$2:$H$2576,'CARGA COMPLETA'!$A5413)</f>
        <v>0</v>
      </c>
    </row>
    <row r="5414" ht="15.75" hidden="1" customHeight="1">
      <c r="A5414" s="28" t="s">
        <v>10440</v>
      </c>
      <c r="B5414" s="27">
        <f>COUNTIF($H$2:$H$2576,'CARGA COMPLETA'!$A5414)</f>
        <v>0</v>
      </c>
      <c r="C5414" s="28" t="s">
        <v>10441</v>
      </c>
      <c r="D5414" s="29">
        <v>3958.406644499999</v>
      </c>
      <c r="E5414" s="1">
        <f>COUNTIF($H$2:$H$2576,'CARGA COMPLETA'!$A5414)</f>
        <v>0</v>
      </c>
    </row>
    <row r="5415" ht="15.75" hidden="1" customHeight="1">
      <c r="A5415" s="28" t="s">
        <v>10442</v>
      </c>
      <c r="B5415" s="27">
        <f>COUNTIF($H$2:$H$2576,'CARGA COMPLETA'!$A5415)</f>
        <v>0</v>
      </c>
      <c r="C5415" s="28" t="s">
        <v>10443</v>
      </c>
      <c r="D5415" s="29">
        <v>2228.17485825</v>
      </c>
      <c r="E5415" s="1">
        <f>COUNTIF($H$2:$H$2576,'CARGA COMPLETA'!$A5415)</f>
        <v>0</v>
      </c>
    </row>
    <row r="5416" ht="15.75" hidden="1" customHeight="1">
      <c r="A5416" s="28" t="s">
        <v>10444</v>
      </c>
      <c r="B5416" s="27">
        <f>COUNTIF($H$2:$H$2576,'CARGA COMPLETA'!$A5416)</f>
        <v>0</v>
      </c>
      <c r="C5416" s="28" t="s">
        <v>10445</v>
      </c>
      <c r="D5416" s="29">
        <v>2228.17485825</v>
      </c>
      <c r="E5416" s="1">
        <f>COUNTIF($H$2:$H$2576,'CARGA COMPLETA'!$A5416)</f>
        <v>0</v>
      </c>
    </row>
    <row r="5417" ht="15.75" hidden="1" customHeight="1">
      <c r="A5417" s="28" t="s">
        <v>10446</v>
      </c>
      <c r="B5417" s="27">
        <f>COUNTIF($H$2:$H$2576,'CARGA COMPLETA'!$A5417)</f>
        <v>0</v>
      </c>
      <c r="C5417" s="28" t="s">
        <v>10447</v>
      </c>
      <c r="D5417" s="29">
        <v>2228.17485825</v>
      </c>
      <c r="E5417" s="1">
        <f>COUNTIF($H$2:$H$2576,'CARGA COMPLETA'!$A5417)</f>
        <v>0</v>
      </c>
    </row>
    <row r="5418" ht="15.75" hidden="1" customHeight="1">
      <c r="A5418" s="28" t="s">
        <v>10448</v>
      </c>
      <c r="B5418" s="27">
        <f>COUNTIF($H$2:$H$2576,'CARGA COMPLETA'!$A5418)</f>
        <v>0</v>
      </c>
      <c r="C5418" s="28" t="s">
        <v>10449</v>
      </c>
      <c r="D5418" s="29">
        <v>2228.17485825</v>
      </c>
      <c r="E5418" s="1">
        <f>COUNTIF($H$2:$H$2576,'CARGA COMPLETA'!$A5418)</f>
        <v>0</v>
      </c>
    </row>
    <row r="5419" ht="15.75" hidden="1" customHeight="1">
      <c r="A5419" s="28" t="s">
        <v>10450</v>
      </c>
      <c r="B5419" s="27">
        <f>COUNTIF($H$2:$H$2576,'CARGA COMPLETA'!$A5419)</f>
        <v>0</v>
      </c>
      <c r="C5419" s="28" t="s">
        <v>10451</v>
      </c>
      <c r="D5419" s="29">
        <v>1271.7295717499999</v>
      </c>
      <c r="E5419" s="1">
        <f>COUNTIF($H$2:$H$2576,'CARGA COMPLETA'!$A5419)</f>
        <v>0</v>
      </c>
    </row>
    <row r="5420" ht="15.75" hidden="1" customHeight="1">
      <c r="A5420" s="28" t="s">
        <v>10452</v>
      </c>
      <c r="B5420" s="27">
        <f>COUNTIF($H$2:$H$2576,'CARGA COMPLETA'!$A5420)</f>
        <v>0</v>
      </c>
      <c r="C5420" s="28" t="s">
        <v>10453</v>
      </c>
      <c r="D5420" s="29">
        <v>2228.17485825</v>
      </c>
      <c r="E5420" s="1">
        <f>COUNTIF($H$2:$H$2576,'CARGA COMPLETA'!$A5420)</f>
        <v>0</v>
      </c>
    </row>
    <row r="5421" ht="15.75" hidden="1" customHeight="1">
      <c r="A5421" s="28" t="s">
        <v>10454</v>
      </c>
      <c r="B5421" s="27">
        <f>COUNTIF($H$2:$H$2576,'CARGA COMPLETA'!$A5421)</f>
        <v>0</v>
      </c>
      <c r="C5421" s="28" t="s">
        <v>10455</v>
      </c>
      <c r="D5421" s="29">
        <v>2812.25891925</v>
      </c>
      <c r="E5421" s="1">
        <f>COUNTIF($H$2:$H$2576,'CARGA COMPLETA'!$A5421)</f>
        <v>0</v>
      </c>
    </row>
    <row r="5422" ht="15.75" hidden="1" customHeight="1">
      <c r="A5422" s="28" t="s">
        <v>10456</v>
      </c>
      <c r="B5422" s="27">
        <f>COUNTIF($H$2:$H$2576,'CARGA COMPLETA'!$A5422)</f>
        <v>0</v>
      </c>
      <c r="C5422" s="28" t="s">
        <v>10457</v>
      </c>
      <c r="D5422" s="29">
        <v>2812.25891925</v>
      </c>
      <c r="E5422" s="1">
        <f>COUNTIF($H$2:$H$2576,'CARGA COMPLETA'!$A5422)</f>
        <v>0</v>
      </c>
    </row>
    <row r="5423" ht="15.75" hidden="1" customHeight="1">
      <c r="A5423" s="28" t="s">
        <v>10458</v>
      </c>
      <c r="B5423" s="27">
        <f>COUNTIF($H$2:$H$2576,'CARGA COMPLETA'!$A5423)</f>
        <v>0</v>
      </c>
      <c r="C5423" s="28" t="s">
        <v>10459</v>
      </c>
      <c r="D5423" s="29">
        <v>2812.25891925</v>
      </c>
      <c r="E5423" s="1">
        <f>COUNTIF($H$2:$H$2576,'CARGA COMPLETA'!$A5423)</f>
        <v>0</v>
      </c>
    </row>
    <row r="5424" ht="15.75" hidden="1" customHeight="1">
      <c r="A5424" s="28" t="s">
        <v>10460</v>
      </c>
      <c r="B5424" s="27">
        <f>COUNTIF($H$2:$H$2576,'CARGA COMPLETA'!$A5424)</f>
        <v>0</v>
      </c>
      <c r="C5424" s="28" t="s">
        <v>10461</v>
      </c>
      <c r="D5424" s="29">
        <v>2812.25891925</v>
      </c>
      <c r="E5424" s="1">
        <f>COUNTIF($H$2:$H$2576,'CARGA COMPLETA'!$A5424)</f>
        <v>0</v>
      </c>
    </row>
    <row r="5425" ht="15.75" hidden="1" customHeight="1">
      <c r="A5425" s="28" t="s">
        <v>10462</v>
      </c>
      <c r="B5425" s="27">
        <f>COUNTIF($H$2:$H$2576,'CARGA COMPLETA'!$A5425)</f>
        <v>0</v>
      </c>
      <c r="C5425" s="28" t="s">
        <v>10463</v>
      </c>
      <c r="D5425" s="29">
        <v>2228.17485825</v>
      </c>
      <c r="E5425" s="1">
        <f>COUNTIF($H$2:$H$2576,'CARGA COMPLETA'!$A5425)</f>
        <v>0</v>
      </c>
    </row>
    <row r="5426" ht="15.75" hidden="1" customHeight="1">
      <c r="A5426" s="28" t="s">
        <v>10464</v>
      </c>
      <c r="B5426" s="27">
        <f>COUNTIF($H$2:$H$2576,'CARGA COMPLETA'!$A5426)</f>
        <v>0</v>
      </c>
      <c r="C5426" s="28" t="s">
        <v>10465</v>
      </c>
      <c r="D5426" s="29">
        <v>2228.10298425</v>
      </c>
      <c r="E5426" s="1">
        <f>COUNTIF($H$2:$H$2576,'CARGA COMPLETA'!$A5426)</f>
        <v>0</v>
      </c>
    </row>
    <row r="5427" ht="15.75" hidden="1" customHeight="1">
      <c r="A5427" s="28" t="s">
        <v>10466</v>
      </c>
      <c r="B5427" s="27">
        <f>COUNTIF($H$2:$H$2576,'CARGA COMPLETA'!$A5427)</f>
        <v>0</v>
      </c>
      <c r="C5427" s="28" t="s">
        <v>10467</v>
      </c>
      <c r="D5427" s="29">
        <v>2228.17485825</v>
      </c>
      <c r="E5427" s="1">
        <f>COUNTIF($H$2:$H$2576,'CARGA COMPLETA'!$A5427)</f>
        <v>0</v>
      </c>
    </row>
    <row r="5428" ht="15.75" hidden="1" customHeight="1">
      <c r="A5428" s="28"/>
      <c r="B5428" s="27">
        <f>COUNTIF($H$2:$H$2576,'CARGA COMPLETA'!$A5428)</f>
        <v>0</v>
      </c>
      <c r="C5428" s="28"/>
      <c r="D5428" s="29">
        <v>0.0</v>
      </c>
      <c r="E5428" s="1">
        <f>COUNTIF($H$2:$H$2576,'CARGA COMPLETA'!$A5428)</f>
        <v>0</v>
      </c>
    </row>
    <row r="5429" ht="15.75" hidden="1" customHeight="1">
      <c r="A5429" s="28"/>
      <c r="B5429" s="27">
        <f>COUNTIF($H$2:$H$2576,'CARGA COMPLETA'!$A5429)</f>
        <v>0</v>
      </c>
      <c r="C5429" s="28" t="s">
        <v>10468</v>
      </c>
      <c r="D5429" s="29">
        <v>0.0</v>
      </c>
      <c r="E5429" s="1">
        <f>COUNTIF($H$2:$H$2576,'CARGA COMPLETA'!$A5429)</f>
        <v>0</v>
      </c>
    </row>
    <row r="5430" ht="15.75" hidden="1" customHeight="1">
      <c r="A5430" s="28" t="s">
        <v>10469</v>
      </c>
      <c r="B5430" s="27">
        <f>COUNTIF($H$2:$H$2576,'CARGA COMPLETA'!$A5430)</f>
        <v>0</v>
      </c>
      <c r="C5430" s="28" t="s">
        <v>10470</v>
      </c>
      <c r="D5430" s="29">
        <v>2237.3118405000005</v>
      </c>
      <c r="E5430" s="1">
        <f>COUNTIF($H$2:$H$2576,'CARGA COMPLETA'!$A5430)</f>
        <v>0</v>
      </c>
    </row>
    <row r="5431" ht="15.75" hidden="1" customHeight="1">
      <c r="A5431" s="28"/>
      <c r="B5431" s="27">
        <f>COUNTIF($H$2:$H$2576,'CARGA COMPLETA'!$A5431)</f>
        <v>0</v>
      </c>
      <c r="C5431" s="28"/>
      <c r="D5431" s="29">
        <v>0.0</v>
      </c>
      <c r="E5431" s="1">
        <f>COUNTIF($H$2:$H$2576,'CARGA COMPLETA'!$A5431)</f>
        <v>0</v>
      </c>
    </row>
    <row r="5432" ht="15.75" hidden="1" customHeight="1">
      <c r="A5432" s="28"/>
      <c r="B5432" s="27">
        <f>COUNTIF($H$2:$H$2576,'CARGA COMPLETA'!$A5432)</f>
        <v>0</v>
      </c>
      <c r="C5432" s="28" t="s">
        <v>10471</v>
      </c>
      <c r="D5432" s="29">
        <v>0.0</v>
      </c>
      <c r="E5432" s="1">
        <f>COUNTIF($H$2:$H$2576,'CARGA COMPLETA'!$A5432)</f>
        <v>0</v>
      </c>
    </row>
    <row r="5433" ht="15.75" hidden="1" customHeight="1">
      <c r="A5433" s="28" t="s">
        <v>10472</v>
      </c>
      <c r="B5433" s="27">
        <f>COUNTIF($H$2:$H$2576,'CARGA COMPLETA'!$A5433)</f>
        <v>0</v>
      </c>
      <c r="C5433" s="28" t="s">
        <v>10473</v>
      </c>
      <c r="D5433" s="29">
        <v>3182.3381452500003</v>
      </c>
      <c r="E5433" s="1">
        <f>COUNTIF($H$2:$H$2576,'CARGA COMPLETA'!$A5433)</f>
        <v>0</v>
      </c>
    </row>
    <row r="5434" ht="15.75" hidden="1" customHeight="1">
      <c r="A5434" s="28"/>
      <c r="B5434" s="27">
        <f>COUNTIF($H$2:$H$2576,'CARGA COMPLETA'!$A5434)</f>
        <v>0</v>
      </c>
      <c r="C5434" s="28"/>
      <c r="D5434" s="29">
        <v>0.0</v>
      </c>
      <c r="E5434" s="1">
        <f>COUNTIF($H$2:$H$2576,'CARGA COMPLETA'!$A5434)</f>
        <v>0</v>
      </c>
    </row>
    <row r="5435" ht="15.75" hidden="1" customHeight="1">
      <c r="A5435" s="28"/>
      <c r="B5435" s="27">
        <f>COUNTIF($H$2:$H$2576,'CARGA COMPLETA'!$A5435)</f>
        <v>0</v>
      </c>
      <c r="C5435" s="28" t="s">
        <v>10474</v>
      </c>
      <c r="D5435" s="29">
        <v>0.0</v>
      </c>
      <c r="E5435" s="1">
        <f>COUNTIF($H$2:$H$2576,'CARGA COMPLETA'!$A5435)</f>
        <v>0</v>
      </c>
    </row>
    <row r="5436" ht="15.75" customHeight="1">
      <c r="A5436" s="28" t="s">
        <v>2848</v>
      </c>
      <c r="B5436" s="27">
        <f>COUNTIF($H$2:$H$2576,'CARGA COMPLETA'!$A5436)</f>
        <v>1</v>
      </c>
      <c r="C5436" s="28" t="s">
        <v>2847</v>
      </c>
      <c r="D5436" s="29">
        <v>2037.484152</v>
      </c>
      <c r="E5436" s="1">
        <f>COUNTIF($H$2:$H$2576,'CARGA COMPLETA'!$A5436)</f>
        <v>1</v>
      </c>
    </row>
    <row r="5437" ht="15.75" customHeight="1">
      <c r="A5437" s="28" t="s">
        <v>2850</v>
      </c>
      <c r="B5437" s="27">
        <f>COUNTIF($H$2:$H$2576,'CARGA COMPLETA'!$A5437)</f>
        <v>1</v>
      </c>
      <c r="C5437" s="28" t="s">
        <v>2849</v>
      </c>
      <c r="D5437" s="29">
        <v>2214.6355934999997</v>
      </c>
      <c r="E5437" s="1">
        <f>COUNTIF($H$2:$H$2576,'CARGA COMPLETA'!$A5437)</f>
        <v>1</v>
      </c>
    </row>
    <row r="5438" ht="15.75" hidden="1" customHeight="1">
      <c r="A5438" s="28"/>
      <c r="B5438" s="27">
        <f>COUNTIF($H$2:$H$2576,'CARGA COMPLETA'!$A5438)</f>
        <v>0</v>
      </c>
      <c r="C5438" s="28"/>
      <c r="D5438" s="29">
        <v>0.0</v>
      </c>
      <c r="E5438" s="1">
        <f>COUNTIF($H$2:$H$2576,'CARGA COMPLETA'!$A5438)</f>
        <v>0</v>
      </c>
    </row>
    <row r="5439" ht="15.75" hidden="1" customHeight="1">
      <c r="A5439" s="28"/>
      <c r="B5439" s="27">
        <f>COUNTIF($H$2:$H$2576,'CARGA COMPLETA'!$A5439)</f>
        <v>0</v>
      </c>
      <c r="C5439" s="28" t="s">
        <v>10475</v>
      </c>
      <c r="D5439" s="29">
        <v>0.0</v>
      </c>
      <c r="E5439" s="1">
        <f>COUNTIF($H$2:$H$2576,'CARGA COMPLETA'!$A5439)</f>
        <v>0</v>
      </c>
    </row>
    <row r="5440" ht="15.75" customHeight="1">
      <c r="A5440" s="28" t="s">
        <v>2852</v>
      </c>
      <c r="B5440" s="27">
        <f>COUNTIF($H$2:$H$2576,'CARGA COMPLETA'!$A5440)</f>
        <v>1</v>
      </c>
      <c r="C5440" s="28" t="s">
        <v>2851</v>
      </c>
      <c r="D5440" s="29">
        <v>4251.6525645</v>
      </c>
      <c r="E5440" s="1">
        <f>COUNTIF($H$2:$H$2576,'CARGA COMPLETA'!$A5440)</f>
        <v>1</v>
      </c>
    </row>
    <row r="5441" ht="15.75" hidden="1" customHeight="1">
      <c r="A5441" s="28"/>
      <c r="B5441" s="27">
        <f>COUNTIF($H$2:$H$2576,'CARGA COMPLETA'!$A5441)</f>
        <v>0</v>
      </c>
      <c r="C5441" s="28"/>
      <c r="D5441" s="29">
        <v>0.0</v>
      </c>
      <c r="E5441" s="1">
        <f>COUNTIF($H$2:$H$2576,'CARGA COMPLETA'!$A5441)</f>
        <v>0</v>
      </c>
    </row>
    <row r="5442" ht="15.75" hidden="1" customHeight="1">
      <c r="A5442" s="28"/>
      <c r="B5442" s="27">
        <f>COUNTIF($H$2:$H$2576,'CARGA COMPLETA'!$A5442)</f>
        <v>0</v>
      </c>
      <c r="C5442" s="28" t="s">
        <v>10476</v>
      </c>
      <c r="D5442" s="29">
        <v>0.0</v>
      </c>
      <c r="E5442" s="1">
        <f>COUNTIF($H$2:$H$2576,'CARGA COMPLETA'!$A5442)</f>
        <v>0</v>
      </c>
    </row>
    <row r="5443" ht="15.75" customHeight="1">
      <c r="A5443" s="28" t="s">
        <v>2854</v>
      </c>
      <c r="B5443" s="27">
        <f>COUNTIF($H$2:$H$2576,'CARGA COMPLETA'!$A5443)</f>
        <v>1</v>
      </c>
      <c r="C5443" s="28" t="s">
        <v>2853</v>
      </c>
      <c r="D5443" s="29">
        <v>2777.16643875</v>
      </c>
      <c r="E5443" s="1">
        <f>COUNTIF($H$2:$H$2576,'CARGA COMPLETA'!$A5443)</f>
        <v>1</v>
      </c>
    </row>
    <row r="5444" ht="15.75" hidden="1" customHeight="1">
      <c r="A5444" s="28"/>
      <c r="B5444" s="27">
        <f>COUNTIF($H$2:$H$2576,'CARGA COMPLETA'!$A5444)</f>
        <v>0</v>
      </c>
      <c r="C5444" s="28"/>
      <c r="D5444" s="29">
        <v>0.0</v>
      </c>
      <c r="E5444" s="1">
        <f>COUNTIF($H$2:$H$2576,'CARGA COMPLETA'!$A5444)</f>
        <v>0</v>
      </c>
    </row>
    <row r="5445" ht="15.75" hidden="1" customHeight="1">
      <c r="A5445" s="28"/>
      <c r="B5445" s="27">
        <f>COUNTIF($H$2:$H$2576,'CARGA COMPLETA'!$A5445)</f>
        <v>0</v>
      </c>
      <c r="C5445" s="28" t="s">
        <v>10477</v>
      </c>
      <c r="D5445" s="29">
        <v>0.0</v>
      </c>
      <c r="E5445" s="1">
        <f>COUNTIF($H$2:$H$2576,'CARGA COMPLETA'!$A5445)</f>
        <v>0</v>
      </c>
    </row>
    <row r="5446" ht="15.75" customHeight="1">
      <c r="A5446" s="28" t="s">
        <v>2856</v>
      </c>
      <c r="B5446" s="27">
        <f>COUNTIF($H$2:$H$2576,'CARGA COMPLETA'!$A5446)</f>
        <v>1</v>
      </c>
      <c r="C5446" s="28" t="s">
        <v>2855</v>
      </c>
      <c r="D5446" s="29">
        <v>1885.937823</v>
      </c>
      <c r="E5446" s="1">
        <f>COUNTIF($H$2:$H$2576,'CARGA COMPLETA'!$A5446)</f>
        <v>1</v>
      </c>
    </row>
    <row r="5447" ht="15.75" customHeight="1">
      <c r="A5447" s="28" t="s">
        <v>2858</v>
      </c>
      <c r="B5447" s="27">
        <f>COUNTIF($H$2:$H$2576,'CARGA COMPLETA'!$A5447)</f>
        <v>1</v>
      </c>
      <c r="C5447" s="28" t="s">
        <v>2857</v>
      </c>
      <c r="D5447" s="29">
        <v>2912.8375979999996</v>
      </c>
      <c r="E5447" s="1">
        <f>COUNTIF($H$2:$H$2576,'CARGA COMPLETA'!$A5447)</f>
        <v>1</v>
      </c>
    </row>
    <row r="5448" ht="15.75" hidden="1" customHeight="1">
      <c r="A5448" s="28"/>
      <c r="B5448" s="27">
        <f>COUNTIF($H$2:$H$2576,'CARGA COMPLETA'!$A5448)</f>
        <v>0</v>
      </c>
      <c r="C5448" s="28"/>
      <c r="D5448" s="29">
        <v>0.0</v>
      </c>
      <c r="E5448" s="1">
        <f>COUNTIF($H$2:$H$2576,'CARGA COMPLETA'!$A5448)</f>
        <v>0</v>
      </c>
    </row>
    <row r="5449" ht="15.75" hidden="1" customHeight="1">
      <c r="A5449" s="28"/>
      <c r="B5449" s="27">
        <f>COUNTIF($H$2:$H$2576,'CARGA COMPLETA'!$A5449)</f>
        <v>0</v>
      </c>
      <c r="C5449" s="28" t="s">
        <v>10478</v>
      </c>
      <c r="D5449" s="29">
        <v>0.0</v>
      </c>
      <c r="E5449" s="1">
        <f>COUNTIF($H$2:$H$2576,'CARGA COMPLETA'!$A5449)</f>
        <v>0</v>
      </c>
    </row>
    <row r="5450" ht="15.75" hidden="1" customHeight="1">
      <c r="A5450" s="28" t="s">
        <v>10479</v>
      </c>
      <c r="B5450" s="27">
        <f>COUNTIF($H$2:$H$2576,'CARGA COMPLETA'!$A5450)</f>
        <v>0</v>
      </c>
      <c r="C5450" s="28" t="s">
        <v>10480</v>
      </c>
      <c r="D5450" s="29">
        <v>3931.3191307499997</v>
      </c>
      <c r="E5450" s="1">
        <f>COUNTIF($H$2:$H$2576,'CARGA COMPLETA'!$A5450)</f>
        <v>0</v>
      </c>
    </row>
    <row r="5451" ht="15.75" hidden="1" customHeight="1">
      <c r="A5451" s="28" t="s">
        <v>10481</v>
      </c>
      <c r="B5451" s="27">
        <f>COUNTIF($H$2:$H$2576,'CARGA COMPLETA'!$A5451)</f>
        <v>0</v>
      </c>
      <c r="C5451" s="28" t="s">
        <v>10482</v>
      </c>
      <c r="D5451" s="29">
        <v>5922.264867749999</v>
      </c>
      <c r="E5451" s="1">
        <f>COUNTIF($H$2:$H$2576,'CARGA COMPLETA'!$A5451)</f>
        <v>0</v>
      </c>
    </row>
    <row r="5452" ht="15.75" hidden="1" customHeight="1">
      <c r="A5452" s="28" t="s">
        <v>10483</v>
      </c>
      <c r="B5452" s="27">
        <f>COUNTIF($H$2:$H$2576,'CARGA COMPLETA'!$A5452)</f>
        <v>0</v>
      </c>
      <c r="C5452" s="28" t="s">
        <v>10484</v>
      </c>
      <c r="D5452" s="29">
        <v>4434.086744999999</v>
      </c>
      <c r="E5452" s="1">
        <f>COUNTIF($H$2:$H$2576,'CARGA COMPLETA'!$A5452)</f>
        <v>0</v>
      </c>
    </row>
    <row r="5453" ht="15.75" hidden="1" customHeight="1">
      <c r="A5453" s="28" t="s">
        <v>10485</v>
      </c>
      <c r="B5453" s="27">
        <f>COUNTIF($H$2:$H$2576,'CARGA COMPLETA'!$A5453)</f>
        <v>0</v>
      </c>
      <c r="C5453" s="28" t="s">
        <v>10486</v>
      </c>
      <c r="D5453" s="29">
        <v>6687.453440249999</v>
      </c>
      <c r="E5453" s="1">
        <f>COUNTIF($H$2:$H$2576,'CARGA COMPLETA'!$A5453)</f>
        <v>0</v>
      </c>
    </row>
    <row r="5454" ht="15.75" hidden="1" customHeight="1">
      <c r="A5454" s="28" t="s">
        <v>10487</v>
      </c>
      <c r="B5454" s="27">
        <f>COUNTIF($H$2:$H$2576,'CARGA COMPLETA'!$A5454)</f>
        <v>0</v>
      </c>
      <c r="C5454" s="28" t="s">
        <v>10488</v>
      </c>
      <c r="D5454" s="29">
        <v>3890.063454749999</v>
      </c>
      <c r="E5454" s="1">
        <f>COUNTIF($H$2:$H$2576,'CARGA COMPLETA'!$A5454)</f>
        <v>0</v>
      </c>
    </row>
    <row r="5455" ht="15.75" hidden="1" customHeight="1">
      <c r="A5455" s="28" t="s">
        <v>10489</v>
      </c>
      <c r="B5455" s="27">
        <f>COUNTIF($H$2:$H$2576,'CARGA COMPLETA'!$A5455)</f>
        <v>0</v>
      </c>
      <c r="C5455" s="28" t="s">
        <v>10490</v>
      </c>
      <c r="D5455" s="29">
        <v>4070.9433599999993</v>
      </c>
      <c r="E5455" s="1">
        <f>COUNTIF($H$2:$H$2576,'CARGA COMPLETA'!$A5455)</f>
        <v>0</v>
      </c>
    </row>
    <row r="5456" ht="15.75" hidden="1" customHeight="1">
      <c r="A5456" s="28" t="s">
        <v>10491</v>
      </c>
      <c r="B5456" s="27">
        <f>COUNTIF($H$2:$H$2576,'CARGA COMPLETA'!$A5456)</f>
        <v>0</v>
      </c>
      <c r="C5456" s="28" t="s">
        <v>10492</v>
      </c>
      <c r="D5456" s="29">
        <v>4634.3995829999985</v>
      </c>
      <c r="E5456" s="1">
        <f>COUNTIF($H$2:$H$2576,'CARGA COMPLETA'!$A5456)</f>
        <v>0</v>
      </c>
    </row>
    <row r="5457" ht="15.75" hidden="1" customHeight="1">
      <c r="A5457" s="28" t="s">
        <v>10493</v>
      </c>
      <c r="B5457" s="27">
        <f>COUNTIF($H$2:$H$2576,'CARGA COMPLETA'!$A5457)</f>
        <v>0</v>
      </c>
      <c r="C5457" s="28" t="s">
        <v>10494</v>
      </c>
      <c r="D5457" s="29">
        <v>5507.33626575</v>
      </c>
      <c r="E5457" s="1">
        <f>COUNTIF($H$2:$H$2576,'CARGA COMPLETA'!$A5457)</f>
        <v>0</v>
      </c>
    </row>
    <row r="5458" ht="15.75" hidden="1" customHeight="1">
      <c r="A5458" s="28" t="s">
        <v>10495</v>
      </c>
      <c r="B5458" s="27">
        <f>COUNTIF($H$2:$H$2576,'CARGA COMPLETA'!$A5458)</f>
        <v>0</v>
      </c>
      <c r="C5458" s="28" t="s">
        <v>10496</v>
      </c>
      <c r="D5458" s="29">
        <v>6613.899385499999</v>
      </c>
      <c r="E5458" s="1">
        <f>COUNTIF($H$2:$H$2576,'CARGA COMPLETA'!$A5458)</f>
        <v>0</v>
      </c>
    </row>
    <row r="5459" ht="15.75" hidden="1" customHeight="1">
      <c r="A5459" s="28"/>
      <c r="B5459" s="27">
        <f>COUNTIF($H$2:$H$2576,'CARGA COMPLETA'!$A5459)</f>
        <v>0</v>
      </c>
      <c r="C5459" s="28"/>
      <c r="D5459" s="29">
        <v>0.0</v>
      </c>
      <c r="E5459" s="1">
        <f>COUNTIF($H$2:$H$2576,'CARGA COMPLETA'!$A5459)</f>
        <v>0</v>
      </c>
    </row>
    <row r="5460" ht="15.75" hidden="1" customHeight="1">
      <c r="A5460" s="28"/>
      <c r="B5460" s="27">
        <f>COUNTIF($H$2:$H$2576,'CARGA COMPLETA'!$A5460)</f>
        <v>0</v>
      </c>
      <c r="C5460" s="28" t="s">
        <v>10497</v>
      </c>
      <c r="D5460" s="29">
        <v>0.0</v>
      </c>
      <c r="E5460" s="1">
        <f>COUNTIF($H$2:$H$2576,'CARGA COMPLETA'!$A5460)</f>
        <v>0</v>
      </c>
    </row>
    <row r="5461" ht="15.75" hidden="1" customHeight="1">
      <c r="A5461" s="28" t="s">
        <v>10498</v>
      </c>
      <c r="B5461" s="27">
        <f>COUNTIF($H$2:$H$2576,'CARGA COMPLETA'!$A5461)</f>
        <v>0</v>
      </c>
      <c r="C5461" s="28" t="s">
        <v>10499</v>
      </c>
      <c r="D5461" s="29">
        <v>3111.6231135</v>
      </c>
      <c r="E5461" s="1">
        <f>COUNTIF($H$2:$H$2576,'CARGA COMPLETA'!$A5461)</f>
        <v>0</v>
      </c>
    </row>
    <row r="5462" ht="15.75" hidden="1" customHeight="1">
      <c r="A5462" s="28" t="s">
        <v>10500</v>
      </c>
      <c r="B5462" s="27">
        <f>COUNTIF($H$2:$H$2576,'CARGA COMPLETA'!$A5462)</f>
        <v>0</v>
      </c>
      <c r="C5462" s="28" t="s">
        <v>10501</v>
      </c>
      <c r="D5462" s="29">
        <v>2637.1469025</v>
      </c>
      <c r="E5462" s="1">
        <f>COUNTIF($H$2:$H$2576,'CARGA COMPLETA'!$A5462)</f>
        <v>0</v>
      </c>
    </row>
    <row r="5463" ht="15.75" hidden="1" customHeight="1">
      <c r="A5463" s="28" t="s">
        <v>10502</v>
      </c>
      <c r="B5463" s="27">
        <f>COUNTIF($H$2:$H$2576,'CARGA COMPLETA'!$A5463)</f>
        <v>0</v>
      </c>
      <c r="C5463" s="28" t="s">
        <v>10503</v>
      </c>
      <c r="D5463" s="29">
        <v>4208.08793625</v>
      </c>
      <c r="E5463" s="1">
        <f>COUNTIF($H$2:$H$2576,'CARGA COMPLETA'!$A5463)</f>
        <v>0</v>
      </c>
    </row>
    <row r="5464" ht="15.75" hidden="1" customHeight="1">
      <c r="A5464" s="28" t="s">
        <v>10504</v>
      </c>
      <c r="B5464" s="27">
        <f>COUNTIF($H$2:$H$2576,'CARGA COMPLETA'!$A5464)</f>
        <v>0</v>
      </c>
      <c r="C5464" s="28" t="s">
        <v>10505</v>
      </c>
      <c r="D5464" s="29">
        <v>1748.2092704999998</v>
      </c>
      <c r="E5464" s="1">
        <f>COUNTIF($H$2:$H$2576,'CARGA COMPLETA'!$A5464)</f>
        <v>0</v>
      </c>
    </row>
    <row r="5465" ht="15.75" hidden="1" customHeight="1">
      <c r="A5465" s="28" t="s">
        <v>10506</v>
      </c>
      <c r="B5465" s="27">
        <f>COUNTIF($H$2:$H$2576,'CARGA COMPLETA'!$A5465)</f>
        <v>0</v>
      </c>
      <c r="C5465" s="28" t="s">
        <v>10507</v>
      </c>
      <c r="D5465" s="29">
        <v>3081.8313405000004</v>
      </c>
      <c r="E5465" s="1">
        <f>COUNTIF($H$2:$H$2576,'CARGA COMPLETA'!$A5465)</f>
        <v>0</v>
      </c>
    </row>
    <row r="5466" ht="15.75" hidden="1" customHeight="1">
      <c r="A5466" s="28" t="s">
        <v>10508</v>
      </c>
      <c r="B5466" s="27">
        <f>COUNTIF($H$2:$H$2576,'CARGA COMPLETA'!$A5466)</f>
        <v>0</v>
      </c>
      <c r="C5466" s="28" t="s">
        <v>10509</v>
      </c>
      <c r="D5466" s="29">
        <v>3986.1679770000005</v>
      </c>
      <c r="E5466" s="1">
        <f>COUNTIF($H$2:$H$2576,'CARGA COMPLETA'!$A5466)</f>
        <v>0</v>
      </c>
    </row>
    <row r="5467" ht="15.75" hidden="1" customHeight="1">
      <c r="A5467" s="28" t="s">
        <v>10510</v>
      </c>
      <c r="B5467" s="27">
        <f>COUNTIF($H$2:$H$2576,'CARGA COMPLETA'!$A5467)</f>
        <v>0</v>
      </c>
      <c r="C5467" s="28" t="s">
        <v>10511</v>
      </c>
      <c r="D5467" s="29">
        <v>4694.18976675</v>
      </c>
      <c r="E5467" s="1">
        <f>COUNTIF($H$2:$H$2576,'CARGA COMPLETA'!$A5467)</f>
        <v>0</v>
      </c>
    </row>
    <row r="5468" ht="15.75" hidden="1" customHeight="1">
      <c r="A5468" s="28"/>
      <c r="B5468" s="27">
        <f>COUNTIF($H$2:$H$2576,'CARGA COMPLETA'!$A5468)</f>
        <v>0</v>
      </c>
      <c r="C5468" s="28"/>
      <c r="D5468" s="29">
        <v>0.0</v>
      </c>
      <c r="E5468" s="1">
        <f>COUNTIF($H$2:$H$2576,'CARGA COMPLETA'!$A5468)</f>
        <v>0</v>
      </c>
    </row>
    <row r="5469" ht="15.75" hidden="1" customHeight="1">
      <c r="A5469" s="28"/>
      <c r="B5469" s="27">
        <f>COUNTIF($H$2:$H$2576,'CARGA COMPLETA'!$A5469)</f>
        <v>0</v>
      </c>
      <c r="C5469" s="28" t="s">
        <v>10512</v>
      </c>
      <c r="D5469" s="29">
        <v>0.0</v>
      </c>
      <c r="E5469" s="1">
        <f>COUNTIF($H$2:$H$2576,'CARGA COMPLETA'!$A5469)</f>
        <v>0</v>
      </c>
    </row>
    <row r="5470" ht="15.75" hidden="1" customHeight="1">
      <c r="A5470" s="28" t="s">
        <v>10513</v>
      </c>
      <c r="B5470" s="27">
        <f>COUNTIF($H$2:$H$2576,'CARGA COMPLETA'!$A5470)</f>
        <v>0</v>
      </c>
      <c r="C5470" s="28" t="s">
        <v>10514</v>
      </c>
      <c r="D5470" s="29">
        <v>3069.7205715</v>
      </c>
      <c r="E5470" s="1">
        <f>COUNTIF($H$2:$H$2576,'CARGA COMPLETA'!$A5470)</f>
        <v>0</v>
      </c>
    </row>
    <row r="5471" ht="15.75" hidden="1" customHeight="1">
      <c r="A5471" s="28"/>
      <c r="B5471" s="27">
        <f>COUNTIF($H$2:$H$2576,'CARGA COMPLETA'!$A5471)</f>
        <v>0</v>
      </c>
      <c r="C5471" s="28"/>
      <c r="D5471" s="29">
        <v>0.0</v>
      </c>
      <c r="E5471" s="1">
        <f>COUNTIF($H$2:$H$2576,'CARGA COMPLETA'!$A5471)</f>
        <v>0</v>
      </c>
    </row>
    <row r="5472" ht="15.75" hidden="1" customHeight="1">
      <c r="A5472" s="28"/>
      <c r="B5472" s="27">
        <f>COUNTIF($H$2:$H$2576,'CARGA COMPLETA'!$A5472)</f>
        <v>0</v>
      </c>
      <c r="C5472" s="28" t="s">
        <v>10515</v>
      </c>
      <c r="D5472" s="29">
        <v>0.0</v>
      </c>
      <c r="E5472" s="1">
        <f>COUNTIF($H$2:$H$2576,'CARGA COMPLETA'!$A5472)</f>
        <v>0</v>
      </c>
    </row>
    <row r="5473" ht="15.75" hidden="1" customHeight="1">
      <c r="A5473" s="28" t="s">
        <v>10516</v>
      </c>
      <c r="B5473" s="27">
        <f>COUNTIF($H$2:$H$2576,'CARGA COMPLETA'!$A5473)</f>
        <v>0</v>
      </c>
      <c r="C5473" s="28" t="s">
        <v>10517</v>
      </c>
      <c r="D5473" s="29">
        <v>4365.56387025</v>
      </c>
      <c r="E5473" s="1">
        <f>COUNTIF($H$2:$H$2576,'CARGA COMPLETA'!$A5473)</f>
        <v>0</v>
      </c>
    </row>
    <row r="5474" ht="15.75" hidden="1" customHeight="1">
      <c r="A5474" s="28" t="s">
        <v>10518</v>
      </c>
      <c r="B5474" s="27">
        <f>COUNTIF($H$2:$H$2576,'CARGA COMPLETA'!$A5474)</f>
        <v>0</v>
      </c>
      <c r="C5474" s="28" t="s">
        <v>10519</v>
      </c>
      <c r="D5474" s="29">
        <v>8000.034396749999</v>
      </c>
      <c r="E5474" s="1">
        <f>COUNTIF($H$2:$H$2576,'CARGA COMPLETA'!$A5474)</f>
        <v>0</v>
      </c>
    </row>
    <row r="5475" ht="15.75" hidden="1" customHeight="1">
      <c r="A5475" s="28" t="s">
        <v>10520</v>
      </c>
      <c r="B5475" s="27">
        <f>COUNTIF($H$2:$H$2576,'CARGA COMPLETA'!$A5475)</f>
        <v>0</v>
      </c>
      <c r="C5475" s="28" t="s">
        <v>10521</v>
      </c>
      <c r="D5475" s="29">
        <v>9301.85222175</v>
      </c>
      <c r="E5475" s="1">
        <f>COUNTIF($H$2:$H$2576,'CARGA COMPLETA'!$A5475)</f>
        <v>0</v>
      </c>
    </row>
    <row r="5476" ht="15.75" hidden="1" customHeight="1">
      <c r="A5476" s="28" t="s">
        <v>10522</v>
      </c>
      <c r="B5476" s="27">
        <f>COUNTIF($H$2:$H$2576,'CARGA COMPLETA'!$A5476)</f>
        <v>0</v>
      </c>
      <c r="C5476" s="28" t="s">
        <v>10523</v>
      </c>
      <c r="D5476" s="29">
        <v>2851.6728239999998</v>
      </c>
      <c r="E5476" s="1">
        <f>COUNTIF($H$2:$H$2576,'CARGA COMPLETA'!$A5476)</f>
        <v>0</v>
      </c>
    </row>
    <row r="5477" ht="15.75" hidden="1" customHeight="1">
      <c r="A5477" s="28" t="s">
        <v>10524</v>
      </c>
      <c r="B5477" s="27">
        <f>COUNTIF($H$2:$H$2576,'CARGA COMPLETA'!$A5477)</f>
        <v>0</v>
      </c>
      <c r="C5477" s="28" t="s">
        <v>10525</v>
      </c>
      <c r="D5477" s="29">
        <v>3139.8606112499997</v>
      </c>
      <c r="E5477" s="1">
        <f>COUNTIF($H$2:$H$2576,'CARGA COMPLETA'!$A5477)</f>
        <v>0</v>
      </c>
    </row>
    <row r="5478" ht="15.75" hidden="1" customHeight="1">
      <c r="A5478" s="28"/>
      <c r="B5478" s="27">
        <f>COUNTIF($H$2:$H$2576,'CARGA COMPLETA'!$A5478)</f>
        <v>0</v>
      </c>
      <c r="C5478" s="28"/>
      <c r="D5478" s="29">
        <v>0.0</v>
      </c>
      <c r="E5478" s="1">
        <f>COUNTIF($H$2:$H$2576,'CARGA COMPLETA'!$A5478)</f>
        <v>0</v>
      </c>
    </row>
    <row r="5479" ht="15.75" hidden="1" customHeight="1">
      <c r="A5479" s="28"/>
      <c r="B5479" s="27">
        <f>COUNTIF($H$2:$H$2576,'CARGA COMPLETA'!$A5479)</f>
        <v>0</v>
      </c>
      <c r="C5479" s="28" t="s">
        <v>10526</v>
      </c>
      <c r="D5479" s="29">
        <v>0.0</v>
      </c>
      <c r="E5479" s="1">
        <f>COUNTIF($H$2:$H$2576,'CARGA COMPLETA'!$A5479)</f>
        <v>0</v>
      </c>
    </row>
    <row r="5480" ht="15.75" customHeight="1">
      <c r="A5480" s="28" t="s">
        <v>2860</v>
      </c>
      <c r="B5480" s="27">
        <f>COUNTIF($H$2:$H$2576,'CARGA COMPLETA'!$A5480)</f>
        <v>1</v>
      </c>
      <c r="C5480" s="28" t="s">
        <v>2859</v>
      </c>
      <c r="D5480" s="29">
        <v>3789.125406</v>
      </c>
      <c r="E5480" s="1">
        <f>COUNTIF($H$2:$H$2576,'CARGA COMPLETA'!$A5480)</f>
        <v>1</v>
      </c>
    </row>
    <row r="5481" ht="15.75" customHeight="1">
      <c r="A5481" s="28" t="s">
        <v>2862</v>
      </c>
      <c r="B5481" s="27">
        <f>COUNTIF($H$2:$H$2576,'CARGA COMPLETA'!$A5481)</f>
        <v>1</v>
      </c>
      <c r="C5481" s="28" t="s">
        <v>2861</v>
      </c>
      <c r="D5481" s="29">
        <v>4318.12703025</v>
      </c>
      <c r="E5481" s="1">
        <f>COUNTIF($H$2:$H$2576,'CARGA COMPLETA'!$A5481)</f>
        <v>1</v>
      </c>
    </row>
    <row r="5482" ht="15.75" hidden="1" customHeight="1">
      <c r="A5482" s="28"/>
      <c r="B5482" s="27">
        <f>COUNTIF($H$2:$H$2576,'CARGA COMPLETA'!$A5482)</f>
        <v>0</v>
      </c>
      <c r="C5482" s="28"/>
      <c r="D5482" s="29">
        <v>0.0</v>
      </c>
      <c r="E5482" s="1">
        <f>COUNTIF($H$2:$H$2576,'CARGA COMPLETA'!$A5482)</f>
        <v>0</v>
      </c>
    </row>
    <row r="5483" ht="15.75" hidden="1" customHeight="1">
      <c r="A5483" s="28"/>
      <c r="B5483" s="27">
        <f>COUNTIF($H$2:$H$2576,'CARGA COMPLETA'!$A5483)</f>
        <v>0</v>
      </c>
      <c r="C5483" s="28" t="s">
        <v>10527</v>
      </c>
      <c r="D5483" s="29">
        <v>0.0</v>
      </c>
      <c r="E5483" s="1">
        <f>COUNTIF($H$2:$H$2576,'CARGA COMPLETA'!$A5483)</f>
        <v>0</v>
      </c>
    </row>
    <row r="5484" ht="15.75" hidden="1" customHeight="1">
      <c r="A5484" s="28" t="s">
        <v>10528</v>
      </c>
      <c r="B5484" s="27">
        <f>COUNTIF($H$2:$H$2576,'CARGA COMPLETA'!$A5484)</f>
        <v>0</v>
      </c>
      <c r="C5484" s="28" t="s">
        <v>10529</v>
      </c>
      <c r="D5484" s="29">
        <v>7566.391601999999</v>
      </c>
      <c r="E5484" s="1">
        <f>COUNTIF($H$2:$H$2576,'CARGA COMPLETA'!$A5484)</f>
        <v>0</v>
      </c>
    </row>
    <row r="5485" ht="15.75" hidden="1" customHeight="1">
      <c r="A5485" s="28" t="s">
        <v>10530</v>
      </c>
      <c r="B5485" s="27">
        <f>COUNTIF($H$2:$H$2576,'CARGA COMPLETA'!$A5485)</f>
        <v>0</v>
      </c>
      <c r="C5485" s="28" t="s">
        <v>10531</v>
      </c>
      <c r="D5485" s="29">
        <v>2358.19492425</v>
      </c>
      <c r="E5485" s="1">
        <f>COUNTIF($H$2:$H$2576,'CARGA COMPLETA'!$A5485)</f>
        <v>0</v>
      </c>
    </row>
    <row r="5486" ht="15.75" hidden="1" customHeight="1">
      <c r="A5486" s="28" t="s">
        <v>10532</v>
      </c>
      <c r="B5486" s="27">
        <f>COUNTIF($H$2:$H$2576,'CARGA COMPLETA'!$A5486)</f>
        <v>0</v>
      </c>
      <c r="C5486" s="28" t="s">
        <v>10533</v>
      </c>
      <c r="D5486" s="29">
        <v>2753.35817625</v>
      </c>
      <c r="E5486" s="1">
        <f>COUNTIF($H$2:$H$2576,'CARGA COMPLETA'!$A5486)</f>
        <v>0</v>
      </c>
    </row>
    <row r="5487" ht="15.75" hidden="1" customHeight="1">
      <c r="A5487" s="28"/>
      <c r="B5487" s="27">
        <f>COUNTIF($H$2:$H$2576,'CARGA COMPLETA'!$A5487)</f>
        <v>0</v>
      </c>
      <c r="C5487" s="28"/>
      <c r="D5487" s="29">
        <v>0.0</v>
      </c>
      <c r="E5487" s="1">
        <f>COUNTIF($H$2:$H$2576,'CARGA COMPLETA'!$A5487)</f>
        <v>0</v>
      </c>
    </row>
    <row r="5488" ht="15.75" hidden="1" customHeight="1">
      <c r="A5488" s="28"/>
      <c r="B5488" s="27">
        <f>COUNTIF($H$2:$H$2576,'CARGA COMPLETA'!$A5488)</f>
        <v>0</v>
      </c>
      <c r="C5488" s="28" t="s">
        <v>10534</v>
      </c>
      <c r="D5488" s="29">
        <v>0.0</v>
      </c>
      <c r="E5488" s="1">
        <f>COUNTIF($H$2:$H$2576,'CARGA COMPLETA'!$A5488)</f>
        <v>0</v>
      </c>
    </row>
    <row r="5489" ht="15.75" hidden="1" customHeight="1">
      <c r="A5489" s="28" t="s">
        <v>10535</v>
      </c>
      <c r="B5489" s="27">
        <f>COUNTIF($H$2:$H$2576,'CARGA COMPLETA'!$A5489)</f>
        <v>0</v>
      </c>
      <c r="C5489" s="28" t="s">
        <v>10536</v>
      </c>
      <c r="D5489" s="29">
        <v>18876.529163249998</v>
      </c>
      <c r="E5489" s="1">
        <f>COUNTIF($H$2:$H$2576,'CARGA COMPLETA'!$A5489)</f>
        <v>0</v>
      </c>
    </row>
    <row r="5490" ht="15.75" hidden="1" customHeight="1">
      <c r="A5490" s="28" t="s">
        <v>10537</v>
      </c>
      <c r="B5490" s="27">
        <f>COUNTIF($H$2:$H$2576,'CARGA COMPLETA'!$A5490)</f>
        <v>0</v>
      </c>
      <c r="C5490" s="28" t="s">
        <v>10538</v>
      </c>
      <c r="D5490" s="29">
        <v>20461.737186</v>
      </c>
      <c r="E5490" s="1">
        <f>COUNTIF($H$2:$H$2576,'CARGA COMPLETA'!$A5490)</f>
        <v>0</v>
      </c>
    </row>
    <row r="5491" ht="15.75" hidden="1" customHeight="1">
      <c r="A5491" s="28" t="s">
        <v>10539</v>
      </c>
      <c r="B5491" s="27">
        <f>COUNTIF($H$2:$H$2576,'CARGA COMPLETA'!$A5491)</f>
        <v>0</v>
      </c>
      <c r="C5491" s="28" t="s">
        <v>10540</v>
      </c>
      <c r="D5491" s="29">
        <v>7612.498772999999</v>
      </c>
      <c r="E5491" s="1">
        <f>COUNTIF($H$2:$H$2576,'CARGA COMPLETA'!$A5491)</f>
        <v>0</v>
      </c>
    </row>
    <row r="5492" ht="15.75" hidden="1" customHeight="1">
      <c r="A5492" s="28" t="s">
        <v>10541</v>
      </c>
      <c r="B5492" s="27">
        <f>COUNTIF($H$2:$H$2576,'CARGA COMPLETA'!$A5492)</f>
        <v>0</v>
      </c>
      <c r="C5492" s="28" t="s">
        <v>10542</v>
      </c>
      <c r="D5492" s="29">
        <v>6974.82366075</v>
      </c>
      <c r="E5492" s="1">
        <f>COUNTIF($H$2:$H$2576,'CARGA COMPLETA'!$A5492)</f>
        <v>0</v>
      </c>
    </row>
    <row r="5493" ht="15.75" hidden="1" customHeight="1">
      <c r="A5493" s="28"/>
      <c r="B5493" s="27">
        <f>COUNTIF($H$2:$H$2576,'CARGA COMPLETA'!$A5493)</f>
        <v>0</v>
      </c>
      <c r="C5493" s="28"/>
      <c r="D5493" s="29">
        <v>0.0</v>
      </c>
      <c r="E5493" s="1">
        <f>COUNTIF($H$2:$H$2576,'CARGA COMPLETA'!$A5493)</f>
        <v>0</v>
      </c>
    </row>
    <row r="5494" ht="15.75" hidden="1" customHeight="1">
      <c r="A5494" s="28"/>
      <c r="B5494" s="27">
        <f>COUNTIF($H$2:$H$2576,'CARGA COMPLETA'!$A5494)</f>
        <v>0</v>
      </c>
      <c r="C5494" s="28" t="s">
        <v>10543</v>
      </c>
      <c r="D5494" s="29">
        <v>0.0</v>
      </c>
      <c r="E5494" s="1">
        <f>COUNTIF($H$2:$H$2576,'CARGA COMPLETA'!$A5494)</f>
        <v>0</v>
      </c>
    </row>
    <row r="5495" ht="15.75" customHeight="1">
      <c r="A5495" s="28" t="s">
        <v>2864</v>
      </c>
      <c r="B5495" s="27">
        <f>COUNTIF($H$2:$H$2576,'CARGA COMPLETA'!$A5495)</f>
        <v>1</v>
      </c>
      <c r="C5495" s="28" t="s">
        <v>5777</v>
      </c>
      <c r="D5495" s="29">
        <v>2032.5697672499998</v>
      </c>
      <c r="E5495" s="1">
        <f>COUNTIF($H$2:$H$2576,'CARGA COMPLETA'!$A5495)</f>
        <v>1</v>
      </c>
    </row>
    <row r="5496" ht="15.75" customHeight="1">
      <c r="A5496" s="28" t="s">
        <v>2866</v>
      </c>
      <c r="B5496" s="27">
        <f>COUNTIF($H$2:$H$2576,'CARGA COMPLETA'!$A5496)</f>
        <v>1</v>
      </c>
      <c r="C5496" s="28" t="s">
        <v>5780</v>
      </c>
      <c r="D5496" s="29">
        <v>2343.0295102499995</v>
      </c>
      <c r="E5496" s="1">
        <f>COUNTIF($H$2:$H$2576,'CARGA COMPLETA'!$A5496)</f>
        <v>1</v>
      </c>
    </row>
    <row r="5497" ht="15.75" customHeight="1">
      <c r="A5497" s="28" t="s">
        <v>2868</v>
      </c>
      <c r="B5497" s="27">
        <f>COUNTIF($H$2:$H$2576,'CARGA COMPLETA'!$A5497)</f>
        <v>1</v>
      </c>
      <c r="C5497" s="28" t="s">
        <v>5783</v>
      </c>
      <c r="D5497" s="29">
        <v>3765.9011197499995</v>
      </c>
      <c r="E5497" s="1">
        <f>COUNTIF($H$2:$H$2576,'CARGA COMPLETA'!$A5497)</f>
        <v>1</v>
      </c>
    </row>
    <row r="5498" ht="15.75" customHeight="1">
      <c r="A5498" s="28" t="s">
        <v>2870</v>
      </c>
      <c r="B5498" s="27">
        <f>COUNTIF($H$2:$H$2576,'CARGA COMPLETA'!$A5498)</f>
        <v>1</v>
      </c>
      <c r="C5498" s="28" t="s">
        <v>5784</v>
      </c>
      <c r="D5498" s="29">
        <v>3270.5275432499993</v>
      </c>
      <c r="E5498" s="1">
        <f>COUNTIF($H$2:$H$2576,'CARGA COMPLETA'!$A5498)</f>
        <v>1</v>
      </c>
    </row>
    <row r="5499" ht="15.75" customHeight="1">
      <c r="A5499" s="28" t="s">
        <v>2872</v>
      </c>
      <c r="B5499" s="27">
        <f>COUNTIF($H$2:$H$2576,'CARGA COMPLETA'!$A5499)</f>
        <v>1</v>
      </c>
      <c r="C5499" s="28" t="s">
        <v>5785</v>
      </c>
      <c r="D5499" s="29">
        <v>2366.85574125</v>
      </c>
      <c r="E5499" s="1">
        <f>COUNTIF($H$2:$H$2576,'CARGA COMPLETA'!$A5499)</f>
        <v>1</v>
      </c>
    </row>
    <row r="5500" ht="15.75" customHeight="1">
      <c r="A5500" s="28" t="s">
        <v>2874</v>
      </c>
      <c r="B5500" s="27">
        <f>COUNTIF($H$2:$H$2576,'CARGA COMPLETA'!$A5500)</f>
        <v>1</v>
      </c>
      <c r="C5500" s="28" t="s">
        <v>5787</v>
      </c>
      <c r="D5500" s="29">
        <v>2952.5030617499997</v>
      </c>
      <c r="E5500" s="1">
        <f>COUNTIF($H$2:$H$2576,'CARGA COMPLETA'!$A5500)</f>
        <v>1</v>
      </c>
    </row>
    <row r="5501" ht="15.75" customHeight="1">
      <c r="A5501" s="28" t="s">
        <v>2876</v>
      </c>
      <c r="B5501" s="27">
        <f>COUNTIF($H$2:$H$2576,'CARGA COMPLETA'!$A5501)</f>
        <v>1</v>
      </c>
      <c r="C5501" s="28" t="s">
        <v>5790</v>
      </c>
      <c r="D5501" s="29">
        <v>5777.6094585</v>
      </c>
      <c r="E5501" s="1">
        <f>COUNTIF($H$2:$H$2576,'CARGA COMPLETA'!$A5501)</f>
        <v>1</v>
      </c>
    </row>
    <row r="5502" ht="15.75" customHeight="1">
      <c r="A5502" s="28" t="s">
        <v>2878</v>
      </c>
      <c r="B5502" s="27">
        <f>COUNTIF($H$2:$H$2576,'CARGA COMPLETA'!$A5502)</f>
        <v>1</v>
      </c>
      <c r="C5502" s="28" t="s">
        <v>5793</v>
      </c>
      <c r="D5502" s="29">
        <v>4442.729593500001</v>
      </c>
      <c r="E5502" s="1">
        <f>COUNTIF($H$2:$H$2576,'CARGA COMPLETA'!$A5502)</f>
        <v>1</v>
      </c>
    </row>
    <row r="5503" ht="15.75" customHeight="1">
      <c r="A5503" s="28" t="s">
        <v>2880</v>
      </c>
      <c r="B5503" s="27">
        <f>COUNTIF($H$2:$H$2576,'CARGA COMPLETA'!$A5503)</f>
        <v>1</v>
      </c>
      <c r="C5503" s="28" t="s">
        <v>5794</v>
      </c>
      <c r="D5503" s="29">
        <v>2032.7853892499998</v>
      </c>
      <c r="E5503" s="1">
        <f>COUNTIF($H$2:$H$2576,'CARGA COMPLETA'!$A5503)</f>
        <v>1</v>
      </c>
    </row>
    <row r="5504" ht="15.75" customHeight="1">
      <c r="A5504" s="28" t="s">
        <v>2882</v>
      </c>
      <c r="B5504" s="27">
        <f>COUNTIF($H$2:$H$2576,'CARGA COMPLETA'!$A5504)</f>
        <v>1</v>
      </c>
      <c r="C5504" s="28" t="s">
        <v>5796</v>
      </c>
      <c r="D5504" s="29">
        <v>2342.8857622499995</v>
      </c>
      <c r="E5504" s="1">
        <f>COUNTIF($H$2:$H$2576,'CARGA COMPLETA'!$A5504)</f>
        <v>1</v>
      </c>
    </row>
    <row r="5505" ht="15.75" customHeight="1">
      <c r="A5505" s="28" t="s">
        <v>2884</v>
      </c>
      <c r="B5505" s="27">
        <f>COUNTIF($H$2:$H$2576,'CARGA COMPLETA'!$A5505)</f>
        <v>1</v>
      </c>
      <c r="C5505" s="28" t="s">
        <v>5797</v>
      </c>
      <c r="D5505" s="29">
        <v>3765.8831512499996</v>
      </c>
      <c r="E5505" s="1">
        <f>COUNTIF($H$2:$H$2576,'CARGA COMPLETA'!$A5505)</f>
        <v>1</v>
      </c>
    </row>
    <row r="5506" ht="15.75" customHeight="1">
      <c r="A5506" s="28" t="s">
        <v>2886</v>
      </c>
      <c r="B5506" s="27">
        <f>COUNTIF($H$2:$H$2576,'CARGA COMPLETA'!$A5506)</f>
        <v>1</v>
      </c>
      <c r="C5506" s="28" t="s">
        <v>5800</v>
      </c>
      <c r="D5506" s="29">
        <v>3270.5275432499993</v>
      </c>
      <c r="E5506" s="1">
        <f>COUNTIF($H$2:$H$2576,'CARGA COMPLETA'!$A5506)</f>
        <v>1</v>
      </c>
    </row>
    <row r="5507" ht="15.75" customHeight="1">
      <c r="A5507" s="28" t="s">
        <v>2888</v>
      </c>
      <c r="B5507" s="27">
        <f>COUNTIF($H$2:$H$2576,'CARGA COMPLETA'!$A5507)</f>
        <v>1</v>
      </c>
      <c r="C5507" s="28" t="s">
        <v>5801</v>
      </c>
      <c r="D5507" s="29">
        <v>2366.85574125</v>
      </c>
      <c r="E5507" s="1">
        <f>COUNTIF($H$2:$H$2576,'CARGA COMPLETA'!$A5507)</f>
        <v>1</v>
      </c>
    </row>
    <row r="5508" ht="15.75" customHeight="1">
      <c r="A5508" s="28" t="s">
        <v>2890</v>
      </c>
      <c r="B5508" s="27">
        <f>COUNTIF($H$2:$H$2576,'CARGA COMPLETA'!$A5508)</f>
        <v>1</v>
      </c>
      <c r="C5508" s="28" t="s">
        <v>5802</v>
      </c>
      <c r="D5508" s="29">
        <v>2952.5030617499997</v>
      </c>
      <c r="E5508" s="1">
        <f>COUNTIF($H$2:$H$2576,'CARGA COMPLETA'!$A5508)</f>
        <v>1</v>
      </c>
    </row>
    <row r="5509" ht="15.75" customHeight="1">
      <c r="A5509" s="28" t="s">
        <v>2892</v>
      </c>
      <c r="B5509" s="27">
        <f>COUNTIF($H$2:$H$2576,'CARGA COMPLETA'!$A5509)</f>
        <v>1</v>
      </c>
      <c r="C5509" s="28" t="s">
        <v>5803</v>
      </c>
      <c r="D5509" s="29">
        <v>5777.6094585</v>
      </c>
      <c r="E5509" s="1">
        <f>COUNTIF($H$2:$H$2576,'CARGA COMPLETA'!$A5509)</f>
        <v>1</v>
      </c>
    </row>
    <row r="5510" ht="15.75" customHeight="1">
      <c r="A5510" s="28" t="s">
        <v>2894</v>
      </c>
      <c r="B5510" s="27">
        <f>COUNTIF($H$2:$H$2576,'CARGA COMPLETA'!$A5510)</f>
        <v>1</v>
      </c>
      <c r="C5510" s="28" t="s">
        <v>5805</v>
      </c>
      <c r="D5510" s="29">
        <v>4442.729593500001</v>
      </c>
      <c r="E5510" s="1">
        <f>COUNTIF($H$2:$H$2576,'CARGA COMPLETA'!$A5510)</f>
        <v>1</v>
      </c>
    </row>
    <row r="5511" ht="15.75" customHeight="1">
      <c r="A5511" s="28" t="s">
        <v>2896</v>
      </c>
      <c r="B5511" s="27">
        <f>COUNTIF($H$2:$H$2576,'CARGA COMPLETA'!$A5511)</f>
        <v>1</v>
      </c>
      <c r="C5511" s="28" t="s">
        <v>5808</v>
      </c>
      <c r="D5511" s="29">
        <v>2032.812342</v>
      </c>
      <c r="E5511" s="1">
        <f>COUNTIF($H$2:$H$2576,'CARGA COMPLETA'!$A5511)</f>
        <v>1</v>
      </c>
    </row>
    <row r="5512" ht="15.75" customHeight="1">
      <c r="A5512" s="28" t="s">
        <v>2898</v>
      </c>
      <c r="B5512" s="27">
        <f>COUNTIF($H$2:$H$2576,'CARGA COMPLETA'!$A5512)</f>
        <v>1</v>
      </c>
      <c r="C5512" s="28" t="s">
        <v>5811</v>
      </c>
      <c r="D5512" s="29">
        <v>2343.020526</v>
      </c>
      <c r="E5512" s="1">
        <f>COUNTIF($H$2:$H$2576,'CARGA COMPLETA'!$A5512)</f>
        <v>1</v>
      </c>
    </row>
    <row r="5513" ht="15.75" customHeight="1">
      <c r="A5513" s="28" t="s">
        <v>2900</v>
      </c>
      <c r="B5513" s="27">
        <f>COUNTIF($H$2:$H$2576,'CARGA COMPLETA'!$A5513)</f>
        <v>1</v>
      </c>
      <c r="C5513" s="28" t="s">
        <v>5814</v>
      </c>
      <c r="D5513" s="29">
        <v>3765.9011197499995</v>
      </c>
      <c r="E5513" s="1">
        <f>COUNTIF($H$2:$H$2576,'CARGA COMPLETA'!$A5513)</f>
        <v>1</v>
      </c>
    </row>
    <row r="5514" ht="15.75" customHeight="1">
      <c r="A5514" s="28" t="s">
        <v>2902</v>
      </c>
      <c r="B5514" s="27">
        <f>COUNTIF($H$2:$H$2576,'CARGA COMPLETA'!$A5514)</f>
        <v>1</v>
      </c>
      <c r="C5514" s="28" t="s">
        <v>5817</v>
      </c>
      <c r="D5514" s="29">
        <v>13082.110172999997</v>
      </c>
      <c r="E5514" s="1">
        <f>COUNTIF($H$2:$H$2576,'CARGA COMPLETA'!$A5514)</f>
        <v>1</v>
      </c>
    </row>
    <row r="5515" ht="15.75" customHeight="1">
      <c r="A5515" s="28" t="s">
        <v>2904</v>
      </c>
      <c r="B5515" s="27">
        <f>COUNTIF($H$2:$H$2576,'CARGA COMPLETA'!$A5515)</f>
        <v>1</v>
      </c>
      <c r="C5515" s="28" t="s">
        <v>5818</v>
      </c>
      <c r="D5515" s="29">
        <v>2366.85574125</v>
      </c>
      <c r="E5515" s="1">
        <f>COUNTIF($H$2:$H$2576,'CARGA COMPLETA'!$A5515)</f>
        <v>1</v>
      </c>
    </row>
    <row r="5516" ht="15.75" customHeight="1">
      <c r="A5516" s="28" t="s">
        <v>2906</v>
      </c>
      <c r="B5516" s="27">
        <f>COUNTIF($H$2:$H$2576,'CARGA COMPLETA'!$A5516)</f>
        <v>1</v>
      </c>
      <c r="C5516" s="28" t="s">
        <v>5820</v>
      </c>
      <c r="D5516" s="29">
        <v>2952.5030617499997</v>
      </c>
      <c r="E5516" s="1">
        <f>COUNTIF($H$2:$H$2576,'CARGA COMPLETA'!$A5516)</f>
        <v>1</v>
      </c>
    </row>
    <row r="5517" ht="15.75" customHeight="1">
      <c r="A5517" s="28" t="s">
        <v>2908</v>
      </c>
      <c r="B5517" s="27">
        <f>COUNTIF($H$2:$H$2576,'CARGA COMPLETA'!$A5517)</f>
        <v>1</v>
      </c>
      <c r="C5517" s="28" t="s">
        <v>5821</v>
      </c>
      <c r="D5517" s="29">
        <v>5777.6094585</v>
      </c>
      <c r="E5517" s="1">
        <f>COUNTIF($H$2:$H$2576,'CARGA COMPLETA'!$A5517)</f>
        <v>1</v>
      </c>
    </row>
    <row r="5518" ht="15.75" customHeight="1">
      <c r="A5518" s="28" t="s">
        <v>2910</v>
      </c>
      <c r="B5518" s="27">
        <f>COUNTIF($H$2:$H$2576,'CARGA COMPLETA'!$A5518)</f>
        <v>1</v>
      </c>
      <c r="C5518" s="28" t="s">
        <v>5822</v>
      </c>
      <c r="D5518" s="29">
        <v>4442.729593500001</v>
      </c>
      <c r="E5518" s="1">
        <f>COUNTIF($H$2:$H$2576,'CARGA COMPLETA'!$A5518)</f>
        <v>1</v>
      </c>
    </row>
    <row r="5519" ht="15.75" hidden="1" customHeight="1">
      <c r="A5519" s="28"/>
      <c r="B5519" s="27">
        <f>COUNTIF($H$2:$H$2576,'CARGA COMPLETA'!$A5519)</f>
        <v>0</v>
      </c>
      <c r="C5519" s="28"/>
      <c r="D5519" s="29">
        <v>0.0</v>
      </c>
      <c r="E5519" s="1">
        <f>COUNTIF($H$2:$H$2576,'CARGA COMPLETA'!$A5519)</f>
        <v>0</v>
      </c>
    </row>
    <row r="5520" ht="15.75" hidden="1" customHeight="1">
      <c r="A5520" s="28"/>
      <c r="B5520" s="27">
        <f>COUNTIF($H$2:$H$2576,'CARGA COMPLETA'!$A5520)</f>
        <v>0</v>
      </c>
      <c r="C5520" s="28" t="s">
        <v>10544</v>
      </c>
      <c r="D5520" s="29">
        <v>0.0</v>
      </c>
      <c r="E5520" s="1">
        <f>COUNTIF($H$2:$H$2576,'CARGA COMPLETA'!$A5520)</f>
        <v>0</v>
      </c>
    </row>
    <row r="5521" ht="15.75" hidden="1" customHeight="1">
      <c r="A5521" s="28" t="s">
        <v>10545</v>
      </c>
      <c r="B5521" s="27">
        <f>COUNTIF($H$2:$H$2576,'CARGA COMPLETA'!$A5521)</f>
        <v>0</v>
      </c>
      <c r="C5521" s="28" t="s">
        <v>10546</v>
      </c>
      <c r="D5521" s="29">
        <v>958.2061994999998</v>
      </c>
      <c r="E5521" s="1">
        <f>COUNTIF($H$2:$H$2576,'CARGA COMPLETA'!$A5521)</f>
        <v>0</v>
      </c>
    </row>
    <row r="5522" ht="15.75" hidden="1" customHeight="1">
      <c r="A5522" s="28" t="s">
        <v>10547</v>
      </c>
      <c r="B5522" s="27">
        <f>COUNTIF($H$2:$H$2576,'CARGA COMPLETA'!$A5522)</f>
        <v>0</v>
      </c>
      <c r="C5522" s="28" t="s">
        <v>10548</v>
      </c>
      <c r="D5522" s="29">
        <v>2888.3195797499993</v>
      </c>
      <c r="E5522" s="1">
        <f>COUNTIF($H$2:$H$2576,'CARGA COMPLETA'!$A5522)</f>
        <v>0</v>
      </c>
    </row>
    <row r="5523" ht="15.75" hidden="1" customHeight="1">
      <c r="A5523" s="28" t="s">
        <v>10549</v>
      </c>
      <c r="B5523" s="27">
        <f>COUNTIF($H$2:$H$2576,'CARGA COMPLETA'!$A5523)</f>
        <v>0</v>
      </c>
      <c r="C5523" s="28" t="s">
        <v>10550</v>
      </c>
      <c r="D5523" s="29">
        <v>958.2061994999998</v>
      </c>
      <c r="E5523" s="1">
        <f>COUNTIF($H$2:$H$2576,'CARGA COMPLETA'!$A5523)</f>
        <v>0</v>
      </c>
    </row>
    <row r="5524" ht="15.75" hidden="1" customHeight="1">
      <c r="A5524" s="28" t="s">
        <v>10551</v>
      </c>
      <c r="B5524" s="27">
        <f>COUNTIF($H$2:$H$2576,'CARGA COMPLETA'!$A5524)</f>
        <v>0</v>
      </c>
      <c r="C5524" s="28" t="s">
        <v>10552</v>
      </c>
      <c r="D5524" s="29">
        <v>2888.3195797499993</v>
      </c>
      <c r="E5524" s="1">
        <f>COUNTIF($H$2:$H$2576,'CARGA COMPLETA'!$A5524)</f>
        <v>0</v>
      </c>
    </row>
    <row r="5525" ht="15.75" hidden="1" customHeight="1">
      <c r="A5525" s="28"/>
      <c r="B5525" s="27">
        <f>COUNTIF($H$2:$H$2576,'CARGA COMPLETA'!$A5525)</f>
        <v>0</v>
      </c>
      <c r="C5525" s="28"/>
      <c r="D5525" s="29">
        <v>0.0</v>
      </c>
      <c r="E5525" s="1">
        <f>COUNTIF($H$2:$H$2576,'CARGA COMPLETA'!$A5525)</f>
        <v>0</v>
      </c>
    </row>
    <row r="5526" ht="15.75" hidden="1" customHeight="1">
      <c r="A5526" s="28"/>
      <c r="B5526" s="27">
        <f>COUNTIF($H$2:$H$2576,'CARGA COMPLETA'!$A5526)</f>
        <v>0</v>
      </c>
      <c r="C5526" s="28" t="s">
        <v>10553</v>
      </c>
      <c r="D5526" s="29">
        <v>0.0</v>
      </c>
      <c r="E5526" s="1">
        <f>COUNTIF($H$2:$H$2576,'CARGA COMPLETA'!$A5526)</f>
        <v>0</v>
      </c>
    </row>
    <row r="5527" ht="15.75" hidden="1" customHeight="1">
      <c r="A5527" s="28" t="s">
        <v>10554</v>
      </c>
      <c r="B5527" s="27">
        <f>COUNTIF($H$2:$H$2576,'CARGA COMPLETA'!$A5527)</f>
        <v>0</v>
      </c>
      <c r="C5527" s="28" t="s">
        <v>10555</v>
      </c>
      <c r="D5527" s="29">
        <v>18545.6302515</v>
      </c>
      <c r="E5527" s="1">
        <f>COUNTIF($H$2:$H$2576,'CARGA COMPLETA'!$A5527)</f>
        <v>0</v>
      </c>
    </row>
    <row r="5528" ht="15.75" hidden="1" customHeight="1">
      <c r="A5528" s="28"/>
      <c r="B5528" s="27">
        <f>COUNTIF($H$2:$H$2576,'CARGA COMPLETA'!$A5528)</f>
        <v>0</v>
      </c>
      <c r="C5528" s="28"/>
      <c r="D5528" s="29">
        <v>0.0</v>
      </c>
      <c r="E5528" s="1">
        <f>COUNTIF($H$2:$H$2576,'CARGA COMPLETA'!$A5528)</f>
        <v>0</v>
      </c>
    </row>
    <row r="5529" ht="15.75" hidden="1" customHeight="1">
      <c r="A5529" s="28"/>
      <c r="B5529" s="27">
        <f>COUNTIF($H$2:$H$2576,'CARGA COMPLETA'!$A5529)</f>
        <v>0</v>
      </c>
      <c r="C5529" s="28" t="s">
        <v>10556</v>
      </c>
      <c r="D5529" s="29">
        <v>0.0</v>
      </c>
      <c r="E5529" s="1">
        <f>COUNTIF($H$2:$H$2576,'CARGA COMPLETA'!$A5529)</f>
        <v>0</v>
      </c>
    </row>
    <row r="5530" ht="15.75" customHeight="1">
      <c r="A5530" s="28" t="s">
        <v>2912</v>
      </c>
      <c r="B5530" s="27">
        <f>COUNTIF($H$2:$H$2576,'CARGA COMPLETA'!$A5530)</f>
        <v>1</v>
      </c>
      <c r="C5530" s="28" t="s">
        <v>2911</v>
      </c>
      <c r="D5530" s="29">
        <v>8915.682203999999</v>
      </c>
      <c r="E5530" s="1">
        <f>COUNTIF($H$2:$H$2576,'CARGA COMPLETA'!$A5530)</f>
        <v>1</v>
      </c>
    </row>
    <row r="5531" ht="15.75" hidden="1" customHeight="1">
      <c r="A5531" s="28"/>
      <c r="B5531" s="27">
        <f>COUNTIF($H$2:$H$2576,'CARGA COMPLETA'!$A5531)</f>
        <v>0</v>
      </c>
      <c r="C5531" s="28"/>
      <c r="D5531" s="29">
        <v>0.0</v>
      </c>
      <c r="E5531" s="1">
        <f>COUNTIF($H$2:$H$2576,'CARGA COMPLETA'!$A5531)</f>
        <v>0</v>
      </c>
    </row>
    <row r="5532" ht="15.75" hidden="1" customHeight="1">
      <c r="A5532" s="28"/>
      <c r="B5532" s="27">
        <f>COUNTIF($H$2:$H$2576,'CARGA COMPLETA'!$A5532)</f>
        <v>0</v>
      </c>
      <c r="C5532" s="28" t="s">
        <v>10557</v>
      </c>
      <c r="D5532" s="29">
        <v>0.0</v>
      </c>
      <c r="E5532" s="1">
        <f>COUNTIF($H$2:$H$2576,'CARGA COMPLETA'!$A5532)</f>
        <v>0</v>
      </c>
    </row>
    <row r="5533" ht="15.75" customHeight="1">
      <c r="A5533" s="28" t="s">
        <v>2914</v>
      </c>
      <c r="B5533" s="27">
        <f>COUNTIF($H$2:$H$2576,'CARGA COMPLETA'!$A5533)</f>
        <v>1</v>
      </c>
      <c r="C5533" s="28" t="s">
        <v>5823</v>
      </c>
      <c r="D5533" s="29">
        <v>3917.1869054999997</v>
      </c>
      <c r="E5533" s="1">
        <f>COUNTIF($H$2:$H$2576,'CARGA COMPLETA'!$A5533)</f>
        <v>1</v>
      </c>
    </row>
    <row r="5534" ht="15.75" customHeight="1">
      <c r="A5534" s="28" t="s">
        <v>2916</v>
      </c>
      <c r="B5534" s="27">
        <f>COUNTIF($H$2:$H$2576,'CARGA COMPLETA'!$A5534)</f>
        <v>1</v>
      </c>
      <c r="C5534" s="28" t="s">
        <v>5825</v>
      </c>
      <c r="D5534" s="29">
        <v>5375.95059375</v>
      </c>
      <c r="E5534" s="1">
        <f>COUNTIF($H$2:$H$2576,'CARGA COMPLETA'!$A5534)</f>
        <v>1</v>
      </c>
    </row>
    <row r="5535" ht="15.75" customHeight="1">
      <c r="A5535" s="28" t="s">
        <v>2918</v>
      </c>
      <c r="B5535" s="27">
        <f>COUNTIF($H$2:$H$2576,'CARGA COMPLETA'!$A5535)</f>
        <v>1</v>
      </c>
      <c r="C5535" s="28" t="s">
        <v>5826</v>
      </c>
      <c r="D5535" s="29">
        <v>7157.895723</v>
      </c>
      <c r="E5535" s="1">
        <f>COUNTIF($H$2:$H$2576,'CARGA COMPLETA'!$A5535)</f>
        <v>1</v>
      </c>
    </row>
    <row r="5536" ht="15.75" customHeight="1">
      <c r="A5536" s="28" t="s">
        <v>2920</v>
      </c>
      <c r="B5536" s="27">
        <f>COUNTIF($H$2:$H$2576,'CARGA COMPLETA'!$A5536)</f>
        <v>1</v>
      </c>
      <c r="C5536" s="28" t="s">
        <v>5827</v>
      </c>
      <c r="D5536" s="29">
        <v>9742.88905425</v>
      </c>
      <c r="E5536" s="1">
        <f>COUNTIF($H$2:$H$2576,'CARGA COMPLETA'!$A5536)</f>
        <v>1</v>
      </c>
    </row>
    <row r="5537" ht="15.75" customHeight="1">
      <c r="A5537" s="28" t="s">
        <v>2922</v>
      </c>
      <c r="B5537" s="27">
        <f>COUNTIF($H$2:$H$2576,'CARGA COMPLETA'!$A5537)</f>
        <v>1</v>
      </c>
      <c r="C5537" s="28" t="s">
        <v>5828</v>
      </c>
      <c r="D5537" s="29">
        <v>11609.65448775</v>
      </c>
      <c r="E5537" s="1">
        <f>COUNTIF($H$2:$H$2576,'CARGA COMPLETA'!$A5537)</f>
        <v>1</v>
      </c>
    </row>
    <row r="5538" ht="15.75" customHeight="1">
      <c r="A5538" s="28" t="s">
        <v>2924</v>
      </c>
      <c r="B5538" s="27">
        <f>COUNTIF($H$2:$H$2576,'CARGA COMPLETA'!$A5538)</f>
        <v>1</v>
      </c>
      <c r="C5538" s="28" t="s">
        <v>5829</v>
      </c>
      <c r="D5538" s="29">
        <v>19611.3060495</v>
      </c>
      <c r="E5538" s="1">
        <f>COUNTIF($H$2:$H$2576,'CARGA COMPLETA'!$A5538)</f>
        <v>1</v>
      </c>
    </row>
    <row r="5539" ht="15.75" customHeight="1">
      <c r="A5539" s="28" t="s">
        <v>2926</v>
      </c>
      <c r="B5539" s="27">
        <f>COUNTIF($H$2:$H$2576,'CARGA COMPLETA'!$A5539)</f>
        <v>1</v>
      </c>
      <c r="C5539" s="28" t="s">
        <v>5830</v>
      </c>
      <c r="D5539" s="29">
        <v>21983.44452975</v>
      </c>
      <c r="E5539" s="1">
        <f>COUNTIF($H$2:$H$2576,'CARGA COMPLETA'!$A5539)</f>
        <v>1</v>
      </c>
    </row>
    <row r="5540" ht="15.75" hidden="1" customHeight="1">
      <c r="A5540" s="28" t="s">
        <v>10558</v>
      </c>
      <c r="B5540" s="27">
        <f>COUNTIF($H$2:$H$2576,'CARGA COMPLETA'!$A5540)</f>
        <v>0</v>
      </c>
      <c r="C5540" s="28" t="s">
        <v>10559</v>
      </c>
      <c r="D5540" s="29">
        <v>28241.325040499996</v>
      </c>
      <c r="E5540" s="1">
        <f>COUNTIF($H$2:$H$2576,'CARGA COMPLETA'!$A5540)</f>
        <v>0</v>
      </c>
    </row>
    <row r="5541" ht="15.75" hidden="1" customHeight="1">
      <c r="A5541" s="28"/>
      <c r="B5541" s="27">
        <f>COUNTIF($H$2:$H$2576,'CARGA COMPLETA'!$A5541)</f>
        <v>0</v>
      </c>
      <c r="C5541" s="28"/>
      <c r="D5541" s="29">
        <v>0.0</v>
      </c>
      <c r="E5541" s="1">
        <f>COUNTIF($H$2:$H$2576,'CARGA COMPLETA'!$A5541)</f>
        <v>0</v>
      </c>
    </row>
    <row r="5542" ht="15.75" hidden="1" customHeight="1">
      <c r="A5542" s="28"/>
      <c r="B5542" s="27">
        <f>COUNTIF($H$2:$H$2576,'CARGA COMPLETA'!$A5542)</f>
        <v>0</v>
      </c>
      <c r="C5542" s="28" t="s">
        <v>10560</v>
      </c>
      <c r="D5542" s="29">
        <v>0.0</v>
      </c>
      <c r="E5542" s="1">
        <f>COUNTIF($H$2:$H$2576,'CARGA COMPLETA'!$A5542)</f>
        <v>0</v>
      </c>
    </row>
    <row r="5543" ht="15.75" customHeight="1">
      <c r="A5543" s="28" t="s">
        <v>2928</v>
      </c>
      <c r="B5543" s="27">
        <f>COUNTIF($H$2:$H$2576,'CARGA COMPLETA'!$A5543)</f>
        <v>1</v>
      </c>
      <c r="C5543" s="28" t="s">
        <v>2927</v>
      </c>
      <c r="D5543" s="29">
        <v>1085.43216375</v>
      </c>
      <c r="E5543" s="1">
        <f>COUNTIF($H$2:$H$2576,'CARGA COMPLETA'!$A5543)</f>
        <v>1</v>
      </c>
    </row>
    <row r="5544" ht="15.75" customHeight="1">
      <c r="A5544" s="28" t="s">
        <v>2930</v>
      </c>
      <c r="B5544" s="27">
        <f>COUNTIF($H$2:$H$2576,'CARGA COMPLETA'!$A5544)</f>
        <v>1</v>
      </c>
      <c r="C5544" s="28" t="s">
        <v>2929</v>
      </c>
      <c r="D5544" s="29">
        <v>1310.334894</v>
      </c>
      <c r="E5544" s="1">
        <f>COUNTIF($H$2:$H$2576,'CARGA COMPLETA'!$A5544)</f>
        <v>1</v>
      </c>
    </row>
    <row r="5545" ht="15.75" customHeight="1">
      <c r="A5545" s="28" t="s">
        <v>2932</v>
      </c>
      <c r="B5545" s="27">
        <f>COUNTIF($H$2:$H$2576,'CARGA COMPLETA'!$A5545)</f>
        <v>1</v>
      </c>
      <c r="C5545" s="28" t="s">
        <v>2931</v>
      </c>
      <c r="D5545" s="29">
        <v>1595.315304</v>
      </c>
      <c r="E5545" s="1">
        <f>COUNTIF($H$2:$H$2576,'CARGA COMPLETA'!$A5545)</f>
        <v>1</v>
      </c>
    </row>
    <row r="5546" ht="15.75" customHeight="1">
      <c r="A5546" s="28" t="s">
        <v>2934</v>
      </c>
      <c r="B5546" s="27">
        <f>COUNTIF($H$2:$H$2576,'CARGA COMPLETA'!$A5546)</f>
        <v>1</v>
      </c>
      <c r="C5546" s="28" t="s">
        <v>2933</v>
      </c>
      <c r="D5546" s="29">
        <v>1916.0889659999998</v>
      </c>
      <c r="E5546" s="1">
        <f>COUNTIF($H$2:$H$2576,'CARGA COMPLETA'!$A5546)</f>
        <v>1</v>
      </c>
    </row>
    <row r="5547" ht="15.75" customHeight="1">
      <c r="A5547" s="28" t="s">
        <v>2936</v>
      </c>
      <c r="B5547" s="27">
        <f>COUNTIF($H$2:$H$2576,'CARGA COMPLETA'!$A5547)</f>
        <v>1</v>
      </c>
      <c r="C5547" s="28" t="s">
        <v>2935</v>
      </c>
      <c r="D5547" s="29">
        <v>2819.9584215</v>
      </c>
      <c r="E5547" s="1">
        <f>COUNTIF($H$2:$H$2576,'CARGA COMPLETA'!$A5547)</f>
        <v>1</v>
      </c>
    </row>
    <row r="5548" ht="15.75" hidden="1" customHeight="1">
      <c r="A5548" s="28"/>
      <c r="B5548" s="27">
        <f>COUNTIF($H$2:$H$2576,'CARGA COMPLETA'!$A5548)</f>
        <v>0</v>
      </c>
      <c r="C5548" s="28"/>
      <c r="D5548" s="29">
        <v>0.0</v>
      </c>
      <c r="E5548" s="1">
        <f>COUNTIF($H$2:$H$2576,'CARGA COMPLETA'!$A5548)</f>
        <v>0</v>
      </c>
    </row>
    <row r="5549" ht="15.75" hidden="1" customHeight="1">
      <c r="A5549" s="28"/>
      <c r="B5549" s="27">
        <f>COUNTIF($H$2:$H$2576,'CARGA COMPLETA'!$A5549)</f>
        <v>0</v>
      </c>
      <c r="C5549" s="28" t="s">
        <v>10561</v>
      </c>
      <c r="D5549" s="29">
        <v>0.0</v>
      </c>
      <c r="E5549" s="1">
        <f>COUNTIF($H$2:$H$2576,'CARGA COMPLETA'!$A5549)</f>
        <v>0</v>
      </c>
    </row>
    <row r="5550" ht="15.75" hidden="1" customHeight="1">
      <c r="A5550" s="28" t="s">
        <v>10562</v>
      </c>
      <c r="B5550" s="27">
        <f>COUNTIF($H$2:$H$2576,'CARGA COMPLETA'!$A5550)</f>
        <v>0</v>
      </c>
      <c r="C5550" s="28" t="s">
        <v>10563</v>
      </c>
      <c r="D5550" s="29">
        <v>344.33036549999997</v>
      </c>
      <c r="E5550" s="1">
        <f>COUNTIF($H$2:$H$2576,'CARGA COMPLETA'!$A5550)</f>
        <v>0</v>
      </c>
    </row>
    <row r="5551" ht="15.75" hidden="1" customHeight="1">
      <c r="A5551" s="28" t="s">
        <v>10564</v>
      </c>
      <c r="B5551" s="27">
        <f>COUNTIF($H$2:$H$2576,'CARGA COMPLETA'!$A5551)</f>
        <v>0</v>
      </c>
      <c r="C5551" s="28" t="s">
        <v>10565</v>
      </c>
      <c r="D5551" s="29">
        <v>371.20225725</v>
      </c>
      <c r="E5551" s="1">
        <f>COUNTIF($H$2:$H$2576,'CARGA COMPLETA'!$A5551)</f>
        <v>0</v>
      </c>
    </row>
    <row r="5552" ht="15.75" hidden="1" customHeight="1">
      <c r="A5552" s="28" t="s">
        <v>10566</v>
      </c>
      <c r="B5552" s="27">
        <f>COUNTIF($H$2:$H$2576,'CARGA COMPLETA'!$A5552)</f>
        <v>0</v>
      </c>
      <c r="C5552" s="28" t="s">
        <v>10567</v>
      </c>
      <c r="D5552" s="29">
        <v>371.20225725</v>
      </c>
      <c r="E5552" s="1">
        <f>COUNTIF($H$2:$H$2576,'CARGA COMPLETA'!$A5552)</f>
        <v>0</v>
      </c>
    </row>
    <row r="5553" ht="15.75" hidden="1" customHeight="1">
      <c r="A5553" s="28"/>
      <c r="B5553" s="27">
        <f>COUNTIF($H$2:$H$2576,'CARGA COMPLETA'!$A5553)</f>
        <v>0</v>
      </c>
      <c r="C5553" s="28"/>
      <c r="D5553" s="29">
        <v>0.0</v>
      </c>
      <c r="E5553" s="1">
        <f>COUNTIF($H$2:$H$2576,'CARGA COMPLETA'!$A5553)</f>
        <v>0</v>
      </c>
    </row>
    <row r="5554" ht="15.75" hidden="1" customHeight="1">
      <c r="A5554" s="28"/>
      <c r="B5554" s="27">
        <f>COUNTIF($H$2:$H$2576,'CARGA COMPLETA'!$A5554)</f>
        <v>0</v>
      </c>
      <c r="C5554" s="28" t="s">
        <v>10568</v>
      </c>
      <c r="D5554" s="29">
        <v>0.0</v>
      </c>
      <c r="E5554" s="1">
        <f>COUNTIF($H$2:$H$2576,'CARGA COMPLETA'!$A5554)</f>
        <v>0</v>
      </c>
    </row>
    <row r="5555" ht="15.75" customHeight="1">
      <c r="A5555" s="28" t="s">
        <v>2938</v>
      </c>
      <c r="B5555" s="27">
        <f>COUNTIF($H$2:$H$2576,'CARGA COMPLETA'!$A5555)</f>
        <v>1</v>
      </c>
      <c r="C5555" s="28" t="s">
        <v>2937</v>
      </c>
      <c r="D5555" s="29">
        <v>15996.690715499995</v>
      </c>
      <c r="E5555" s="1">
        <f>COUNTIF($H$2:$H$2576,'CARGA COMPLETA'!$A5555)</f>
        <v>1</v>
      </c>
    </row>
    <row r="5556" ht="15.75" customHeight="1">
      <c r="A5556" s="28" t="s">
        <v>2940</v>
      </c>
      <c r="B5556" s="27">
        <f>COUNTIF($H$2:$H$2576,'CARGA COMPLETA'!$A5556)</f>
        <v>1</v>
      </c>
      <c r="C5556" s="28" t="s">
        <v>2939</v>
      </c>
      <c r="D5556" s="29">
        <v>15996.690715499995</v>
      </c>
      <c r="E5556" s="1">
        <f>COUNTIF($H$2:$H$2576,'CARGA COMPLETA'!$A5556)</f>
        <v>1</v>
      </c>
    </row>
    <row r="5557" ht="15.75" customHeight="1">
      <c r="A5557" s="28" t="s">
        <v>2942</v>
      </c>
      <c r="B5557" s="27">
        <f>COUNTIF($H$2:$H$2576,'CARGA COMPLETA'!$A5557)</f>
        <v>1</v>
      </c>
      <c r="C5557" s="28" t="s">
        <v>2941</v>
      </c>
      <c r="D5557" s="29">
        <v>23309.456939999996</v>
      </c>
      <c r="E5557" s="1">
        <f>COUNTIF($H$2:$H$2576,'CARGA COMPLETA'!$A5557)</f>
        <v>1</v>
      </c>
    </row>
    <row r="5558" ht="15.75" customHeight="1">
      <c r="A5558" s="28" t="s">
        <v>2944</v>
      </c>
      <c r="B5558" s="27">
        <f>COUNTIF($H$2:$H$2576,'CARGA COMPLETA'!$A5558)</f>
        <v>1</v>
      </c>
      <c r="C5558" s="28" t="s">
        <v>2943</v>
      </c>
      <c r="D5558" s="29">
        <v>23309.456939999996</v>
      </c>
      <c r="E5558" s="1">
        <f>COUNTIF($H$2:$H$2576,'CARGA COMPLETA'!$A5558)</f>
        <v>1</v>
      </c>
    </row>
    <row r="5559" ht="15.75" customHeight="1">
      <c r="A5559" s="28" t="s">
        <v>2946</v>
      </c>
      <c r="B5559" s="27">
        <f>COUNTIF($H$2:$H$2576,'CARGA COMPLETA'!$A5559)</f>
        <v>1</v>
      </c>
      <c r="C5559" s="28" t="s">
        <v>2945</v>
      </c>
      <c r="D5559" s="29">
        <v>29936.66199974999</v>
      </c>
      <c r="E5559" s="1">
        <f>COUNTIF($H$2:$H$2576,'CARGA COMPLETA'!$A5559)</f>
        <v>1</v>
      </c>
    </row>
    <row r="5560" ht="15.75" customHeight="1">
      <c r="A5560" s="28" t="s">
        <v>2948</v>
      </c>
      <c r="B5560" s="27">
        <f>COUNTIF($H$2:$H$2576,'CARGA COMPLETA'!$A5560)</f>
        <v>1</v>
      </c>
      <c r="C5560" s="28" t="s">
        <v>2947</v>
      </c>
      <c r="D5560" s="29">
        <v>29936.66199974999</v>
      </c>
      <c r="E5560" s="1">
        <f>COUNTIF($H$2:$H$2576,'CARGA COMPLETA'!$A5560)</f>
        <v>1</v>
      </c>
    </row>
    <row r="5561" ht="15.75" customHeight="1">
      <c r="A5561" s="28" t="s">
        <v>2950</v>
      </c>
      <c r="B5561" s="27">
        <f>COUNTIF($H$2:$H$2576,'CARGA COMPLETA'!$A5561)</f>
        <v>1</v>
      </c>
      <c r="C5561" s="28" t="s">
        <v>2949</v>
      </c>
      <c r="D5561" s="29">
        <v>51189.3995085</v>
      </c>
      <c r="E5561" s="1">
        <f>COUNTIF($H$2:$H$2576,'CARGA COMPLETA'!$A5561)</f>
        <v>1</v>
      </c>
    </row>
    <row r="5562" ht="15.75" customHeight="1">
      <c r="A5562" s="28" t="s">
        <v>2952</v>
      </c>
      <c r="B5562" s="27">
        <f>COUNTIF($H$2:$H$2576,'CARGA COMPLETA'!$A5562)</f>
        <v>1</v>
      </c>
      <c r="C5562" s="28" t="s">
        <v>2951</v>
      </c>
      <c r="D5562" s="29">
        <v>28917.515632500003</v>
      </c>
      <c r="E5562" s="1">
        <f>COUNTIF($H$2:$H$2576,'CARGA COMPLETA'!$A5562)</f>
        <v>1</v>
      </c>
    </row>
    <row r="5563" ht="15.75" customHeight="1">
      <c r="A5563" s="28" t="s">
        <v>2954</v>
      </c>
      <c r="B5563" s="27">
        <f>COUNTIF($H$2:$H$2576,'CARGA COMPLETA'!$A5563)</f>
        <v>1</v>
      </c>
      <c r="C5563" s="28" t="s">
        <v>2953</v>
      </c>
      <c r="D5563" s="29">
        <v>42807.255975</v>
      </c>
      <c r="E5563" s="1">
        <f>COUNTIF($H$2:$H$2576,'CARGA COMPLETA'!$A5563)</f>
        <v>1</v>
      </c>
    </row>
    <row r="5564" ht="15.75" customHeight="1">
      <c r="A5564" s="28" t="s">
        <v>2956</v>
      </c>
      <c r="B5564" s="27">
        <f>COUNTIF($H$2:$H$2576,'CARGA COMPLETA'!$A5564)</f>
        <v>1</v>
      </c>
      <c r="C5564" s="28" t="s">
        <v>2955</v>
      </c>
      <c r="D5564" s="29">
        <v>56925.55563749999</v>
      </c>
      <c r="E5564" s="1">
        <f>COUNTIF($H$2:$H$2576,'CARGA COMPLETA'!$A5564)</f>
        <v>1</v>
      </c>
    </row>
    <row r="5565" ht="15.75" hidden="1" customHeight="1">
      <c r="A5565" s="28"/>
      <c r="B5565" s="27">
        <f>COUNTIF($H$2:$H$2576,'CARGA COMPLETA'!$A5565)</f>
        <v>0</v>
      </c>
      <c r="C5565" s="28"/>
      <c r="D5565" s="29">
        <v>0.0</v>
      </c>
      <c r="E5565" s="1">
        <f>COUNTIF($H$2:$H$2576,'CARGA COMPLETA'!$A5565)</f>
        <v>0</v>
      </c>
    </row>
    <row r="5566" ht="15.75" hidden="1" customHeight="1">
      <c r="A5566" s="28"/>
      <c r="B5566" s="27">
        <f>COUNTIF($H$2:$H$2576,'CARGA COMPLETA'!$A5566)</f>
        <v>0</v>
      </c>
      <c r="C5566" s="28" t="s">
        <v>10569</v>
      </c>
      <c r="D5566" s="29">
        <v>0.0</v>
      </c>
      <c r="E5566" s="1">
        <f>COUNTIF($H$2:$H$2576,'CARGA COMPLETA'!$A5566)</f>
        <v>0</v>
      </c>
    </row>
    <row r="5567" ht="15.75" customHeight="1">
      <c r="A5567" s="28" t="s">
        <v>2958</v>
      </c>
      <c r="B5567" s="27">
        <f>COUNTIF($H$2:$H$2576,'CARGA COMPLETA'!$A5567)</f>
        <v>1</v>
      </c>
      <c r="C5567" s="28" t="s">
        <v>2957</v>
      </c>
      <c r="D5567" s="29">
        <v>5830.760281499999</v>
      </c>
      <c r="E5567" s="1">
        <f>COUNTIF($H$2:$H$2576,'CARGA COMPLETA'!$A5567)</f>
        <v>1</v>
      </c>
    </row>
    <row r="5568" ht="15.75" customHeight="1">
      <c r="A5568" s="28" t="s">
        <v>2960</v>
      </c>
      <c r="B5568" s="27">
        <f>COUNTIF($H$2:$H$2576,'CARGA COMPLETA'!$A5568)</f>
        <v>1</v>
      </c>
      <c r="C5568" s="28" t="s">
        <v>2959</v>
      </c>
      <c r="D5568" s="29">
        <v>5883.77634075</v>
      </c>
      <c r="E5568" s="1">
        <f>COUNTIF($H$2:$H$2576,'CARGA COMPLETA'!$A5568)</f>
        <v>1</v>
      </c>
    </row>
    <row r="5569" ht="15.75" customHeight="1">
      <c r="A5569" s="28" t="s">
        <v>2962</v>
      </c>
      <c r="B5569" s="27">
        <f>COUNTIF($H$2:$H$2576,'CARGA COMPLETA'!$A5569)</f>
        <v>1</v>
      </c>
      <c r="C5569" s="28" t="s">
        <v>2961</v>
      </c>
      <c r="D5569" s="29">
        <v>4397.125540500001</v>
      </c>
      <c r="E5569" s="1">
        <f>COUNTIF($H$2:$H$2576,'CARGA COMPLETA'!$A5569)</f>
        <v>1</v>
      </c>
    </row>
    <row r="5570" ht="15.75" hidden="1" customHeight="1">
      <c r="A5570" s="28"/>
      <c r="B5570" s="27">
        <f>COUNTIF($H$2:$H$2576,'CARGA COMPLETA'!$A5570)</f>
        <v>0</v>
      </c>
      <c r="C5570" s="28"/>
      <c r="D5570" s="29">
        <v>0.0</v>
      </c>
      <c r="E5570" s="1">
        <f>COUNTIF($H$2:$H$2576,'CARGA COMPLETA'!$A5570)</f>
        <v>0</v>
      </c>
    </row>
    <row r="5571" ht="15.75" hidden="1" customHeight="1">
      <c r="A5571" s="28"/>
      <c r="B5571" s="27">
        <f>COUNTIF($H$2:$H$2576,'CARGA COMPLETA'!$A5571)</f>
        <v>0</v>
      </c>
      <c r="C5571" s="28" t="s">
        <v>10570</v>
      </c>
      <c r="D5571" s="29">
        <v>0.0</v>
      </c>
      <c r="E5571" s="1">
        <f>COUNTIF($H$2:$H$2576,'CARGA COMPLETA'!$A5571)</f>
        <v>0</v>
      </c>
    </row>
    <row r="5572" ht="15.75" customHeight="1">
      <c r="A5572" s="28" t="s">
        <v>2964</v>
      </c>
      <c r="B5572" s="27">
        <f>COUNTIF($H$2:$H$2576,'CARGA COMPLETA'!$A5572)</f>
        <v>1</v>
      </c>
      <c r="C5572" s="28" t="s">
        <v>2963</v>
      </c>
      <c r="D5572" s="29">
        <v>3.8272905</v>
      </c>
      <c r="E5572" s="1">
        <f>COUNTIF($H$2:$H$2576,'CARGA COMPLETA'!$A5572)</f>
        <v>1</v>
      </c>
    </row>
    <row r="5573" ht="15.75" customHeight="1">
      <c r="A5573" s="28" t="s">
        <v>2966</v>
      </c>
      <c r="B5573" s="27">
        <f>COUNTIF($H$2:$H$2576,'CARGA COMPLETA'!$A5573)</f>
        <v>1</v>
      </c>
      <c r="C5573" s="28" t="s">
        <v>2965</v>
      </c>
      <c r="D5573" s="29">
        <v>3.8272905</v>
      </c>
      <c r="E5573" s="1">
        <f>COUNTIF($H$2:$H$2576,'CARGA COMPLETA'!$A5573)</f>
        <v>1</v>
      </c>
    </row>
    <row r="5574" ht="15.75" customHeight="1">
      <c r="A5574" s="28" t="s">
        <v>2968</v>
      </c>
      <c r="B5574" s="27">
        <f>COUNTIF($H$2:$H$2576,'CARGA COMPLETA'!$A5574)</f>
        <v>1</v>
      </c>
      <c r="C5574" s="28" t="s">
        <v>2967</v>
      </c>
      <c r="D5574" s="29">
        <v>9.15495075</v>
      </c>
      <c r="E5574" s="1">
        <f>COUNTIF($H$2:$H$2576,'CARGA COMPLETA'!$A5574)</f>
        <v>1</v>
      </c>
    </row>
    <row r="5575" ht="15.75" customHeight="1">
      <c r="A5575" s="28" t="s">
        <v>2970</v>
      </c>
      <c r="B5575" s="27">
        <f>COUNTIF($H$2:$H$2576,'CARGA COMPLETA'!$A5575)</f>
        <v>1</v>
      </c>
      <c r="C5575" s="28" t="s">
        <v>2969</v>
      </c>
      <c r="D5575" s="29">
        <v>9.15495075</v>
      </c>
      <c r="E5575" s="1">
        <f>COUNTIF($H$2:$H$2576,'CARGA COMPLETA'!$A5575)</f>
        <v>1</v>
      </c>
    </row>
    <row r="5576" ht="15.75" customHeight="1">
      <c r="A5576" s="28" t="s">
        <v>2972</v>
      </c>
      <c r="B5576" s="27">
        <f>COUNTIF($H$2:$H$2576,'CARGA COMPLETA'!$A5576)</f>
        <v>1</v>
      </c>
      <c r="C5576" s="28" t="s">
        <v>2971</v>
      </c>
      <c r="D5576" s="29">
        <v>14.36581575</v>
      </c>
      <c r="E5576" s="1">
        <f>COUNTIF($H$2:$H$2576,'CARGA COMPLETA'!$A5576)</f>
        <v>1</v>
      </c>
    </row>
    <row r="5577" ht="15.75" customHeight="1">
      <c r="A5577" s="28" t="s">
        <v>2974</v>
      </c>
      <c r="B5577" s="27">
        <f>COUNTIF($H$2:$H$2576,'CARGA COMPLETA'!$A5577)</f>
        <v>1</v>
      </c>
      <c r="C5577" s="28" t="s">
        <v>2973</v>
      </c>
      <c r="D5577" s="29">
        <v>14.36581575</v>
      </c>
      <c r="E5577" s="1">
        <f>COUNTIF($H$2:$H$2576,'CARGA COMPLETA'!$A5577)</f>
        <v>1</v>
      </c>
    </row>
    <row r="5578" ht="15.75" customHeight="1">
      <c r="A5578" s="28" t="s">
        <v>2976</v>
      </c>
      <c r="B5578" s="27">
        <f>COUNTIF($H$2:$H$2576,'CARGA COMPLETA'!$A5578)</f>
        <v>1</v>
      </c>
      <c r="C5578" s="28" t="s">
        <v>2975</v>
      </c>
      <c r="D5578" s="29">
        <v>16.225555499999995</v>
      </c>
      <c r="E5578" s="1">
        <f>COUNTIF($H$2:$H$2576,'CARGA COMPLETA'!$A5578)</f>
        <v>1</v>
      </c>
    </row>
    <row r="5579" ht="15.75" customHeight="1">
      <c r="A5579" s="28" t="s">
        <v>2978</v>
      </c>
      <c r="B5579" s="27">
        <f>COUNTIF($H$2:$H$2576,'CARGA COMPLETA'!$A5579)</f>
        <v>1</v>
      </c>
      <c r="C5579" s="28" t="s">
        <v>2977</v>
      </c>
      <c r="D5579" s="29">
        <v>16.225555499999995</v>
      </c>
      <c r="E5579" s="1">
        <f>COUNTIF($H$2:$H$2576,'CARGA COMPLETA'!$A5579)</f>
        <v>1</v>
      </c>
    </row>
    <row r="5580" ht="15.75" customHeight="1">
      <c r="A5580" s="28" t="s">
        <v>2980</v>
      </c>
      <c r="B5580" s="27">
        <f>COUNTIF($H$2:$H$2576,'CARGA COMPLETA'!$A5580)</f>
        <v>1</v>
      </c>
      <c r="C5580" s="28" t="s">
        <v>2979</v>
      </c>
      <c r="D5580" s="29">
        <v>14.671280249999997</v>
      </c>
      <c r="E5580" s="1">
        <f>COUNTIF($H$2:$H$2576,'CARGA COMPLETA'!$A5580)</f>
        <v>1</v>
      </c>
    </row>
    <row r="5581" ht="15.75" customHeight="1">
      <c r="A5581" s="28" t="s">
        <v>2982</v>
      </c>
      <c r="B5581" s="27">
        <f>COUNTIF($H$2:$H$2576,'CARGA COMPLETA'!$A5581)</f>
        <v>1</v>
      </c>
      <c r="C5581" s="28" t="s">
        <v>2981</v>
      </c>
      <c r="D5581" s="29">
        <v>14.671280249999997</v>
      </c>
      <c r="E5581" s="1">
        <f>COUNTIF($H$2:$H$2576,'CARGA COMPLETA'!$A5581)</f>
        <v>1</v>
      </c>
    </row>
    <row r="5582" ht="15.75" customHeight="1">
      <c r="A5582" s="28" t="s">
        <v>2984</v>
      </c>
      <c r="B5582" s="27">
        <f>COUNTIF($H$2:$H$2576,'CARGA COMPLETA'!$A5582)</f>
        <v>1</v>
      </c>
      <c r="C5582" s="28" t="s">
        <v>2983</v>
      </c>
      <c r="D5582" s="29">
        <v>18.49857075</v>
      </c>
      <c r="E5582" s="1">
        <f>COUNTIF($H$2:$H$2576,'CARGA COMPLETA'!$A5582)</f>
        <v>1</v>
      </c>
    </row>
    <row r="5583" ht="15.75" customHeight="1">
      <c r="A5583" s="28" t="s">
        <v>2986</v>
      </c>
      <c r="B5583" s="27">
        <f>COUNTIF($H$2:$H$2576,'CARGA COMPLETA'!$A5583)</f>
        <v>1</v>
      </c>
      <c r="C5583" s="28" t="s">
        <v>2985</v>
      </c>
      <c r="D5583" s="29">
        <v>18.49857075</v>
      </c>
      <c r="E5583" s="1">
        <f>COUNTIF($H$2:$H$2576,'CARGA COMPLETA'!$A5583)</f>
        <v>1</v>
      </c>
    </row>
    <row r="5584" ht="15.75" customHeight="1">
      <c r="A5584" s="28" t="s">
        <v>2988</v>
      </c>
      <c r="B5584" s="27">
        <f>COUNTIF($H$2:$H$2576,'CARGA COMPLETA'!$A5584)</f>
        <v>1</v>
      </c>
      <c r="C5584" s="28" t="s">
        <v>2987</v>
      </c>
      <c r="D5584" s="29">
        <v>25.084026</v>
      </c>
      <c r="E5584" s="1">
        <f>COUNTIF($H$2:$H$2576,'CARGA COMPLETA'!$A5584)</f>
        <v>1</v>
      </c>
    </row>
    <row r="5585" ht="15.75" customHeight="1">
      <c r="A5585" s="28" t="s">
        <v>2990</v>
      </c>
      <c r="B5585" s="27">
        <f>COUNTIF($H$2:$H$2576,'CARGA COMPLETA'!$A5585)</f>
        <v>1</v>
      </c>
      <c r="C5585" s="28" t="s">
        <v>2989</v>
      </c>
      <c r="D5585" s="29">
        <v>25.084026</v>
      </c>
      <c r="E5585" s="1">
        <f>COUNTIF($H$2:$H$2576,'CARGA COMPLETA'!$A5585)</f>
        <v>1</v>
      </c>
    </row>
    <row r="5586" ht="15.75" customHeight="1">
      <c r="A5586" s="28" t="s">
        <v>2992</v>
      </c>
      <c r="B5586" s="27">
        <f>COUNTIF($H$2:$H$2576,'CARGA COMPLETA'!$A5586)</f>
        <v>1</v>
      </c>
      <c r="C5586" s="28" t="s">
        <v>2991</v>
      </c>
      <c r="D5586" s="29">
        <v>34.068276</v>
      </c>
      <c r="E5586" s="1">
        <f>COUNTIF($H$2:$H$2576,'CARGA COMPLETA'!$A5586)</f>
        <v>1</v>
      </c>
    </row>
    <row r="5587" ht="15.75" customHeight="1">
      <c r="A5587" s="28" t="s">
        <v>2994</v>
      </c>
      <c r="B5587" s="27">
        <f>COUNTIF($H$2:$H$2576,'CARGA COMPLETA'!$A5587)</f>
        <v>1</v>
      </c>
      <c r="C5587" s="28" t="s">
        <v>2993</v>
      </c>
      <c r="D5587" s="29">
        <v>34.068276</v>
      </c>
      <c r="E5587" s="1">
        <f>COUNTIF($H$2:$H$2576,'CARGA COMPLETA'!$A5587)</f>
        <v>1</v>
      </c>
    </row>
    <row r="5588" ht="15.75" customHeight="1">
      <c r="A5588" s="28" t="s">
        <v>2996</v>
      </c>
      <c r="B5588" s="27">
        <f>COUNTIF($H$2:$H$2576,'CARGA COMPLETA'!$A5588)</f>
        <v>1</v>
      </c>
      <c r="C5588" s="28" t="s">
        <v>2995</v>
      </c>
      <c r="D5588" s="29">
        <v>33.19680375</v>
      </c>
      <c r="E5588" s="1">
        <f>COUNTIF($H$2:$H$2576,'CARGA COMPLETA'!$A5588)</f>
        <v>1</v>
      </c>
    </row>
    <row r="5589" ht="15.75" customHeight="1">
      <c r="A5589" s="28" t="s">
        <v>2998</v>
      </c>
      <c r="B5589" s="27">
        <f>COUNTIF($H$2:$H$2576,'CARGA COMPLETA'!$A5589)</f>
        <v>1</v>
      </c>
      <c r="C5589" s="28" t="s">
        <v>2997</v>
      </c>
      <c r="D5589" s="29">
        <v>42.50448675</v>
      </c>
      <c r="E5589" s="1">
        <f>COUNTIF($H$2:$H$2576,'CARGA COMPLETA'!$A5589)</f>
        <v>1</v>
      </c>
    </row>
    <row r="5590" ht="15.75" customHeight="1">
      <c r="A5590" s="28" t="s">
        <v>3000</v>
      </c>
      <c r="B5590" s="27">
        <f>COUNTIF($H$2:$H$2576,'CARGA COMPLETA'!$A5590)</f>
        <v>1</v>
      </c>
      <c r="C5590" s="28" t="s">
        <v>2999</v>
      </c>
      <c r="D5590" s="29">
        <v>42.50448675</v>
      </c>
      <c r="E5590" s="1">
        <f>COUNTIF($H$2:$H$2576,'CARGA COMPLETA'!$A5590)</f>
        <v>1</v>
      </c>
    </row>
    <row r="5591" ht="15.75" customHeight="1">
      <c r="A5591" s="28" t="s">
        <v>3002</v>
      </c>
      <c r="B5591" s="27">
        <f>COUNTIF($H$2:$H$2576,'CARGA COMPLETA'!$A5591)</f>
        <v>1</v>
      </c>
      <c r="C5591" s="28" t="s">
        <v>3001</v>
      </c>
      <c r="D5591" s="29">
        <v>59.88901049999999</v>
      </c>
      <c r="E5591" s="1">
        <f>COUNTIF($H$2:$H$2576,'CARGA COMPLETA'!$A5591)</f>
        <v>1</v>
      </c>
    </row>
    <row r="5592" ht="15.75" customHeight="1">
      <c r="A5592" s="28" t="s">
        <v>3006</v>
      </c>
      <c r="B5592" s="27">
        <f>COUNTIF($H$2:$H$2576,'CARGA COMPLETA'!$A5592)</f>
        <v>1</v>
      </c>
      <c r="C5592" s="28" t="s">
        <v>3003</v>
      </c>
      <c r="D5592" s="29">
        <v>41.89355775000001</v>
      </c>
      <c r="E5592" s="1">
        <f>COUNTIF($H$2:$H$2576,'CARGA COMPLETA'!$A5592)</f>
        <v>1</v>
      </c>
    </row>
    <row r="5593" ht="15.75" customHeight="1">
      <c r="A5593" s="28" t="s">
        <v>3004</v>
      </c>
      <c r="B5593" s="27">
        <f>COUNTIF($H$2:$H$2576,'CARGA COMPLETA'!$A5593)</f>
        <v>1</v>
      </c>
      <c r="C5593" s="28" t="s">
        <v>3005</v>
      </c>
      <c r="D5593" s="29">
        <v>41.89355775000001</v>
      </c>
      <c r="E5593" s="1">
        <f>COUNTIF($H$2:$H$2576,'CARGA COMPLETA'!$A5593)</f>
        <v>1</v>
      </c>
    </row>
    <row r="5594" ht="15.75" customHeight="1">
      <c r="A5594" s="28" t="s">
        <v>3008</v>
      </c>
      <c r="B5594" s="27">
        <f>COUNTIF($H$2:$H$2576,'CARGA COMPLETA'!$A5594)</f>
        <v>1</v>
      </c>
      <c r="C5594" s="28" t="s">
        <v>3007</v>
      </c>
      <c r="D5594" s="29">
        <v>59.88901049999999</v>
      </c>
      <c r="E5594" s="1">
        <f>COUNTIF($H$2:$H$2576,'CARGA COMPLETA'!$A5594)</f>
        <v>1</v>
      </c>
    </row>
    <row r="5595" ht="15.75" customHeight="1">
      <c r="A5595" s="28" t="s">
        <v>3010</v>
      </c>
      <c r="B5595" s="27">
        <f>COUNTIF($H$2:$H$2576,'CARGA COMPLETA'!$A5595)</f>
        <v>1</v>
      </c>
      <c r="C5595" s="28" t="s">
        <v>3009</v>
      </c>
      <c r="D5595" s="29">
        <v>111.05431424999999</v>
      </c>
      <c r="E5595" s="1">
        <f>COUNTIF($H$2:$H$2576,'CARGA COMPLETA'!$A5595)</f>
        <v>1</v>
      </c>
    </row>
    <row r="5596" ht="15.75" customHeight="1">
      <c r="A5596" s="28" t="s">
        <v>3012</v>
      </c>
      <c r="B5596" s="27">
        <f>COUNTIF($H$2:$H$2576,'CARGA COMPLETA'!$A5596)</f>
        <v>1</v>
      </c>
      <c r="C5596" s="28" t="s">
        <v>3011</v>
      </c>
      <c r="D5596" s="29">
        <v>111.05431424999999</v>
      </c>
      <c r="E5596" s="1">
        <f>COUNTIF($H$2:$H$2576,'CARGA COMPLETA'!$A5596)</f>
        <v>1</v>
      </c>
    </row>
    <row r="5597" ht="15.75" hidden="1" customHeight="1">
      <c r="A5597" s="28"/>
      <c r="B5597" s="27">
        <f>COUNTIF($H$2:$H$2576,'CARGA COMPLETA'!$A5597)</f>
        <v>0</v>
      </c>
      <c r="C5597" s="28"/>
      <c r="D5597" s="29">
        <v>0.0</v>
      </c>
      <c r="E5597" s="1">
        <f>COUNTIF($H$2:$H$2576,'CARGA COMPLETA'!$A5597)</f>
        <v>0</v>
      </c>
    </row>
    <row r="5598" ht="15.75" hidden="1" customHeight="1">
      <c r="A5598" s="28"/>
      <c r="B5598" s="27">
        <f>COUNTIF($H$2:$H$2576,'CARGA COMPLETA'!$A5598)</f>
        <v>0</v>
      </c>
      <c r="C5598" s="28" t="s">
        <v>10571</v>
      </c>
      <c r="D5598" s="29">
        <v>0.0</v>
      </c>
      <c r="E5598" s="1">
        <f>COUNTIF($H$2:$H$2576,'CARGA COMPLETA'!$A5598)</f>
        <v>0</v>
      </c>
    </row>
    <row r="5599" ht="15.75" customHeight="1">
      <c r="A5599" s="28" t="s">
        <v>3014</v>
      </c>
      <c r="B5599" s="27">
        <f>COUNTIF($H$2:$H$2576,'CARGA COMPLETA'!$A5599)</f>
        <v>1</v>
      </c>
      <c r="C5599" s="28" t="s">
        <v>3013</v>
      </c>
      <c r="D5599" s="29">
        <v>2035.0763729999999</v>
      </c>
      <c r="E5599" s="1">
        <f>COUNTIF($H$2:$H$2576,'CARGA COMPLETA'!$A5599)</f>
        <v>1</v>
      </c>
    </row>
    <row r="5600" ht="15.75" customHeight="1">
      <c r="A5600" s="28" t="s">
        <v>3016</v>
      </c>
      <c r="B5600" s="27">
        <f>COUNTIF($H$2:$H$2576,'CARGA COMPLETA'!$A5600)</f>
        <v>1</v>
      </c>
      <c r="C5600" s="28" t="s">
        <v>3015</v>
      </c>
      <c r="D5600" s="29">
        <v>1730.10600675</v>
      </c>
      <c r="E5600" s="1">
        <f>COUNTIF($H$2:$H$2576,'CARGA COMPLETA'!$A5600)</f>
        <v>1</v>
      </c>
    </row>
    <row r="5601" ht="15.75" customHeight="1">
      <c r="A5601" s="28" t="s">
        <v>3018</v>
      </c>
      <c r="B5601" s="27">
        <f>COUNTIF($H$2:$H$2576,'CARGA COMPLETA'!$A5601)</f>
        <v>1</v>
      </c>
      <c r="C5601" s="28" t="s">
        <v>3017</v>
      </c>
      <c r="D5601" s="29">
        <v>1834.260417</v>
      </c>
      <c r="E5601" s="1">
        <f>COUNTIF($H$2:$H$2576,'CARGA COMPLETA'!$A5601)</f>
        <v>1</v>
      </c>
    </row>
    <row r="5602" ht="15.75" hidden="1" customHeight="1">
      <c r="A5602" s="28"/>
      <c r="B5602" s="27">
        <f>COUNTIF($H$2:$H$2576,'CARGA COMPLETA'!$A5602)</f>
        <v>0</v>
      </c>
      <c r="C5602" s="28"/>
      <c r="D5602" s="29">
        <v>0.0</v>
      </c>
      <c r="E5602" s="1">
        <f>COUNTIF($H$2:$H$2576,'CARGA COMPLETA'!$A5602)</f>
        <v>0</v>
      </c>
    </row>
    <row r="5603" ht="15.75" hidden="1" customHeight="1">
      <c r="A5603" s="28"/>
      <c r="B5603" s="27">
        <f>COUNTIF($H$2:$H$2576,'CARGA COMPLETA'!$A5603)</f>
        <v>0</v>
      </c>
      <c r="C5603" s="28" t="s">
        <v>10572</v>
      </c>
      <c r="D5603" s="29">
        <v>0.0</v>
      </c>
      <c r="E5603" s="1">
        <f>COUNTIF($H$2:$H$2576,'CARGA COMPLETA'!$A5603)</f>
        <v>0</v>
      </c>
    </row>
    <row r="5604" ht="15.75" customHeight="1">
      <c r="A5604" s="28" t="s">
        <v>3020</v>
      </c>
      <c r="B5604" s="27">
        <f>COUNTIF($H$2:$H$2576,'CARGA COMPLETA'!$A5604)</f>
        <v>1</v>
      </c>
      <c r="C5604" s="28" t="s">
        <v>3019</v>
      </c>
      <c r="D5604" s="29">
        <v>1556.1260055</v>
      </c>
      <c r="E5604" s="1">
        <f>COUNTIF($H$2:$H$2576,'CARGA COMPLETA'!$A5604)</f>
        <v>1</v>
      </c>
    </row>
    <row r="5605" ht="15.75" customHeight="1">
      <c r="A5605" s="28" t="s">
        <v>3022</v>
      </c>
      <c r="B5605" s="27">
        <f>COUNTIF($H$2:$H$2576,'CARGA COMPLETA'!$A5605)</f>
        <v>1</v>
      </c>
      <c r="C5605" s="28" t="s">
        <v>3021</v>
      </c>
      <c r="D5605" s="29">
        <v>2795.5931355</v>
      </c>
      <c r="E5605" s="1">
        <f>COUNTIF($H$2:$H$2576,'CARGA COMPLETA'!$A5605)</f>
        <v>1</v>
      </c>
    </row>
    <row r="5606" ht="15.75" customHeight="1">
      <c r="A5606" s="28" t="s">
        <v>3024</v>
      </c>
      <c r="B5606" s="27">
        <f>COUNTIF($H$2:$H$2576,'CARGA COMPLETA'!$A5606)</f>
        <v>1</v>
      </c>
      <c r="C5606" s="28" t="s">
        <v>3023</v>
      </c>
      <c r="D5606" s="29">
        <v>3976.006790249999</v>
      </c>
      <c r="E5606" s="1">
        <f>COUNTIF($H$2:$H$2576,'CARGA COMPLETA'!$A5606)</f>
        <v>1</v>
      </c>
    </row>
    <row r="5607" ht="15.75" customHeight="1">
      <c r="A5607" s="28" t="s">
        <v>3026</v>
      </c>
      <c r="B5607" s="27">
        <f>COUNTIF($H$2:$H$2576,'CARGA COMPLETA'!$A5607)</f>
        <v>1</v>
      </c>
      <c r="C5607" s="28" t="s">
        <v>3025</v>
      </c>
      <c r="D5607" s="29">
        <v>4814.11153575</v>
      </c>
      <c r="E5607" s="1">
        <f>COUNTIF($H$2:$H$2576,'CARGA COMPLETA'!$A5607)</f>
        <v>1</v>
      </c>
    </row>
    <row r="5608" ht="15.75" customHeight="1">
      <c r="A5608" s="28" t="s">
        <v>3028</v>
      </c>
      <c r="B5608" s="27">
        <f>COUNTIF($H$2:$H$2576,'CARGA COMPLETA'!$A5608)</f>
        <v>1</v>
      </c>
      <c r="C5608" s="28" t="s">
        <v>3027</v>
      </c>
      <c r="D5608" s="29">
        <v>3128.57639325</v>
      </c>
      <c r="E5608" s="1">
        <f>COUNTIF($H$2:$H$2576,'CARGA COMPLETA'!$A5608)</f>
        <v>1</v>
      </c>
    </row>
    <row r="5609" ht="15.75" hidden="1" customHeight="1">
      <c r="A5609" s="28"/>
      <c r="B5609" s="27">
        <f>COUNTIF($H$2:$H$2576,'CARGA COMPLETA'!$A5609)</f>
        <v>0</v>
      </c>
      <c r="C5609" s="28"/>
      <c r="D5609" s="29">
        <v>0.0</v>
      </c>
      <c r="E5609" s="1">
        <f>COUNTIF($H$2:$H$2576,'CARGA COMPLETA'!$A5609)</f>
        <v>0</v>
      </c>
    </row>
    <row r="5610" ht="15.75" hidden="1" customHeight="1">
      <c r="A5610" s="28"/>
      <c r="B5610" s="27">
        <f>COUNTIF($H$2:$H$2576,'CARGA COMPLETA'!$A5610)</f>
        <v>0</v>
      </c>
      <c r="C5610" s="28" t="s">
        <v>10573</v>
      </c>
      <c r="D5610" s="29">
        <v>0.0</v>
      </c>
      <c r="E5610" s="1">
        <f>COUNTIF($H$2:$H$2576,'CARGA COMPLETA'!$A5610)</f>
        <v>0</v>
      </c>
    </row>
    <row r="5611" ht="15.75" hidden="1" customHeight="1">
      <c r="A5611" s="28" t="s">
        <v>10574</v>
      </c>
      <c r="B5611" s="27">
        <f>COUNTIF($H$2:$H$2576,'CARGA COMPLETA'!$A5611)</f>
        <v>0</v>
      </c>
      <c r="C5611" s="28" t="s">
        <v>10575</v>
      </c>
      <c r="D5611" s="29">
        <v>411.5415397499999</v>
      </c>
      <c r="E5611" s="1">
        <f>COUNTIF($H$2:$H$2576,'CARGA COMPLETA'!$A5611)</f>
        <v>0</v>
      </c>
    </row>
    <row r="5612" ht="15.75" hidden="1" customHeight="1">
      <c r="A5612" s="28" t="s">
        <v>10576</v>
      </c>
      <c r="B5612" s="27">
        <f>COUNTIF($H$2:$H$2576,'CARGA COMPLETA'!$A5612)</f>
        <v>0</v>
      </c>
      <c r="C5612" s="28" t="s">
        <v>10577</v>
      </c>
      <c r="D5612" s="29">
        <v>625.411611</v>
      </c>
      <c r="E5612" s="1">
        <f>COUNTIF($H$2:$H$2576,'CARGA COMPLETA'!$A5612)</f>
        <v>0</v>
      </c>
    </row>
    <row r="5613" ht="15.75" hidden="1" customHeight="1">
      <c r="A5613" s="28" t="s">
        <v>10578</v>
      </c>
      <c r="B5613" s="27">
        <f>COUNTIF($H$2:$H$2576,'CARGA COMPLETA'!$A5613)</f>
        <v>0</v>
      </c>
      <c r="C5613" s="28" t="s">
        <v>10579</v>
      </c>
      <c r="D5613" s="29">
        <v>625.411611</v>
      </c>
      <c r="E5613" s="1">
        <f>COUNTIF($H$2:$H$2576,'CARGA COMPLETA'!$A5613)</f>
        <v>0</v>
      </c>
    </row>
    <row r="5614" ht="15.75" hidden="1" customHeight="1">
      <c r="A5614" s="28" t="s">
        <v>10580</v>
      </c>
      <c r="B5614" s="27">
        <f>COUNTIF($H$2:$H$2576,'CARGA COMPLETA'!$A5614)</f>
        <v>0</v>
      </c>
      <c r="C5614" s="28" t="s">
        <v>10581</v>
      </c>
      <c r="D5614" s="29">
        <v>625.411611</v>
      </c>
      <c r="E5614" s="1">
        <f>COUNTIF($H$2:$H$2576,'CARGA COMPLETA'!$A5614)</f>
        <v>0</v>
      </c>
    </row>
    <row r="5615" ht="15.75" hidden="1" customHeight="1">
      <c r="A5615" s="28" t="s">
        <v>10582</v>
      </c>
      <c r="B5615" s="27">
        <f>COUNTIF($H$2:$H$2576,'CARGA COMPLETA'!$A5615)</f>
        <v>0</v>
      </c>
      <c r="C5615" s="28" t="s">
        <v>10583</v>
      </c>
      <c r="D5615" s="29">
        <v>705.97338075</v>
      </c>
      <c r="E5615" s="1">
        <f>COUNTIF($H$2:$H$2576,'CARGA COMPLETA'!$A5615)</f>
        <v>0</v>
      </c>
    </row>
    <row r="5616" ht="15.75" hidden="1" customHeight="1">
      <c r="A5616" s="28"/>
      <c r="B5616" s="27">
        <f>COUNTIF($H$2:$H$2576,'CARGA COMPLETA'!$A5616)</f>
        <v>0</v>
      </c>
      <c r="C5616" s="28"/>
      <c r="D5616" s="29">
        <v>0.0</v>
      </c>
      <c r="E5616" s="1">
        <f>COUNTIF($H$2:$H$2576,'CARGA COMPLETA'!$A5616)</f>
        <v>0</v>
      </c>
    </row>
    <row r="5617" ht="15.75" hidden="1" customHeight="1">
      <c r="A5617" s="28"/>
      <c r="B5617" s="27">
        <f>COUNTIF($H$2:$H$2576,'CARGA COMPLETA'!$A5617)</f>
        <v>0</v>
      </c>
      <c r="C5617" s="28" t="s">
        <v>10584</v>
      </c>
      <c r="D5617" s="29">
        <v>0.0</v>
      </c>
      <c r="E5617" s="1">
        <f>COUNTIF($H$2:$H$2576,'CARGA COMPLETA'!$A5617)</f>
        <v>0</v>
      </c>
    </row>
    <row r="5618" ht="15.75" hidden="1" customHeight="1">
      <c r="A5618" s="28" t="s">
        <v>10585</v>
      </c>
      <c r="B5618" s="27">
        <f>COUNTIF($H$2:$H$2576,'CARGA COMPLETA'!$A5618)</f>
        <v>0</v>
      </c>
      <c r="C5618" s="28" t="s">
        <v>10586</v>
      </c>
      <c r="D5618" s="29">
        <v>2273.36563575</v>
      </c>
      <c r="E5618" s="1">
        <f>COUNTIF($H$2:$H$2576,'CARGA COMPLETA'!$A5618)</f>
        <v>0</v>
      </c>
    </row>
    <row r="5619" ht="15.75" hidden="1" customHeight="1">
      <c r="A5619" s="28" t="s">
        <v>10587</v>
      </c>
      <c r="B5619" s="27">
        <f>COUNTIF($H$2:$H$2576,'CARGA COMPLETA'!$A5619)</f>
        <v>0</v>
      </c>
      <c r="C5619" s="28" t="s">
        <v>10588</v>
      </c>
      <c r="D5619" s="29">
        <v>2273.36563575</v>
      </c>
      <c r="E5619" s="1">
        <f>COUNTIF($H$2:$H$2576,'CARGA COMPLETA'!$A5619)</f>
        <v>0</v>
      </c>
    </row>
    <row r="5620" ht="15.75" hidden="1" customHeight="1">
      <c r="A5620" s="28" t="s">
        <v>10589</v>
      </c>
      <c r="B5620" s="27">
        <f>COUNTIF($H$2:$H$2576,'CARGA COMPLETA'!$A5620)</f>
        <v>0</v>
      </c>
      <c r="C5620" s="28" t="s">
        <v>10590</v>
      </c>
      <c r="D5620" s="29">
        <v>2273.36563575</v>
      </c>
      <c r="E5620" s="1">
        <f>COUNTIF($H$2:$H$2576,'CARGA COMPLETA'!$A5620)</f>
        <v>0</v>
      </c>
    </row>
    <row r="5621" ht="15.75" hidden="1" customHeight="1">
      <c r="A5621" s="28" t="s">
        <v>10591</v>
      </c>
      <c r="B5621" s="27">
        <f>COUNTIF($H$2:$H$2576,'CARGA COMPLETA'!$A5621)</f>
        <v>0</v>
      </c>
      <c r="C5621" s="28" t="s">
        <v>10592</v>
      </c>
      <c r="D5621" s="29">
        <v>2273.36563575</v>
      </c>
      <c r="E5621" s="1">
        <f>COUNTIF($H$2:$H$2576,'CARGA COMPLETA'!$A5621)</f>
        <v>0</v>
      </c>
    </row>
    <row r="5622" ht="15.75" hidden="1" customHeight="1">
      <c r="A5622" s="28" t="s">
        <v>10593</v>
      </c>
      <c r="B5622" s="27">
        <f>COUNTIF($H$2:$H$2576,'CARGA COMPLETA'!$A5622)</f>
        <v>0</v>
      </c>
      <c r="C5622" s="28" t="s">
        <v>10594</v>
      </c>
      <c r="D5622" s="29">
        <v>1998.5643809999997</v>
      </c>
      <c r="E5622" s="1">
        <f>COUNTIF($H$2:$H$2576,'CARGA COMPLETA'!$A5622)</f>
        <v>0</v>
      </c>
    </row>
    <row r="5623" ht="15.75" hidden="1" customHeight="1">
      <c r="A5623" s="28" t="s">
        <v>10595</v>
      </c>
      <c r="B5623" s="27">
        <f>COUNTIF($H$2:$H$2576,'CARGA COMPLETA'!$A5623)</f>
        <v>0</v>
      </c>
      <c r="C5623" s="28" t="s">
        <v>10596</v>
      </c>
      <c r="D5623" s="29">
        <v>1998.5643809999997</v>
      </c>
      <c r="E5623" s="1">
        <f>COUNTIF($H$2:$H$2576,'CARGA COMPLETA'!$A5623)</f>
        <v>0</v>
      </c>
    </row>
    <row r="5624" ht="15.75" hidden="1" customHeight="1">
      <c r="A5624" s="28" t="s">
        <v>10597</v>
      </c>
      <c r="B5624" s="27">
        <f>COUNTIF($H$2:$H$2576,'CARGA COMPLETA'!$A5624)</f>
        <v>0</v>
      </c>
      <c r="C5624" s="28" t="s">
        <v>10598</v>
      </c>
      <c r="D5624" s="29">
        <v>2273.36563575</v>
      </c>
      <c r="E5624" s="1">
        <f>COUNTIF($H$2:$H$2576,'CARGA COMPLETA'!$A5624)</f>
        <v>0</v>
      </c>
    </row>
    <row r="5625" ht="15.75" hidden="1" customHeight="1">
      <c r="A5625" s="28" t="s">
        <v>10599</v>
      </c>
      <c r="B5625" s="27">
        <f>COUNTIF($H$2:$H$2576,'CARGA COMPLETA'!$A5625)</f>
        <v>0</v>
      </c>
      <c r="C5625" s="28" t="s">
        <v>10600</v>
      </c>
      <c r="D5625" s="29">
        <v>2273.36563575</v>
      </c>
      <c r="E5625" s="1">
        <f>COUNTIF($H$2:$H$2576,'CARGA COMPLETA'!$A5625)</f>
        <v>0</v>
      </c>
    </row>
    <row r="5626" ht="15.75" hidden="1" customHeight="1">
      <c r="A5626" s="28" t="s">
        <v>10601</v>
      </c>
      <c r="B5626" s="27">
        <f>COUNTIF($H$2:$H$2576,'CARGA COMPLETA'!$A5626)</f>
        <v>0</v>
      </c>
      <c r="C5626" s="28" t="s">
        <v>10602</v>
      </c>
      <c r="D5626" s="29">
        <v>1998.5643809999997</v>
      </c>
      <c r="E5626" s="1">
        <f>COUNTIF($H$2:$H$2576,'CARGA COMPLETA'!$A5626)</f>
        <v>0</v>
      </c>
    </row>
    <row r="5627" ht="15.75" hidden="1" customHeight="1">
      <c r="A5627" s="28" t="s">
        <v>10603</v>
      </c>
      <c r="B5627" s="27">
        <f>COUNTIF($H$2:$H$2576,'CARGA COMPLETA'!$A5627)</f>
        <v>0</v>
      </c>
      <c r="C5627" s="28" t="s">
        <v>10604</v>
      </c>
      <c r="D5627" s="29">
        <v>924.3445612499999</v>
      </c>
      <c r="E5627" s="1">
        <f>COUNTIF($H$2:$H$2576,'CARGA COMPLETA'!$A5627)</f>
        <v>0</v>
      </c>
    </row>
    <row r="5628" ht="15.75" hidden="1" customHeight="1">
      <c r="A5628" s="28" t="s">
        <v>10605</v>
      </c>
      <c r="B5628" s="27">
        <f>COUNTIF($H$2:$H$2576,'CARGA COMPLETA'!$A5628)</f>
        <v>0</v>
      </c>
      <c r="C5628" s="28" t="s">
        <v>10606</v>
      </c>
      <c r="D5628" s="29">
        <v>924.3445612499999</v>
      </c>
      <c r="E5628" s="1">
        <f>COUNTIF($H$2:$H$2576,'CARGA COMPLETA'!$A5628)</f>
        <v>0</v>
      </c>
    </row>
    <row r="5629" ht="15.75" hidden="1" customHeight="1">
      <c r="A5629" s="28" t="s">
        <v>10607</v>
      </c>
      <c r="B5629" s="27">
        <f>COUNTIF($H$2:$H$2576,'CARGA COMPLETA'!$A5629)</f>
        <v>0</v>
      </c>
      <c r="C5629" s="28" t="s">
        <v>10608</v>
      </c>
      <c r="D5629" s="29">
        <v>2373.2974485</v>
      </c>
      <c r="E5629" s="1">
        <f>COUNTIF($H$2:$H$2576,'CARGA COMPLETA'!$A5629)</f>
        <v>0</v>
      </c>
    </row>
    <row r="5630" ht="15.75" hidden="1" customHeight="1">
      <c r="A5630" s="28" t="s">
        <v>10609</v>
      </c>
      <c r="B5630" s="27">
        <f>COUNTIF($H$2:$H$2576,'CARGA COMPLETA'!$A5630)</f>
        <v>0</v>
      </c>
      <c r="C5630" s="28" t="s">
        <v>10610</v>
      </c>
      <c r="D5630" s="29">
        <v>2373.2974485</v>
      </c>
      <c r="E5630" s="1">
        <f>COUNTIF($H$2:$H$2576,'CARGA COMPLETA'!$A5630)</f>
        <v>0</v>
      </c>
    </row>
    <row r="5631" ht="15.75" hidden="1" customHeight="1">
      <c r="A5631" s="28"/>
      <c r="B5631" s="27">
        <f>COUNTIF($H$2:$H$2576,'CARGA COMPLETA'!$A5631)</f>
        <v>0</v>
      </c>
      <c r="C5631" s="28"/>
      <c r="D5631" s="29">
        <v>0.0</v>
      </c>
      <c r="E5631" s="1">
        <f>COUNTIF($H$2:$H$2576,'CARGA COMPLETA'!$A5631)</f>
        <v>0</v>
      </c>
    </row>
    <row r="5632" ht="15.75" hidden="1" customHeight="1">
      <c r="A5632" s="28"/>
      <c r="B5632" s="27">
        <f>COUNTIF($H$2:$H$2576,'CARGA COMPLETA'!$A5632)</f>
        <v>0</v>
      </c>
      <c r="C5632" s="28" t="s">
        <v>10611</v>
      </c>
      <c r="D5632" s="29">
        <v>0.0</v>
      </c>
      <c r="E5632" s="1">
        <f>COUNTIF($H$2:$H$2576,'CARGA COMPLETA'!$A5632)</f>
        <v>0</v>
      </c>
    </row>
    <row r="5633" ht="15.75" customHeight="1">
      <c r="A5633" s="28" t="s">
        <v>3030</v>
      </c>
      <c r="B5633" s="27">
        <f>COUNTIF($H$2:$H$2576,'CARGA COMPLETA'!$A5633)</f>
        <v>1</v>
      </c>
      <c r="C5633" s="28" t="s">
        <v>3029</v>
      </c>
      <c r="D5633" s="29">
        <v>805.9860517499999</v>
      </c>
      <c r="E5633" s="1">
        <f>COUNTIF($H$2:$H$2576,'CARGA COMPLETA'!$A5633)</f>
        <v>1</v>
      </c>
    </row>
    <row r="5634" ht="15.75" customHeight="1">
      <c r="A5634" s="28" t="s">
        <v>3032</v>
      </c>
      <c r="B5634" s="27">
        <f>COUNTIF($H$2:$H$2576,'CARGA COMPLETA'!$A5634)</f>
        <v>1</v>
      </c>
      <c r="C5634" s="28" t="s">
        <v>3031</v>
      </c>
      <c r="D5634" s="29">
        <v>1211.9932935</v>
      </c>
      <c r="E5634" s="1">
        <f>COUNTIF($H$2:$H$2576,'CARGA COMPLETA'!$A5634)</f>
        <v>1</v>
      </c>
    </row>
    <row r="5635" ht="15.75" customHeight="1">
      <c r="A5635" s="28" t="s">
        <v>3034</v>
      </c>
      <c r="B5635" s="27">
        <f>COUNTIF($H$2:$H$2576,'CARGA COMPLETA'!$A5635)</f>
        <v>1</v>
      </c>
      <c r="C5635" s="28" t="s">
        <v>3033</v>
      </c>
      <c r="D5635" s="29">
        <v>907.1756595</v>
      </c>
      <c r="E5635" s="1">
        <f>COUNTIF($H$2:$H$2576,'CARGA COMPLETA'!$A5635)</f>
        <v>1</v>
      </c>
    </row>
    <row r="5636" ht="15.75" customHeight="1">
      <c r="A5636" s="28" t="s">
        <v>3036</v>
      </c>
      <c r="B5636" s="27">
        <f>COUNTIF($H$2:$H$2576,'CARGA COMPLETA'!$A5636)</f>
        <v>1</v>
      </c>
      <c r="C5636" s="28" t="s">
        <v>3035</v>
      </c>
      <c r="D5636" s="29">
        <v>864.2039917499998</v>
      </c>
      <c r="E5636" s="1">
        <f>COUNTIF($H$2:$H$2576,'CARGA COMPLETA'!$A5636)</f>
        <v>1</v>
      </c>
    </row>
    <row r="5637" ht="15.75" customHeight="1">
      <c r="A5637" s="28" t="s">
        <v>3038</v>
      </c>
      <c r="B5637" s="27">
        <f>COUNTIF($H$2:$H$2576,'CARGA COMPLETA'!$A5637)</f>
        <v>1</v>
      </c>
      <c r="C5637" s="28" t="s">
        <v>3037</v>
      </c>
      <c r="D5637" s="29">
        <v>1164.0263827500003</v>
      </c>
      <c r="E5637" s="1">
        <f>COUNTIF($H$2:$H$2576,'CARGA COMPLETA'!$A5637)</f>
        <v>1</v>
      </c>
    </row>
    <row r="5638" ht="15.75" customHeight="1">
      <c r="A5638" s="28" t="s">
        <v>3040</v>
      </c>
      <c r="B5638" s="27">
        <f>COUNTIF($H$2:$H$2576,'CARGA COMPLETA'!$A5638)</f>
        <v>1</v>
      </c>
      <c r="C5638" s="28" t="s">
        <v>3039</v>
      </c>
      <c r="D5638" s="29">
        <v>1070.4733875000002</v>
      </c>
      <c r="E5638" s="1">
        <f>COUNTIF($H$2:$H$2576,'CARGA COMPLETA'!$A5638)</f>
        <v>1</v>
      </c>
    </row>
    <row r="5639" ht="15.75" customHeight="1">
      <c r="A5639" s="28" t="s">
        <v>3042</v>
      </c>
      <c r="B5639" s="27">
        <f>COUNTIF($H$2:$H$2576,'CARGA COMPLETA'!$A5639)</f>
        <v>1</v>
      </c>
      <c r="C5639" s="28" t="s">
        <v>3041</v>
      </c>
      <c r="D5639" s="29">
        <v>817.21636425</v>
      </c>
      <c r="E5639" s="1">
        <f>COUNTIF($H$2:$H$2576,'CARGA COMPLETA'!$A5639)</f>
        <v>1</v>
      </c>
    </row>
    <row r="5640" ht="15.75" customHeight="1">
      <c r="A5640" s="28" t="s">
        <v>3044</v>
      </c>
      <c r="B5640" s="27">
        <f>COUNTIF($H$2:$H$2576,'CARGA COMPLETA'!$A5640)</f>
        <v>1</v>
      </c>
      <c r="C5640" s="28" t="s">
        <v>10612</v>
      </c>
      <c r="D5640" s="29">
        <v>845.6515155</v>
      </c>
      <c r="E5640" s="1">
        <f>COUNTIF($H$2:$H$2576,'CARGA COMPLETA'!$A5640)</f>
        <v>1</v>
      </c>
    </row>
    <row r="5641" ht="15.75" customHeight="1">
      <c r="A5641" s="28" t="s">
        <v>3046</v>
      </c>
      <c r="B5641" s="27">
        <f>COUNTIF($H$2:$H$2576,'CARGA COMPLETA'!$A5641)</f>
        <v>1</v>
      </c>
      <c r="C5641" s="28" t="s">
        <v>3045</v>
      </c>
      <c r="D5641" s="29">
        <v>1081.6138575000002</v>
      </c>
      <c r="E5641" s="1">
        <f>COUNTIF($H$2:$H$2576,'CARGA COMPLETA'!$A5641)</f>
        <v>1</v>
      </c>
    </row>
    <row r="5642" ht="15.75" hidden="1" customHeight="1">
      <c r="A5642" s="28"/>
      <c r="B5642" s="27">
        <f>COUNTIF($H$2:$H$2576,'CARGA COMPLETA'!$A5642)</f>
        <v>0</v>
      </c>
      <c r="C5642" s="28"/>
      <c r="D5642" s="29">
        <v>0.0</v>
      </c>
      <c r="E5642" s="1">
        <f>COUNTIF($H$2:$H$2576,'CARGA COMPLETA'!$A5642)</f>
        <v>0</v>
      </c>
    </row>
    <row r="5643" ht="15.75" hidden="1" customHeight="1">
      <c r="A5643" s="28"/>
      <c r="B5643" s="27">
        <f>COUNTIF($H$2:$H$2576,'CARGA COMPLETA'!$A5643)</f>
        <v>0</v>
      </c>
      <c r="C5643" s="28" t="s">
        <v>10613</v>
      </c>
      <c r="D5643" s="29">
        <v>0.0</v>
      </c>
      <c r="E5643" s="1">
        <f>COUNTIF($H$2:$H$2576,'CARGA COMPLETA'!$A5643)</f>
        <v>0</v>
      </c>
    </row>
    <row r="5644" ht="15.75" hidden="1" customHeight="1">
      <c r="A5644" s="28" t="s">
        <v>10614</v>
      </c>
      <c r="B5644" s="27">
        <f>COUNTIF($H$2:$H$2576,'CARGA COMPLETA'!$A5644)</f>
        <v>0</v>
      </c>
      <c r="C5644" s="28" t="s">
        <v>10615</v>
      </c>
      <c r="D5644" s="29">
        <v>748.1454502499998</v>
      </c>
      <c r="E5644" s="1">
        <f>COUNTIF($H$2:$H$2576,'CARGA COMPLETA'!$A5644)</f>
        <v>0</v>
      </c>
    </row>
    <row r="5645" ht="15.75" hidden="1" customHeight="1">
      <c r="A5645" s="28" t="s">
        <v>10616</v>
      </c>
      <c r="B5645" s="27">
        <f>COUNTIF($H$2:$H$2576,'CARGA COMPLETA'!$A5645)</f>
        <v>0</v>
      </c>
      <c r="C5645" s="28" t="s">
        <v>10617</v>
      </c>
      <c r="D5645" s="29">
        <v>955.6187355</v>
      </c>
      <c r="E5645" s="1">
        <f>COUNTIF($H$2:$H$2576,'CARGA COMPLETA'!$A5645)</f>
        <v>0</v>
      </c>
    </row>
    <row r="5646" ht="15.75" hidden="1" customHeight="1">
      <c r="A5646" s="28" t="s">
        <v>10618</v>
      </c>
      <c r="B5646" s="27">
        <f>COUNTIF($H$2:$H$2576,'CARGA COMPLETA'!$A5646)</f>
        <v>0</v>
      </c>
      <c r="C5646" s="28" t="s">
        <v>10619</v>
      </c>
      <c r="D5646" s="29">
        <v>1087.83994275</v>
      </c>
      <c r="E5646" s="1">
        <f>COUNTIF($H$2:$H$2576,'CARGA COMPLETA'!$A5646)</f>
        <v>0</v>
      </c>
    </row>
    <row r="5647" ht="15.75" hidden="1" customHeight="1">
      <c r="A5647" s="28" t="s">
        <v>10620</v>
      </c>
      <c r="B5647" s="27">
        <f>COUNTIF($H$2:$H$2576,'CARGA COMPLETA'!$A5647)</f>
        <v>0</v>
      </c>
      <c r="C5647" s="28" t="s">
        <v>10621</v>
      </c>
      <c r="D5647" s="29">
        <v>1301.6920454999997</v>
      </c>
      <c r="E5647" s="1">
        <f>COUNTIF($H$2:$H$2576,'CARGA COMPLETA'!$A5647)</f>
        <v>0</v>
      </c>
    </row>
    <row r="5648" ht="15.75" hidden="1" customHeight="1">
      <c r="A5648" s="28" t="s">
        <v>10622</v>
      </c>
      <c r="B5648" s="27">
        <f>COUNTIF($H$2:$H$2576,'CARGA COMPLETA'!$A5648)</f>
        <v>0</v>
      </c>
      <c r="C5648" s="28" t="s">
        <v>10623</v>
      </c>
      <c r="D5648" s="29">
        <v>1462.7167582499999</v>
      </c>
      <c r="E5648" s="1">
        <f>COUNTIF($H$2:$H$2576,'CARGA COMPLETA'!$A5648)</f>
        <v>0</v>
      </c>
    </row>
    <row r="5649" ht="15.75" hidden="1" customHeight="1">
      <c r="A5649" s="28" t="s">
        <v>10624</v>
      </c>
      <c r="B5649" s="27">
        <f>COUNTIF($H$2:$H$2576,'CARGA COMPLETA'!$A5649)</f>
        <v>0</v>
      </c>
      <c r="C5649" s="28" t="s">
        <v>10625</v>
      </c>
      <c r="D5649" s="29">
        <v>1725.00295275</v>
      </c>
      <c r="E5649" s="1">
        <f>COUNTIF($H$2:$H$2576,'CARGA COMPLETA'!$A5649)</f>
        <v>0</v>
      </c>
    </row>
    <row r="5650" ht="15.75" hidden="1" customHeight="1">
      <c r="A5650" s="28"/>
      <c r="B5650" s="27">
        <f>COUNTIF($H$2:$H$2576,'CARGA COMPLETA'!$A5650)</f>
        <v>0</v>
      </c>
      <c r="C5650" s="28"/>
      <c r="D5650" s="29">
        <v>0.0</v>
      </c>
      <c r="E5650" s="1">
        <f>COUNTIF($H$2:$H$2576,'CARGA COMPLETA'!$A5650)</f>
        <v>0</v>
      </c>
    </row>
    <row r="5651" ht="15.75" hidden="1" customHeight="1">
      <c r="A5651" s="28"/>
      <c r="B5651" s="27">
        <f>COUNTIF($H$2:$H$2576,'CARGA COMPLETA'!$A5651)</f>
        <v>0</v>
      </c>
      <c r="C5651" s="28" t="s">
        <v>10626</v>
      </c>
      <c r="D5651" s="29">
        <v>0.0</v>
      </c>
      <c r="E5651" s="1">
        <f>COUNTIF($H$2:$H$2576,'CARGA COMPLETA'!$A5651)</f>
        <v>0</v>
      </c>
    </row>
    <row r="5652" ht="15.75" hidden="1" customHeight="1">
      <c r="A5652" s="28" t="s">
        <v>10627</v>
      </c>
      <c r="B5652" s="27">
        <f>COUNTIF($H$2:$H$2576,'CARGA COMPLETA'!$A5652)</f>
        <v>0</v>
      </c>
      <c r="C5652" s="28" t="s">
        <v>10628</v>
      </c>
      <c r="D5652" s="29">
        <v>9506.091177</v>
      </c>
      <c r="E5652" s="1">
        <f>COUNTIF($H$2:$H$2576,'CARGA COMPLETA'!$A5652)</f>
        <v>0</v>
      </c>
    </row>
    <row r="5653" ht="15.75" customHeight="1">
      <c r="A5653" s="28" t="s">
        <v>3048</v>
      </c>
      <c r="B5653" s="27">
        <f>COUNTIF($H$2:$H$2576,'CARGA COMPLETA'!$A5653)</f>
        <v>1</v>
      </c>
      <c r="C5653" s="28" t="s">
        <v>3047</v>
      </c>
      <c r="D5653" s="29">
        <v>3013.70377275</v>
      </c>
      <c r="E5653" s="1">
        <f>COUNTIF($H$2:$H$2576,'CARGA COMPLETA'!$A5653)</f>
        <v>1</v>
      </c>
    </row>
    <row r="5654" ht="15.75" customHeight="1">
      <c r="A5654" s="28" t="s">
        <v>3050</v>
      </c>
      <c r="B5654" s="27">
        <f>COUNTIF($H$2:$H$2576,'CARGA COMPLETA'!$A5654)</f>
        <v>1</v>
      </c>
      <c r="C5654" s="28" t="s">
        <v>3049</v>
      </c>
      <c r="D5654" s="29">
        <v>4421.26622025</v>
      </c>
      <c r="E5654" s="1">
        <f>COUNTIF($H$2:$H$2576,'CARGA COMPLETA'!$A5654)</f>
        <v>1</v>
      </c>
    </row>
    <row r="5655" ht="15.75" customHeight="1">
      <c r="A5655" s="28" t="s">
        <v>3052</v>
      </c>
      <c r="B5655" s="27">
        <f>COUNTIF($H$2:$H$2576,'CARGA COMPLETA'!$A5655)</f>
        <v>1</v>
      </c>
      <c r="C5655" s="28" t="s">
        <v>3051</v>
      </c>
      <c r="D5655" s="29">
        <v>3053.5848585</v>
      </c>
      <c r="E5655" s="1">
        <f>COUNTIF($H$2:$H$2576,'CARGA COMPLETA'!$A5655)</f>
        <v>1</v>
      </c>
    </row>
    <row r="5656" ht="15.75" customHeight="1">
      <c r="A5656" s="28" t="s">
        <v>3054</v>
      </c>
      <c r="B5656" s="27">
        <f>COUNTIF($H$2:$H$2576,'CARGA COMPLETA'!$A5656)</f>
        <v>1</v>
      </c>
      <c r="C5656" s="28" t="s">
        <v>3053</v>
      </c>
      <c r="D5656" s="29">
        <v>3913.862733</v>
      </c>
      <c r="E5656" s="1">
        <f>COUNTIF($H$2:$H$2576,'CARGA COMPLETA'!$A5656)</f>
        <v>1</v>
      </c>
    </row>
    <row r="5657" ht="15.75" customHeight="1">
      <c r="A5657" s="28" t="s">
        <v>3056</v>
      </c>
      <c r="B5657" s="27">
        <f>COUNTIF($H$2:$H$2576,'CARGA COMPLETA'!$A5657)</f>
        <v>1</v>
      </c>
      <c r="C5657" s="28" t="s">
        <v>3055</v>
      </c>
      <c r="D5657" s="29">
        <v>1844.3407454999997</v>
      </c>
      <c r="E5657" s="1">
        <f>COUNTIF($H$2:$H$2576,'CARGA COMPLETA'!$A5657)</f>
        <v>1</v>
      </c>
    </row>
    <row r="5658" ht="15.75" hidden="1" customHeight="1">
      <c r="A5658" s="28" t="s">
        <v>10629</v>
      </c>
      <c r="B5658" s="27">
        <f>COUNTIF($H$2:$H$2576,'CARGA COMPLETA'!$A5658)</f>
        <v>0</v>
      </c>
      <c r="C5658" s="28" t="s">
        <v>10630</v>
      </c>
      <c r="D5658" s="29">
        <v>4127.66093025</v>
      </c>
      <c r="E5658" s="1">
        <f>COUNTIF($H$2:$H$2576,'CARGA COMPLETA'!$A5658)</f>
        <v>0</v>
      </c>
    </row>
    <row r="5659" ht="15.75" hidden="1" customHeight="1">
      <c r="A5659" s="28" t="s">
        <v>10631</v>
      </c>
      <c r="B5659" s="27">
        <f>COUNTIF($H$2:$H$2576,'CARGA COMPLETA'!$A5659)</f>
        <v>0</v>
      </c>
      <c r="C5659" s="28" t="s">
        <v>10632</v>
      </c>
      <c r="D5659" s="29">
        <v>8468.122806</v>
      </c>
      <c r="E5659" s="1">
        <f>COUNTIF($H$2:$H$2576,'CARGA COMPLETA'!$A5659)</f>
        <v>0</v>
      </c>
    </row>
    <row r="5660" ht="15.75" hidden="1" customHeight="1">
      <c r="A5660" s="28" t="s">
        <v>10633</v>
      </c>
      <c r="B5660" s="27">
        <f>COUNTIF($H$2:$H$2576,'CARGA COMPLETA'!$A5660)</f>
        <v>0</v>
      </c>
      <c r="C5660" s="28" t="s">
        <v>10634</v>
      </c>
      <c r="D5660" s="29">
        <v>9012.137112</v>
      </c>
      <c r="E5660" s="1">
        <f>COUNTIF($H$2:$H$2576,'CARGA COMPLETA'!$A5660)</f>
        <v>0</v>
      </c>
    </row>
    <row r="5661" ht="15.75" hidden="1" customHeight="1">
      <c r="A5661" s="28" t="s">
        <v>10635</v>
      </c>
      <c r="B5661" s="27">
        <f>COUNTIF($H$2:$H$2576,'CARGA COMPLETA'!$A5661)</f>
        <v>0</v>
      </c>
      <c r="C5661" s="28" t="s">
        <v>10636</v>
      </c>
      <c r="D5661" s="29">
        <v>3353.3533439999997</v>
      </c>
      <c r="E5661" s="1">
        <f>COUNTIF($H$2:$H$2576,'CARGA COMPLETA'!$A5661)</f>
        <v>0</v>
      </c>
    </row>
    <row r="5662" ht="15.75" hidden="1" customHeight="1">
      <c r="A5662" s="28" t="s">
        <v>10637</v>
      </c>
      <c r="B5662" s="27">
        <f>COUNTIF($H$2:$H$2576,'CARGA COMPLETA'!$A5662)</f>
        <v>0</v>
      </c>
      <c r="C5662" s="28" t="s">
        <v>10638</v>
      </c>
      <c r="D5662" s="29">
        <v>2322.92275875</v>
      </c>
      <c r="E5662" s="1">
        <f>COUNTIF($H$2:$H$2576,'CARGA COMPLETA'!$A5662)</f>
        <v>0</v>
      </c>
    </row>
    <row r="5663" ht="15.75" hidden="1" customHeight="1">
      <c r="A5663" s="28"/>
      <c r="B5663" s="27">
        <f>COUNTIF($H$2:$H$2576,'CARGA COMPLETA'!$A5663)</f>
        <v>0</v>
      </c>
      <c r="C5663" s="28"/>
      <c r="D5663" s="29">
        <v>0.0</v>
      </c>
      <c r="E5663" s="1">
        <f>COUNTIF($H$2:$H$2576,'CARGA COMPLETA'!$A5663)</f>
        <v>0</v>
      </c>
    </row>
    <row r="5664" ht="15.75" hidden="1" customHeight="1">
      <c r="A5664" s="28"/>
      <c r="B5664" s="27">
        <f>COUNTIF($H$2:$H$2576,'CARGA COMPLETA'!$A5664)</f>
        <v>0</v>
      </c>
      <c r="C5664" s="28" t="s">
        <v>10639</v>
      </c>
      <c r="D5664" s="29">
        <v>0.0</v>
      </c>
      <c r="E5664" s="1">
        <f>COUNTIF($H$2:$H$2576,'CARGA COMPLETA'!$A5664)</f>
        <v>0</v>
      </c>
    </row>
    <row r="5665" ht="15.75" hidden="1" customHeight="1">
      <c r="A5665" s="28" t="s">
        <v>10640</v>
      </c>
      <c r="B5665" s="27">
        <f>COUNTIF($H$2:$H$2576,'CARGA COMPLETA'!$A5665)</f>
        <v>0</v>
      </c>
      <c r="C5665" s="28" t="s">
        <v>10641</v>
      </c>
      <c r="D5665" s="29">
        <v>925.1441595</v>
      </c>
      <c r="E5665" s="1">
        <f>COUNTIF($H$2:$H$2576,'CARGA COMPLETA'!$A5665)</f>
        <v>0</v>
      </c>
    </row>
    <row r="5666" ht="15.75" hidden="1" customHeight="1">
      <c r="A5666" s="28" t="s">
        <v>10642</v>
      </c>
      <c r="B5666" s="27">
        <f>COUNTIF($H$2:$H$2576,'CARGA COMPLETA'!$A5666)</f>
        <v>0</v>
      </c>
      <c r="C5666" s="28" t="s">
        <v>10643</v>
      </c>
      <c r="D5666" s="29">
        <v>1053.66385575</v>
      </c>
      <c r="E5666" s="1">
        <f>COUNTIF($H$2:$H$2576,'CARGA COMPLETA'!$A5666)</f>
        <v>0</v>
      </c>
    </row>
    <row r="5667" ht="15.75" hidden="1" customHeight="1">
      <c r="A5667" s="28"/>
      <c r="B5667" s="27">
        <f>COUNTIF($H$2:$H$2576,'CARGA COMPLETA'!$A5667)</f>
        <v>0</v>
      </c>
      <c r="C5667" s="28"/>
      <c r="D5667" s="29">
        <v>0.0</v>
      </c>
      <c r="E5667" s="1">
        <f>COUNTIF($H$2:$H$2576,'CARGA COMPLETA'!$A5667)</f>
        <v>0</v>
      </c>
    </row>
    <row r="5668" ht="15.75" hidden="1" customHeight="1">
      <c r="A5668" s="28"/>
      <c r="B5668" s="27">
        <f>COUNTIF($H$2:$H$2576,'CARGA COMPLETA'!$A5668)</f>
        <v>0</v>
      </c>
      <c r="C5668" s="28" t="s">
        <v>10644</v>
      </c>
      <c r="D5668" s="29">
        <v>0.0</v>
      </c>
      <c r="E5668" s="1">
        <f>COUNTIF($H$2:$H$2576,'CARGA COMPLETA'!$A5668)</f>
        <v>0</v>
      </c>
    </row>
    <row r="5669" ht="15.75" hidden="1" customHeight="1">
      <c r="A5669" s="28" t="s">
        <v>10645</v>
      </c>
      <c r="B5669" s="27">
        <f>COUNTIF($H$2:$H$2576,'CARGA COMPLETA'!$A5669)</f>
        <v>0</v>
      </c>
      <c r="C5669" s="28" t="s">
        <v>10646</v>
      </c>
      <c r="D5669" s="29">
        <v>3513.62337975</v>
      </c>
      <c r="E5669" s="1">
        <f>COUNTIF($H$2:$H$2576,'CARGA COMPLETA'!$A5669)</f>
        <v>0</v>
      </c>
    </row>
    <row r="5670" ht="15.75" hidden="1" customHeight="1">
      <c r="A5670" s="28"/>
      <c r="B5670" s="27">
        <f>COUNTIF($H$2:$H$2576,'CARGA COMPLETA'!$A5670)</f>
        <v>0</v>
      </c>
      <c r="C5670" s="28"/>
      <c r="D5670" s="29">
        <v>0.0</v>
      </c>
      <c r="E5670" s="1">
        <f>COUNTIF($H$2:$H$2576,'CARGA COMPLETA'!$A5670)</f>
        <v>0</v>
      </c>
    </row>
    <row r="5671" ht="15.75" hidden="1" customHeight="1">
      <c r="A5671" s="28"/>
      <c r="B5671" s="27">
        <f>COUNTIF($H$2:$H$2576,'CARGA COMPLETA'!$A5671)</f>
        <v>0</v>
      </c>
      <c r="C5671" s="28" t="s">
        <v>10647</v>
      </c>
      <c r="D5671" s="29">
        <v>0.0</v>
      </c>
      <c r="E5671" s="1">
        <f>COUNTIF($H$2:$H$2576,'CARGA COMPLETA'!$A5671)</f>
        <v>0</v>
      </c>
    </row>
    <row r="5672" ht="15.75" customHeight="1">
      <c r="A5672" s="28" t="s">
        <v>3058</v>
      </c>
      <c r="B5672" s="27">
        <f>COUNTIF($H$2:$H$2576,'CARGA COMPLETA'!$A5672)</f>
        <v>1</v>
      </c>
      <c r="C5672" s="28" t="s">
        <v>3057</v>
      </c>
      <c r="D5672" s="29">
        <v>347.798286</v>
      </c>
      <c r="E5672" s="1">
        <f>COUNTIF($H$2:$H$2576,'CARGA COMPLETA'!$A5672)</f>
        <v>1</v>
      </c>
    </row>
    <row r="5673" ht="15.75" customHeight="1">
      <c r="A5673" s="28" t="s">
        <v>3060</v>
      </c>
      <c r="B5673" s="27">
        <f>COUNTIF($H$2:$H$2576,'CARGA COMPLETA'!$A5673)</f>
        <v>1</v>
      </c>
      <c r="C5673" s="28" t="s">
        <v>3059</v>
      </c>
      <c r="D5673" s="29">
        <v>380.22244425</v>
      </c>
      <c r="E5673" s="1">
        <f>COUNTIF($H$2:$H$2576,'CARGA COMPLETA'!$A5673)</f>
        <v>1</v>
      </c>
    </row>
    <row r="5674" ht="15.75" customHeight="1">
      <c r="A5674" s="28" t="s">
        <v>3062</v>
      </c>
      <c r="B5674" s="27">
        <f>COUNTIF($H$2:$H$2576,'CARGA COMPLETA'!$A5674)</f>
        <v>1</v>
      </c>
      <c r="C5674" s="28" t="s">
        <v>3061</v>
      </c>
      <c r="D5674" s="29">
        <v>444.39694199999997</v>
      </c>
      <c r="E5674" s="1">
        <f>COUNTIF($H$2:$H$2576,'CARGA COMPLETA'!$A5674)</f>
        <v>1</v>
      </c>
    </row>
    <row r="5675" ht="15.75" customHeight="1">
      <c r="A5675" s="28" t="s">
        <v>3064</v>
      </c>
      <c r="B5675" s="27">
        <f>COUNTIF($H$2:$H$2576,'CARGA COMPLETA'!$A5675)</f>
        <v>1</v>
      </c>
      <c r="C5675" s="28" t="s">
        <v>3063</v>
      </c>
      <c r="D5675" s="29">
        <v>491.90565599999996</v>
      </c>
      <c r="E5675" s="1">
        <f>COUNTIF($H$2:$H$2576,'CARGA COMPLETA'!$A5675)</f>
        <v>1</v>
      </c>
    </row>
    <row r="5676" ht="15.75" customHeight="1">
      <c r="A5676" s="28" t="s">
        <v>3066</v>
      </c>
      <c r="B5676" s="27">
        <f>COUNTIF($H$2:$H$2576,'CARGA COMPLETA'!$A5676)</f>
        <v>1</v>
      </c>
      <c r="C5676" s="28" t="s">
        <v>3065</v>
      </c>
      <c r="D5676" s="29">
        <v>593.0144055</v>
      </c>
      <c r="E5676" s="1">
        <f>COUNTIF($H$2:$H$2576,'CARGA COMPLETA'!$A5676)</f>
        <v>1</v>
      </c>
    </row>
    <row r="5677" ht="15.75" customHeight="1">
      <c r="A5677" s="28" t="s">
        <v>3068</v>
      </c>
      <c r="B5677" s="27">
        <f>COUNTIF($H$2:$H$2576,'CARGA COMPLETA'!$A5677)</f>
        <v>1</v>
      </c>
      <c r="C5677" s="28" t="s">
        <v>3067</v>
      </c>
      <c r="D5677" s="29">
        <v>704.96714475</v>
      </c>
      <c r="E5677" s="1">
        <f>COUNTIF($H$2:$H$2576,'CARGA COMPLETA'!$A5677)</f>
        <v>1</v>
      </c>
    </row>
    <row r="5678" ht="15.75" hidden="1" customHeight="1">
      <c r="A5678" s="28"/>
      <c r="B5678" s="27">
        <f>COUNTIF($H$2:$H$2576,'CARGA COMPLETA'!$A5678)</f>
        <v>0</v>
      </c>
      <c r="C5678" s="28"/>
      <c r="D5678" s="29">
        <v>0.0</v>
      </c>
      <c r="E5678" s="1">
        <f>COUNTIF($H$2:$H$2576,'CARGA COMPLETA'!$A5678)</f>
        <v>0</v>
      </c>
    </row>
    <row r="5679" ht="15.75" hidden="1" customHeight="1">
      <c r="A5679" s="28"/>
      <c r="B5679" s="27">
        <f>COUNTIF($H$2:$H$2576,'CARGA COMPLETA'!$A5679)</f>
        <v>0</v>
      </c>
      <c r="C5679" s="28" t="s">
        <v>10648</v>
      </c>
      <c r="D5679" s="29">
        <v>0.0</v>
      </c>
      <c r="E5679" s="1">
        <f>COUNTIF($H$2:$H$2576,'CARGA COMPLETA'!$A5679)</f>
        <v>0</v>
      </c>
    </row>
    <row r="5680" ht="15.75" customHeight="1">
      <c r="A5680" s="28" t="s">
        <v>3070</v>
      </c>
      <c r="B5680" s="27">
        <f>COUNTIF($H$2:$H$2576,'CARGA COMPLETA'!$A5680)</f>
        <v>1</v>
      </c>
      <c r="C5680" s="28" t="s">
        <v>3069</v>
      </c>
      <c r="D5680" s="29">
        <v>242.14350599999997</v>
      </c>
      <c r="E5680" s="1">
        <f>COUNTIF($H$2:$H$2576,'CARGA COMPLETA'!$A5680)</f>
        <v>1</v>
      </c>
    </row>
    <row r="5681" ht="15.75" hidden="1" customHeight="1">
      <c r="A5681" s="28"/>
      <c r="B5681" s="27">
        <f>COUNTIF($H$2:$H$2576,'CARGA COMPLETA'!$A5681)</f>
        <v>0</v>
      </c>
      <c r="C5681" s="28"/>
      <c r="D5681" s="29">
        <v>0.0</v>
      </c>
      <c r="E5681" s="1">
        <f>COUNTIF($H$2:$H$2576,'CARGA COMPLETA'!$A5681)</f>
        <v>0</v>
      </c>
    </row>
    <row r="5682" ht="15.75" hidden="1" customHeight="1">
      <c r="A5682" s="28"/>
      <c r="B5682" s="27">
        <f>COUNTIF($H$2:$H$2576,'CARGA COMPLETA'!$A5682)</f>
        <v>0</v>
      </c>
      <c r="C5682" s="28" t="s">
        <v>10649</v>
      </c>
      <c r="D5682" s="29">
        <v>0.0</v>
      </c>
      <c r="E5682" s="1">
        <f>COUNTIF($H$2:$H$2576,'CARGA COMPLETA'!$A5682)</f>
        <v>0</v>
      </c>
    </row>
    <row r="5683" ht="15.75" hidden="1" customHeight="1">
      <c r="A5683" s="28" t="s">
        <v>10650</v>
      </c>
      <c r="B5683" s="27">
        <f>COUNTIF($H$2:$H$2576,'CARGA COMPLETA'!$A5683)</f>
        <v>0</v>
      </c>
      <c r="C5683" s="28" t="s">
        <v>10651</v>
      </c>
      <c r="D5683" s="29">
        <v>577.3818104999999</v>
      </c>
      <c r="E5683" s="1">
        <f>COUNTIF($H$2:$H$2576,'CARGA COMPLETA'!$A5683)</f>
        <v>0</v>
      </c>
    </row>
    <row r="5684" ht="15.75" hidden="1" customHeight="1">
      <c r="A5684" s="28"/>
      <c r="B5684" s="27">
        <f>COUNTIF($H$2:$H$2576,'CARGA COMPLETA'!$A5684)</f>
        <v>0</v>
      </c>
      <c r="C5684" s="28"/>
      <c r="D5684" s="29">
        <v>0.0</v>
      </c>
      <c r="E5684" s="1">
        <f>COUNTIF($H$2:$H$2576,'CARGA COMPLETA'!$A5684)</f>
        <v>0</v>
      </c>
    </row>
    <row r="5685" ht="15.75" hidden="1" customHeight="1">
      <c r="A5685" s="28"/>
      <c r="B5685" s="27">
        <f>COUNTIF($H$2:$H$2576,'CARGA COMPLETA'!$A5685)</f>
        <v>0</v>
      </c>
      <c r="C5685" s="28" t="s">
        <v>10652</v>
      </c>
      <c r="D5685" s="29">
        <v>0.0</v>
      </c>
      <c r="E5685" s="1">
        <f>COUNTIF($H$2:$H$2576,'CARGA COMPLETA'!$A5685)</f>
        <v>0</v>
      </c>
    </row>
    <row r="5686" ht="15.75" hidden="1" customHeight="1">
      <c r="A5686" s="28" t="s">
        <v>10653</v>
      </c>
      <c r="B5686" s="27">
        <f>COUNTIF($H$2:$H$2576,'CARGA COMPLETA'!$A5686)</f>
        <v>0</v>
      </c>
      <c r="C5686" s="28" t="s">
        <v>10654</v>
      </c>
      <c r="D5686" s="29">
        <v>6071.160843</v>
      </c>
      <c r="E5686" s="1">
        <f>COUNTIF($H$2:$H$2576,'CARGA COMPLETA'!$A5686)</f>
        <v>0</v>
      </c>
    </row>
    <row r="5687" ht="15.75" hidden="1" customHeight="1">
      <c r="A5687" s="28" t="s">
        <v>10655</v>
      </c>
      <c r="B5687" s="27">
        <f>COUNTIF($H$2:$H$2576,'CARGA COMPLETA'!$A5687)</f>
        <v>0</v>
      </c>
      <c r="C5687" s="28" t="s">
        <v>10656</v>
      </c>
      <c r="D5687" s="29">
        <v>7673.33112975</v>
      </c>
      <c r="E5687" s="1">
        <f>COUNTIF($H$2:$H$2576,'CARGA COMPLETA'!$A5687)</f>
        <v>0</v>
      </c>
    </row>
    <row r="5688" ht="15.75" hidden="1" customHeight="1">
      <c r="A5688" s="28" t="s">
        <v>10657</v>
      </c>
      <c r="B5688" s="27">
        <f>COUNTIF($H$2:$H$2576,'CARGA COMPLETA'!$A5688)</f>
        <v>0</v>
      </c>
      <c r="C5688" s="28" t="s">
        <v>10658</v>
      </c>
      <c r="D5688" s="29">
        <v>11974.882218749999</v>
      </c>
      <c r="E5688" s="1">
        <f>COUNTIF($H$2:$H$2576,'CARGA COMPLETA'!$A5688)</f>
        <v>0</v>
      </c>
    </row>
    <row r="5689" ht="15.75" hidden="1" customHeight="1">
      <c r="A5689" s="28"/>
      <c r="B5689" s="27">
        <f>COUNTIF($H$2:$H$2576,'CARGA COMPLETA'!$A5689)</f>
        <v>0</v>
      </c>
      <c r="C5689" s="28"/>
      <c r="D5689" s="29">
        <v>0.0</v>
      </c>
      <c r="E5689" s="1">
        <f>COUNTIF($H$2:$H$2576,'CARGA COMPLETA'!$A5689)</f>
        <v>0</v>
      </c>
    </row>
    <row r="5690" ht="15.75" hidden="1" customHeight="1">
      <c r="A5690" s="28"/>
      <c r="B5690" s="27">
        <f>COUNTIF($H$2:$H$2576,'CARGA COMPLETA'!$A5690)</f>
        <v>0</v>
      </c>
      <c r="C5690" s="28" t="s">
        <v>10659</v>
      </c>
      <c r="D5690" s="29">
        <v>0.0</v>
      </c>
      <c r="E5690" s="1">
        <f>COUNTIF($H$2:$H$2576,'CARGA COMPLETA'!$A5690)</f>
        <v>0</v>
      </c>
    </row>
    <row r="5691" ht="15.75" hidden="1" customHeight="1">
      <c r="A5691" s="28" t="s">
        <v>10660</v>
      </c>
      <c r="B5691" s="27">
        <f>COUNTIF($H$2:$H$2576,'CARGA COMPLETA'!$A5691)</f>
        <v>0</v>
      </c>
      <c r="C5691" s="28" t="s">
        <v>10661</v>
      </c>
      <c r="D5691" s="29">
        <v>3260.3843249999995</v>
      </c>
      <c r="E5691" s="1">
        <f>COUNTIF($H$2:$H$2576,'CARGA COMPLETA'!$A5691)</f>
        <v>0</v>
      </c>
    </row>
    <row r="5692" ht="15.75" hidden="1" customHeight="1">
      <c r="A5692" s="28" t="s">
        <v>10662</v>
      </c>
      <c r="B5692" s="27">
        <f>COUNTIF($H$2:$H$2576,'CARGA COMPLETA'!$A5692)</f>
        <v>0</v>
      </c>
      <c r="C5692" s="28" t="s">
        <v>10663</v>
      </c>
      <c r="D5692" s="29">
        <v>3440.7341595000003</v>
      </c>
      <c r="E5692" s="1">
        <f>COUNTIF($H$2:$H$2576,'CARGA COMPLETA'!$A5692)</f>
        <v>0</v>
      </c>
    </row>
    <row r="5693" ht="15.75" hidden="1" customHeight="1">
      <c r="A5693" s="28" t="s">
        <v>10664</v>
      </c>
      <c r="B5693" s="27">
        <f>COUNTIF($H$2:$H$2576,'CARGA COMPLETA'!$A5693)</f>
        <v>0</v>
      </c>
      <c r="C5693" s="28" t="s">
        <v>10665</v>
      </c>
      <c r="D5693" s="29">
        <v>3579.9900345</v>
      </c>
      <c r="E5693" s="1">
        <f>COUNTIF($H$2:$H$2576,'CARGA COMPLETA'!$A5693)</f>
        <v>0</v>
      </c>
    </row>
    <row r="5694" ht="15.75" hidden="1" customHeight="1">
      <c r="A5694" s="28" t="s">
        <v>10666</v>
      </c>
      <c r="B5694" s="27">
        <f>COUNTIF($H$2:$H$2576,'CARGA COMPLETA'!$A5694)</f>
        <v>0</v>
      </c>
      <c r="C5694" s="28" t="s">
        <v>10667</v>
      </c>
      <c r="D5694" s="29">
        <v>4012.9590105</v>
      </c>
      <c r="E5694" s="1">
        <f>COUNTIF($H$2:$H$2576,'CARGA COMPLETA'!$A5694)</f>
        <v>0</v>
      </c>
    </row>
    <row r="5695" ht="15.75" hidden="1" customHeight="1">
      <c r="A5695" s="28"/>
      <c r="B5695" s="27">
        <f>COUNTIF($H$2:$H$2576,'CARGA COMPLETA'!$A5695)</f>
        <v>0</v>
      </c>
      <c r="C5695" s="28"/>
      <c r="D5695" s="29">
        <v>0.0</v>
      </c>
      <c r="E5695" s="1">
        <f>COUNTIF($H$2:$H$2576,'CARGA COMPLETA'!$A5695)</f>
        <v>0</v>
      </c>
    </row>
    <row r="5696" ht="15.75" hidden="1" customHeight="1">
      <c r="A5696" s="28"/>
      <c r="B5696" s="27">
        <f>COUNTIF($H$2:$H$2576,'CARGA COMPLETA'!$A5696)</f>
        <v>0</v>
      </c>
      <c r="C5696" s="28" t="s">
        <v>10668</v>
      </c>
      <c r="D5696" s="29">
        <v>0.0</v>
      </c>
      <c r="E5696" s="1">
        <f>COUNTIF($H$2:$H$2576,'CARGA COMPLETA'!$A5696)</f>
        <v>0</v>
      </c>
    </row>
    <row r="5697" ht="15.75" customHeight="1">
      <c r="A5697" s="28" t="s">
        <v>3072</v>
      </c>
      <c r="B5697" s="27">
        <f>COUNTIF($H$2:$H$2576,'CARGA COMPLETA'!$A5697)</f>
        <v>1</v>
      </c>
      <c r="C5697" s="28" t="s">
        <v>3071</v>
      </c>
      <c r="D5697" s="29">
        <v>824.0623627499999</v>
      </c>
      <c r="E5697" s="1">
        <f>COUNTIF($H$2:$H$2576,'CARGA COMPLETA'!$A5697)</f>
        <v>1</v>
      </c>
    </row>
    <row r="5698" ht="15.75" customHeight="1">
      <c r="A5698" s="28" t="s">
        <v>3074</v>
      </c>
      <c r="B5698" s="27">
        <f>COUNTIF($H$2:$H$2576,'CARGA COMPLETA'!$A5698)</f>
        <v>1</v>
      </c>
      <c r="C5698" s="28" t="s">
        <v>3073</v>
      </c>
      <c r="D5698" s="29">
        <v>434.2267709999999</v>
      </c>
      <c r="E5698" s="1">
        <f>COUNTIF($H$2:$H$2576,'CARGA COMPLETA'!$A5698)</f>
        <v>1</v>
      </c>
    </row>
    <row r="5699" ht="15.75" hidden="1" customHeight="1">
      <c r="A5699" s="28"/>
      <c r="B5699" s="27">
        <f>COUNTIF($H$2:$H$2576,'CARGA COMPLETA'!$A5699)</f>
        <v>0</v>
      </c>
      <c r="C5699" s="28"/>
      <c r="D5699" s="29">
        <v>0.0</v>
      </c>
      <c r="E5699" s="1">
        <f>COUNTIF($H$2:$H$2576,'CARGA COMPLETA'!$A5699)</f>
        <v>0</v>
      </c>
    </row>
    <row r="5700" ht="15.75" hidden="1" customHeight="1">
      <c r="A5700" s="28"/>
      <c r="B5700" s="27">
        <f>COUNTIF($H$2:$H$2576,'CARGA COMPLETA'!$A5700)</f>
        <v>0</v>
      </c>
      <c r="C5700" s="28" t="s">
        <v>10669</v>
      </c>
      <c r="D5700" s="29">
        <v>0.0</v>
      </c>
      <c r="E5700" s="1">
        <f>COUNTIF($H$2:$H$2576,'CARGA COMPLETA'!$A5700)</f>
        <v>0</v>
      </c>
    </row>
    <row r="5701" ht="15.75" customHeight="1">
      <c r="A5701" s="28" t="s">
        <v>3076</v>
      </c>
      <c r="B5701" s="27">
        <f>COUNTIF($H$2:$H$2576,'CARGA COMPLETA'!$A5701)</f>
        <v>1</v>
      </c>
      <c r="C5701" s="28" t="s">
        <v>3075</v>
      </c>
      <c r="D5701" s="29">
        <v>1084.2821797499998</v>
      </c>
      <c r="E5701" s="1">
        <f>COUNTIF($H$2:$H$2576,'CARGA COMPLETA'!$A5701)</f>
        <v>1</v>
      </c>
    </row>
    <row r="5702" ht="15.75" customHeight="1">
      <c r="A5702" s="28" t="s">
        <v>3078</v>
      </c>
      <c r="B5702" s="27">
        <f>COUNTIF($H$2:$H$2576,'CARGA COMPLETA'!$A5702)</f>
        <v>1</v>
      </c>
      <c r="C5702" s="28" t="s">
        <v>3077</v>
      </c>
      <c r="D5702" s="29">
        <v>1183.2167407499999</v>
      </c>
      <c r="E5702" s="1">
        <f>COUNTIF($H$2:$H$2576,'CARGA COMPLETA'!$A5702)</f>
        <v>1</v>
      </c>
    </row>
    <row r="5703" ht="15.75" customHeight="1">
      <c r="A5703" s="28" t="s">
        <v>3080</v>
      </c>
      <c r="B5703" s="27">
        <f>COUNTIF($H$2:$H$2576,'CARGA COMPLETA'!$A5703)</f>
        <v>1</v>
      </c>
      <c r="C5703" s="28" t="s">
        <v>3079</v>
      </c>
      <c r="D5703" s="29">
        <v>1287.1195920000002</v>
      </c>
      <c r="E5703" s="1">
        <f>COUNTIF($H$2:$H$2576,'CARGA COMPLETA'!$A5703)</f>
        <v>1</v>
      </c>
    </row>
    <row r="5704" ht="15.75" customHeight="1">
      <c r="A5704" s="28" t="s">
        <v>3082</v>
      </c>
      <c r="B5704" s="27">
        <f>COUNTIF($H$2:$H$2576,'CARGA COMPLETA'!$A5704)</f>
        <v>1</v>
      </c>
      <c r="C5704" s="28" t="s">
        <v>3081</v>
      </c>
      <c r="D5704" s="29">
        <v>1383.718248</v>
      </c>
      <c r="E5704" s="1">
        <f>COUNTIF($H$2:$H$2576,'CARGA COMPLETA'!$A5704)</f>
        <v>1</v>
      </c>
    </row>
    <row r="5705" ht="15.75" customHeight="1">
      <c r="A5705" s="28" t="s">
        <v>3084</v>
      </c>
      <c r="B5705" s="27">
        <f>COUNTIF($H$2:$H$2576,'CARGA COMPLETA'!$A5705)</f>
        <v>1</v>
      </c>
      <c r="C5705" s="28" t="s">
        <v>3083</v>
      </c>
      <c r="D5705" s="29">
        <v>1485.1144935</v>
      </c>
      <c r="E5705" s="1">
        <f>COUNTIF($H$2:$H$2576,'CARGA COMPLETA'!$A5705)</f>
        <v>1</v>
      </c>
    </row>
    <row r="5706" ht="15.75" hidden="1" customHeight="1">
      <c r="A5706" s="28"/>
      <c r="B5706" s="27">
        <f>COUNTIF($H$2:$H$2576,'CARGA COMPLETA'!$A5706)</f>
        <v>0</v>
      </c>
      <c r="C5706" s="28"/>
      <c r="D5706" s="29">
        <v>0.0</v>
      </c>
      <c r="E5706" s="1">
        <f>COUNTIF($H$2:$H$2576,'CARGA COMPLETA'!$A5706)</f>
        <v>0</v>
      </c>
    </row>
    <row r="5707" ht="15.75" hidden="1" customHeight="1">
      <c r="A5707" s="28"/>
      <c r="B5707" s="27">
        <f>COUNTIF($H$2:$H$2576,'CARGA COMPLETA'!$A5707)</f>
        <v>0</v>
      </c>
      <c r="C5707" s="28" t="s">
        <v>10670</v>
      </c>
      <c r="D5707" s="29">
        <v>0.0</v>
      </c>
      <c r="E5707" s="1">
        <f>COUNTIF($H$2:$H$2576,'CARGA COMPLETA'!$A5707)</f>
        <v>0</v>
      </c>
    </row>
    <row r="5708" ht="15.75" hidden="1" customHeight="1">
      <c r="A5708" s="28" t="s">
        <v>10671</v>
      </c>
      <c r="B5708" s="27">
        <f>COUNTIF($H$2:$H$2576,'CARGA COMPLETA'!$A5708)</f>
        <v>0</v>
      </c>
      <c r="C5708" s="28" t="s">
        <v>10672</v>
      </c>
      <c r="D5708" s="29">
        <v>191.04109199999996</v>
      </c>
      <c r="E5708" s="1">
        <f>COUNTIF($H$2:$H$2576,'CARGA COMPLETA'!$A5708)</f>
        <v>0</v>
      </c>
    </row>
    <row r="5709" ht="15.75" hidden="1" customHeight="1">
      <c r="A5709" s="28" t="s">
        <v>10673</v>
      </c>
      <c r="B5709" s="27">
        <f>COUNTIF($H$2:$H$2576,'CARGA COMPLETA'!$A5709)</f>
        <v>0</v>
      </c>
      <c r="C5709" s="28" t="s">
        <v>10674</v>
      </c>
      <c r="D5709" s="29">
        <v>282.24021375</v>
      </c>
      <c r="E5709" s="1">
        <f>COUNTIF($H$2:$H$2576,'CARGA COMPLETA'!$A5709)</f>
        <v>0</v>
      </c>
    </row>
    <row r="5710" ht="15.75" hidden="1" customHeight="1">
      <c r="A5710" s="28" t="s">
        <v>10675</v>
      </c>
      <c r="B5710" s="27">
        <f>COUNTIF($H$2:$H$2576,'CARGA COMPLETA'!$A5710)</f>
        <v>0</v>
      </c>
      <c r="C5710" s="28" t="s">
        <v>10676</v>
      </c>
      <c r="D5710" s="29">
        <v>315.10460025</v>
      </c>
      <c r="E5710" s="1">
        <f>COUNTIF($H$2:$H$2576,'CARGA COMPLETA'!$A5710)</f>
        <v>0</v>
      </c>
    </row>
    <row r="5711" ht="15.75" hidden="1" customHeight="1">
      <c r="A5711" s="28"/>
      <c r="B5711" s="27">
        <f>COUNTIF($H$2:$H$2576,'CARGA COMPLETA'!$A5711)</f>
        <v>0</v>
      </c>
      <c r="C5711" s="28"/>
      <c r="D5711" s="29">
        <v>0.0</v>
      </c>
      <c r="E5711" s="1">
        <f>COUNTIF($H$2:$H$2576,'CARGA COMPLETA'!$A5711)</f>
        <v>0</v>
      </c>
    </row>
    <row r="5712" ht="15.75" hidden="1" customHeight="1">
      <c r="A5712" s="28"/>
      <c r="B5712" s="27">
        <f>COUNTIF($H$2:$H$2576,'CARGA COMPLETA'!$A5712)</f>
        <v>0</v>
      </c>
      <c r="C5712" s="28" t="s">
        <v>3085</v>
      </c>
      <c r="D5712" s="29">
        <v>0.0</v>
      </c>
      <c r="E5712" s="1">
        <f>COUNTIF($H$2:$H$2576,'CARGA COMPLETA'!$A5712)</f>
        <v>0</v>
      </c>
    </row>
    <row r="5713" ht="15.75" customHeight="1">
      <c r="A5713" s="28" t="s">
        <v>3086</v>
      </c>
      <c r="B5713" s="27">
        <f>COUNTIF($H$2:$H$2576,'CARGA COMPLETA'!$A5713)</f>
        <v>1</v>
      </c>
      <c r="C5713" s="28" t="s">
        <v>3085</v>
      </c>
      <c r="D5713" s="29">
        <v>348.06781349999994</v>
      </c>
      <c r="E5713" s="1">
        <f>COUNTIF($H$2:$H$2576,'CARGA COMPLETA'!$A5713)</f>
        <v>1</v>
      </c>
    </row>
    <row r="5714" ht="15.75" hidden="1" customHeight="1">
      <c r="A5714" s="28"/>
      <c r="B5714" s="27">
        <f>COUNTIF($H$2:$H$2576,'CARGA COMPLETA'!$A5714)</f>
        <v>0</v>
      </c>
      <c r="C5714" s="28"/>
      <c r="D5714" s="29">
        <v>0.0</v>
      </c>
      <c r="E5714" s="1">
        <f>COUNTIF($H$2:$H$2576,'CARGA COMPLETA'!$A5714)</f>
        <v>0</v>
      </c>
    </row>
    <row r="5715" ht="15.75" hidden="1" customHeight="1">
      <c r="A5715" s="28"/>
      <c r="B5715" s="27">
        <f>COUNTIF($H$2:$H$2576,'CARGA COMPLETA'!$A5715)</f>
        <v>0</v>
      </c>
      <c r="C5715" s="28" t="s">
        <v>10677</v>
      </c>
      <c r="D5715" s="29">
        <v>0.0</v>
      </c>
      <c r="E5715" s="1">
        <f>COUNTIF($H$2:$H$2576,'CARGA COMPLETA'!$A5715)</f>
        <v>0</v>
      </c>
    </row>
    <row r="5716" ht="15.75" hidden="1" customHeight="1">
      <c r="A5716" s="28" t="s">
        <v>10678</v>
      </c>
      <c r="B5716" s="27">
        <f>COUNTIF($H$2:$H$2576,'CARGA COMPLETA'!$A5716)</f>
        <v>0</v>
      </c>
      <c r="C5716" s="28" t="s">
        <v>10679</v>
      </c>
      <c r="D5716" s="29">
        <v>1244.1209715</v>
      </c>
      <c r="E5716" s="1">
        <f>COUNTIF($H$2:$H$2576,'CARGA COMPLETA'!$A5716)</f>
        <v>0</v>
      </c>
    </row>
    <row r="5717" ht="15.75" hidden="1" customHeight="1">
      <c r="A5717" s="28"/>
      <c r="B5717" s="27">
        <f>COUNTIF($H$2:$H$2576,'CARGA COMPLETA'!$A5717)</f>
        <v>0</v>
      </c>
      <c r="C5717" s="28"/>
      <c r="D5717" s="29">
        <v>0.0</v>
      </c>
      <c r="E5717" s="1">
        <f>COUNTIF($H$2:$H$2576,'CARGA COMPLETA'!$A5717)</f>
        <v>0</v>
      </c>
    </row>
    <row r="5718" ht="15.75" hidden="1" customHeight="1">
      <c r="A5718" s="28"/>
      <c r="B5718" s="27">
        <f>COUNTIF($H$2:$H$2576,'CARGA COMPLETA'!$A5718)</f>
        <v>0</v>
      </c>
      <c r="C5718" s="28" t="s">
        <v>10680</v>
      </c>
      <c r="D5718" s="29">
        <v>0.0</v>
      </c>
      <c r="E5718" s="1">
        <f>COUNTIF($H$2:$H$2576,'CARGA COMPLETA'!$A5718)</f>
        <v>0</v>
      </c>
    </row>
    <row r="5719" ht="15.75" customHeight="1">
      <c r="A5719" s="28" t="s">
        <v>3088</v>
      </c>
      <c r="B5719" s="27">
        <f>COUNTIF($H$2:$H$2576,'CARGA COMPLETA'!$A5719)</f>
        <v>1</v>
      </c>
      <c r="C5719" s="28" t="s">
        <v>3087</v>
      </c>
      <c r="D5719" s="29">
        <v>701.5890667499999</v>
      </c>
      <c r="E5719" s="1">
        <f>COUNTIF($H$2:$H$2576,'CARGA COMPLETA'!$A5719)</f>
        <v>1</v>
      </c>
    </row>
    <row r="5720" ht="15.75" customHeight="1">
      <c r="A5720" s="28" t="s">
        <v>3090</v>
      </c>
      <c r="B5720" s="27">
        <f>COUNTIF($H$2:$H$2576,'CARGA COMPLETA'!$A5720)</f>
        <v>1</v>
      </c>
      <c r="C5720" s="28" t="s">
        <v>3089</v>
      </c>
      <c r="D5720" s="29">
        <v>1883.8355084999998</v>
      </c>
      <c r="E5720" s="1">
        <f>COUNTIF($H$2:$H$2576,'CARGA COMPLETA'!$A5720)</f>
        <v>1</v>
      </c>
    </row>
    <row r="5721" ht="15.75" hidden="1" customHeight="1">
      <c r="A5721" s="28"/>
      <c r="B5721" s="27">
        <f>COUNTIF($H$2:$H$2576,'CARGA COMPLETA'!$A5721)</f>
        <v>0</v>
      </c>
      <c r="C5721" s="28"/>
      <c r="D5721" s="29">
        <v>0.0</v>
      </c>
      <c r="E5721" s="1">
        <f>COUNTIF($H$2:$H$2576,'CARGA COMPLETA'!$A5721)</f>
        <v>0</v>
      </c>
    </row>
    <row r="5722" ht="15.75" hidden="1" customHeight="1">
      <c r="A5722" s="28"/>
      <c r="B5722" s="27">
        <f>COUNTIF($H$2:$H$2576,'CARGA COMPLETA'!$A5722)</f>
        <v>0</v>
      </c>
      <c r="C5722" s="28" t="s">
        <v>10681</v>
      </c>
      <c r="D5722" s="29">
        <v>0.0</v>
      </c>
      <c r="E5722" s="1">
        <f>COUNTIF($H$2:$H$2576,'CARGA COMPLETA'!$A5722)</f>
        <v>0</v>
      </c>
    </row>
    <row r="5723" ht="15.75" customHeight="1">
      <c r="A5723" s="28" t="s">
        <v>3092</v>
      </c>
      <c r="B5723" s="27">
        <f>COUNTIF($H$2:$H$2576,'CARGA COMPLETA'!$A5723)</f>
        <v>1</v>
      </c>
      <c r="C5723" s="28" t="s">
        <v>3091</v>
      </c>
      <c r="D5723" s="29">
        <v>649.9475977499999</v>
      </c>
      <c r="E5723" s="1">
        <f>COUNTIF($H$2:$H$2576,'CARGA COMPLETA'!$A5723)</f>
        <v>1</v>
      </c>
    </row>
    <row r="5724" ht="15.75" hidden="1" customHeight="1">
      <c r="A5724" s="28" t="s">
        <v>10682</v>
      </c>
      <c r="B5724" s="27">
        <f>COUNTIF($H$2:$H$2576,'CARGA COMPLETA'!$A5724)</f>
        <v>0</v>
      </c>
      <c r="C5724" s="28" t="s">
        <v>10683</v>
      </c>
      <c r="D5724" s="29">
        <v>855.3545055</v>
      </c>
      <c r="E5724" s="1">
        <f>COUNTIF($H$2:$H$2576,'CARGA COMPLETA'!$A5724)</f>
        <v>0</v>
      </c>
    </row>
    <row r="5725" ht="15.75" hidden="1" customHeight="1">
      <c r="A5725" s="28"/>
      <c r="B5725" s="27">
        <f>COUNTIF($H$2:$H$2576,'CARGA COMPLETA'!$A5725)</f>
        <v>0</v>
      </c>
      <c r="C5725" s="28"/>
      <c r="D5725" s="29">
        <v>0.0</v>
      </c>
      <c r="E5725" s="1">
        <f>COUNTIF($H$2:$H$2576,'CARGA COMPLETA'!$A5725)</f>
        <v>0</v>
      </c>
    </row>
    <row r="5726" ht="15.75" hidden="1" customHeight="1">
      <c r="A5726" s="28"/>
      <c r="B5726" s="27">
        <f>COUNTIF($H$2:$H$2576,'CARGA COMPLETA'!$A5726)</f>
        <v>0</v>
      </c>
      <c r="C5726" s="28" t="s">
        <v>10684</v>
      </c>
      <c r="D5726" s="29">
        <v>0.0</v>
      </c>
      <c r="E5726" s="1">
        <f>COUNTIF($H$2:$H$2576,'CARGA COMPLETA'!$A5726)</f>
        <v>0</v>
      </c>
    </row>
    <row r="5727" ht="15.75" customHeight="1">
      <c r="A5727" s="28" t="s">
        <v>3094</v>
      </c>
      <c r="B5727" s="27">
        <f>COUNTIF($H$2:$H$2576,'CARGA COMPLETA'!$A5727)</f>
        <v>1</v>
      </c>
      <c r="C5727" s="28" t="s">
        <v>3093</v>
      </c>
      <c r="D5727" s="29">
        <v>2514.55681125</v>
      </c>
      <c r="E5727" s="1">
        <f>COUNTIF($H$2:$H$2576,'CARGA COMPLETA'!$A5727)</f>
        <v>1</v>
      </c>
    </row>
    <row r="5728" ht="15.75" customHeight="1">
      <c r="A5728" s="28" t="s">
        <v>3096</v>
      </c>
      <c r="B5728" s="27">
        <f>COUNTIF($H$2:$H$2576,'CARGA COMPLETA'!$A5728)</f>
        <v>1</v>
      </c>
      <c r="C5728" s="28" t="s">
        <v>3095</v>
      </c>
      <c r="D5728" s="29">
        <v>1711.7601682499997</v>
      </c>
      <c r="E5728" s="1">
        <f>COUNTIF($H$2:$H$2576,'CARGA COMPLETA'!$A5728)</f>
        <v>1</v>
      </c>
    </row>
    <row r="5729" ht="15.75" customHeight="1">
      <c r="A5729" s="28" t="s">
        <v>3098</v>
      </c>
      <c r="B5729" s="27">
        <f>COUNTIF($H$2:$H$2576,'CARGA COMPLETA'!$A5729)</f>
        <v>1</v>
      </c>
      <c r="C5729" s="28" t="s">
        <v>3097</v>
      </c>
      <c r="D5729" s="29">
        <v>2697.3413775</v>
      </c>
      <c r="E5729" s="1">
        <f>COUNTIF($H$2:$H$2576,'CARGA COMPLETA'!$A5729)</f>
        <v>1</v>
      </c>
    </row>
    <row r="5730" ht="15.75" customHeight="1">
      <c r="A5730" s="28" t="s">
        <v>3100</v>
      </c>
      <c r="B5730" s="27">
        <f>COUNTIF($H$2:$H$2576,'CARGA COMPLETA'!$A5730)</f>
        <v>1</v>
      </c>
      <c r="C5730" s="28" t="s">
        <v>3099</v>
      </c>
      <c r="D5730" s="29">
        <v>1771.66714725</v>
      </c>
      <c r="E5730" s="1">
        <f>COUNTIF($H$2:$H$2576,'CARGA COMPLETA'!$A5730)</f>
        <v>1</v>
      </c>
    </row>
    <row r="5731" ht="15.75" customHeight="1">
      <c r="A5731" s="28" t="s">
        <v>3102</v>
      </c>
      <c r="B5731" s="27">
        <f>COUNTIF($H$2:$H$2576,'CARGA COMPLETA'!$A5731)</f>
        <v>1</v>
      </c>
      <c r="C5731" s="28" t="s">
        <v>3101</v>
      </c>
      <c r="D5731" s="29">
        <v>2889.3348</v>
      </c>
      <c r="E5731" s="1">
        <f>COUNTIF($H$2:$H$2576,'CARGA COMPLETA'!$A5731)</f>
        <v>1</v>
      </c>
    </row>
    <row r="5732" ht="15.75" customHeight="1">
      <c r="A5732" s="28" t="s">
        <v>3104</v>
      </c>
      <c r="B5732" s="27">
        <f>COUNTIF($H$2:$H$2576,'CARGA COMPLETA'!$A5732)</f>
        <v>1</v>
      </c>
      <c r="C5732" s="28" t="s">
        <v>3103</v>
      </c>
      <c r="D5732" s="29">
        <v>1875.57898275</v>
      </c>
      <c r="E5732" s="1">
        <f>COUNTIF($H$2:$H$2576,'CARGA COMPLETA'!$A5732)</f>
        <v>1</v>
      </c>
    </row>
    <row r="5733" ht="15.75" customHeight="1">
      <c r="A5733" s="28" t="s">
        <v>3106</v>
      </c>
      <c r="B5733" s="27">
        <f>COUNTIF($H$2:$H$2576,'CARGA COMPLETA'!$A5733)</f>
        <v>1</v>
      </c>
      <c r="C5733" s="28" t="s">
        <v>3105</v>
      </c>
      <c r="D5733" s="29">
        <v>3090.582</v>
      </c>
      <c r="E5733" s="1">
        <f>COUNTIF($H$2:$H$2576,'CARGA COMPLETA'!$A5733)</f>
        <v>1</v>
      </c>
    </row>
    <row r="5734" ht="15.75" customHeight="1">
      <c r="A5734" s="28" t="s">
        <v>3108</v>
      </c>
      <c r="B5734" s="27">
        <f>COUNTIF($H$2:$H$2576,'CARGA COMPLETA'!$A5734)</f>
        <v>1</v>
      </c>
      <c r="C5734" s="28" t="s">
        <v>3107</v>
      </c>
      <c r="D5734" s="29">
        <v>1976.0408662499997</v>
      </c>
      <c r="E5734" s="1">
        <f>COUNTIF($H$2:$H$2576,'CARGA COMPLETA'!$A5734)</f>
        <v>1</v>
      </c>
    </row>
    <row r="5735" ht="15.75" hidden="1" customHeight="1">
      <c r="A5735" s="28"/>
      <c r="B5735" s="27">
        <f>COUNTIF($H$2:$H$2576,'CARGA COMPLETA'!$A5735)</f>
        <v>0</v>
      </c>
      <c r="C5735" s="28"/>
      <c r="D5735" s="29">
        <v>0.0</v>
      </c>
      <c r="E5735" s="1">
        <f>COUNTIF($H$2:$H$2576,'CARGA COMPLETA'!$A5735)</f>
        <v>0</v>
      </c>
    </row>
    <row r="5736" ht="15.75" hidden="1" customHeight="1">
      <c r="A5736" s="28"/>
      <c r="B5736" s="27">
        <f>COUNTIF($H$2:$H$2576,'CARGA COMPLETA'!$A5736)</f>
        <v>0</v>
      </c>
      <c r="C5736" s="28" t="s">
        <v>10685</v>
      </c>
      <c r="D5736" s="29">
        <v>0.0</v>
      </c>
      <c r="E5736" s="1">
        <f>COUNTIF($H$2:$H$2576,'CARGA COMPLETA'!$A5736)</f>
        <v>0</v>
      </c>
    </row>
    <row r="5737" ht="15.75" customHeight="1">
      <c r="A5737" s="28" t="s">
        <v>3110</v>
      </c>
      <c r="B5737" s="27">
        <f>COUNTIF($H$2:$H$2576,'CARGA COMPLETA'!$A5737)</f>
        <v>1</v>
      </c>
      <c r="C5737" s="28" t="s">
        <v>3109</v>
      </c>
      <c r="D5737" s="29">
        <v>7.1334945</v>
      </c>
      <c r="E5737" s="1">
        <f>COUNTIF($H$2:$H$2576,'CARGA COMPLETA'!$A5737)</f>
        <v>1</v>
      </c>
    </row>
    <row r="5738" ht="15.75" customHeight="1">
      <c r="A5738" s="28" t="s">
        <v>3112</v>
      </c>
      <c r="B5738" s="27">
        <f>COUNTIF($H$2:$H$2576,'CARGA COMPLETA'!$A5738)</f>
        <v>1</v>
      </c>
      <c r="C5738" s="28" t="s">
        <v>3111</v>
      </c>
      <c r="D5738" s="29">
        <v>9.029171250000001</v>
      </c>
      <c r="E5738" s="1">
        <f>COUNTIF($H$2:$H$2576,'CARGA COMPLETA'!$A5738)</f>
        <v>1</v>
      </c>
    </row>
    <row r="5739" ht="15.75" customHeight="1">
      <c r="A5739" s="28" t="s">
        <v>3114</v>
      </c>
      <c r="B5739" s="27">
        <f>COUNTIF($H$2:$H$2576,'CARGA COMPLETA'!$A5739)</f>
        <v>1</v>
      </c>
      <c r="C5739" s="28" t="s">
        <v>3113</v>
      </c>
      <c r="D5739" s="29">
        <v>14.74315425</v>
      </c>
      <c r="E5739" s="1">
        <f>COUNTIF($H$2:$H$2576,'CARGA COMPLETA'!$A5739)</f>
        <v>1</v>
      </c>
    </row>
    <row r="5740" ht="15.75" customHeight="1">
      <c r="A5740" s="28" t="s">
        <v>3116</v>
      </c>
      <c r="B5740" s="27">
        <f>COUNTIF($H$2:$H$2576,'CARGA COMPLETA'!$A5740)</f>
        <v>1</v>
      </c>
      <c r="C5740" s="28" t="s">
        <v>3115</v>
      </c>
      <c r="D5740" s="29">
        <v>5.318676</v>
      </c>
      <c r="E5740" s="1">
        <f>COUNTIF($H$2:$H$2576,'CARGA COMPLETA'!$A5740)</f>
        <v>1</v>
      </c>
    </row>
    <row r="5741" ht="15.75" customHeight="1">
      <c r="A5741" s="28" t="s">
        <v>3118</v>
      </c>
      <c r="B5741" s="27">
        <f>COUNTIF($H$2:$H$2576,'CARGA COMPLETA'!$A5741)</f>
        <v>1</v>
      </c>
      <c r="C5741" s="28" t="s">
        <v>3117</v>
      </c>
      <c r="D5741" s="29">
        <v>6.46866</v>
      </c>
      <c r="E5741" s="1">
        <f>COUNTIF($H$2:$H$2576,'CARGA COMPLETA'!$A5741)</f>
        <v>1</v>
      </c>
    </row>
    <row r="5742" ht="15.75" customHeight="1">
      <c r="A5742" s="28" t="s">
        <v>3120</v>
      </c>
      <c r="B5742" s="27">
        <f>COUNTIF($H$2:$H$2576,'CARGA COMPLETA'!$A5742)</f>
        <v>1</v>
      </c>
      <c r="C5742" s="28" t="s">
        <v>3119</v>
      </c>
      <c r="D5742" s="29">
        <v>8.112777749999998</v>
      </c>
      <c r="E5742" s="1">
        <f>COUNTIF($H$2:$H$2576,'CARGA COMPLETA'!$A5742)</f>
        <v>1</v>
      </c>
    </row>
    <row r="5743" ht="15.75" customHeight="1">
      <c r="A5743" s="28" t="s">
        <v>3122</v>
      </c>
      <c r="B5743" s="27">
        <f>COUNTIF($H$2:$H$2576,'CARGA COMPLETA'!$A5743)</f>
        <v>1</v>
      </c>
      <c r="C5743" s="28" t="s">
        <v>3121</v>
      </c>
      <c r="D5743" s="29">
        <v>11.14047</v>
      </c>
      <c r="E5743" s="1">
        <f>COUNTIF($H$2:$H$2576,'CARGA COMPLETA'!$A5743)</f>
        <v>1</v>
      </c>
    </row>
    <row r="5744" ht="15.75" customHeight="1">
      <c r="A5744" s="28" t="s">
        <v>3124</v>
      </c>
      <c r="B5744" s="27">
        <f>COUNTIF($H$2:$H$2576,'CARGA COMPLETA'!$A5744)</f>
        <v>1</v>
      </c>
      <c r="C5744" s="28" t="s">
        <v>3123</v>
      </c>
      <c r="D5744" s="29">
        <v>12.65880825</v>
      </c>
      <c r="E5744" s="1">
        <f>COUNTIF($H$2:$H$2576,'CARGA COMPLETA'!$A5744)</f>
        <v>1</v>
      </c>
    </row>
    <row r="5745" ht="15.75" customHeight="1">
      <c r="A5745" s="28" t="s">
        <v>3126</v>
      </c>
      <c r="B5745" s="27">
        <f>COUNTIF($H$2:$H$2576,'CARGA COMPLETA'!$A5745)</f>
        <v>1</v>
      </c>
      <c r="C5745" s="28" t="s">
        <v>3125</v>
      </c>
      <c r="D5745" s="29">
        <v>15.201351</v>
      </c>
      <c r="E5745" s="1">
        <f>COUNTIF($H$2:$H$2576,'CARGA COMPLETA'!$A5745)</f>
        <v>1</v>
      </c>
    </row>
    <row r="5746" ht="15.75" hidden="1" customHeight="1">
      <c r="A5746" s="28"/>
      <c r="B5746" s="27">
        <f>COUNTIF($H$2:$H$2576,'CARGA COMPLETA'!$A5746)</f>
        <v>0</v>
      </c>
      <c r="C5746" s="28"/>
      <c r="D5746" s="29">
        <v>0.0</v>
      </c>
      <c r="E5746" s="1">
        <f>COUNTIF($H$2:$H$2576,'CARGA COMPLETA'!$A5746)</f>
        <v>0</v>
      </c>
    </row>
    <row r="5747" ht="15.75" hidden="1" customHeight="1">
      <c r="A5747" s="28"/>
      <c r="B5747" s="27">
        <f>COUNTIF($H$2:$H$2576,'CARGA COMPLETA'!$A5747)</f>
        <v>0</v>
      </c>
      <c r="C5747" s="28" t="s">
        <v>10686</v>
      </c>
      <c r="D5747" s="29">
        <v>0.0</v>
      </c>
      <c r="E5747" s="1">
        <f>COUNTIF($H$2:$H$2576,'CARGA COMPLETA'!$A5747)</f>
        <v>0</v>
      </c>
    </row>
    <row r="5748" ht="15.75" hidden="1" customHeight="1">
      <c r="A5748" s="28" t="s">
        <v>10687</v>
      </c>
      <c r="B5748" s="27">
        <f>COUNTIF($H$2:$H$2576,'CARGA COMPLETA'!$A5748)</f>
        <v>0</v>
      </c>
      <c r="C5748" s="28" t="s">
        <v>10688</v>
      </c>
      <c r="D5748" s="29">
        <v>614.04653475</v>
      </c>
      <c r="E5748" s="1">
        <f>COUNTIF($H$2:$H$2576,'CARGA COMPLETA'!$A5748)</f>
        <v>0</v>
      </c>
    </row>
    <row r="5749" ht="15.75" hidden="1" customHeight="1">
      <c r="A5749" s="28"/>
      <c r="B5749" s="27">
        <f>COUNTIF($H$2:$H$2576,'CARGA COMPLETA'!$A5749)</f>
        <v>0</v>
      </c>
      <c r="C5749" s="28"/>
      <c r="D5749" s="29">
        <v>0.0</v>
      </c>
      <c r="E5749" s="1">
        <f>COUNTIF($H$2:$H$2576,'CARGA COMPLETA'!$A5749)</f>
        <v>0</v>
      </c>
    </row>
    <row r="5750" ht="15.75" hidden="1" customHeight="1">
      <c r="A5750" s="28"/>
      <c r="B5750" s="27">
        <f>COUNTIF($H$2:$H$2576,'CARGA COMPLETA'!$A5750)</f>
        <v>0</v>
      </c>
      <c r="C5750" s="28" t="s">
        <v>10689</v>
      </c>
      <c r="D5750" s="29">
        <v>0.0</v>
      </c>
      <c r="E5750" s="1">
        <f>COUNTIF($H$2:$H$2576,'CARGA COMPLETA'!$A5750)</f>
        <v>0</v>
      </c>
    </row>
    <row r="5751" ht="15.75" hidden="1" customHeight="1">
      <c r="A5751" s="28" t="s">
        <v>10690</v>
      </c>
      <c r="B5751" s="27">
        <f>COUNTIF($H$2:$H$2576,'CARGA COMPLETA'!$A5751)</f>
        <v>0</v>
      </c>
      <c r="C5751" s="28" t="s">
        <v>10691</v>
      </c>
      <c r="D5751" s="29">
        <v>6320.9050245</v>
      </c>
      <c r="E5751" s="1">
        <f>COUNTIF($H$2:$H$2576,'CARGA COMPLETA'!$A5751)</f>
        <v>0</v>
      </c>
    </row>
    <row r="5752" ht="15.75" hidden="1" customHeight="1">
      <c r="A5752" s="28" t="s">
        <v>10692</v>
      </c>
      <c r="B5752" s="27">
        <f>COUNTIF($H$2:$H$2576,'CARGA COMPLETA'!$A5752)</f>
        <v>0</v>
      </c>
      <c r="C5752" s="28" t="s">
        <v>10693</v>
      </c>
      <c r="D5752" s="29">
        <v>9423.91224225</v>
      </c>
      <c r="E5752" s="1">
        <f>COUNTIF($H$2:$H$2576,'CARGA COMPLETA'!$A5752)</f>
        <v>0</v>
      </c>
    </row>
    <row r="5753" ht="15.75" hidden="1" customHeight="1">
      <c r="A5753" s="28" t="s">
        <v>10694</v>
      </c>
      <c r="B5753" s="27">
        <f>COUNTIF($H$2:$H$2576,'CARGA COMPLETA'!$A5753)</f>
        <v>0</v>
      </c>
      <c r="C5753" s="28" t="s">
        <v>10695</v>
      </c>
      <c r="D5753" s="29">
        <v>3276.0798097499996</v>
      </c>
      <c r="E5753" s="1">
        <f>COUNTIF($H$2:$H$2576,'CARGA COMPLETA'!$A5753)</f>
        <v>0</v>
      </c>
    </row>
    <row r="5754" ht="15.75" hidden="1" customHeight="1">
      <c r="A5754" s="28" t="s">
        <v>10696</v>
      </c>
      <c r="B5754" s="27">
        <f>COUNTIF($H$2:$H$2576,'CARGA COMPLETA'!$A5754)</f>
        <v>0</v>
      </c>
      <c r="C5754" s="28" t="s">
        <v>10697</v>
      </c>
      <c r="D5754" s="29">
        <v>6242.697128249999</v>
      </c>
      <c r="E5754" s="1">
        <f>COUNTIF($H$2:$H$2576,'CARGA COMPLETA'!$A5754)</f>
        <v>0</v>
      </c>
    </row>
    <row r="5755" ht="15.75" hidden="1" customHeight="1">
      <c r="A5755" s="28" t="s">
        <v>10698</v>
      </c>
      <c r="B5755" s="27">
        <f>COUNTIF($H$2:$H$2576,'CARGA COMPLETA'!$A5755)</f>
        <v>0</v>
      </c>
      <c r="C5755" s="28" t="s">
        <v>10699</v>
      </c>
      <c r="D5755" s="29">
        <v>12400.034897249998</v>
      </c>
      <c r="E5755" s="1">
        <f>COUNTIF($H$2:$H$2576,'CARGA COMPLETA'!$A5755)</f>
        <v>0</v>
      </c>
    </row>
    <row r="5756" ht="15.75" hidden="1" customHeight="1">
      <c r="A5756" s="28"/>
      <c r="B5756" s="27">
        <f>COUNTIF($H$2:$H$2576,'CARGA COMPLETA'!$A5756)</f>
        <v>0</v>
      </c>
      <c r="C5756" s="28"/>
      <c r="D5756" s="29">
        <v>0.0</v>
      </c>
      <c r="E5756" s="1">
        <f>COUNTIF($H$2:$H$2576,'CARGA COMPLETA'!$A5756)</f>
        <v>0</v>
      </c>
    </row>
    <row r="5757" ht="15.75" hidden="1" customHeight="1">
      <c r="A5757" s="28"/>
      <c r="B5757" s="27">
        <f>COUNTIF($H$2:$H$2576,'CARGA COMPLETA'!$A5757)</f>
        <v>0</v>
      </c>
      <c r="C5757" s="28" t="s">
        <v>10700</v>
      </c>
      <c r="D5757" s="29">
        <v>0.0</v>
      </c>
      <c r="E5757" s="1">
        <f>COUNTIF($H$2:$H$2576,'CARGA COMPLETA'!$A5757)</f>
        <v>0</v>
      </c>
    </row>
    <row r="5758" ht="15.75" hidden="1" customHeight="1">
      <c r="A5758" s="28" t="s">
        <v>10701</v>
      </c>
      <c r="B5758" s="27">
        <f>COUNTIF($H$2:$H$2576,'CARGA COMPLETA'!$A5758)</f>
        <v>0</v>
      </c>
      <c r="C5758" s="28" t="s">
        <v>10702</v>
      </c>
      <c r="D5758" s="29">
        <v>2583.4749929999994</v>
      </c>
      <c r="E5758" s="1">
        <f>COUNTIF($H$2:$H$2576,'CARGA COMPLETA'!$A5758)</f>
        <v>0</v>
      </c>
    </row>
    <row r="5759" ht="15.75" hidden="1" customHeight="1">
      <c r="A5759" s="28" t="s">
        <v>10703</v>
      </c>
      <c r="B5759" s="27">
        <f>COUNTIF($H$2:$H$2576,'CARGA COMPLETA'!$A5759)</f>
        <v>0</v>
      </c>
      <c r="C5759" s="28" t="s">
        <v>10704</v>
      </c>
      <c r="D5759" s="29">
        <v>3580.78963275</v>
      </c>
      <c r="E5759" s="1">
        <f>COUNTIF($H$2:$H$2576,'CARGA COMPLETA'!$A5759)</f>
        <v>0</v>
      </c>
    </row>
    <row r="5760" ht="15.75" hidden="1" customHeight="1">
      <c r="A5760" s="28" t="s">
        <v>10705</v>
      </c>
      <c r="B5760" s="27">
        <f>COUNTIF($H$2:$H$2576,'CARGA COMPLETA'!$A5760)</f>
        <v>0</v>
      </c>
      <c r="C5760" s="28" t="s">
        <v>10706</v>
      </c>
      <c r="D5760" s="29">
        <v>4236.720740999999</v>
      </c>
      <c r="E5760" s="1">
        <f>COUNTIF($H$2:$H$2576,'CARGA COMPLETA'!$A5760)</f>
        <v>0</v>
      </c>
    </row>
    <row r="5761" ht="15.75" hidden="1" customHeight="1">
      <c r="A5761" s="28"/>
      <c r="B5761" s="27">
        <f>COUNTIF($H$2:$H$2576,'CARGA COMPLETA'!$A5761)</f>
        <v>0</v>
      </c>
      <c r="C5761" s="28"/>
      <c r="D5761" s="29">
        <v>0.0</v>
      </c>
      <c r="E5761" s="1">
        <f>COUNTIF($H$2:$H$2576,'CARGA COMPLETA'!$A5761)</f>
        <v>0</v>
      </c>
    </row>
    <row r="5762" ht="15.75" hidden="1" customHeight="1">
      <c r="A5762" s="28"/>
      <c r="B5762" s="27">
        <f>COUNTIF($H$2:$H$2576,'CARGA COMPLETA'!$A5762)</f>
        <v>0</v>
      </c>
      <c r="C5762" s="28" t="s">
        <v>10707</v>
      </c>
      <c r="D5762" s="29">
        <v>0.0</v>
      </c>
      <c r="E5762" s="1">
        <f>COUNTIF($H$2:$H$2576,'CARGA COMPLETA'!$A5762)</f>
        <v>0</v>
      </c>
    </row>
    <row r="5763" ht="15.75" hidden="1" customHeight="1">
      <c r="A5763" s="28" t="s">
        <v>10708</v>
      </c>
      <c r="B5763" s="27">
        <f>COUNTIF($H$2:$H$2576,'CARGA COMPLETA'!$A5763)</f>
        <v>0</v>
      </c>
      <c r="C5763" s="28" t="s">
        <v>10709</v>
      </c>
      <c r="D5763" s="29">
        <v>231.28154775</v>
      </c>
      <c r="E5763" s="1">
        <f>COUNTIF($H$2:$H$2576,'CARGA COMPLETA'!$A5763)</f>
        <v>0</v>
      </c>
    </row>
    <row r="5764" ht="15.75" hidden="1" customHeight="1">
      <c r="A5764" s="28" t="s">
        <v>10710</v>
      </c>
      <c r="B5764" s="27">
        <f>COUNTIF($H$2:$H$2576,'CARGA COMPLETA'!$A5764)</f>
        <v>0</v>
      </c>
      <c r="C5764" s="28" t="s">
        <v>10711</v>
      </c>
      <c r="D5764" s="29">
        <v>398.20891275</v>
      </c>
      <c r="E5764" s="1">
        <f>COUNTIF($H$2:$H$2576,'CARGA COMPLETA'!$A5764)</f>
        <v>0</v>
      </c>
    </row>
    <row r="5765" ht="15.75" hidden="1" customHeight="1">
      <c r="A5765" s="28"/>
      <c r="B5765" s="27">
        <f>COUNTIF($H$2:$H$2576,'CARGA COMPLETA'!$A5765)</f>
        <v>0</v>
      </c>
      <c r="C5765" s="28"/>
      <c r="D5765" s="29">
        <v>0.0</v>
      </c>
      <c r="E5765" s="1">
        <f>COUNTIF($H$2:$H$2576,'CARGA COMPLETA'!$A5765)</f>
        <v>0</v>
      </c>
    </row>
    <row r="5766" ht="15.75" hidden="1" customHeight="1">
      <c r="A5766" s="28"/>
      <c r="B5766" s="27">
        <f>COUNTIF($H$2:$H$2576,'CARGA COMPLETA'!$A5766)</f>
        <v>0</v>
      </c>
      <c r="C5766" s="28" t="s">
        <v>10712</v>
      </c>
      <c r="D5766" s="29">
        <v>0.0</v>
      </c>
      <c r="E5766" s="1">
        <f>COUNTIF($H$2:$H$2576,'CARGA COMPLETA'!$A5766)</f>
        <v>0</v>
      </c>
    </row>
    <row r="5767" ht="15.75" customHeight="1">
      <c r="A5767" s="28" t="s">
        <v>3128</v>
      </c>
      <c r="B5767" s="27">
        <f>COUNTIF($H$2:$H$2576,'CARGA COMPLETA'!$A5767)</f>
        <v>1</v>
      </c>
      <c r="C5767" s="28" t="s">
        <v>3127</v>
      </c>
      <c r="D5767" s="29">
        <v>756.12346425</v>
      </c>
      <c r="E5767" s="1">
        <f>COUNTIF($H$2:$H$2576,'CARGA COMPLETA'!$A5767)</f>
        <v>1</v>
      </c>
    </row>
    <row r="5768" ht="15.75" customHeight="1">
      <c r="A5768" s="28" t="s">
        <v>3130</v>
      </c>
      <c r="B5768" s="27">
        <f>COUNTIF($H$2:$H$2576,'CARGA COMPLETA'!$A5768)</f>
        <v>1</v>
      </c>
      <c r="C5768" s="28" t="s">
        <v>3129</v>
      </c>
      <c r="D5768" s="29">
        <v>862.83838575</v>
      </c>
      <c r="E5768" s="1">
        <f>COUNTIF($H$2:$H$2576,'CARGA COMPLETA'!$A5768)</f>
        <v>1</v>
      </c>
    </row>
    <row r="5769" ht="15.75" customHeight="1">
      <c r="A5769" s="28" t="s">
        <v>3132</v>
      </c>
      <c r="B5769" s="27">
        <f>COUNTIF($H$2:$H$2576,'CARGA COMPLETA'!$A5769)</f>
        <v>1</v>
      </c>
      <c r="C5769" s="28" t="s">
        <v>3131</v>
      </c>
      <c r="D5769" s="29">
        <v>1165.329099</v>
      </c>
      <c r="E5769" s="1">
        <f>COUNTIF($H$2:$H$2576,'CARGA COMPLETA'!$A5769)</f>
        <v>1</v>
      </c>
    </row>
    <row r="5770" ht="15.75" customHeight="1">
      <c r="A5770" s="28" t="s">
        <v>3134</v>
      </c>
      <c r="B5770" s="27">
        <f>COUNTIF($H$2:$H$2576,'CARGA COMPLETA'!$A5770)</f>
        <v>1</v>
      </c>
      <c r="C5770" s="28" t="s">
        <v>3133</v>
      </c>
      <c r="D5770" s="29">
        <v>1805.7623760000001</v>
      </c>
      <c r="E5770" s="1">
        <f>COUNTIF($H$2:$H$2576,'CARGA COMPLETA'!$A5770)</f>
        <v>1</v>
      </c>
    </row>
    <row r="5771" ht="15.75" customHeight="1">
      <c r="A5771" s="28" t="s">
        <v>3136</v>
      </c>
      <c r="B5771" s="27">
        <f>COUNTIF($H$2:$H$2576,'CARGA COMPLETA'!$A5771)</f>
        <v>1</v>
      </c>
      <c r="C5771" s="28" t="s">
        <v>3135</v>
      </c>
      <c r="D5771" s="29">
        <v>738.756909</v>
      </c>
      <c r="E5771" s="1">
        <f>COUNTIF($H$2:$H$2576,'CARGA COMPLETA'!$A5771)</f>
        <v>1</v>
      </c>
    </row>
    <row r="5772" ht="15.75" customHeight="1">
      <c r="A5772" s="28" t="s">
        <v>3138</v>
      </c>
      <c r="B5772" s="27">
        <f>COUNTIF($H$2:$H$2576,'CARGA COMPLETA'!$A5772)</f>
        <v>1</v>
      </c>
      <c r="C5772" s="28" t="s">
        <v>3137</v>
      </c>
      <c r="D5772" s="29">
        <v>845.08550775</v>
      </c>
      <c r="E5772" s="1">
        <f>COUNTIF($H$2:$H$2576,'CARGA COMPLETA'!$A5772)</f>
        <v>1</v>
      </c>
    </row>
    <row r="5773" ht="15.75" customHeight="1">
      <c r="A5773" s="28" t="s">
        <v>3140</v>
      </c>
      <c r="B5773" s="27">
        <f>COUNTIF($H$2:$H$2576,'CARGA COMPLETA'!$A5773)</f>
        <v>1</v>
      </c>
      <c r="C5773" s="28" t="s">
        <v>3139</v>
      </c>
      <c r="D5773" s="29">
        <v>1151.2417950000001</v>
      </c>
      <c r="E5773" s="1">
        <f>COUNTIF($H$2:$H$2576,'CARGA COMPLETA'!$A5773)</f>
        <v>1</v>
      </c>
    </row>
    <row r="5774" ht="15.75" customHeight="1">
      <c r="A5774" s="28" t="s">
        <v>3142</v>
      </c>
      <c r="B5774" s="27">
        <f>COUNTIF($H$2:$H$2576,'CARGA COMPLETA'!$A5774)</f>
        <v>1</v>
      </c>
      <c r="C5774" s="28" t="s">
        <v>3141</v>
      </c>
      <c r="D5774" s="29">
        <v>1772.089407</v>
      </c>
      <c r="E5774" s="1">
        <f>COUNTIF($H$2:$H$2576,'CARGA COMPLETA'!$A5774)</f>
        <v>1</v>
      </c>
    </row>
    <row r="5775" ht="15.75" hidden="1" customHeight="1">
      <c r="A5775" s="28"/>
      <c r="B5775" s="27">
        <f>COUNTIF($H$2:$H$2576,'CARGA COMPLETA'!$A5775)</f>
        <v>0</v>
      </c>
      <c r="C5775" s="28"/>
      <c r="D5775" s="29">
        <v>0.0</v>
      </c>
      <c r="E5775" s="1">
        <f>COUNTIF($H$2:$H$2576,'CARGA COMPLETA'!$A5775)</f>
        <v>0</v>
      </c>
    </row>
    <row r="5776" ht="15.75" hidden="1" customHeight="1">
      <c r="A5776" s="28"/>
      <c r="B5776" s="27">
        <f>COUNTIF($H$2:$H$2576,'CARGA COMPLETA'!$A5776)</f>
        <v>0</v>
      </c>
      <c r="C5776" s="28" t="s">
        <v>10713</v>
      </c>
      <c r="D5776" s="29">
        <v>0.0</v>
      </c>
      <c r="E5776" s="1">
        <f>COUNTIF($H$2:$H$2576,'CARGA COMPLETA'!$A5776)</f>
        <v>0</v>
      </c>
    </row>
    <row r="5777" ht="15.75" hidden="1" customHeight="1">
      <c r="A5777" s="28" t="s">
        <v>10714</v>
      </c>
      <c r="B5777" s="27">
        <f>COUNTIF($H$2:$H$2576,'CARGA COMPLETA'!$A5777)</f>
        <v>0</v>
      </c>
      <c r="C5777" s="28" t="s">
        <v>10715</v>
      </c>
      <c r="D5777" s="29">
        <v>1016.909289</v>
      </c>
      <c r="E5777" s="1">
        <f>COUNTIF($H$2:$H$2576,'CARGA COMPLETA'!$A5777)</f>
        <v>0</v>
      </c>
    </row>
    <row r="5778" ht="15.75" hidden="1" customHeight="1">
      <c r="A5778" s="28" t="s">
        <v>10716</v>
      </c>
      <c r="B5778" s="27">
        <f>COUNTIF($H$2:$H$2576,'CARGA COMPLETA'!$A5778)</f>
        <v>0</v>
      </c>
      <c r="C5778" s="28" t="s">
        <v>10717</v>
      </c>
      <c r="D5778" s="29">
        <v>1928.98136475</v>
      </c>
      <c r="E5778" s="1">
        <f>COUNTIF($H$2:$H$2576,'CARGA COMPLETA'!$A5778)</f>
        <v>0</v>
      </c>
    </row>
    <row r="5779" ht="15.75" hidden="1" customHeight="1">
      <c r="A5779" s="28" t="s">
        <v>10718</v>
      </c>
      <c r="B5779" s="27">
        <f>COUNTIF($H$2:$H$2576,'CARGA COMPLETA'!$A5779)</f>
        <v>0</v>
      </c>
      <c r="C5779" s="28" t="s">
        <v>10719</v>
      </c>
      <c r="D5779" s="29">
        <v>3628.37022075</v>
      </c>
      <c r="E5779" s="1">
        <f>COUNTIF($H$2:$H$2576,'CARGA COMPLETA'!$A5779)</f>
        <v>0</v>
      </c>
    </row>
    <row r="5780" ht="15.75" hidden="1" customHeight="1">
      <c r="A5780" s="28" t="s">
        <v>10720</v>
      </c>
      <c r="B5780" s="27">
        <f>COUNTIF($H$2:$H$2576,'CARGA COMPLETA'!$A5780)</f>
        <v>0</v>
      </c>
      <c r="C5780" s="28" t="s">
        <v>10721</v>
      </c>
      <c r="D5780" s="29">
        <v>4699.50844275</v>
      </c>
      <c r="E5780" s="1">
        <f>COUNTIF($H$2:$H$2576,'CARGA COMPLETA'!$A5780)</f>
        <v>0</v>
      </c>
    </row>
    <row r="5781" ht="15.75" hidden="1" customHeight="1">
      <c r="A5781" s="28"/>
      <c r="B5781" s="27">
        <f>COUNTIF($H$2:$H$2576,'CARGA COMPLETA'!$A5781)</f>
        <v>0</v>
      </c>
      <c r="C5781" s="28"/>
      <c r="D5781" s="29">
        <v>0.0</v>
      </c>
      <c r="E5781" s="1">
        <f>COUNTIF($H$2:$H$2576,'CARGA COMPLETA'!$A5781)</f>
        <v>0</v>
      </c>
    </row>
    <row r="5782" ht="15.75" hidden="1" customHeight="1">
      <c r="A5782" s="28"/>
      <c r="B5782" s="27">
        <f>COUNTIF($H$2:$H$2576,'CARGA COMPLETA'!$A5782)</f>
        <v>0</v>
      </c>
      <c r="C5782" s="28" t="s">
        <v>10722</v>
      </c>
      <c r="D5782" s="29">
        <v>0.0</v>
      </c>
      <c r="E5782" s="1">
        <f>COUNTIF($H$2:$H$2576,'CARGA COMPLETA'!$A5782)</f>
        <v>0</v>
      </c>
    </row>
    <row r="5783" ht="15.75" hidden="1" customHeight="1">
      <c r="A5783" s="28" t="s">
        <v>10723</v>
      </c>
      <c r="B5783" s="27">
        <f>COUNTIF($H$2:$H$2576,'CARGA COMPLETA'!$A5783)</f>
        <v>0</v>
      </c>
      <c r="C5783" s="28" t="s">
        <v>10724</v>
      </c>
      <c r="D5783" s="29">
        <v>227.93042249999996</v>
      </c>
      <c r="E5783" s="1">
        <f>COUNTIF($H$2:$H$2576,'CARGA COMPLETA'!$A5783)</f>
        <v>0</v>
      </c>
    </row>
    <row r="5784" ht="15.75" hidden="1" customHeight="1">
      <c r="A5784" s="28"/>
      <c r="B5784" s="27">
        <f>COUNTIF($H$2:$H$2576,'CARGA COMPLETA'!$A5784)</f>
        <v>0</v>
      </c>
      <c r="C5784" s="28"/>
      <c r="D5784" s="29">
        <v>0.0</v>
      </c>
      <c r="E5784" s="1">
        <f>COUNTIF($H$2:$H$2576,'CARGA COMPLETA'!$A5784)</f>
        <v>0</v>
      </c>
    </row>
    <row r="5785" ht="15.75" hidden="1" customHeight="1">
      <c r="A5785" s="28"/>
      <c r="B5785" s="27">
        <f>COUNTIF($H$2:$H$2576,'CARGA COMPLETA'!$A5785)</f>
        <v>0</v>
      </c>
      <c r="C5785" s="28" t="s">
        <v>10725</v>
      </c>
      <c r="D5785" s="29">
        <v>0.0</v>
      </c>
      <c r="E5785" s="1">
        <f>COUNTIF($H$2:$H$2576,'CARGA COMPLETA'!$A5785)</f>
        <v>0</v>
      </c>
    </row>
    <row r="5786" ht="15.75" customHeight="1">
      <c r="A5786" s="28" t="s">
        <v>3144</v>
      </c>
      <c r="B5786" s="27">
        <f>COUNTIF($H$2:$H$2576,'CARGA COMPLETA'!$A5786)</f>
        <v>1</v>
      </c>
      <c r="C5786" s="28" t="s">
        <v>3143</v>
      </c>
      <c r="D5786" s="29">
        <v>214.61576399999996</v>
      </c>
      <c r="E5786" s="1">
        <f>COUNTIF($H$2:$H$2576,'CARGA COMPLETA'!$A5786)</f>
        <v>1</v>
      </c>
    </row>
    <row r="5787" ht="15.75" customHeight="1">
      <c r="A5787" s="28" t="s">
        <v>3146</v>
      </c>
      <c r="B5787" s="27">
        <f>COUNTIF($H$2:$H$2576,'CARGA COMPLETA'!$A5787)</f>
        <v>1</v>
      </c>
      <c r="C5787" s="28" t="s">
        <v>3145</v>
      </c>
      <c r="D5787" s="29">
        <v>408.1904145</v>
      </c>
      <c r="E5787" s="1">
        <f>COUNTIF($H$2:$H$2576,'CARGA COMPLETA'!$A5787)</f>
        <v>1</v>
      </c>
    </row>
    <row r="5788" ht="15.75" customHeight="1">
      <c r="A5788" s="28" t="s">
        <v>3148</v>
      </c>
      <c r="B5788" s="27">
        <f>COUNTIF($H$2:$H$2576,'CARGA COMPLETA'!$A5788)</f>
        <v>1</v>
      </c>
      <c r="C5788" s="28" t="s">
        <v>3147</v>
      </c>
      <c r="D5788" s="29">
        <v>370.91476125</v>
      </c>
      <c r="E5788" s="1">
        <f>COUNTIF($H$2:$H$2576,'CARGA COMPLETA'!$A5788)</f>
        <v>1</v>
      </c>
    </row>
    <row r="5789" ht="15.75" customHeight="1">
      <c r="A5789" s="28" t="s">
        <v>3150</v>
      </c>
      <c r="B5789" s="27">
        <f>COUNTIF($H$2:$H$2576,'CARGA COMPLETA'!$A5789)</f>
        <v>1</v>
      </c>
      <c r="C5789" s="28" t="s">
        <v>3149</v>
      </c>
      <c r="D5789" s="29">
        <v>370.91476125</v>
      </c>
      <c r="E5789" s="1">
        <f>COUNTIF($H$2:$H$2576,'CARGA COMPLETA'!$A5789)</f>
        <v>1</v>
      </c>
    </row>
    <row r="5790" ht="15.75" hidden="1" customHeight="1">
      <c r="A5790" s="28"/>
      <c r="B5790" s="27">
        <f>COUNTIF($H$2:$H$2576,'CARGA COMPLETA'!$A5790)</f>
        <v>0</v>
      </c>
      <c r="C5790" s="28"/>
      <c r="D5790" s="29">
        <v>0.0</v>
      </c>
      <c r="E5790" s="1">
        <f>COUNTIF($H$2:$H$2576,'CARGA COMPLETA'!$A5790)</f>
        <v>0</v>
      </c>
    </row>
    <row r="5791" ht="15.75" hidden="1" customHeight="1">
      <c r="A5791" s="28"/>
      <c r="B5791" s="27">
        <f>COUNTIF($H$2:$H$2576,'CARGA COMPLETA'!$A5791)</f>
        <v>0</v>
      </c>
      <c r="C5791" s="28" t="s">
        <v>10726</v>
      </c>
      <c r="D5791" s="29">
        <v>0.0</v>
      </c>
      <c r="E5791" s="1">
        <f>COUNTIF($H$2:$H$2576,'CARGA COMPLETA'!$A5791)</f>
        <v>0</v>
      </c>
    </row>
    <row r="5792" ht="15.75" hidden="1" customHeight="1">
      <c r="A5792" s="28" t="s">
        <v>10727</v>
      </c>
      <c r="B5792" s="27">
        <f>COUNTIF($H$2:$H$2576,'CARGA COMPLETA'!$A5792)</f>
        <v>0</v>
      </c>
      <c r="C5792" s="28" t="s">
        <v>10728</v>
      </c>
      <c r="D5792" s="29">
        <v>5631.831018000001</v>
      </c>
      <c r="E5792" s="1">
        <f>COUNTIF($H$2:$H$2576,'CARGA COMPLETA'!$A5792)</f>
        <v>0</v>
      </c>
    </row>
    <row r="5793" ht="15.75" hidden="1" customHeight="1">
      <c r="A5793" s="28" t="s">
        <v>10729</v>
      </c>
      <c r="B5793" s="27">
        <f>COUNTIF($H$2:$H$2576,'CARGA COMPLETA'!$A5793)</f>
        <v>0</v>
      </c>
      <c r="C5793" s="28" t="s">
        <v>10730</v>
      </c>
      <c r="D5793" s="29">
        <v>4049.9291992500002</v>
      </c>
      <c r="E5793" s="1">
        <f>COUNTIF($H$2:$H$2576,'CARGA COMPLETA'!$A5793)</f>
        <v>0</v>
      </c>
    </row>
    <row r="5794" ht="15.75" hidden="1" customHeight="1">
      <c r="A5794" s="28" t="s">
        <v>10731</v>
      </c>
      <c r="B5794" s="27">
        <f>COUNTIF($H$2:$H$2576,'CARGA COMPLETA'!$A5794)</f>
        <v>0</v>
      </c>
      <c r="C5794" s="28" t="s">
        <v>10732</v>
      </c>
      <c r="D5794" s="29">
        <v>5266.216964249999</v>
      </c>
      <c r="E5794" s="1">
        <f>COUNTIF($H$2:$H$2576,'CARGA COMPLETA'!$A5794)</f>
        <v>0</v>
      </c>
    </row>
    <row r="5795" ht="15.75" hidden="1" customHeight="1">
      <c r="A5795" s="28"/>
      <c r="B5795" s="27">
        <f>COUNTIF($H$2:$H$2576,'CARGA COMPLETA'!$A5795)</f>
        <v>0</v>
      </c>
      <c r="C5795" s="28"/>
      <c r="D5795" s="29">
        <v>0.0</v>
      </c>
      <c r="E5795" s="1">
        <f>COUNTIF($H$2:$H$2576,'CARGA COMPLETA'!$A5795)</f>
        <v>0</v>
      </c>
    </row>
    <row r="5796" ht="15.75" hidden="1" customHeight="1">
      <c r="A5796" s="28"/>
      <c r="B5796" s="27">
        <f>COUNTIF($H$2:$H$2576,'CARGA COMPLETA'!$A5796)</f>
        <v>0</v>
      </c>
      <c r="C5796" s="28" t="s">
        <v>10733</v>
      </c>
      <c r="D5796" s="29">
        <v>0.0</v>
      </c>
      <c r="E5796" s="1">
        <f>COUNTIF($H$2:$H$2576,'CARGA COMPLETA'!$A5796)</f>
        <v>0</v>
      </c>
    </row>
    <row r="5797" ht="15.75" hidden="1" customHeight="1">
      <c r="A5797" s="28" t="s">
        <v>10734</v>
      </c>
      <c r="B5797" s="27">
        <f>COUNTIF($H$2:$H$2576,'CARGA COMPLETA'!$A5797)</f>
        <v>0</v>
      </c>
      <c r="C5797" s="28" t="s">
        <v>10735</v>
      </c>
      <c r="D5797" s="29">
        <v>29007.133526249996</v>
      </c>
      <c r="E5797" s="1">
        <f>COUNTIF($H$2:$H$2576,'CARGA COMPLETA'!$A5797)</f>
        <v>0</v>
      </c>
    </row>
    <row r="5798" ht="15.75" hidden="1" customHeight="1">
      <c r="A5798" s="28" t="s">
        <v>10736</v>
      </c>
      <c r="B5798" s="27">
        <f>COUNTIF($H$2:$H$2576,'CARGA COMPLETA'!$A5798)</f>
        <v>0</v>
      </c>
      <c r="C5798" s="28" t="s">
        <v>10737</v>
      </c>
      <c r="D5798" s="29">
        <v>15736.713473249998</v>
      </c>
      <c r="E5798" s="1">
        <f>COUNTIF($H$2:$H$2576,'CARGA COMPLETA'!$A5798)</f>
        <v>0</v>
      </c>
    </row>
    <row r="5799" ht="15.75" hidden="1" customHeight="1">
      <c r="A5799" s="28" t="s">
        <v>10738</v>
      </c>
      <c r="B5799" s="27">
        <f>COUNTIF($H$2:$H$2576,'CARGA COMPLETA'!$A5799)</f>
        <v>0</v>
      </c>
      <c r="C5799" s="28" t="s">
        <v>10739</v>
      </c>
      <c r="D5799" s="29">
        <v>6190.561525499999</v>
      </c>
      <c r="E5799" s="1">
        <f>COUNTIF($H$2:$H$2576,'CARGA COMPLETA'!$A5799)</f>
        <v>0</v>
      </c>
    </row>
    <row r="5800" ht="15.75" hidden="1" customHeight="1">
      <c r="A5800" s="28"/>
      <c r="B5800" s="27">
        <f>COUNTIF($H$2:$H$2576,'CARGA COMPLETA'!$A5800)</f>
        <v>0</v>
      </c>
      <c r="C5800" s="28"/>
      <c r="D5800" s="29">
        <v>0.0</v>
      </c>
      <c r="E5800" s="1">
        <f>COUNTIF($H$2:$H$2576,'CARGA COMPLETA'!$A5800)</f>
        <v>0</v>
      </c>
    </row>
    <row r="5801" ht="15.75" hidden="1" customHeight="1">
      <c r="A5801" s="28"/>
      <c r="B5801" s="27">
        <f>COUNTIF($H$2:$H$2576,'CARGA COMPLETA'!$A5801)</f>
        <v>0</v>
      </c>
      <c r="C5801" s="28" t="s">
        <v>10740</v>
      </c>
      <c r="D5801" s="29">
        <v>0.0</v>
      </c>
      <c r="E5801" s="1">
        <f>COUNTIF($H$2:$H$2576,'CARGA COMPLETA'!$A5801)</f>
        <v>0</v>
      </c>
    </row>
    <row r="5802" ht="15.75" customHeight="1">
      <c r="A5802" s="28" t="s">
        <v>3152</v>
      </c>
      <c r="B5802" s="27">
        <f>COUNTIF($H$2:$H$2576,'CARGA COMPLETA'!$A5802)</f>
        <v>1</v>
      </c>
      <c r="C5802" s="28" t="s">
        <v>5971</v>
      </c>
      <c r="D5802" s="29">
        <v>6016.851051749999</v>
      </c>
      <c r="E5802" s="1">
        <f>COUNTIF($H$2:$H$2576,'CARGA COMPLETA'!$A5802)</f>
        <v>1</v>
      </c>
    </row>
    <row r="5803" ht="15.75" customHeight="1">
      <c r="A5803" s="28" t="s">
        <v>3154</v>
      </c>
      <c r="B5803" s="27">
        <f>COUNTIF($H$2:$H$2576,'CARGA COMPLETA'!$A5803)</f>
        <v>1</v>
      </c>
      <c r="C5803" s="28" t="s">
        <v>5974</v>
      </c>
      <c r="D5803" s="29">
        <v>6378.655783499999</v>
      </c>
      <c r="E5803" s="1">
        <f>COUNTIF($H$2:$H$2576,'CARGA COMPLETA'!$A5803)</f>
        <v>1</v>
      </c>
    </row>
    <row r="5804" ht="15.75" customHeight="1">
      <c r="A5804" s="28" t="s">
        <v>3156</v>
      </c>
      <c r="B5804" s="27">
        <f>COUNTIF($H$2:$H$2576,'CARGA COMPLETA'!$A5804)</f>
        <v>1</v>
      </c>
      <c r="C5804" s="28" t="s">
        <v>5977</v>
      </c>
      <c r="D5804" s="29">
        <v>6725.7353295</v>
      </c>
      <c r="E5804" s="1">
        <f>COUNTIF($H$2:$H$2576,'CARGA COMPLETA'!$A5804)</f>
        <v>1</v>
      </c>
    </row>
    <row r="5805" ht="15.75" customHeight="1">
      <c r="A5805" s="28" t="s">
        <v>3158</v>
      </c>
      <c r="B5805" s="27">
        <f>COUNTIF($H$2:$H$2576,'CARGA COMPLETA'!$A5805)</f>
        <v>1</v>
      </c>
      <c r="C5805" s="28" t="s">
        <v>5980</v>
      </c>
      <c r="D5805" s="29">
        <v>7189.349582249999</v>
      </c>
      <c r="E5805" s="1">
        <f>COUNTIF($H$2:$H$2576,'CARGA COMPLETA'!$A5805)</f>
        <v>1</v>
      </c>
    </row>
    <row r="5806" ht="15.75" customHeight="1">
      <c r="A5806" s="28" t="s">
        <v>3160</v>
      </c>
      <c r="B5806" s="27">
        <f>COUNTIF($H$2:$H$2576,'CARGA COMPLETA'!$A5806)</f>
        <v>1</v>
      </c>
      <c r="C5806" s="28" t="s">
        <v>5983</v>
      </c>
      <c r="D5806" s="29">
        <v>7530.535460249999</v>
      </c>
      <c r="E5806" s="1">
        <f>COUNTIF($H$2:$H$2576,'CARGA COMPLETA'!$A5806)</f>
        <v>1</v>
      </c>
    </row>
    <row r="5807" ht="15.75" customHeight="1">
      <c r="A5807" s="28" t="s">
        <v>3162</v>
      </c>
      <c r="B5807" s="27">
        <f>COUNTIF($H$2:$H$2576,'CARGA COMPLETA'!$A5807)</f>
        <v>1</v>
      </c>
      <c r="C5807" s="28" t="s">
        <v>5986</v>
      </c>
      <c r="D5807" s="29">
        <v>7990.358359499999</v>
      </c>
      <c r="E5807" s="1">
        <f>COUNTIF($H$2:$H$2576,'CARGA COMPLETA'!$A5807)</f>
        <v>1</v>
      </c>
    </row>
    <row r="5808" ht="15.75" customHeight="1">
      <c r="A5808" s="28" t="s">
        <v>3164</v>
      </c>
      <c r="B5808" s="27">
        <f>COUNTIF($H$2:$H$2576,'CARGA COMPLETA'!$A5808)</f>
        <v>1</v>
      </c>
      <c r="C5808" s="28" t="s">
        <v>5987</v>
      </c>
      <c r="D5808" s="29">
        <v>8758.55665575</v>
      </c>
      <c r="E5808" s="1">
        <f>COUNTIF($H$2:$H$2576,'CARGA COMPLETA'!$A5808)</f>
        <v>1</v>
      </c>
    </row>
    <row r="5809" ht="15.75" customHeight="1">
      <c r="A5809" s="28" t="s">
        <v>3166</v>
      </c>
      <c r="B5809" s="27">
        <f>COUNTIF($H$2:$H$2576,'CARGA COMPLETA'!$A5809)</f>
        <v>1</v>
      </c>
      <c r="C5809" s="28" t="s">
        <v>5989</v>
      </c>
      <c r="D5809" s="29">
        <v>12342.499760249999</v>
      </c>
      <c r="E5809" s="1">
        <f>COUNTIF($H$2:$H$2576,'CARGA COMPLETA'!$A5809)</f>
        <v>1</v>
      </c>
    </row>
    <row r="5810" ht="15.75" customHeight="1">
      <c r="A5810" s="28" t="s">
        <v>3168</v>
      </c>
      <c r="B5810" s="27">
        <f>COUNTIF($H$2:$H$2576,'CARGA COMPLETA'!$A5810)</f>
        <v>1</v>
      </c>
      <c r="C5810" s="28" t="s">
        <v>5992</v>
      </c>
      <c r="D5810" s="29">
        <v>7784.637003000001</v>
      </c>
      <c r="E5810" s="1">
        <f>COUNTIF($H$2:$H$2576,'CARGA COMPLETA'!$A5810)</f>
        <v>1</v>
      </c>
    </row>
    <row r="5811" ht="15.75" customHeight="1">
      <c r="A5811" s="28" t="s">
        <v>3170</v>
      </c>
      <c r="B5811" s="27">
        <f>COUNTIF($H$2:$H$2576,'CARGA COMPLETA'!$A5811)</f>
        <v>1</v>
      </c>
      <c r="C5811" s="28" t="s">
        <v>5995</v>
      </c>
      <c r="D5811" s="29">
        <v>8104.368492</v>
      </c>
      <c r="E5811" s="1">
        <f>COUNTIF($H$2:$H$2576,'CARGA COMPLETA'!$A5811)</f>
        <v>1</v>
      </c>
    </row>
    <row r="5812" ht="15.75" customHeight="1">
      <c r="A5812" s="28" t="s">
        <v>3172</v>
      </c>
      <c r="B5812" s="27">
        <f>COUNTIF($H$2:$H$2576,'CARGA COMPLETA'!$A5812)</f>
        <v>1</v>
      </c>
      <c r="C5812" s="28" t="s">
        <v>5998</v>
      </c>
      <c r="D5812" s="29">
        <v>8687.45530125</v>
      </c>
      <c r="E5812" s="1">
        <f>COUNTIF($H$2:$H$2576,'CARGA COMPLETA'!$A5812)</f>
        <v>1</v>
      </c>
    </row>
    <row r="5813" ht="15.75" customHeight="1">
      <c r="A5813" s="28" t="s">
        <v>3174</v>
      </c>
      <c r="B5813" s="27">
        <f>COUNTIF($H$2:$H$2576,'CARGA COMPLETA'!$A5813)</f>
        <v>1</v>
      </c>
      <c r="C5813" s="28" t="s">
        <v>6001</v>
      </c>
      <c r="D5813" s="29">
        <v>9197.7696855</v>
      </c>
      <c r="E5813" s="1">
        <f>COUNTIF($H$2:$H$2576,'CARGA COMPLETA'!$A5813)</f>
        <v>1</v>
      </c>
    </row>
    <row r="5814" ht="15.75" customHeight="1">
      <c r="A5814" s="28" t="s">
        <v>3176</v>
      </c>
      <c r="B5814" s="27">
        <f>COUNTIF($H$2:$H$2576,'CARGA COMPLETA'!$A5814)</f>
        <v>1</v>
      </c>
      <c r="C5814" s="28" t="s">
        <v>6004</v>
      </c>
      <c r="D5814" s="29">
        <v>9720.275697</v>
      </c>
      <c r="E5814" s="1">
        <f>COUNTIF($H$2:$H$2576,'CARGA COMPLETA'!$A5814)</f>
        <v>1</v>
      </c>
    </row>
    <row r="5815" ht="15.75" customHeight="1">
      <c r="A5815" s="28" t="s">
        <v>3178</v>
      </c>
      <c r="B5815" s="27">
        <f>COUNTIF($H$2:$H$2576,'CARGA COMPLETA'!$A5815)</f>
        <v>1</v>
      </c>
      <c r="C5815" s="28" t="s">
        <v>6007</v>
      </c>
      <c r="D5815" s="29">
        <v>10587.336680249999</v>
      </c>
      <c r="E5815" s="1">
        <f>COUNTIF($H$2:$H$2576,'CARGA COMPLETA'!$A5815)</f>
        <v>1</v>
      </c>
    </row>
    <row r="5816" ht="15.75" customHeight="1">
      <c r="A5816" s="28" t="s">
        <v>3180</v>
      </c>
      <c r="B5816" s="27">
        <f>COUNTIF($H$2:$H$2576,'CARGA COMPLETA'!$A5816)</f>
        <v>1</v>
      </c>
      <c r="C5816" s="28" t="s">
        <v>6010</v>
      </c>
      <c r="D5816" s="29">
        <v>7427.324396249998</v>
      </c>
      <c r="E5816" s="1">
        <f>COUNTIF($H$2:$H$2576,'CARGA COMPLETA'!$A5816)</f>
        <v>1</v>
      </c>
    </row>
    <row r="5817" ht="15.75" customHeight="1">
      <c r="A5817" s="28" t="s">
        <v>3182</v>
      </c>
      <c r="B5817" s="27">
        <f>COUNTIF($H$2:$H$2576,'CARGA COMPLETA'!$A5817)</f>
        <v>1</v>
      </c>
      <c r="C5817" s="28" t="s">
        <v>6013</v>
      </c>
      <c r="D5817" s="29">
        <v>8023.447352249999</v>
      </c>
      <c r="E5817" s="1">
        <f>COUNTIF($H$2:$H$2576,'CARGA COMPLETA'!$A5817)</f>
        <v>1</v>
      </c>
    </row>
    <row r="5818" ht="15.75" customHeight="1">
      <c r="A5818" s="28" t="s">
        <v>3184</v>
      </c>
      <c r="B5818" s="27">
        <f>COUNTIF($H$2:$H$2576,'CARGA COMPLETA'!$A5818)</f>
        <v>1</v>
      </c>
      <c r="C5818" s="28" t="s">
        <v>6016</v>
      </c>
      <c r="D5818" s="29">
        <v>6663.05221725</v>
      </c>
      <c r="E5818" s="1">
        <f>COUNTIF($H$2:$H$2576,'CARGA COMPLETA'!$A5818)</f>
        <v>1</v>
      </c>
    </row>
    <row r="5819" ht="15.75" customHeight="1">
      <c r="A5819" s="28" t="s">
        <v>3186</v>
      </c>
      <c r="B5819" s="27">
        <f>COUNTIF($H$2:$H$2576,'CARGA COMPLETA'!$A5819)</f>
        <v>1</v>
      </c>
      <c r="C5819" s="28" t="s">
        <v>6019</v>
      </c>
      <c r="D5819" s="29">
        <v>7082.90418825</v>
      </c>
      <c r="E5819" s="1">
        <f>COUNTIF($H$2:$H$2576,'CARGA COMPLETA'!$A5819)</f>
        <v>1</v>
      </c>
    </row>
    <row r="5820" ht="15.75" customHeight="1">
      <c r="A5820" s="28" t="s">
        <v>3188</v>
      </c>
      <c r="B5820" s="27">
        <f>COUNTIF($H$2:$H$2576,'CARGA COMPLETA'!$A5820)</f>
        <v>1</v>
      </c>
      <c r="C5820" s="28" t="s">
        <v>6022</v>
      </c>
      <c r="D5820" s="29">
        <v>7498.138254750002</v>
      </c>
      <c r="E5820" s="1">
        <f>COUNTIF($H$2:$H$2576,'CARGA COMPLETA'!$A5820)</f>
        <v>1</v>
      </c>
    </row>
    <row r="5821" ht="15.75" customHeight="1">
      <c r="A5821" s="28" t="s">
        <v>3190</v>
      </c>
      <c r="B5821" s="27">
        <f>COUNTIF($H$2:$H$2576,'CARGA COMPLETA'!$A5821)</f>
        <v>1</v>
      </c>
      <c r="C5821" s="28" t="s">
        <v>6023</v>
      </c>
      <c r="D5821" s="29">
        <v>7933.982190749999</v>
      </c>
      <c r="E5821" s="1">
        <f>COUNTIF($H$2:$H$2576,'CARGA COMPLETA'!$A5821)</f>
        <v>1</v>
      </c>
    </row>
    <row r="5822" ht="15.75" customHeight="1">
      <c r="A5822" s="28" t="s">
        <v>3192</v>
      </c>
      <c r="B5822" s="27">
        <f>COUNTIF($H$2:$H$2576,'CARGA COMPLETA'!$A5822)</f>
        <v>1</v>
      </c>
      <c r="C5822" s="28" t="s">
        <v>6025</v>
      </c>
      <c r="D5822" s="29">
        <v>8287.3776645</v>
      </c>
      <c r="E5822" s="1">
        <f>COUNTIF($H$2:$H$2576,'CARGA COMPLETA'!$A5822)</f>
        <v>1</v>
      </c>
    </row>
    <row r="5823" ht="15.75" customHeight="1">
      <c r="A5823" s="28" t="s">
        <v>3194</v>
      </c>
      <c r="B5823" s="27">
        <f>COUNTIF($H$2:$H$2576,'CARGA COMPLETA'!$A5823)</f>
        <v>1</v>
      </c>
      <c r="C5823" s="28" t="s">
        <v>6028</v>
      </c>
      <c r="D5823" s="29">
        <v>9849.011015249998</v>
      </c>
      <c r="E5823" s="1">
        <f>COUNTIF($H$2:$H$2576,'CARGA COMPLETA'!$A5823)</f>
        <v>1</v>
      </c>
    </row>
    <row r="5824" ht="15.75" customHeight="1">
      <c r="A5824" s="28" t="s">
        <v>3196</v>
      </c>
      <c r="B5824" s="27">
        <f>COUNTIF($H$2:$H$2576,'CARGA COMPLETA'!$A5824)</f>
        <v>1</v>
      </c>
      <c r="C5824" s="28" t="s">
        <v>6029</v>
      </c>
      <c r="D5824" s="29">
        <v>11122.0522875</v>
      </c>
      <c r="E5824" s="1">
        <f>COUNTIF($H$2:$H$2576,'CARGA COMPLETA'!$A5824)</f>
        <v>1</v>
      </c>
    </row>
    <row r="5825" ht="15.75" customHeight="1">
      <c r="A5825" s="28" t="s">
        <v>3198</v>
      </c>
      <c r="B5825" s="27">
        <f>COUNTIF($H$2:$H$2576,'CARGA COMPLETA'!$A5825)</f>
        <v>1</v>
      </c>
      <c r="C5825" s="28" t="s">
        <v>6031</v>
      </c>
      <c r="D5825" s="29">
        <v>11679.057818999998</v>
      </c>
      <c r="E5825" s="1">
        <f>COUNTIF($H$2:$H$2576,'CARGA COMPLETA'!$A5825)</f>
        <v>1</v>
      </c>
    </row>
    <row r="5826" ht="15.75" customHeight="1">
      <c r="A5826" s="28" t="s">
        <v>3200</v>
      </c>
      <c r="B5826" s="27">
        <f>COUNTIF($H$2:$H$2576,'CARGA COMPLETA'!$A5826)</f>
        <v>1</v>
      </c>
      <c r="C5826" s="28" t="s">
        <v>6034</v>
      </c>
      <c r="D5826" s="29">
        <v>12706.4068065</v>
      </c>
      <c r="E5826" s="1">
        <f>COUNTIF($H$2:$H$2576,'CARGA COMPLETA'!$A5826)</f>
        <v>1</v>
      </c>
    </row>
    <row r="5827" ht="15.75" customHeight="1">
      <c r="A5827" s="28" t="s">
        <v>3202</v>
      </c>
      <c r="B5827" s="27">
        <f>COUNTIF($H$2:$H$2576,'CARGA COMPLETA'!$A5827)</f>
        <v>1</v>
      </c>
      <c r="C5827" s="28" t="s">
        <v>6035</v>
      </c>
      <c r="D5827" s="29">
        <v>8869.161757499998</v>
      </c>
      <c r="E5827" s="1">
        <f>COUNTIF($H$2:$H$2576,'CARGA COMPLETA'!$A5827)</f>
        <v>1</v>
      </c>
    </row>
    <row r="5828" ht="15.75" customHeight="1">
      <c r="A5828" s="28" t="s">
        <v>3204</v>
      </c>
      <c r="B5828" s="27">
        <f>COUNTIF($H$2:$H$2576,'CARGA COMPLETA'!$A5828)</f>
        <v>1</v>
      </c>
      <c r="C5828" s="28" t="s">
        <v>6037</v>
      </c>
      <c r="D5828" s="29">
        <v>9349.9628805</v>
      </c>
      <c r="E5828" s="1">
        <f>COUNTIF($H$2:$H$2576,'CARGA COMPLETA'!$A5828)</f>
        <v>1</v>
      </c>
    </row>
    <row r="5829" ht="15.75" customHeight="1">
      <c r="A5829" s="28" t="s">
        <v>3206</v>
      </c>
      <c r="B5829" s="27">
        <f>COUNTIF($H$2:$H$2576,'CARGA COMPLETA'!$A5829)</f>
        <v>1</v>
      </c>
      <c r="C5829" s="28" t="s">
        <v>6038</v>
      </c>
      <c r="D5829" s="29">
        <v>10190.062129499998</v>
      </c>
      <c r="E5829" s="1">
        <f>COUNTIF($H$2:$H$2576,'CARGA COMPLETA'!$A5829)</f>
        <v>1</v>
      </c>
    </row>
    <row r="5830" ht="15.75" customHeight="1">
      <c r="A5830" s="28" t="s">
        <v>3208</v>
      </c>
      <c r="B5830" s="27">
        <f>COUNTIF($H$2:$H$2576,'CARGA COMPLETA'!$A5830)</f>
        <v>1</v>
      </c>
      <c r="C5830" s="28" t="s">
        <v>6039</v>
      </c>
      <c r="D5830" s="29">
        <v>11705.588309249999</v>
      </c>
      <c r="E5830" s="1">
        <f>COUNTIF($H$2:$H$2576,'CARGA COMPLETA'!$A5830)</f>
        <v>1</v>
      </c>
    </row>
    <row r="5831" ht="15.75" customHeight="1">
      <c r="A5831" s="28" t="s">
        <v>3210</v>
      </c>
      <c r="B5831" s="27">
        <f>COUNTIF($H$2:$H$2576,'CARGA COMPLETA'!$A5831)</f>
        <v>1</v>
      </c>
      <c r="C5831" s="28" t="s">
        <v>6040</v>
      </c>
      <c r="D5831" s="29">
        <v>7174.56150675</v>
      </c>
      <c r="E5831" s="1">
        <f>COUNTIF($H$2:$H$2576,'CARGA COMPLETA'!$A5831)</f>
        <v>1</v>
      </c>
    </row>
    <row r="5832" ht="15.75" customHeight="1">
      <c r="A5832" s="28" t="s">
        <v>3212</v>
      </c>
      <c r="B5832" s="27">
        <f>COUNTIF($H$2:$H$2576,'CARGA COMPLETA'!$A5832)</f>
        <v>1</v>
      </c>
      <c r="C5832" s="28" t="s">
        <v>6042</v>
      </c>
      <c r="D5832" s="29">
        <v>7640.385885</v>
      </c>
      <c r="E5832" s="1">
        <f>COUNTIF($H$2:$H$2576,'CARGA COMPLETA'!$A5832)</f>
        <v>1</v>
      </c>
    </row>
    <row r="5833" ht="15.75" hidden="1" customHeight="1">
      <c r="A5833" s="28"/>
      <c r="B5833" s="27">
        <f>COUNTIF($H$2:$H$2576,'CARGA COMPLETA'!$A5833)</f>
        <v>0</v>
      </c>
      <c r="C5833" s="28"/>
      <c r="D5833" s="29">
        <v>0.0</v>
      </c>
      <c r="E5833" s="1">
        <f>COUNTIF($H$2:$H$2576,'CARGA COMPLETA'!$A5833)</f>
        <v>0</v>
      </c>
    </row>
    <row r="5834" ht="15.75" hidden="1" customHeight="1">
      <c r="A5834" s="28"/>
      <c r="B5834" s="27">
        <f>COUNTIF($H$2:$H$2576,'CARGA COMPLETA'!$A5834)</f>
        <v>0</v>
      </c>
      <c r="C5834" s="28" t="s">
        <v>10741</v>
      </c>
      <c r="D5834" s="29">
        <v>0.0</v>
      </c>
      <c r="E5834" s="1">
        <f>COUNTIF($H$2:$H$2576,'CARGA COMPLETA'!$A5834)</f>
        <v>0</v>
      </c>
    </row>
    <row r="5835" ht="15.75" customHeight="1">
      <c r="A5835" s="28" t="s">
        <v>3214</v>
      </c>
      <c r="B5835" s="27">
        <f>COUNTIF($H$2:$H$2576,'CARGA COMPLETA'!$A5835)</f>
        <v>1</v>
      </c>
      <c r="C5835" s="28" t="s">
        <v>3213</v>
      </c>
      <c r="D5835" s="29">
        <v>1929.5204197499997</v>
      </c>
      <c r="E5835" s="1">
        <f>COUNTIF($H$2:$H$2576,'CARGA COMPLETA'!$A5835)</f>
        <v>1</v>
      </c>
    </row>
    <row r="5836" ht="15.75" customHeight="1">
      <c r="A5836" s="28" t="s">
        <v>3216</v>
      </c>
      <c r="B5836" s="27">
        <f>COUNTIF($H$2:$H$2576,'CARGA COMPLETA'!$A5836)</f>
        <v>1</v>
      </c>
      <c r="C5836" s="28" t="s">
        <v>3215</v>
      </c>
      <c r="D5836" s="29">
        <v>3253.25981475</v>
      </c>
      <c r="E5836" s="1">
        <f>COUNTIF($H$2:$H$2576,'CARGA COMPLETA'!$A5836)</f>
        <v>1</v>
      </c>
    </row>
    <row r="5837" ht="15.75" customHeight="1">
      <c r="A5837" s="28" t="s">
        <v>3218</v>
      </c>
      <c r="B5837" s="27">
        <f>COUNTIF($H$2:$H$2576,'CARGA COMPLETA'!$A5837)</f>
        <v>1</v>
      </c>
      <c r="C5837" s="28" t="s">
        <v>3217</v>
      </c>
      <c r="D5837" s="29">
        <v>12452.161515749998</v>
      </c>
      <c r="E5837" s="1">
        <f>COUNTIF($H$2:$H$2576,'CARGA COMPLETA'!$A5837)</f>
        <v>1</v>
      </c>
    </row>
    <row r="5838" ht="15.75" hidden="1" customHeight="1">
      <c r="A5838" s="28"/>
      <c r="B5838" s="27">
        <f>COUNTIF($H$2:$H$2576,'CARGA COMPLETA'!$A5838)</f>
        <v>0</v>
      </c>
      <c r="C5838" s="28"/>
      <c r="D5838" s="29">
        <v>0.0</v>
      </c>
      <c r="E5838" s="1">
        <f>COUNTIF($H$2:$H$2576,'CARGA COMPLETA'!$A5838)</f>
        <v>0</v>
      </c>
    </row>
    <row r="5839" ht="15.75" hidden="1" customHeight="1">
      <c r="A5839" s="28"/>
      <c r="B5839" s="27">
        <f>COUNTIF($H$2:$H$2576,'CARGA COMPLETA'!$A5839)</f>
        <v>0</v>
      </c>
      <c r="C5839" s="28" t="s">
        <v>10742</v>
      </c>
      <c r="D5839" s="29">
        <v>0.0</v>
      </c>
      <c r="E5839" s="1">
        <f>COUNTIF($H$2:$H$2576,'CARGA COMPLETA'!$A5839)</f>
        <v>0</v>
      </c>
    </row>
    <row r="5840" ht="15.75" hidden="1" customHeight="1">
      <c r="A5840" s="28" t="s">
        <v>10743</v>
      </c>
      <c r="B5840" s="27">
        <f>COUNTIF($H$2:$H$2576,'CARGA COMPLETA'!$A5840)</f>
        <v>0</v>
      </c>
      <c r="C5840" s="28" t="s">
        <v>10744</v>
      </c>
      <c r="D5840" s="29">
        <v>842.5249964999999</v>
      </c>
      <c r="E5840" s="1">
        <f>COUNTIF($H$2:$H$2576,'CARGA COMPLETA'!$A5840)</f>
        <v>0</v>
      </c>
    </row>
    <row r="5841" ht="15.75" hidden="1" customHeight="1">
      <c r="A5841" s="28" t="s">
        <v>10745</v>
      </c>
      <c r="B5841" s="27">
        <f>COUNTIF($H$2:$H$2576,'CARGA COMPLETA'!$A5841)</f>
        <v>0</v>
      </c>
      <c r="C5841" s="28" t="s">
        <v>10746</v>
      </c>
      <c r="D5841" s="29">
        <v>887.500152</v>
      </c>
      <c r="E5841" s="1">
        <f>COUNTIF($H$2:$H$2576,'CARGA COMPLETA'!$A5841)</f>
        <v>0</v>
      </c>
    </row>
    <row r="5842" ht="15.75" hidden="1" customHeight="1">
      <c r="A5842" s="28"/>
      <c r="B5842" s="27">
        <f>COUNTIF($H$2:$H$2576,'CARGA COMPLETA'!$A5842)</f>
        <v>0</v>
      </c>
      <c r="C5842" s="28"/>
      <c r="D5842" s="29">
        <v>0.0</v>
      </c>
      <c r="E5842" s="1">
        <f>COUNTIF($H$2:$H$2576,'CARGA COMPLETA'!$A5842)</f>
        <v>0</v>
      </c>
    </row>
    <row r="5843" ht="15.75" hidden="1" customHeight="1">
      <c r="A5843" s="28"/>
      <c r="B5843" s="27">
        <f>COUNTIF($H$2:$H$2576,'CARGA COMPLETA'!$A5843)</f>
        <v>0</v>
      </c>
      <c r="C5843" s="28" t="s">
        <v>10747</v>
      </c>
      <c r="D5843" s="29">
        <v>0.0</v>
      </c>
      <c r="E5843" s="1">
        <f>COUNTIF($H$2:$H$2576,'CARGA COMPLETA'!$A5843)</f>
        <v>0</v>
      </c>
    </row>
    <row r="5844" ht="15.75" hidden="1" customHeight="1">
      <c r="A5844" s="28" t="s">
        <v>10748</v>
      </c>
      <c r="B5844" s="27">
        <f>COUNTIF($H$2:$H$2576,'CARGA COMPLETA'!$A5844)</f>
        <v>0</v>
      </c>
      <c r="C5844" s="28" t="s">
        <v>10749</v>
      </c>
      <c r="D5844" s="29">
        <v>295.70760449999995</v>
      </c>
      <c r="E5844" s="1">
        <f>COUNTIF($H$2:$H$2576,'CARGA COMPLETA'!$A5844)</f>
        <v>0</v>
      </c>
    </row>
    <row r="5845" ht="15.75" hidden="1" customHeight="1">
      <c r="A5845" s="28" t="s">
        <v>10750</v>
      </c>
      <c r="B5845" s="27">
        <f>COUNTIF($H$2:$H$2576,'CARGA COMPLETA'!$A5845)</f>
        <v>0</v>
      </c>
      <c r="C5845" s="28" t="s">
        <v>10751</v>
      </c>
      <c r="D5845" s="29">
        <v>353.2786785</v>
      </c>
      <c r="E5845" s="1">
        <f>COUNTIF($H$2:$H$2576,'CARGA COMPLETA'!$A5845)</f>
        <v>0</v>
      </c>
    </row>
    <row r="5846" ht="15.75" hidden="1" customHeight="1">
      <c r="A5846" s="28" t="s">
        <v>10752</v>
      </c>
      <c r="B5846" s="27">
        <f>COUNTIF($H$2:$H$2576,'CARGA COMPLETA'!$A5846)</f>
        <v>0</v>
      </c>
      <c r="C5846" s="28" t="s">
        <v>10753</v>
      </c>
      <c r="D5846" s="29">
        <v>410.616162</v>
      </c>
      <c r="E5846" s="1">
        <f>COUNTIF($H$2:$H$2576,'CARGA COMPLETA'!$A5846)</f>
        <v>0</v>
      </c>
    </row>
    <row r="5847" ht="15.75" hidden="1" customHeight="1">
      <c r="A5847" s="28"/>
      <c r="B5847" s="27">
        <f>COUNTIF($H$2:$H$2576,'CARGA COMPLETA'!$A5847)</f>
        <v>0</v>
      </c>
      <c r="C5847" s="28"/>
      <c r="D5847" s="29">
        <v>0.0</v>
      </c>
      <c r="E5847" s="1">
        <f>COUNTIF($H$2:$H$2576,'CARGA COMPLETA'!$A5847)</f>
        <v>0</v>
      </c>
    </row>
    <row r="5848" ht="15.75" hidden="1" customHeight="1">
      <c r="A5848" s="28"/>
      <c r="B5848" s="27">
        <f>COUNTIF($H$2:$H$2576,'CARGA COMPLETA'!$A5848)</f>
        <v>0</v>
      </c>
      <c r="C5848" s="28" t="s">
        <v>10754</v>
      </c>
      <c r="D5848" s="29">
        <v>0.0</v>
      </c>
      <c r="E5848" s="1">
        <f>COUNTIF($H$2:$H$2576,'CARGA COMPLETA'!$A5848)</f>
        <v>0</v>
      </c>
    </row>
    <row r="5849" ht="15.75" customHeight="1">
      <c r="A5849" s="28" t="s">
        <v>3220</v>
      </c>
      <c r="B5849" s="27">
        <f>COUNTIF($H$2:$H$2576,'CARGA COMPLETA'!$A5849)</f>
        <v>1</v>
      </c>
      <c r="C5849" s="28" t="s">
        <v>3219</v>
      </c>
      <c r="D5849" s="29">
        <v>4455.44230725</v>
      </c>
      <c r="E5849" s="1">
        <f>COUNTIF($H$2:$H$2576,'CARGA COMPLETA'!$A5849)</f>
        <v>1</v>
      </c>
    </row>
    <row r="5850" ht="15.75" customHeight="1">
      <c r="A5850" s="28" t="s">
        <v>3222</v>
      </c>
      <c r="B5850" s="27">
        <f>COUNTIF($H$2:$H$2576,'CARGA COMPLETA'!$A5850)</f>
        <v>1</v>
      </c>
      <c r="C5850" s="28" t="s">
        <v>3221</v>
      </c>
      <c r="D5850" s="29">
        <v>4292.00083125</v>
      </c>
      <c r="E5850" s="1">
        <f>COUNTIF($H$2:$H$2576,'CARGA COMPLETA'!$A5850)</f>
        <v>1</v>
      </c>
    </row>
    <row r="5851" ht="15.75" hidden="1" customHeight="1">
      <c r="A5851" s="28"/>
      <c r="B5851" s="27">
        <f>COUNTIF($H$2:$H$2576,'CARGA COMPLETA'!$A5851)</f>
        <v>0</v>
      </c>
      <c r="C5851" s="28"/>
      <c r="D5851" s="29">
        <v>0.0</v>
      </c>
      <c r="E5851" s="1">
        <f>COUNTIF($H$2:$H$2576,'CARGA COMPLETA'!$A5851)</f>
        <v>0</v>
      </c>
    </row>
    <row r="5852" ht="15.75" hidden="1" customHeight="1">
      <c r="A5852" s="28"/>
      <c r="B5852" s="27">
        <f>COUNTIF($H$2:$H$2576,'CARGA COMPLETA'!$A5852)</f>
        <v>0</v>
      </c>
      <c r="C5852" s="28" t="s">
        <v>10755</v>
      </c>
      <c r="D5852" s="29">
        <v>0.0</v>
      </c>
      <c r="E5852" s="1">
        <f>COUNTIF($H$2:$H$2576,'CARGA COMPLETA'!$A5852)</f>
        <v>0</v>
      </c>
    </row>
    <row r="5853" ht="15.75" customHeight="1">
      <c r="A5853" s="28" t="s">
        <v>3224</v>
      </c>
      <c r="B5853" s="27">
        <f>COUNTIF($H$2:$H$2576,'CARGA COMPLETA'!$A5853)</f>
        <v>1</v>
      </c>
      <c r="C5853" s="28" t="s">
        <v>3223</v>
      </c>
      <c r="D5853" s="29">
        <v>2202.9021629999997</v>
      </c>
      <c r="E5853" s="1">
        <f>COUNTIF($H$2:$H$2576,'CARGA COMPLETA'!$A5853)</f>
        <v>1</v>
      </c>
    </row>
    <row r="5854" ht="15.75" customHeight="1">
      <c r="A5854" s="28" t="s">
        <v>3226</v>
      </c>
      <c r="B5854" s="27">
        <f>COUNTIF($H$2:$H$2576,'CARGA COMPLETA'!$A5854)</f>
        <v>1</v>
      </c>
      <c r="C5854" s="28" t="s">
        <v>3225</v>
      </c>
      <c r="D5854" s="29">
        <v>2517.59348775</v>
      </c>
      <c r="E5854" s="1">
        <f>COUNTIF($H$2:$H$2576,'CARGA COMPLETA'!$A5854)</f>
        <v>1</v>
      </c>
    </row>
    <row r="5855" ht="15.75" customHeight="1">
      <c r="A5855" s="28" t="s">
        <v>3228</v>
      </c>
      <c r="B5855" s="27">
        <f>COUNTIF($H$2:$H$2576,'CARGA COMPLETA'!$A5855)</f>
        <v>1</v>
      </c>
      <c r="C5855" s="28" t="s">
        <v>3227</v>
      </c>
      <c r="D5855" s="29">
        <v>2832.2937967500006</v>
      </c>
      <c r="E5855" s="1">
        <f>COUNTIF($H$2:$H$2576,'CARGA COMPLETA'!$A5855)</f>
        <v>1</v>
      </c>
    </row>
    <row r="5856" ht="15.75" customHeight="1">
      <c r="A5856" s="28" t="s">
        <v>3230</v>
      </c>
      <c r="B5856" s="27">
        <f>COUNTIF($H$2:$H$2576,'CARGA COMPLETA'!$A5856)</f>
        <v>1</v>
      </c>
      <c r="C5856" s="28" t="s">
        <v>3229</v>
      </c>
      <c r="D5856" s="29">
        <v>3146.9941057499996</v>
      </c>
      <c r="E5856" s="1">
        <f>COUNTIF($H$2:$H$2576,'CARGA COMPLETA'!$A5856)</f>
        <v>1</v>
      </c>
    </row>
    <row r="5857" ht="15.75" customHeight="1">
      <c r="A5857" s="28" t="s">
        <v>3232</v>
      </c>
      <c r="B5857" s="27">
        <f>COUNTIF($H$2:$H$2576,'CARGA COMPLETA'!$A5857)</f>
        <v>1</v>
      </c>
      <c r="C5857" s="28" t="s">
        <v>3231</v>
      </c>
      <c r="D5857" s="29">
        <v>3461.69441475</v>
      </c>
      <c r="E5857" s="1">
        <f>COUNTIF($H$2:$H$2576,'CARGA COMPLETA'!$A5857)</f>
        <v>1</v>
      </c>
    </row>
    <row r="5858" ht="15.75" customHeight="1">
      <c r="A5858" s="28" t="s">
        <v>3234</v>
      </c>
      <c r="B5858" s="27">
        <f>COUNTIF($H$2:$H$2576,'CARGA COMPLETA'!$A5858)</f>
        <v>1</v>
      </c>
      <c r="C5858" s="28" t="s">
        <v>3233</v>
      </c>
      <c r="D5858" s="29">
        <v>3776.39472375</v>
      </c>
      <c r="E5858" s="1">
        <f>COUNTIF($H$2:$H$2576,'CARGA COMPLETA'!$A5858)</f>
        <v>1</v>
      </c>
    </row>
    <row r="5859" ht="15.75" customHeight="1">
      <c r="A5859" s="28" t="s">
        <v>3236</v>
      </c>
      <c r="B5859" s="27">
        <f>COUNTIF($H$2:$H$2576,'CARGA COMPLETA'!$A5859)</f>
        <v>1</v>
      </c>
      <c r="C5859" s="28" t="s">
        <v>3235</v>
      </c>
      <c r="D5859" s="29">
        <v>4091.095032749999</v>
      </c>
      <c r="E5859" s="1">
        <f>COUNTIF($H$2:$H$2576,'CARGA COMPLETA'!$A5859)</f>
        <v>1</v>
      </c>
    </row>
    <row r="5860" ht="15.75" customHeight="1">
      <c r="A5860" s="28" t="s">
        <v>3238</v>
      </c>
      <c r="B5860" s="27">
        <f>COUNTIF($H$2:$H$2576,'CARGA COMPLETA'!$A5860)</f>
        <v>1</v>
      </c>
      <c r="C5860" s="28" t="s">
        <v>3237</v>
      </c>
      <c r="D5860" s="29">
        <v>4405.79534175</v>
      </c>
      <c r="E5860" s="1">
        <f>COUNTIF($H$2:$H$2576,'CARGA COMPLETA'!$A5860)</f>
        <v>1</v>
      </c>
    </row>
    <row r="5861" ht="15.75" hidden="1" customHeight="1">
      <c r="A5861" s="28"/>
      <c r="B5861" s="27">
        <f>COUNTIF($H$2:$H$2576,'CARGA COMPLETA'!$A5861)</f>
        <v>0</v>
      </c>
      <c r="C5861" s="28"/>
      <c r="D5861" s="29">
        <v>0.0</v>
      </c>
      <c r="E5861" s="1">
        <f>COUNTIF($H$2:$H$2576,'CARGA COMPLETA'!$A5861)</f>
        <v>0</v>
      </c>
    </row>
    <row r="5862" ht="15.75" hidden="1" customHeight="1">
      <c r="A5862" s="28"/>
      <c r="B5862" s="27">
        <f>COUNTIF($H$2:$H$2576,'CARGA COMPLETA'!$A5862)</f>
        <v>0</v>
      </c>
      <c r="C5862" s="28" t="s">
        <v>10756</v>
      </c>
      <c r="D5862" s="29">
        <v>0.0</v>
      </c>
      <c r="E5862" s="1">
        <f>COUNTIF($H$2:$H$2576,'CARGA COMPLETA'!$A5862)</f>
        <v>0</v>
      </c>
    </row>
    <row r="5863" ht="15.75" customHeight="1">
      <c r="A5863" s="28" t="s">
        <v>3240</v>
      </c>
      <c r="B5863" s="27">
        <f>COUNTIF($H$2:$H$2576,'CARGA COMPLETA'!$A5863)</f>
        <v>1</v>
      </c>
      <c r="C5863" s="28" t="s">
        <v>3239</v>
      </c>
      <c r="D5863" s="29">
        <v>756.10549575</v>
      </c>
      <c r="E5863" s="1">
        <f>COUNTIF($H$2:$H$2576,'CARGA COMPLETA'!$A5863)</f>
        <v>1</v>
      </c>
    </row>
    <row r="5864" ht="15.75" customHeight="1">
      <c r="A5864" s="28" t="s">
        <v>3242</v>
      </c>
      <c r="B5864" s="27">
        <f>COUNTIF($H$2:$H$2576,'CARGA COMPLETA'!$A5864)</f>
        <v>1</v>
      </c>
      <c r="C5864" s="28" t="s">
        <v>3241</v>
      </c>
      <c r="D5864" s="29">
        <v>756.10549575</v>
      </c>
      <c r="E5864" s="1">
        <f>COUNTIF($H$2:$H$2576,'CARGA COMPLETA'!$A5864)</f>
        <v>1</v>
      </c>
    </row>
    <row r="5865" ht="15.75" customHeight="1">
      <c r="A5865" s="28" t="s">
        <v>3244</v>
      </c>
      <c r="B5865" s="27">
        <f>COUNTIF($H$2:$H$2576,'CARGA COMPLETA'!$A5865)</f>
        <v>1</v>
      </c>
      <c r="C5865" s="28" t="s">
        <v>3243</v>
      </c>
      <c r="D5865" s="29">
        <v>914.345091</v>
      </c>
      <c r="E5865" s="1">
        <f>COUNTIF($H$2:$H$2576,'CARGA COMPLETA'!$A5865)</f>
        <v>1</v>
      </c>
    </row>
    <row r="5866" ht="15.75" customHeight="1">
      <c r="A5866" s="28" t="s">
        <v>3246</v>
      </c>
      <c r="B5866" s="27">
        <f>COUNTIF($H$2:$H$2576,'CARGA COMPLETA'!$A5866)</f>
        <v>1</v>
      </c>
      <c r="C5866" s="28" t="s">
        <v>3245</v>
      </c>
      <c r="D5866" s="29">
        <v>914.3001697499999</v>
      </c>
      <c r="E5866" s="1">
        <f>COUNTIF($H$2:$H$2576,'CARGA COMPLETA'!$A5866)</f>
        <v>1</v>
      </c>
    </row>
    <row r="5867" ht="15.75" customHeight="1">
      <c r="A5867" s="28" t="s">
        <v>3248</v>
      </c>
      <c r="B5867" s="27">
        <f>COUNTIF($H$2:$H$2576,'CARGA COMPLETA'!$A5867)</f>
        <v>1</v>
      </c>
      <c r="C5867" s="28" t="s">
        <v>3247</v>
      </c>
      <c r="D5867" s="29">
        <v>1101.8913097500001</v>
      </c>
      <c r="E5867" s="1">
        <f>COUNTIF($H$2:$H$2576,'CARGA COMPLETA'!$A5867)</f>
        <v>1</v>
      </c>
    </row>
    <row r="5868" ht="15.75" customHeight="1">
      <c r="A5868" s="28" t="s">
        <v>3250</v>
      </c>
      <c r="B5868" s="27">
        <f>COUNTIF($H$2:$H$2576,'CARGA COMPLETA'!$A5868)</f>
        <v>1</v>
      </c>
      <c r="C5868" s="28" t="s">
        <v>3249</v>
      </c>
      <c r="D5868" s="29">
        <v>1101.8104515000002</v>
      </c>
      <c r="E5868" s="1">
        <f>COUNTIF($H$2:$H$2576,'CARGA COMPLETA'!$A5868)</f>
        <v>1</v>
      </c>
    </row>
    <row r="5869" ht="15.75" customHeight="1">
      <c r="A5869" s="28" t="s">
        <v>3252</v>
      </c>
      <c r="B5869" s="27">
        <f>COUNTIF($H$2:$H$2576,'CARGA COMPLETA'!$A5869)</f>
        <v>1</v>
      </c>
      <c r="C5869" s="28" t="s">
        <v>3251</v>
      </c>
      <c r="D5869" s="29">
        <v>1364.8064017499998</v>
      </c>
      <c r="E5869" s="1">
        <f>COUNTIF($H$2:$H$2576,'CARGA COMPLETA'!$A5869)</f>
        <v>1</v>
      </c>
    </row>
    <row r="5870" ht="15.75" customHeight="1">
      <c r="A5870" s="28" t="s">
        <v>3254</v>
      </c>
      <c r="B5870" s="27">
        <f>COUNTIF($H$2:$H$2576,'CARGA COMPLETA'!$A5870)</f>
        <v>1</v>
      </c>
      <c r="C5870" s="28" t="s">
        <v>3253</v>
      </c>
      <c r="D5870" s="29">
        <v>1364.8064017499998</v>
      </c>
      <c r="E5870" s="1">
        <f>COUNTIF($H$2:$H$2576,'CARGA COMPLETA'!$A5870)</f>
        <v>1</v>
      </c>
    </row>
    <row r="5871" ht="15.75" customHeight="1">
      <c r="A5871" s="28" t="s">
        <v>3256</v>
      </c>
      <c r="B5871" s="27">
        <f>COUNTIF($H$2:$H$2576,'CARGA COMPLETA'!$A5871)</f>
        <v>1</v>
      </c>
      <c r="C5871" s="28" t="s">
        <v>3255</v>
      </c>
      <c r="D5871" s="29">
        <v>966.9748275</v>
      </c>
      <c r="E5871" s="1">
        <f>COUNTIF($H$2:$H$2576,'CARGA COMPLETA'!$A5871)</f>
        <v>1</v>
      </c>
    </row>
    <row r="5872" ht="15.75" customHeight="1">
      <c r="A5872" s="28" t="s">
        <v>3258</v>
      </c>
      <c r="B5872" s="27">
        <f>COUNTIF($H$2:$H$2576,'CARGA COMPLETA'!$A5872)</f>
        <v>1</v>
      </c>
      <c r="C5872" s="28" t="s">
        <v>3257</v>
      </c>
      <c r="D5872" s="29">
        <v>966.8580322500001</v>
      </c>
      <c r="E5872" s="1">
        <f>COUNTIF($H$2:$H$2576,'CARGA COMPLETA'!$A5872)</f>
        <v>1</v>
      </c>
    </row>
    <row r="5873" ht="15.75" customHeight="1">
      <c r="A5873" s="28" t="s">
        <v>3260</v>
      </c>
      <c r="B5873" s="27">
        <f>COUNTIF($H$2:$H$2576,'CARGA COMPLETA'!$A5873)</f>
        <v>1</v>
      </c>
      <c r="C5873" s="28" t="s">
        <v>3259</v>
      </c>
      <c r="D5873" s="29">
        <v>1925.5943025000001</v>
      </c>
      <c r="E5873" s="1">
        <f>COUNTIF($H$2:$H$2576,'CARGA COMPLETA'!$A5873)</f>
        <v>1</v>
      </c>
    </row>
    <row r="5874" ht="15.75" customHeight="1">
      <c r="A5874" s="28" t="s">
        <v>3262</v>
      </c>
      <c r="B5874" s="27">
        <f>COUNTIF($H$2:$H$2576,'CARGA COMPLETA'!$A5874)</f>
        <v>1</v>
      </c>
      <c r="C5874" s="28" t="s">
        <v>3261</v>
      </c>
      <c r="D5874" s="29">
        <v>1925.6302394999998</v>
      </c>
      <c r="E5874" s="1">
        <f>COUNTIF($H$2:$H$2576,'CARGA COMPLETA'!$A5874)</f>
        <v>1</v>
      </c>
    </row>
    <row r="5875" ht="15.75" customHeight="1">
      <c r="A5875" s="28" t="s">
        <v>3264</v>
      </c>
      <c r="B5875" s="27">
        <f>COUNTIF($H$2:$H$2576,'CARGA COMPLETA'!$A5875)</f>
        <v>1</v>
      </c>
      <c r="C5875" s="28" t="s">
        <v>3263</v>
      </c>
      <c r="D5875" s="29">
        <v>2875.43616525</v>
      </c>
      <c r="E5875" s="1">
        <f>COUNTIF($H$2:$H$2576,'CARGA COMPLETA'!$A5875)</f>
        <v>1</v>
      </c>
    </row>
    <row r="5876" ht="15.75" customHeight="1">
      <c r="A5876" s="28" t="s">
        <v>3266</v>
      </c>
      <c r="B5876" s="27">
        <f>COUNTIF($H$2:$H$2576,'CARGA COMPLETA'!$A5876)</f>
        <v>1</v>
      </c>
      <c r="C5876" s="28" t="s">
        <v>3265</v>
      </c>
      <c r="D5876" s="29">
        <v>2875.31038575</v>
      </c>
      <c r="E5876" s="1">
        <f>COUNTIF($H$2:$H$2576,'CARGA COMPLETA'!$A5876)</f>
        <v>1</v>
      </c>
    </row>
    <row r="5877" ht="15.75" customHeight="1">
      <c r="A5877" s="28" t="s">
        <v>3268</v>
      </c>
      <c r="B5877" s="27">
        <f>COUNTIF($H$2:$H$2576,'CARGA COMPLETA'!$A5877)</f>
        <v>1</v>
      </c>
      <c r="C5877" s="28" t="s">
        <v>3267</v>
      </c>
      <c r="D5877" s="29">
        <v>3829.0514129999997</v>
      </c>
      <c r="E5877" s="1">
        <f>COUNTIF($H$2:$H$2576,'CARGA COMPLETA'!$A5877)</f>
        <v>1</v>
      </c>
    </row>
    <row r="5878" ht="15.75" customHeight="1">
      <c r="A5878" s="28" t="s">
        <v>3270</v>
      </c>
      <c r="B5878" s="27">
        <f>COUNTIF($H$2:$H$2576,'CARGA COMPLETA'!$A5878)</f>
        <v>1</v>
      </c>
      <c r="C5878" s="28" t="s">
        <v>3269</v>
      </c>
      <c r="D5878" s="29">
        <v>3829.033444499999</v>
      </c>
      <c r="E5878" s="1">
        <f>COUNTIF($H$2:$H$2576,'CARGA COMPLETA'!$A5878)</f>
        <v>1</v>
      </c>
    </row>
    <row r="5879" ht="15.75" customHeight="1">
      <c r="A5879" s="28" t="s">
        <v>3272</v>
      </c>
      <c r="B5879" s="27">
        <f>COUNTIF($H$2:$H$2576,'CARGA COMPLETA'!$A5879)</f>
        <v>1</v>
      </c>
      <c r="C5879" s="28" t="s">
        <v>3271</v>
      </c>
      <c r="D5879" s="29">
        <v>4783.070952</v>
      </c>
      <c r="E5879" s="1">
        <f>COUNTIF($H$2:$H$2576,'CARGA COMPLETA'!$A5879)</f>
        <v>1</v>
      </c>
    </row>
    <row r="5880" ht="15.75" customHeight="1">
      <c r="A5880" s="28" t="s">
        <v>3274</v>
      </c>
      <c r="B5880" s="27">
        <f>COUNTIF($H$2:$H$2576,'CARGA COMPLETA'!$A5880)</f>
        <v>1</v>
      </c>
      <c r="C5880" s="28" t="s">
        <v>3273</v>
      </c>
      <c r="D5880" s="29">
        <v>4783.25962125</v>
      </c>
      <c r="E5880" s="1">
        <f>COUNTIF($H$2:$H$2576,'CARGA COMPLETA'!$A5880)</f>
        <v>1</v>
      </c>
    </row>
    <row r="5881" ht="15.75" hidden="1" customHeight="1">
      <c r="A5881" s="28"/>
      <c r="B5881" s="27">
        <f>COUNTIF($H$2:$H$2576,'CARGA COMPLETA'!$A5881)</f>
        <v>0</v>
      </c>
      <c r="C5881" s="28"/>
      <c r="D5881" s="29">
        <v>0.0</v>
      </c>
      <c r="E5881" s="1">
        <f>COUNTIF($H$2:$H$2576,'CARGA COMPLETA'!$A5881)</f>
        <v>0</v>
      </c>
    </row>
    <row r="5882" ht="15.75" hidden="1" customHeight="1">
      <c r="A5882" s="28"/>
      <c r="B5882" s="27">
        <f>COUNTIF($H$2:$H$2576,'CARGA COMPLETA'!$A5882)</f>
        <v>0</v>
      </c>
      <c r="C5882" s="28" t="s">
        <v>10757</v>
      </c>
      <c r="D5882" s="29">
        <v>0.0</v>
      </c>
      <c r="E5882" s="1">
        <f>COUNTIF($H$2:$H$2576,'CARGA COMPLETA'!$A5882)</f>
        <v>0</v>
      </c>
    </row>
    <row r="5883" ht="15.75" hidden="1" customHeight="1">
      <c r="A5883" s="28" t="s">
        <v>10758</v>
      </c>
      <c r="B5883" s="27">
        <f>COUNTIF($H$2:$H$2576,'CARGA COMPLETA'!$A5883)</f>
        <v>0</v>
      </c>
      <c r="C5883" s="28" t="s">
        <v>10759</v>
      </c>
      <c r="D5883" s="29">
        <v>2198.6166757499996</v>
      </c>
      <c r="E5883" s="1">
        <f>COUNTIF($H$2:$H$2576,'CARGA COMPLETA'!$A5883)</f>
        <v>0</v>
      </c>
    </row>
    <row r="5884" ht="15.75" hidden="1" customHeight="1">
      <c r="A5884" s="28" t="s">
        <v>10760</v>
      </c>
      <c r="B5884" s="27">
        <f>COUNTIF($H$2:$H$2576,'CARGA COMPLETA'!$A5884)</f>
        <v>0</v>
      </c>
      <c r="C5884" s="28" t="s">
        <v>10761</v>
      </c>
      <c r="D5884" s="29">
        <v>2423.1600359999998</v>
      </c>
      <c r="E5884" s="1">
        <f>COUNTIF($H$2:$H$2576,'CARGA COMPLETA'!$A5884)</f>
        <v>0</v>
      </c>
    </row>
    <row r="5885" ht="15.75" hidden="1" customHeight="1">
      <c r="A5885" s="28" t="s">
        <v>10762</v>
      </c>
      <c r="B5885" s="27">
        <f>COUNTIF($H$2:$H$2576,'CARGA COMPLETA'!$A5885)</f>
        <v>0</v>
      </c>
      <c r="C5885" s="28" t="s">
        <v>10763</v>
      </c>
      <c r="D5885" s="29">
        <v>2790.8853885</v>
      </c>
      <c r="E5885" s="1">
        <f>COUNTIF($H$2:$H$2576,'CARGA COMPLETA'!$A5885)</f>
        <v>0</v>
      </c>
    </row>
    <row r="5886" ht="15.75" hidden="1" customHeight="1">
      <c r="A5886" s="28" t="s">
        <v>10764</v>
      </c>
      <c r="B5886" s="27">
        <f>COUNTIF($H$2:$H$2576,'CARGA COMPLETA'!$A5886)</f>
        <v>0</v>
      </c>
      <c r="C5886" s="28" t="s">
        <v>10765</v>
      </c>
      <c r="D5886" s="29">
        <v>3164.97159</v>
      </c>
      <c r="E5886" s="1">
        <f>COUNTIF($H$2:$H$2576,'CARGA COMPLETA'!$A5886)</f>
        <v>0</v>
      </c>
    </row>
    <row r="5887" ht="15.75" hidden="1" customHeight="1">
      <c r="A5887" s="28"/>
      <c r="B5887" s="27">
        <f>COUNTIF($H$2:$H$2576,'CARGA COMPLETA'!$A5887)</f>
        <v>0</v>
      </c>
      <c r="C5887" s="28"/>
      <c r="D5887" s="29">
        <v>0.0</v>
      </c>
      <c r="E5887" s="1">
        <f>COUNTIF($H$2:$H$2576,'CARGA COMPLETA'!$A5887)</f>
        <v>0</v>
      </c>
    </row>
    <row r="5888" ht="15.75" hidden="1" customHeight="1">
      <c r="A5888" s="28"/>
      <c r="B5888" s="27">
        <f>COUNTIF($H$2:$H$2576,'CARGA COMPLETA'!$A5888)</f>
        <v>0</v>
      </c>
      <c r="C5888" s="28" t="s">
        <v>10766</v>
      </c>
      <c r="D5888" s="29">
        <v>0.0</v>
      </c>
      <c r="E5888" s="1">
        <f>COUNTIF($H$2:$H$2576,'CARGA COMPLETA'!$A5888)</f>
        <v>0</v>
      </c>
    </row>
    <row r="5889" ht="15.75" hidden="1" customHeight="1">
      <c r="A5889" s="28" t="s">
        <v>10767</v>
      </c>
      <c r="B5889" s="27">
        <f>COUNTIF($H$2:$H$2576,'CARGA COMPLETA'!$A5889)</f>
        <v>0</v>
      </c>
      <c r="C5889" s="28" t="s">
        <v>10768</v>
      </c>
      <c r="D5889" s="29">
        <v>1375.3628954999997</v>
      </c>
      <c r="E5889" s="1">
        <f>COUNTIF($H$2:$H$2576,'CARGA COMPLETA'!$A5889)</f>
        <v>0</v>
      </c>
    </row>
    <row r="5890" ht="15.75" hidden="1" customHeight="1">
      <c r="A5890" s="28" t="s">
        <v>10769</v>
      </c>
      <c r="B5890" s="27">
        <f>COUNTIF($H$2:$H$2576,'CARGA COMPLETA'!$A5890)</f>
        <v>0</v>
      </c>
      <c r="C5890" s="28" t="s">
        <v>10770</v>
      </c>
      <c r="D5890" s="29">
        <v>1910.9589592500001</v>
      </c>
      <c r="E5890" s="1">
        <f>COUNTIF($H$2:$H$2576,'CARGA COMPLETA'!$A5890)</f>
        <v>0</v>
      </c>
    </row>
    <row r="5891" ht="15.75" hidden="1" customHeight="1">
      <c r="A5891" s="28" t="s">
        <v>10771</v>
      </c>
      <c r="B5891" s="27">
        <f>COUNTIF($H$2:$H$2576,'CARGA COMPLETA'!$A5891)</f>
        <v>0</v>
      </c>
      <c r="C5891" s="28" t="s">
        <v>10772</v>
      </c>
      <c r="D5891" s="29">
        <v>1307.9810204999999</v>
      </c>
      <c r="E5891" s="1">
        <f>COUNTIF($H$2:$H$2576,'CARGA COMPLETA'!$A5891)</f>
        <v>0</v>
      </c>
    </row>
    <row r="5892" ht="15.75" hidden="1" customHeight="1">
      <c r="A5892" s="28" t="s">
        <v>10773</v>
      </c>
      <c r="B5892" s="27">
        <f>COUNTIF($H$2:$H$2576,'CARGA COMPLETA'!$A5892)</f>
        <v>0</v>
      </c>
      <c r="C5892" s="28" t="s">
        <v>10774</v>
      </c>
      <c r="D5892" s="29">
        <v>623.1296115000001</v>
      </c>
      <c r="E5892" s="1">
        <f>COUNTIF($H$2:$H$2576,'CARGA COMPLETA'!$A5892)</f>
        <v>0</v>
      </c>
    </row>
    <row r="5893" ht="15.75" hidden="1" customHeight="1">
      <c r="A5893" s="28" t="s">
        <v>10775</v>
      </c>
      <c r="B5893" s="27">
        <f>COUNTIF($H$2:$H$2576,'CARGA COMPLETA'!$A5893)</f>
        <v>0</v>
      </c>
      <c r="C5893" s="28" t="s">
        <v>10776</v>
      </c>
      <c r="D5893" s="29">
        <v>1001.92356</v>
      </c>
      <c r="E5893" s="1">
        <f>COUNTIF($H$2:$H$2576,'CARGA COMPLETA'!$A5893)</f>
        <v>0</v>
      </c>
    </row>
    <row r="5894" ht="15.75" hidden="1" customHeight="1">
      <c r="A5894" s="28" t="s">
        <v>10777</v>
      </c>
      <c r="B5894" s="27">
        <f>COUNTIF($H$2:$H$2576,'CARGA COMPLETA'!$A5894)</f>
        <v>0</v>
      </c>
      <c r="C5894" s="28" t="s">
        <v>10778</v>
      </c>
      <c r="D5894" s="29">
        <v>1041.4722285</v>
      </c>
      <c r="E5894" s="1">
        <f>COUNTIF($H$2:$H$2576,'CARGA COMPLETA'!$A5894)</f>
        <v>0</v>
      </c>
    </row>
    <row r="5895" ht="15.75" hidden="1" customHeight="1">
      <c r="A5895" s="28" t="s">
        <v>10779</v>
      </c>
      <c r="B5895" s="27">
        <f>COUNTIF($H$2:$H$2576,'CARGA COMPLETA'!$A5895)</f>
        <v>0</v>
      </c>
      <c r="C5895" s="28" t="s">
        <v>10780</v>
      </c>
      <c r="D5895" s="29">
        <v>453.5249399999999</v>
      </c>
      <c r="E5895" s="1">
        <f>COUNTIF($H$2:$H$2576,'CARGA COMPLETA'!$A5895)</f>
        <v>0</v>
      </c>
    </row>
    <row r="5896" ht="15.75" hidden="1" customHeight="1">
      <c r="A5896" s="28"/>
      <c r="B5896" s="27">
        <f>COUNTIF($H$2:$H$2576,'CARGA COMPLETA'!$A5896)</f>
        <v>0</v>
      </c>
      <c r="C5896" s="28"/>
      <c r="D5896" s="29">
        <v>0.0</v>
      </c>
      <c r="E5896" s="1">
        <f>COUNTIF($H$2:$H$2576,'CARGA COMPLETA'!$A5896)</f>
        <v>0</v>
      </c>
    </row>
    <row r="5897" ht="15.75" hidden="1" customHeight="1">
      <c r="A5897" s="28"/>
      <c r="B5897" s="27">
        <f>COUNTIF($H$2:$H$2576,'CARGA COMPLETA'!$A5897)</f>
        <v>0</v>
      </c>
      <c r="C5897" s="28" t="s">
        <v>10781</v>
      </c>
      <c r="D5897" s="29">
        <v>0.0</v>
      </c>
      <c r="E5897" s="1">
        <f>COUNTIF($H$2:$H$2576,'CARGA COMPLETA'!$A5897)</f>
        <v>0</v>
      </c>
    </row>
    <row r="5898" ht="15.75" hidden="1" customHeight="1">
      <c r="A5898" s="28" t="s">
        <v>10782</v>
      </c>
      <c r="B5898" s="27">
        <f>COUNTIF($H$2:$H$2576,'CARGA COMPLETA'!$A5898)</f>
        <v>0</v>
      </c>
      <c r="C5898" s="28" t="s">
        <v>10783</v>
      </c>
      <c r="D5898" s="29">
        <v>15072.148500749998</v>
      </c>
      <c r="E5898" s="1">
        <f>COUNTIF($H$2:$H$2576,'CARGA COMPLETA'!$A5898)</f>
        <v>0</v>
      </c>
    </row>
    <row r="5899" ht="15.75" hidden="1" customHeight="1">
      <c r="A5899" s="28" t="s">
        <v>10784</v>
      </c>
      <c r="B5899" s="27">
        <f>COUNTIF($H$2:$H$2576,'CARGA COMPLETA'!$A5899)</f>
        <v>0</v>
      </c>
      <c r="C5899" s="28" t="s">
        <v>10785</v>
      </c>
      <c r="D5899" s="29">
        <v>18374.606068499997</v>
      </c>
      <c r="E5899" s="1">
        <f>COUNTIF($H$2:$H$2576,'CARGA COMPLETA'!$A5899)</f>
        <v>0</v>
      </c>
    </row>
    <row r="5900" ht="15.75" hidden="1" customHeight="1">
      <c r="A5900" s="28"/>
      <c r="B5900" s="27">
        <f>COUNTIF($H$2:$H$2576,'CARGA COMPLETA'!$A5900)</f>
        <v>0</v>
      </c>
      <c r="C5900" s="28"/>
      <c r="D5900" s="29">
        <v>0.0</v>
      </c>
      <c r="E5900" s="1">
        <f>COUNTIF($H$2:$H$2576,'CARGA COMPLETA'!$A5900)</f>
        <v>0</v>
      </c>
    </row>
    <row r="5901" ht="15.75" hidden="1" customHeight="1">
      <c r="A5901" s="28"/>
      <c r="B5901" s="27">
        <f>COUNTIF($H$2:$H$2576,'CARGA COMPLETA'!$A5901)</f>
        <v>0</v>
      </c>
      <c r="C5901" s="28" t="s">
        <v>10786</v>
      </c>
      <c r="D5901" s="29">
        <v>0.0</v>
      </c>
      <c r="E5901" s="1">
        <f>COUNTIF($H$2:$H$2576,'CARGA COMPLETA'!$A5901)</f>
        <v>0</v>
      </c>
    </row>
    <row r="5902" ht="15.75" customHeight="1">
      <c r="A5902" s="28" t="s">
        <v>3276</v>
      </c>
      <c r="B5902" s="27">
        <f>COUNTIF($H$2:$H$2576,'CARGA COMPLETA'!$A5902)</f>
        <v>1</v>
      </c>
      <c r="C5902" s="28" t="s">
        <v>3275</v>
      </c>
      <c r="D5902" s="29">
        <v>168.53554575</v>
      </c>
      <c r="E5902" s="1">
        <f>COUNTIF($H$2:$H$2576,'CARGA COMPLETA'!$A5902)</f>
        <v>1</v>
      </c>
    </row>
    <row r="5903" ht="15.75" customHeight="1">
      <c r="A5903" s="28" t="s">
        <v>3278</v>
      </c>
      <c r="B5903" s="27">
        <f>COUNTIF($H$2:$H$2576,'CARGA COMPLETA'!$A5903)</f>
        <v>1</v>
      </c>
      <c r="C5903" s="28" t="s">
        <v>3277</v>
      </c>
      <c r="D5903" s="29">
        <v>191.8496745</v>
      </c>
      <c r="E5903" s="1">
        <f>COUNTIF($H$2:$H$2576,'CARGA COMPLETA'!$A5903)</f>
        <v>1</v>
      </c>
    </row>
    <row r="5904" ht="15.75" customHeight="1">
      <c r="A5904" s="28" t="s">
        <v>3280</v>
      </c>
      <c r="B5904" s="27">
        <f>COUNTIF($H$2:$H$2576,'CARGA COMPLETA'!$A5904)</f>
        <v>1</v>
      </c>
      <c r="C5904" s="28" t="s">
        <v>3279</v>
      </c>
      <c r="D5904" s="29">
        <v>205.272144</v>
      </c>
      <c r="E5904" s="1">
        <f>COUNTIF($H$2:$H$2576,'CARGA COMPLETA'!$A5904)</f>
        <v>1</v>
      </c>
    </row>
    <row r="5905" ht="15.75" customHeight="1">
      <c r="A5905" s="28" t="s">
        <v>3282</v>
      </c>
      <c r="B5905" s="27">
        <f>COUNTIF($H$2:$H$2576,'CARGA COMPLETA'!$A5905)</f>
        <v>1</v>
      </c>
      <c r="C5905" s="28" t="s">
        <v>3281</v>
      </c>
      <c r="D5905" s="29">
        <v>149.8033845</v>
      </c>
      <c r="E5905" s="1">
        <f>COUNTIF($H$2:$H$2576,'CARGA COMPLETA'!$A5905)</f>
        <v>1</v>
      </c>
    </row>
    <row r="5906" ht="15.75" customHeight="1">
      <c r="A5906" s="28" t="s">
        <v>3284</v>
      </c>
      <c r="B5906" s="27">
        <f>COUNTIF($H$2:$H$2576,'CARGA COMPLETA'!$A5906)</f>
        <v>1</v>
      </c>
      <c r="C5906" s="28" t="s">
        <v>3283</v>
      </c>
      <c r="D5906" s="29">
        <v>168.8859315</v>
      </c>
      <c r="E5906" s="1">
        <f>COUNTIF($H$2:$H$2576,'CARGA COMPLETA'!$A5906)</f>
        <v>1</v>
      </c>
    </row>
    <row r="5907" ht="15.75" customHeight="1">
      <c r="A5907" s="28" t="s">
        <v>3286</v>
      </c>
      <c r="B5907" s="27">
        <f>COUNTIF($H$2:$H$2576,'CARGA COMPLETA'!$A5907)</f>
        <v>1</v>
      </c>
      <c r="C5907" s="28" t="s">
        <v>3285</v>
      </c>
      <c r="D5907" s="29">
        <v>179.1279765</v>
      </c>
      <c r="E5907" s="1">
        <f>COUNTIF($H$2:$H$2576,'CARGA COMPLETA'!$A5907)</f>
        <v>1</v>
      </c>
    </row>
    <row r="5908" ht="15.75" customHeight="1">
      <c r="A5908" s="28" t="s">
        <v>3288</v>
      </c>
      <c r="B5908" s="27">
        <f>COUNTIF($H$2:$H$2576,'CARGA COMPLETA'!$A5908)</f>
        <v>1</v>
      </c>
      <c r="C5908" s="28" t="s">
        <v>3287</v>
      </c>
      <c r="D5908" s="29">
        <v>843.261705</v>
      </c>
      <c r="E5908" s="1">
        <f>COUNTIF($H$2:$H$2576,'CARGA COMPLETA'!$A5908)</f>
        <v>1</v>
      </c>
    </row>
    <row r="5909" ht="15.75" customHeight="1">
      <c r="A5909" s="28" t="s">
        <v>3290</v>
      </c>
      <c r="B5909" s="27">
        <f>COUNTIF($H$2:$H$2576,'CARGA COMPLETA'!$A5909)</f>
        <v>1</v>
      </c>
      <c r="C5909" s="28" t="s">
        <v>3289</v>
      </c>
      <c r="D5909" s="29">
        <v>945.42161175</v>
      </c>
      <c r="E5909" s="1">
        <f>COUNTIF($H$2:$H$2576,'CARGA COMPLETA'!$A5909)</f>
        <v>1</v>
      </c>
    </row>
    <row r="5910" ht="15.75" customHeight="1">
      <c r="A5910" s="28" t="s">
        <v>3292</v>
      </c>
      <c r="B5910" s="27">
        <f>COUNTIF($H$2:$H$2576,'CARGA COMPLETA'!$A5910)</f>
        <v>1</v>
      </c>
      <c r="C5910" s="28" t="s">
        <v>3291</v>
      </c>
      <c r="D5910" s="29">
        <v>685.4264009999998</v>
      </c>
      <c r="E5910" s="1">
        <f>COUNTIF($H$2:$H$2576,'CARGA COMPLETA'!$A5910)</f>
        <v>1</v>
      </c>
    </row>
    <row r="5911" ht="15.75" customHeight="1">
      <c r="A5911" s="28" t="s">
        <v>3294</v>
      </c>
      <c r="B5911" s="27">
        <f>COUNTIF($H$2:$H$2576,'CARGA COMPLETA'!$A5911)</f>
        <v>1</v>
      </c>
      <c r="C5911" s="28" t="s">
        <v>3293</v>
      </c>
      <c r="D5911" s="29">
        <v>799.9666042499999</v>
      </c>
      <c r="E5911" s="1">
        <f>COUNTIF($H$2:$H$2576,'CARGA COMPLETA'!$A5911)</f>
        <v>1</v>
      </c>
    </row>
    <row r="5912" ht="15.75" customHeight="1">
      <c r="A5912" s="28" t="s">
        <v>3296</v>
      </c>
      <c r="B5912" s="27">
        <f>COUNTIF($H$2:$H$2576,'CARGA COMPLETA'!$A5912)</f>
        <v>1</v>
      </c>
      <c r="C5912" s="28" t="s">
        <v>3295</v>
      </c>
      <c r="D5912" s="29">
        <v>1052.5228559999998</v>
      </c>
      <c r="E5912" s="1">
        <f>COUNTIF($H$2:$H$2576,'CARGA COMPLETA'!$A5912)</f>
        <v>1</v>
      </c>
    </row>
    <row r="5913" ht="15.75" customHeight="1">
      <c r="A5913" s="28" t="s">
        <v>3298</v>
      </c>
      <c r="B5913" s="27">
        <f>COUNTIF($H$2:$H$2576,'CARGA COMPLETA'!$A5913)</f>
        <v>1</v>
      </c>
      <c r="C5913" s="28" t="s">
        <v>3297</v>
      </c>
      <c r="D5913" s="29">
        <v>1192.605282</v>
      </c>
      <c r="E5913" s="1">
        <f>COUNTIF($H$2:$H$2576,'CARGA COMPLETA'!$A5913)</f>
        <v>1</v>
      </c>
    </row>
    <row r="5914" ht="15.75" customHeight="1">
      <c r="A5914" s="28" t="s">
        <v>3300</v>
      </c>
      <c r="B5914" s="27">
        <f>COUNTIF($H$2:$H$2576,'CARGA COMPLETA'!$A5914)</f>
        <v>1</v>
      </c>
      <c r="C5914" s="28" t="s">
        <v>3299</v>
      </c>
      <c r="D5914" s="29">
        <v>1189.2811095</v>
      </c>
      <c r="E5914" s="1">
        <f>COUNTIF($H$2:$H$2576,'CARGA COMPLETA'!$A5914)</f>
        <v>1</v>
      </c>
    </row>
    <row r="5915" ht="15.75" customHeight="1">
      <c r="A5915" s="28" t="s">
        <v>3302</v>
      </c>
      <c r="B5915" s="27">
        <f>COUNTIF($H$2:$H$2576,'CARGA COMPLETA'!$A5915)</f>
        <v>1</v>
      </c>
      <c r="C5915" s="28" t="s">
        <v>3301</v>
      </c>
      <c r="D5915" s="29">
        <v>1291.7734334999998</v>
      </c>
      <c r="E5915" s="1">
        <f>COUNTIF($H$2:$H$2576,'CARGA COMPLETA'!$A5915)</f>
        <v>1</v>
      </c>
    </row>
    <row r="5916" ht="15.75" customHeight="1">
      <c r="A5916" s="28" t="s">
        <v>3304</v>
      </c>
      <c r="B5916" s="27">
        <f>COUNTIF($H$2:$H$2576,'CARGA COMPLETA'!$A5916)</f>
        <v>1</v>
      </c>
      <c r="C5916" s="28" t="s">
        <v>3303</v>
      </c>
      <c r="D5916" s="29">
        <v>1262.4847785</v>
      </c>
      <c r="E5916" s="1">
        <f>COUNTIF($H$2:$H$2576,'CARGA COMPLETA'!$A5916)</f>
        <v>1</v>
      </c>
    </row>
    <row r="5917" ht="15.75" customHeight="1">
      <c r="A5917" s="28" t="s">
        <v>3306</v>
      </c>
      <c r="B5917" s="27">
        <f>COUNTIF($H$2:$H$2576,'CARGA COMPLETA'!$A5917)</f>
        <v>1</v>
      </c>
      <c r="C5917" s="28" t="s">
        <v>3305</v>
      </c>
      <c r="D5917" s="29">
        <v>1378.6601152499998</v>
      </c>
      <c r="E5917" s="1">
        <f>COUNTIF($H$2:$H$2576,'CARGA COMPLETA'!$A5917)</f>
        <v>1</v>
      </c>
    </row>
    <row r="5918" ht="15.75" customHeight="1">
      <c r="A5918" s="28" t="s">
        <v>3308</v>
      </c>
      <c r="B5918" s="27">
        <f>COUNTIF($H$2:$H$2576,'CARGA COMPLETA'!$A5918)</f>
        <v>1</v>
      </c>
      <c r="C5918" s="28" t="s">
        <v>3307</v>
      </c>
      <c r="D5918" s="29">
        <v>688.6068255</v>
      </c>
      <c r="E5918" s="1">
        <f>COUNTIF($H$2:$H$2576,'CARGA COMPLETA'!$A5918)</f>
        <v>1</v>
      </c>
    </row>
    <row r="5919" ht="15.75" customHeight="1">
      <c r="A5919" s="28" t="s">
        <v>3310</v>
      </c>
      <c r="B5919" s="27">
        <f>COUNTIF($H$2:$H$2576,'CARGA COMPLETA'!$A5919)</f>
        <v>1</v>
      </c>
      <c r="C5919" s="28" t="s">
        <v>3309</v>
      </c>
      <c r="D5919" s="29">
        <v>789.3022994999999</v>
      </c>
      <c r="E5919" s="1">
        <f>COUNTIF($H$2:$H$2576,'CARGA COMPLETA'!$A5919)</f>
        <v>1</v>
      </c>
    </row>
    <row r="5920" ht="15.75" customHeight="1">
      <c r="A5920" s="28" t="s">
        <v>3312</v>
      </c>
      <c r="B5920" s="27">
        <f>COUNTIF($H$2:$H$2576,'CARGA COMPLETA'!$A5920)</f>
        <v>1</v>
      </c>
      <c r="C5920" s="28" t="s">
        <v>3311</v>
      </c>
      <c r="D5920" s="29">
        <v>346.92681374999995</v>
      </c>
      <c r="E5920" s="1">
        <f>COUNTIF($H$2:$H$2576,'CARGA COMPLETA'!$A5920)</f>
        <v>1</v>
      </c>
    </row>
    <row r="5921" ht="15.75" customHeight="1">
      <c r="A5921" s="28" t="s">
        <v>3314</v>
      </c>
      <c r="B5921" s="27">
        <f>COUNTIF($H$2:$H$2576,'CARGA COMPLETA'!$A5921)</f>
        <v>1</v>
      </c>
      <c r="C5921" s="28" t="s">
        <v>3313</v>
      </c>
      <c r="D5921" s="29">
        <v>402.32369924999995</v>
      </c>
      <c r="E5921" s="1">
        <f>COUNTIF($H$2:$H$2576,'CARGA COMPLETA'!$A5921)</f>
        <v>1</v>
      </c>
    </row>
    <row r="5922" ht="15.75" customHeight="1">
      <c r="A5922" s="28" t="s">
        <v>3316</v>
      </c>
      <c r="B5922" s="27">
        <f>COUNTIF($H$2:$H$2576,'CARGA COMPLETA'!$A5922)</f>
        <v>1</v>
      </c>
      <c r="C5922" s="28" t="s">
        <v>3315</v>
      </c>
      <c r="D5922" s="29">
        <v>425.85345</v>
      </c>
      <c r="E5922" s="1">
        <f>COUNTIF($H$2:$H$2576,'CARGA COMPLETA'!$A5922)</f>
        <v>1</v>
      </c>
    </row>
    <row r="5923" ht="15.75" customHeight="1">
      <c r="A5923" s="28" t="s">
        <v>3318</v>
      </c>
      <c r="B5923" s="27">
        <f>COUNTIF($H$2:$H$2576,'CARGA COMPLETA'!$A5923)</f>
        <v>1</v>
      </c>
      <c r="C5923" s="28" t="s">
        <v>3317</v>
      </c>
      <c r="D5923" s="29">
        <v>376.78147649999994</v>
      </c>
      <c r="E5923" s="1">
        <f>COUNTIF($H$2:$H$2576,'CARGA COMPLETA'!$A5923)</f>
        <v>1</v>
      </c>
    </row>
    <row r="5924" ht="15.75" customHeight="1">
      <c r="A5924" s="28" t="s">
        <v>3320</v>
      </c>
      <c r="B5924" s="27">
        <f>COUNTIF($H$2:$H$2576,'CARGA COMPLETA'!$A5924)</f>
        <v>1</v>
      </c>
      <c r="C5924" s="28" t="s">
        <v>3319</v>
      </c>
      <c r="D5924" s="29">
        <v>537.042528</v>
      </c>
      <c r="E5924" s="1">
        <f>COUNTIF($H$2:$H$2576,'CARGA COMPLETA'!$A5924)</f>
        <v>1</v>
      </c>
    </row>
    <row r="5925" ht="15.75" customHeight="1">
      <c r="A5925" s="28" t="s">
        <v>3322</v>
      </c>
      <c r="B5925" s="27">
        <f>COUNTIF($H$2:$H$2576,'CARGA COMPLETA'!$A5925)</f>
        <v>1</v>
      </c>
      <c r="C5925" s="28" t="s">
        <v>3321</v>
      </c>
      <c r="D5925" s="29">
        <v>597.8030107499999</v>
      </c>
      <c r="E5925" s="1">
        <f>COUNTIF($H$2:$H$2576,'CARGA COMPLETA'!$A5925)</f>
        <v>1</v>
      </c>
    </row>
    <row r="5926" ht="15.75" hidden="1" customHeight="1">
      <c r="A5926" s="28"/>
      <c r="B5926" s="27">
        <f>COUNTIF($H$2:$H$2576,'CARGA COMPLETA'!$A5926)</f>
        <v>0</v>
      </c>
      <c r="C5926" s="28"/>
      <c r="D5926" s="29">
        <v>0.0</v>
      </c>
      <c r="E5926" s="1">
        <f>COUNTIF($H$2:$H$2576,'CARGA COMPLETA'!$A5926)</f>
        <v>0</v>
      </c>
    </row>
    <row r="5927" ht="15.75" hidden="1" customHeight="1">
      <c r="A5927" s="28"/>
      <c r="B5927" s="27">
        <f>COUNTIF($H$2:$H$2576,'CARGA COMPLETA'!$A5927)</f>
        <v>0</v>
      </c>
      <c r="C5927" s="28" t="s">
        <v>10787</v>
      </c>
      <c r="D5927" s="29">
        <v>0.0</v>
      </c>
      <c r="E5927" s="1">
        <f>COUNTIF($H$2:$H$2576,'CARGA COMPLETA'!$A5927)</f>
        <v>0</v>
      </c>
    </row>
    <row r="5928" ht="15.75" hidden="1" customHeight="1">
      <c r="A5928" s="28" t="s">
        <v>10788</v>
      </c>
      <c r="B5928" s="27">
        <f>COUNTIF($H$2:$H$2576,'CARGA COMPLETA'!$A5928)</f>
        <v>0</v>
      </c>
      <c r="C5928" s="28" t="s">
        <v>10789</v>
      </c>
      <c r="D5928" s="29">
        <v>4997.2734405</v>
      </c>
      <c r="E5928" s="1">
        <f>COUNTIF($H$2:$H$2576,'CARGA COMPLETA'!$A5928)</f>
        <v>0</v>
      </c>
    </row>
    <row r="5929" ht="15.75" hidden="1" customHeight="1">
      <c r="A5929" s="28" t="s">
        <v>10790</v>
      </c>
      <c r="B5929" s="27">
        <f>COUNTIF($H$2:$H$2576,'CARGA COMPLETA'!$A5929)</f>
        <v>0</v>
      </c>
      <c r="C5929" s="28" t="s">
        <v>10791</v>
      </c>
      <c r="D5929" s="29">
        <v>5602.156040249999</v>
      </c>
      <c r="E5929" s="1">
        <f>COUNTIF($H$2:$H$2576,'CARGA COMPLETA'!$A5929)</f>
        <v>0</v>
      </c>
    </row>
    <row r="5930" ht="15.75" hidden="1" customHeight="1">
      <c r="A5930" s="28" t="s">
        <v>10792</v>
      </c>
      <c r="B5930" s="27">
        <f>COUNTIF($H$2:$H$2576,'CARGA COMPLETA'!$A5930)</f>
        <v>0</v>
      </c>
      <c r="C5930" s="28" t="s">
        <v>10793</v>
      </c>
      <c r="D5930" s="29">
        <v>6662.594020499999</v>
      </c>
      <c r="E5930" s="1">
        <f>COUNTIF($H$2:$H$2576,'CARGA COMPLETA'!$A5930)</f>
        <v>0</v>
      </c>
    </row>
    <row r="5931" ht="15.75" hidden="1" customHeight="1">
      <c r="A5931" s="28" t="s">
        <v>10794</v>
      </c>
      <c r="B5931" s="27">
        <f>COUNTIF($H$2:$H$2576,'CARGA COMPLETA'!$A5931)</f>
        <v>0</v>
      </c>
      <c r="C5931" s="28" t="s">
        <v>10795</v>
      </c>
      <c r="D5931" s="29">
        <v>8328.69623025</v>
      </c>
      <c r="E5931" s="1">
        <f>COUNTIF($H$2:$H$2576,'CARGA COMPLETA'!$A5931)</f>
        <v>0</v>
      </c>
    </row>
    <row r="5932" ht="15.75" hidden="1" customHeight="1">
      <c r="A5932" s="28"/>
      <c r="B5932" s="27">
        <f>COUNTIF($H$2:$H$2576,'CARGA COMPLETA'!$A5932)</f>
        <v>0</v>
      </c>
      <c r="C5932" s="28"/>
      <c r="D5932" s="29">
        <v>0.0</v>
      </c>
      <c r="E5932" s="1">
        <f>COUNTIF($H$2:$H$2576,'CARGA COMPLETA'!$A5932)</f>
        <v>0</v>
      </c>
    </row>
    <row r="5933" ht="15.75" hidden="1" customHeight="1">
      <c r="A5933" s="28"/>
      <c r="B5933" s="27">
        <f>COUNTIF($H$2:$H$2576,'CARGA COMPLETA'!$A5933)</f>
        <v>0</v>
      </c>
      <c r="C5933" s="28" t="s">
        <v>10796</v>
      </c>
      <c r="D5933" s="29">
        <v>0.0</v>
      </c>
      <c r="E5933" s="1">
        <f>COUNTIF($H$2:$H$2576,'CARGA COMPLETA'!$A5933)</f>
        <v>0</v>
      </c>
    </row>
    <row r="5934" ht="15.75" customHeight="1">
      <c r="A5934" s="28" t="s">
        <v>3324</v>
      </c>
      <c r="B5934" s="27">
        <f>COUNTIF($H$2:$H$2576,'CARGA COMPLETA'!$A5934)</f>
        <v>1</v>
      </c>
      <c r="C5934" s="28" t="s">
        <v>6125</v>
      </c>
      <c r="D5934" s="29">
        <v>4566.09233025</v>
      </c>
      <c r="E5934" s="1">
        <f>COUNTIF($H$2:$H$2576,'CARGA COMPLETA'!$A5934)</f>
        <v>1</v>
      </c>
    </row>
    <row r="5935" ht="15.75" customHeight="1">
      <c r="A5935" s="28" t="s">
        <v>3326</v>
      </c>
      <c r="B5935" s="27">
        <f>COUNTIF($H$2:$H$2576,'CARGA COMPLETA'!$A5935)</f>
        <v>1</v>
      </c>
      <c r="C5935" s="28" t="s">
        <v>6126</v>
      </c>
      <c r="D5935" s="29">
        <v>5635.433702249999</v>
      </c>
      <c r="E5935" s="1">
        <f>COUNTIF($H$2:$H$2576,'CARGA COMPLETA'!$A5935)</f>
        <v>1</v>
      </c>
    </row>
    <row r="5936" ht="15.75" customHeight="1">
      <c r="A5936" s="28" t="s">
        <v>3328</v>
      </c>
      <c r="B5936" s="27">
        <f>COUNTIF($H$2:$H$2576,'CARGA COMPLETA'!$A5936)</f>
        <v>1</v>
      </c>
      <c r="C5936" s="28" t="s">
        <v>6127</v>
      </c>
      <c r="D5936" s="29">
        <v>5926.45152825</v>
      </c>
      <c r="E5936" s="1">
        <f>COUNTIF($H$2:$H$2576,'CARGA COMPLETA'!$A5936)</f>
        <v>1</v>
      </c>
    </row>
    <row r="5937" ht="15.75" customHeight="1">
      <c r="A5937" s="28" t="s">
        <v>3330</v>
      </c>
      <c r="B5937" s="27">
        <f>COUNTIF($H$2:$H$2576,'CARGA COMPLETA'!$A5937)</f>
        <v>1</v>
      </c>
      <c r="C5937" s="28" t="s">
        <v>6128</v>
      </c>
      <c r="D5937" s="29">
        <v>7435.26647325</v>
      </c>
      <c r="E5937" s="1">
        <f>COUNTIF($H$2:$H$2576,'CARGA COMPLETA'!$A5937)</f>
        <v>1</v>
      </c>
    </row>
    <row r="5938" ht="15.75" hidden="1" customHeight="1">
      <c r="A5938" s="28"/>
      <c r="B5938" s="27">
        <f>COUNTIF($H$2:$H$2576,'CARGA COMPLETA'!$A5938)</f>
        <v>0</v>
      </c>
      <c r="C5938" s="28"/>
      <c r="D5938" s="29">
        <v>0.0</v>
      </c>
      <c r="E5938" s="1">
        <f>COUNTIF($H$2:$H$2576,'CARGA COMPLETA'!$A5938)</f>
        <v>0</v>
      </c>
    </row>
    <row r="5939" ht="15.75" hidden="1" customHeight="1">
      <c r="A5939" s="28"/>
      <c r="B5939" s="27">
        <f>COUNTIF($H$2:$H$2576,'CARGA COMPLETA'!$A5939)</f>
        <v>0</v>
      </c>
      <c r="C5939" s="28" t="s">
        <v>10797</v>
      </c>
      <c r="D5939" s="29">
        <v>0.0</v>
      </c>
      <c r="E5939" s="1">
        <f>COUNTIF($H$2:$H$2576,'CARGA COMPLETA'!$A5939)</f>
        <v>0</v>
      </c>
    </row>
    <row r="5940" ht="15.75" hidden="1" customHeight="1">
      <c r="A5940" s="28" t="s">
        <v>10798</v>
      </c>
      <c r="B5940" s="27">
        <f>COUNTIF($H$2:$H$2576,'CARGA COMPLETA'!$A5940)</f>
        <v>0</v>
      </c>
      <c r="C5940" s="28" t="s">
        <v>10799</v>
      </c>
      <c r="D5940" s="29">
        <v>583.1227462499999</v>
      </c>
      <c r="E5940" s="1">
        <f>COUNTIF($H$2:$H$2576,'CARGA COMPLETA'!$A5940)</f>
        <v>0</v>
      </c>
    </row>
    <row r="5941" ht="15.75" hidden="1" customHeight="1">
      <c r="A5941" s="28" t="s">
        <v>10800</v>
      </c>
      <c r="B5941" s="27">
        <f>COUNTIF($H$2:$H$2576,'CARGA COMPLETA'!$A5941)</f>
        <v>0</v>
      </c>
      <c r="C5941" s="28" t="s">
        <v>10801</v>
      </c>
      <c r="D5941" s="29">
        <v>583.1227462499999</v>
      </c>
      <c r="E5941" s="1">
        <f>COUNTIF($H$2:$H$2576,'CARGA COMPLETA'!$A5941)</f>
        <v>0</v>
      </c>
    </row>
    <row r="5942" ht="15.75" hidden="1" customHeight="1">
      <c r="A5942" s="28"/>
      <c r="B5942" s="27">
        <f>COUNTIF($H$2:$H$2576,'CARGA COMPLETA'!$A5942)</f>
        <v>0</v>
      </c>
      <c r="C5942" s="28"/>
      <c r="D5942" s="29">
        <v>0.0</v>
      </c>
      <c r="E5942" s="1">
        <f>COUNTIF($H$2:$H$2576,'CARGA COMPLETA'!$A5942)</f>
        <v>0</v>
      </c>
    </row>
    <row r="5943" ht="15.75" hidden="1" customHeight="1">
      <c r="A5943" s="28"/>
      <c r="B5943" s="27">
        <f>COUNTIF($H$2:$H$2576,'CARGA COMPLETA'!$A5943)</f>
        <v>0</v>
      </c>
      <c r="C5943" s="28" t="s">
        <v>10802</v>
      </c>
      <c r="D5943" s="29">
        <v>0.0</v>
      </c>
      <c r="E5943" s="1">
        <f>COUNTIF($H$2:$H$2576,'CARGA COMPLETA'!$A5943)</f>
        <v>0</v>
      </c>
    </row>
    <row r="5944" ht="15.75" hidden="1" customHeight="1">
      <c r="A5944" s="28" t="s">
        <v>10803</v>
      </c>
      <c r="B5944" s="27">
        <f>COUNTIF($H$2:$H$2576,'CARGA COMPLETA'!$A5944)</f>
        <v>0</v>
      </c>
      <c r="C5944" s="28" t="s">
        <v>10804</v>
      </c>
      <c r="D5944" s="29">
        <v>1346.5144687499999</v>
      </c>
      <c r="E5944" s="1">
        <f>COUNTIF($H$2:$H$2576,'CARGA COMPLETA'!$A5944)</f>
        <v>0</v>
      </c>
    </row>
    <row r="5945" ht="15.75" hidden="1" customHeight="1">
      <c r="A5945" s="28" t="s">
        <v>10805</v>
      </c>
      <c r="B5945" s="27">
        <f>COUNTIF($H$2:$H$2576,'CARGA COMPLETA'!$A5945)</f>
        <v>0</v>
      </c>
      <c r="C5945" s="28" t="s">
        <v>10806</v>
      </c>
      <c r="D5945" s="29">
        <v>1403.3488342499998</v>
      </c>
      <c r="E5945" s="1">
        <f>COUNTIF($H$2:$H$2576,'CARGA COMPLETA'!$A5945)</f>
        <v>0</v>
      </c>
    </row>
    <row r="5946" ht="15.75" hidden="1" customHeight="1">
      <c r="A5946" s="28" t="s">
        <v>10807</v>
      </c>
      <c r="B5946" s="27">
        <f>COUNTIF($H$2:$H$2576,'CARGA COMPLETA'!$A5946)</f>
        <v>0</v>
      </c>
      <c r="C5946" s="28" t="s">
        <v>10808</v>
      </c>
      <c r="D5946" s="29">
        <v>479.35465874999994</v>
      </c>
      <c r="E5946" s="1">
        <f>COUNTIF($H$2:$H$2576,'CARGA COMPLETA'!$A5946)</f>
        <v>0</v>
      </c>
    </row>
    <row r="5947" ht="15.75" hidden="1" customHeight="1">
      <c r="A5947" s="28" t="s">
        <v>10809</v>
      </c>
      <c r="B5947" s="27">
        <f>COUNTIF($H$2:$H$2576,'CARGA COMPLETA'!$A5947)</f>
        <v>0</v>
      </c>
      <c r="C5947" s="28" t="s">
        <v>10810</v>
      </c>
      <c r="D5947" s="29">
        <v>416.28522375</v>
      </c>
      <c r="E5947" s="1">
        <f>COUNTIF($H$2:$H$2576,'CARGA COMPLETA'!$A5947)</f>
        <v>0</v>
      </c>
    </row>
    <row r="5948" ht="15.75" hidden="1" customHeight="1">
      <c r="A5948" s="28" t="s">
        <v>10811</v>
      </c>
      <c r="B5948" s="27">
        <f>COUNTIF($H$2:$H$2576,'CARGA COMPLETA'!$A5948)</f>
        <v>0</v>
      </c>
      <c r="C5948" s="28" t="s">
        <v>10812</v>
      </c>
      <c r="D5948" s="29">
        <v>545.5865497499999</v>
      </c>
      <c r="E5948" s="1">
        <f>COUNTIF($H$2:$H$2576,'CARGA COMPLETA'!$A5948)</f>
        <v>0</v>
      </c>
    </row>
    <row r="5949" ht="15.75" hidden="1" customHeight="1">
      <c r="A5949" s="28" t="s">
        <v>10813</v>
      </c>
      <c r="B5949" s="27">
        <f>COUNTIF($H$2:$H$2576,'CARGA COMPLETA'!$A5949)</f>
        <v>0</v>
      </c>
      <c r="C5949" s="28" t="s">
        <v>10814</v>
      </c>
      <c r="D5949" s="29">
        <v>416.28522375</v>
      </c>
      <c r="E5949" s="1">
        <f>COUNTIF($H$2:$H$2576,'CARGA COMPLETA'!$A5949)</f>
        <v>0</v>
      </c>
    </row>
    <row r="5950" ht="15.75" hidden="1" customHeight="1">
      <c r="A5950" s="28" t="s">
        <v>10815</v>
      </c>
      <c r="B5950" s="27">
        <f>COUNTIF($H$2:$H$2576,'CARGA COMPLETA'!$A5950)</f>
        <v>0</v>
      </c>
      <c r="C5950" s="28" t="s">
        <v>10816</v>
      </c>
      <c r="D5950" s="29">
        <v>416.28522375</v>
      </c>
      <c r="E5950" s="1">
        <f>COUNTIF($H$2:$H$2576,'CARGA COMPLETA'!$A5950)</f>
        <v>0</v>
      </c>
    </row>
    <row r="5951" ht="15.75" hidden="1" customHeight="1">
      <c r="A5951" s="28" t="s">
        <v>10817</v>
      </c>
      <c r="B5951" s="27">
        <f>COUNTIF($H$2:$H$2576,'CARGA COMPLETA'!$A5951)</f>
        <v>0</v>
      </c>
      <c r="C5951" s="28" t="s">
        <v>10818</v>
      </c>
      <c r="D5951" s="29">
        <v>548.7400214999999</v>
      </c>
      <c r="E5951" s="1">
        <f>COUNTIF($H$2:$H$2576,'CARGA COMPLETA'!$A5951)</f>
        <v>0</v>
      </c>
    </row>
    <row r="5952" ht="15.75" hidden="1" customHeight="1">
      <c r="A5952" s="28" t="s">
        <v>10819</v>
      </c>
      <c r="B5952" s="27">
        <f>COUNTIF($H$2:$H$2576,'CARGA COMPLETA'!$A5952)</f>
        <v>0</v>
      </c>
      <c r="C5952" s="28" t="s">
        <v>10820</v>
      </c>
      <c r="D5952" s="29">
        <v>485.66160225</v>
      </c>
      <c r="E5952" s="1">
        <f>COUNTIF($H$2:$H$2576,'CARGA COMPLETA'!$A5952)</f>
        <v>0</v>
      </c>
    </row>
    <row r="5953" ht="15.75" hidden="1" customHeight="1">
      <c r="A5953" s="28" t="s">
        <v>10821</v>
      </c>
      <c r="B5953" s="27">
        <f>COUNTIF($H$2:$H$2576,'CARGA COMPLETA'!$A5953)</f>
        <v>0</v>
      </c>
      <c r="C5953" s="28" t="s">
        <v>10822</v>
      </c>
      <c r="D5953" s="29">
        <v>545.5865497499999</v>
      </c>
      <c r="E5953" s="1">
        <f>COUNTIF($H$2:$H$2576,'CARGA COMPLETA'!$A5953)</f>
        <v>0</v>
      </c>
    </row>
    <row r="5954" ht="15.75" hidden="1" customHeight="1">
      <c r="A5954" s="28" t="s">
        <v>10823</v>
      </c>
      <c r="B5954" s="27">
        <f>COUNTIF($H$2:$H$2576,'CARGA COMPLETA'!$A5954)</f>
        <v>0</v>
      </c>
      <c r="C5954" s="28" t="s">
        <v>10824</v>
      </c>
      <c r="D5954" s="29">
        <v>485.66160225</v>
      </c>
      <c r="E5954" s="1">
        <f>COUNTIF($H$2:$H$2576,'CARGA COMPLETA'!$A5954)</f>
        <v>0</v>
      </c>
    </row>
    <row r="5955" ht="15.75" hidden="1" customHeight="1">
      <c r="A5955" s="28" t="s">
        <v>10825</v>
      </c>
      <c r="B5955" s="27">
        <f>COUNTIF($H$2:$H$2576,'CARGA COMPLETA'!$A5955)</f>
        <v>0</v>
      </c>
      <c r="C5955" s="28" t="s">
        <v>10826</v>
      </c>
      <c r="D5955" s="29">
        <v>485.66160225</v>
      </c>
      <c r="E5955" s="1">
        <f>COUNTIF($H$2:$H$2576,'CARGA COMPLETA'!$A5955)</f>
        <v>0</v>
      </c>
    </row>
    <row r="5956" ht="15.75" hidden="1" customHeight="1">
      <c r="A5956" s="28"/>
      <c r="B5956" s="27">
        <f>COUNTIF($H$2:$H$2576,'CARGA COMPLETA'!$A5956)</f>
        <v>0</v>
      </c>
      <c r="C5956" s="28"/>
      <c r="D5956" s="29">
        <v>0.0</v>
      </c>
      <c r="E5956" s="1">
        <f>COUNTIF($H$2:$H$2576,'CARGA COMPLETA'!$A5956)</f>
        <v>0</v>
      </c>
    </row>
    <row r="5957" ht="15.75" hidden="1" customHeight="1">
      <c r="A5957" s="28"/>
      <c r="B5957" s="27">
        <f>COUNTIF($H$2:$H$2576,'CARGA COMPLETA'!$A5957)</f>
        <v>0</v>
      </c>
      <c r="C5957" s="28" t="s">
        <v>10827</v>
      </c>
      <c r="D5957" s="29">
        <v>0.0</v>
      </c>
      <c r="E5957" s="1">
        <f>COUNTIF($H$2:$H$2576,'CARGA COMPLETA'!$A5957)</f>
        <v>0</v>
      </c>
    </row>
    <row r="5958" ht="15.75" customHeight="1">
      <c r="A5958" s="28" t="s">
        <v>3332</v>
      </c>
      <c r="B5958" s="27">
        <f>COUNTIF($H$2:$H$2576,'CARGA COMPLETA'!$A5958)</f>
        <v>1</v>
      </c>
      <c r="C5958" s="28" t="s">
        <v>3331</v>
      </c>
      <c r="D5958" s="29">
        <v>13792.593647249996</v>
      </c>
      <c r="E5958" s="1">
        <f>COUNTIF($H$2:$H$2576,'CARGA COMPLETA'!$A5958)</f>
        <v>1</v>
      </c>
    </row>
    <row r="5959" ht="15.75" customHeight="1">
      <c r="A5959" s="28" t="s">
        <v>3334</v>
      </c>
      <c r="B5959" s="27">
        <f>COUNTIF($H$2:$H$2576,'CARGA COMPLETA'!$A5959)</f>
        <v>1</v>
      </c>
      <c r="C5959" s="28" t="s">
        <v>3333</v>
      </c>
      <c r="D5959" s="29">
        <v>1940.5979999999997</v>
      </c>
      <c r="E5959" s="1">
        <f>COUNTIF($H$2:$H$2576,'CARGA COMPLETA'!$A5959)</f>
        <v>1</v>
      </c>
    </row>
    <row r="5960" ht="15.75" customHeight="1">
      <c r="A5960" s="28" t="s">
        <v>3336</v>
      </c>
      <c r="B5960" s="27">
        <f>COUNTIF($H$2:$H$2576,'CARGA COMPLETA'!$A5960)</f>
        <v>1</v>
      </c>
      <c r="C5960" s="28" t="s">
        <v>3335</v>
      </c>
      <c r="D5960" s="29">
        <v>3557.7629999999995</v>
      </c>
      <c r="E5960" s="1">
        <f>COUNTIF($H$2:$H$2576,'CARGA COMPLETA'!$A5960)</f>
        <v>1</v>
      </c>
    </row>
    <row r="5961" ht="15.75" customHeight="1">
      <c r="A5961" s="28" t="s">
        <v>3338</v>
      </c>
      <c r="B5961" s="27">
        <f>COUNTIF($H$2:$H$2576,'CARGA COMPLETA'!$A5961)</f>
        <v>1</v>
      </c>
      <c r="C5961" s="28" t="s">
        <v>3337</v>
      </c>
      <c r="D5961" s="29">
        <v>3557.7629999999995</v>
      </c>
      <c r="E5961" s="1">
        <f>COUNTIF($H$2:$H$2576,'CARGA COMPLETA'!$A5961)</f>
        <v>1</v>
      </c>
    </row>
    <row r="5962" ht="15.75" hidden="1" customHeight="1">
      <c r="A5962" s="28"/>
      <c r="B5962" s="27">
        <f>COUNTIF($H$2:$H$2576,'CARGA COMPLETA'!$A5962)</f>
        <v>0</v>
      </c>
      <c r="C5962" s="28"/>
      <c r="D5962" s="29">
        <v>0.0</v>
      </c>
      <c r="E5962" s="1">
        <f>COUNTIF($H$2:$H$2576,'CARGA COMPLETA'!$A5962)</f>
        <v>0</v>
      </c>
    </row>
    <row r="5963" ht="15.75" hidden="1" customHeight="1">
      <c r="A5963" s="28"/>
      <c r="B5963" s="27">
        <f>COUNTIF($H$2:$H$2576,'CARGA COMPLETA'!$A5963)</f>
        <v>0</v>
      </c>
      <c r="C5963" s="28" t="s">
        <v>10828</v>
      </c>
      <c r="D5963" s="29">
        <v>0.0</v>
      </c>
      <c r="E5963" s="1">
        <f>COUNTIF($H$2:$H$2576,'CARGA COMPLETA'!$A5963)</f>
        <v>0</v>
      </c>
    </row>
    <row r="5964" ht="15.75" customHeight="1">
      <c r="A5964" s="28" t="s">
        <v>3340</v>
      </c>
      <c r="B5964" s="27">
        <f>COUNTIF($H$2:$H$2576,'CARGA COMPLETA'!$A5964)</f>
        <v>1</v>
      </c>
      <c r="C5964" s="28" t="s">
        <v>3339</v>
      </c>
      <c r="D5964" s="29">
        <v>500.77311074999994</v>
      </c>
      <c r="E5964" s="1">
        <f>COUNTIF($H$2:$H$2576,'CARGA COMPLETA'!$A5964)</f>
        <v>1</v>
      </c>
    </row>
    <row r="5965" ht="15.75" customHeight="1">
      <c r="A5965" s="28" t="s">
        <v>3342</v>
      </c>
      <c r="B5965" s="27">
        <f>COUNTIF($H$2:$H$2576,'CARGA COMPLETA'!$A5965)</f>
        <v>1</v>
      </c>
      <c r="C5965" s="28" t="s">
        <v>3341</v>
      </c>
      <c r="D5965" s="29">
        <v>742.0451445000001</v>
      </c>
      <c r="E5965" s="1">
        <f>COUNTIF($H$2:$H$2576,'CARGA COMPLETA'!$A5965)</f>
        <v>1</v>
      </c>
    </row>
    <row r="5966" ht="15.75" customHeight="1">
      <c r="A5966" s="28" t="s">
        <v>3344</v>
      </c>
      <c r="B5966" s="27">
        <f>COUNTIF($H$2:$H$2576,'CARGA COMPLETA'!$A5966)</f>
        <v>1</v>
      </c>
      <c r="C5966" s="28" t="s">
        <v>3343</v>
      </c>
      <c r="D5966" s="29">
        <v>1284.61298625</v>
      </c>
      <c r="E5966" s="1">
        <f>COUNTIF($H$2:$H$2576,'CARGA COMPLETA'!$A5966)</f>
        <v>1</v>
      </c>
    </row>
    <row r="5967" ht="15.75" customHeight="1">
      <c r="A5967" s="28" t="s">
        <v>3346</v>
      </c>
      <c r="B5967" s="27">
        <f>COUNTIF($H$2:$H$2576,'CARGA COMPLETA'!$A5967)</f>
        <v>1</v>
      </c>
      <c r="C5967" s="28" t="s">
        <v>3345</v>
      </c>
      <c r="D5967" s="29">
        <v>1423.5903494999998</v>
      </c>
      <c r="E5967" s="1">
        <f>COUNTIF($H$2:$H$2576,'CARGA COMPLETA'!$A5967)</f>
        <v>1</v>
      </c>
    </row>
    <row r="5968" ht="15.75" hidden="1" customHeight="1">
      <c r="A5968" s="28"/>
      <c r="B5968" s="27">
        <f>COUNTIF($H$2:$H$2576,'CARGA COMPLETA'!$A5968)</f>
        <v>0</v>
      </c>
      <c r="C5968" s="28"/>
      <c r="D5968" s="29">
        <v>0.0</v>
      </c>
      <c r="E5968" s="1">
        <f>COUNTIF($H$2:$H$2576,'CARGA COMPLETA'!$A5968)</f>
        <v>0</v>
      </c>
    </row>
    <row r="5969" ht="15.75" hidden="1" customHeight="1">
      <c r="A5969" s="28"/>
      <c r="B5969" s="27">
        <f>COUNTIF($H$2:$H$2576,'CARGA COMPLETA'!$A5969)</f>
        <v>0</v>
      </c>
      <c r="C5969" s="28" t="s">
        <v>10829</v>
      </c>
      <c r="D5969" s="29">
        <v>0.0</v>
      </c>
      <c r="E5969" s="1">
        <f>COUNTIF($H$2:$H$2576,'CARGA COMPLETA'!$A5969)</f>
        <v>0</v>
      </c>
    </row>
    <row r="5970" ht="15.75" customHeight="1">
      <c r="A5970" s="28" t="s">
        <v>3348</v>
      </c>
      <c r="B5970" s="27">
        <f>COUNTIF($H$2:$H$2576,'CARGA COMPLETA'!$A5970)</f>
        <v>1</v>
      </c>
      <c r="C5970" s="28" t="s">
        <v>3347</v>
      </c>
      <c r="D5970" s="29">
        <v>720.321228</v>
      </c>
      <c r="E5970" s="1">
        <f>COUNTIF($H$2:$H$2576,'CARGA COMPLETA'!$A5970)</f>
        <v>1</v>
      </c>
    </row>
    <row r="5971" ht="15.75" hidden="1" customHeight="1">
      <c r="A5971" s="28"/>
      <c r="B5971" s="27">
        <f>COUNTIF($H$2:$H$2576,'CARGA COMPLETA'!$A5971)</f>
        <v>0</v>
      </c>
      <c r="C5971" s="28"/>
      <c r="D5971" s="29">
        <v>0.0</v>
      </c>
      <c r="E5971" s="1">
        <f>COUNTIF($H$2:$H$2576,'CARGA COMPLETA'!$A5971)</f>
        <v>0</v>
      </c>
    </row>
    <row r="5972" ht="15.75" hidden="1" customHeight="1">
      <c r="A5972" s="28"/>
      <c r="B5972" s="27">
        <f>COUNTIF($H$2:$H$2576,'CARGA COMPLETA'!$A5972)</f>
        <v>0</v>
      </c>
      <c r="C5972" s="28" t="s">
        <v>10830</v>
      </c>
      <c r="D5972" s="29">
        <v>0.0</v>
      </c>
      <c r="E5972" s="1">
        <f>COUNTIF($H$2:$H$2576,'CARGA COMPLETA'!$A5972)</f>
        <v>0</v>
      </c>
    </row>
    <row r="5973" ht="15.75" hidden="1" customHeight="1">
      <c r="A5973" s="28" t="s">
        <v>10831</v>
      </c>
      <c r="B5973" s="27">
        <f>COUNTIF($H$2:$H$2576,'CARGA COMPLETA'!$A5973)</f>
        <v>0</v>
      </c>
      <c r="C5973" s="28" t="s">
        <v>10832</v>
      </c>
      <c r="D5973" s="29">
        <v>3229.88279625</v>
      </c>
      <c r="E5973" s="1">
        <f>COUNTIF($H$2:$H$2576,'CARGA COMPLETA'!$A5973)</f>
        <v>0</v>
      </c>
    </row>
    <row r="5974" ht="15.75" hidden="1" customHeight="1">
      <c r="A5974" s="28"/>
      <c r="B5974" s="27">
        <f>COUNTIF($H$2:$H$2576,'CARGA COMPLETA'!$A5974)</f>
        <v>0</v>
      </c>
      <c r="C5974" s="28"/>
      <c r="D5974" s="29">
        <v>0.0</v>
      </c>
      <c r="E5974" s="1">
        <f>COUNTIF($H$2:$H$2576,'CARGA COMPLETA'!$A5974)</f>
        <v>0</v>
      </c>
    </row>
    <row r="5975" ht="15.75" hidden="1" customHeight="1">
      <c r="A5975" s="28"/>
      <c r="B5975" s="27">
        <f>COUNTIF($H$2:$H$2576,'CARGA COMPLETA'!$A5975)</f>
        <v>0</v>
      </c>
      <c r="C5975" s="28" t="s">
        <v>10833</v>
      </c>
      <c r="D5975" s="29">
        <v>0.0</v>
      </c>
      <c r="E5975" s="1">
        <f>COUNTIF($H$2:$H$2576,'CARGA COMPLETA'!$A5975)</f>
        <v>0</v>
      </c>
    </row>
    <row r="5976" ht="15.75" hidden="1" customHeight="1">
      <c r="A5976" s="28" t="s">
        <v>10834</v>
      </c>
      <c r="B5976" s="27">
        <f>COUNTIF($H$2:$H$2576,'CARGA COMPLETA'!$A5976)</f>
        <v>0</v>
      </c>
      <c r="C5976" s="28" t="s">
        <v>10835</v>
      </c>
      <c r="D5976" s="29">
        <v>8902.71793125</v>
      </c>
      <c r="E5976" s="1">
        <f>COUNTIF($H$2:$H$2576,'CARGA COMPLETA'!$A5976)</f>
        <v>0</v>
      </c>
    </row>
    <row r="5977" ht="15.75" hidden="1" customHeight="1">
      <c r="A5977" s="28"/>
      <c r="B5977" s="27">
        <f>COUNTIF($H$2:$H$2576,'CARGA COMPLETA'!$A5977)</f>
        <v>0</v>
      </c>
      <c r="C5977" s="28"/>
      <c r="D5977" s="29">
        <v>0.0</v>
      </c>
      <c r="E5977" s="1">
        <f>COUNTIF($H$2:$H$2576,'CARGA COMPLETA'!$A5977)</f>
        <v>0</v>
      </c>
    </row>
    <row r="5978" ht="15.75" hidden="1" customHeight="1">
      <c r="A5978" s="28"/>
      <c r="B5978" s="27">
        <f>COUNTIF($H$2:$H$2576,'CARGA COMPLETA'!$A5978)</f>
        <v>0</v>
      </c>
      <c r="C5978" s="28" t="s">
        <v>10836</v>
      </c>
      <c r="D5978" s="29">
        <v>0.0</v>
      </c>
      <c r="E5978" s="1">
        <f>COUNTIF($H$2:$H$2576,'CARGA COMPLETA'!$A5978)</f>
        <v>0</v>
      </c>
    </row>
    <row r="5979" ht="15.75" customHeight="1">
      <c r="A5979" s="28" t="s">
        <v>3350</v>
      </c>
      <c r="B5979" s="27">
        <f>COUNTIF($H$2:$H$2576,'CARGA COMPLETA'!$A5979)</f>
        <v>1</v>
      </c>
      <c r="C5979" s="28" t="s">
        <v>3349</v>
      </c>
      <c r="D5979" s="29">
        <v>1788.2700412499998</v>
      </c>
      <c r="E5979" s="1">
        <f>COUNTIF($H$2:$H$2576,'CARGA COMPLETA'!$A5979)</f>
        <v>1</v>
      </c>
    </row>
    <row r="5980" ht="15.75" customHeight="1">
      <c r="A5980" s="28" t="s">
        <v>3352</v>
      </c>
      <c r="B5980" s="27">
        <f>COUNTIF($H$2:$H$2576,'CARGA COMPLETA'!$A5980)</f>
        <v>1</v>
      </c>
      <c r="C5980" s="28" t="s">
        <v>3351</v>
      </c>
      <c r="D5980" s="29">
        <v>2007.9259695</v>
      </c>
      <c r="E5980" s="1">
        <f>COUNTIF($H$2:$H$2576,'CARGA COMPLETA'!$A5980)</f>
        <v>1</v>
      </c>
    </row>
    <row r="5981" ht="15.75" customHeight="1">
      <c r="A5981" s="28" t="s">
        <v>3354</v>
      </c>
      <c r="B5981" s="27">
        <f>COUNTIF($H$2:$H$2576,'CARGA COMPLETA'!$A5981)</f>
        <v>1</v>
      </c>
      <c r="C5981" s="28" t="s">
        <v>3353</v>
      </c>
      <c r="D5981" s="29">
        <v>2007.9259695</v>
      </c>
      <c r="E5981" s="1">
        <f>COUNTIF($H$2:$H$2576,'CARGA COMPLETA'!$A5981)</f>
        <v>1</v>
      </c>
    </row>
    <row r="5982" ht="15.75" customHeight="1">
      <c r="A5982" s="28" t="s">
        <v>3356</v>
      </c>
      <c r="B5982" s="27">
        <f>COUNTIF($H$2:$H$2576,'CARGA COMPLETA'!$A5982)</f>
        <v>1</v>
      </c>
      <c r="C5982" s="28" t="s">
        <v>3355</v>
      </c>
      <c r="D5982" s="29">
        <v>2592.9982979999995</v>
      </c>
      <c r="E5982" s="1">
        <f>COUNTIF($H$2:$H$2576,'CARGA COMPLETA'!$A5982)</f>
        <v>1</v>
      </c>
    </row>
    <row r="5983" ht="15.75" customHeight="1">
      <c r="A5983" s="28" t="s">
        <v>3358</v>
      </c>
      <c r="B5983" s="27">
        <f>COUNTIF($H$2:$H$2576,'CARGA COMPLETA'!$A5983)</f>
        <v>1</v>
      </c>
      <c r="C5983" s="28" t="s">
        <v>3357</v>
      </c>
      <c r="D5983" s="29">
        <v>2007.9259695</v>
      </c>
      <c r="E5983" s="1">
        <f>COUNTIF($H$2:$H$2576,'CARGA COMPLETA'!$A5983)</f>
        <v>1</v>
      </c>
    </row>
    <row r="5984" ht="15.75" customHeight="1">
      <c r="A5984" s="28" t="s">
        <v>3360</v>
      </c>
      <c r="B5984" s="27">
        <f>COUNTIF($H$2:$H$2576,'CARGA COMPLETA'!$A5984)</f>
        <v>1</v>
      </c>
      <c r="C5984" s="28" t="s">
        <v>10837</v>
      </c>
      <c r="D5984" s="29">
        <v>820.1991352499999</v>
      </c>
      <c r="E5984" s="1">
        <f>COUNTIF($H$2:$H$2576,'CARGA COMPLETA'!$A5984)</f>
        <v>1</v>
      </c>
    </row>
    <row r="5985" ht="15.75" customHeight="1">
      <c r="A5985" s="28" t="s">
        <v>3362</v>
      </c>
      <c r="B5985" s="27">
        <f>COUNTIF($H$2:$H$2576,'CARGA COMPLETA'!$A5985)</f>
        <v>1</v>
      </c>
      <c r="C5985" s="28" t="s">
        <v>10838</v>
      </c>
      <c r="D5985" s="29">
        <v>1177.82619075</v>
      </c>
      <c r="E5985" s="1">
        <f>COUNTIF($H$2:$H$2576,'CARGA COMPLETA'!$A5985)</f>
        <v>1</v>
      </c>
    </row>
    <row r="5986" ht="15.75" customHeight="1">
      <c r="A5986" s="28" t="s">
        <v>3364</v>
      </c>
      <c r="B5986" s="27">
        <f>COUNTIF($H$2:$H$2576,'CARGA COMPLETA'!$A5986)</f>
        <v>1</v>
      </c>
      <c r="C5986" s="28" t="s">
        <v>10839</v>
      </c>
      <c r="D5986" s="29">
        <v>2665.3933844999997</v>
      </c>
      <c r="E5986" s="1">
        <f>COUNTIF($H$2:$H$2576,'CARGA COMPLETA'!$A5986)</f>
        <v>1</v>
      </c>
    </row>
    <row r="5987" ht="15.75" customHeight="1">
      <c r="A5987" s="28" t="s">
        <v>3366</v>
      </c>
      <c r="B5987" s="27">
        <f>COUNTIF($H$2:$H$2576,'CARGA COMPLETA'!$A5987)</f>
        <v>1</v>
      </c>
      <c r="C5987" s="28" t="s">
        <v>3365</v>
      </c>
      <c r="D5987" s="29">
        <v>3834.6126637499997</v>
      </c>
      <c r="E5987" s="1">
        <f>COUNTIF($H$2:$H$2576,'CARGA COMPLETA'!$A5987)</f>
        <v>1</v>
      </c>
    </row>
    <row r="5988" ht="15.75" customHeight="1">
      <c r="A5988" s="28" t="s">
        <v>3368</v>
      </c>
      <c r="B5988" s="27">
        <f>COUNTIF($H$2:$H$2576,'CARGA COMPLETA'!$A5988)</f>
        <v>1</v>
      </c>
      <c r="C5988" s="28" t="s">
        <v>3367</v>
      </c>
      <c r="D5988" s="29">
        <v>716.332221</v>
      </c>
      <c r="E5988" s="1">
        <f>COUNTIF($H$2:$H$2576,'CARGA COMPLETA'!$A5988)</f>
        <v>1</v>
      </c>
    </row>
    <row r="5989" ht="15.75" customHeight="1">
      <c r="A5989" s="28" t="s">
        <v>3370</v>
      </c>
      <c r="B5989" s="27">
        <f>COUNTIF($H$2:$H$2576,'CARGA COMPLETA'!$A5989)</f>
        <v>1</v>
      </c>
      <c r="C5989" s="28" t="s">
        <v>3369</v>
      </c>
      <c r="D5989" s="29">
        <v>1056.691548</v>
      </c>
      <c r="E5989" s="1">
        <f>COUNTIF($H$2:$H$2576,'CARGA COMPLETA'!$A5989)</f>
        <v>1</v>
      </c>
    </row>
    <row r="5990" ht="15.75" hidden="1" customHeight="1">
      <c r="A5990" s="28"/>
      <c r="B5990" s="27">
        <f>COUNTIF($H$2:$H$2576,'CARGA COMPLETA'!$A5990)</f>
        <v>0</v>
      </c>
      <c r="C5990" s="28"/>
      <c r="D5990" s="29">
        <v>0.0</v>
      </c>
      <c r="E5990" s="1">
        <f>COUNTIF($H$2:$H$2576,'CARGA COMPLETA'!$A5990)</f>
        <v>0</v>
      </c>
    </row>
    <row r="5991" ht="15.75" hidden="1" customHeight="1">
      <c r="A5991" s="28"/>
      <c r="B5991" s="27">
        <f>COUNTIF($H$2:$H$2576,'CARGA COMPLETA'!$A5991)</f>
        <v>0</v>
      </c>
      <c r="C5991" s="28" t="s">
        <v>10840</v>
      </c>
      <c r="D5991" s="29">
        <v>0.0</v>
      </c>
      <c r="E5991" s="1">
        <f>COUNTIF($H$2:$H$2576,'CARGA COMPLETA'!$A5991)</f>
        <v>0</v>
      </c>
    </row>
    <row r="5992" ht="15.75" hidden="1" customHeight="1">
      <c r="A5992" s="28" t="s">
        <v>10841</v>
      </c>
      <c r="B5992" s="27">
        <f>COUNTIF($H$2:$H$2576,'CARGA COMPLETA'!$A5992)</f>
        <v>0</v>
      </c>
      <c r="C5992" s="28" t="s">
        <v>10842</v>
      </c>
      <c r="D5992" s="29">
        <v>5155.02788625</v>
      </c>
      <c r="E5992" s="1">
        <f>COUNTIF($H$2:$H$2576,'CARGA COMPLETA'!$A5992)</f>
        <v>0</v>
      </c>
    </row>
    <row r="5993" ht="15.75" hidden="1" customHeight="1">
      <c r="A5993" s="28" t="s">
        <v>10843</v>
      </c>
      <c r="B5993" s="27">
        <f>COUNTIF($H$2:$H$2576,'CARGA COMPLETA'!$A5993)</f>
        <v>0</v>
      </c>
      <c r="C5993" s="28" t="s">
        <v>10844</v>
      </c>
      <c r="D5993" s="29">
        <v>1410.311628</v>
      </c>
      <c r="E5993" s="1">
        <f>COUNTIF($H$2:$H$2576,'CARGA COMPLETA'!$A5993)</f>
        <v>0</v>
      </c>
    </row>
    <row r="5994" ht="15.75" hidden="1" customHeight="1">
      <c r="A5994" s="28" t="s">
        <v>10845</v>
      </c>
      <c r="B5994" s="27">
        <f>COUNTIF($H$2:$H$2576,'CARGA COMPLETA'!$A5994)</f>
        <v>0</v>
      </c>
      <c r="C5994" s="28" t="s">
        <v>10846</v>
      </c>
      <c r="D5994" s="29">
        <v>1410.311628</v>
      </c>
      <c r="E5994" s="1">
        <f>COUNTIF($H$2:$H$2576,'CARGA COMPLETA'!$A5994)</f>
        <v>0</v>
      </c>
    </row>
    <row r="5995" ht="15.75" hidden="1" customHeight="1">
      <c r="A5995" s="28" t="s">
        <v>10847</v>
      </c>
      <c r="B5995" s="27">
        <f>COUNTIF($H$2:$H$2576,'CARGA COMPLETA'!$A5995)</f>
        <v>0</v>
      </c>
      <c r="C5995" s="28" t="s">
        <v>10848</v>
      </c>
      <c r="D5995" s="29">
        <v>1410.311628</v>
      </c>
      <c r="E5995" s="1">
        <f>COUNTIF($H$2:$H$2576,'CARGA COMPLETA'!$A5995)</f>
        <v>0</v>
      </c>
    </row>
    <row r="5996" ht="15.75" hidden="1" customHeight="1">
      <c r="A5996" s="28"/>
      <c r="B5996" s="27">
        <f>COUNTIF($H$2:$H$2576,'CARGA COMPLETA'!$A5996)</f>
        <v>0</v>
      </c>
      <c r="C5996" s="28"/>
      <c r="D5996" s="29">
        <v>0.0</v>
      </c>
      <c r="E5996" s="1">
        <f>COUNTIF($H$2:$H$2576,'CARGA COMPLETA'!$A5996)</f>
        <v>0</v>
      </c>
    </row>
    <row r="5997" ht="15.75" hidden="1" customHeight="1">
      <c r="A5997" s="28"/>
      <c r="B5997" s="27">
        <f>COUNTIF($H$2:$H$2576,'CARGA COMPLETA'!$A5997)</f>
        <v>0</v>
      </c>
      <c r="C5997" s="28" t="s">
        <v>10849</v>
      </c>
      <c r="D5997" s="29">
        <v>0.0</v>
      </c>
      <c r="E5997" s="1">
        <f>COUNTIF($H$2:$H$2576,'CARGA COMPLETA'!$A5997)</f>
        <v>0</v>
      </c>
    </row>
    <row r="5998" ht="15.75" hidden="1" customHeight="1">
      <c r="A5998" s="28" t="s">
        <v>10850</v>
      </c>
      <c r="B5998" s="27">
        <f>COUNTIF($H$2:$H$2576,'CARGA COMPLETA'!$A5998)</f>
        <v>0</v>
      </c>
      <c r="C5998" s="28" t="s">
        <v>10851</v>
      </c>
      <c r="D5998" s="29">
        <v>1835.9674244999997</v>
      </c>
      <c r="E5998" s="1">
        <f>COUNTIF($H$2:$H$2576,'CARGA COMPLETA'!$A5998)</f>
        <v>0</v>
      </c>
    </row>
    <row r="5999" ht="15.75" hidden="1" customHeight="1">
      <c r="A5999" s="28" t="s">
        <v>10852</v>
      </c>
      <c r="B5999" s="27">
        <f>COUNTIF($H$2:$H$2576,'CARGA COMPLETA'!$A5999)</f>
        <v>0</v>
      </c>
      <c r="C5999" s="28" t="s">
        <v>10853</v>
      </c>
      <c r="D5999" s="29">
        <v>5420.54841075</v>
      </c>
      <c r="E5999" s="1">
        <f>COUNTIF($H$2:$H$2576,'CARGA COMPLETA'!$A5999)</f>
        <v>0</v>
      </c>
    </row>
    <row r="6000" ht="15.75" hidden="1" customHeight="1">
      <c r="A6000" s="28" t="s">
        <v>10854</v>
      </c>
      <c r="B6000" s="27">
        <f>COUNTIF($H$2:$H$2576,'CARGA COMPLETA'!$A6000)</f>
        <v>0</v>
      </c>
      <c r="C6000" s="28" t="s">
        <v>10855</v>
      </c>
      <c r="D6000" s="29">
        <v>8644.762145249999</v>
      </c>
      <c r="E6000" s="1">
        <f>COUNTIF($H$2:$H$2576,'CARGA COMPLETA'!$A6000)</f>
        <v>0</v>
      </c>
    </row>
    <row r="6001" ht="15.75" hidden="1" customHeight="1">
      <c r="A6001" s="28" t="s">
        <v>10856</v>
      </c>
      <c r="B6001" s="27">
        <f>COUNTIF($H$2:$H$2576,'CARGA COMPLETA'!$A6001)</f>
        <v>0</v>
      </c>
      <c r="C6001" s="28" t="s">
        <v>10857</v>
      </c>
      <c r="D6001" s="29">
        <v>5420.54841075</v>
      </c>
      <c r="E6001" s="1">
        <f>COUNTIF($H$2:$H$2576,'CARGA COMPLETA'!$A6001)</f>
        <v>0</v>
      </c>
    </row>
    <row r="6002" ht="15.75" hidden="1" customHeight="1">
      <c r="A6002" s="28" t="s">
        <v>10858</v>
      </c>
      <c r="B6002" s="27">
        <f>COUNTIF($H$2:$H$2576,'CARGA COMPLETA'!$A6002)</f>
        <v>0</v>
      </c>
      <c r="C6002" s="28" t="s">
        <v>10859</v>
      </c>
      <c r="D6002" s="29">
        <v>8644.762145249999</v>
      </c>
      <c r="E6002" s="1">
        <f>COUNTIF($H$2:$H$2576,'CARGA COMPLETA'!$A6002)</f>
        <v>0</v>
      </c>
    </row>
    <row r="6003" ht="15.75" customHeight="1">
      <c r="A6003" s="28" t="s">
        <v>3372</v>
      </c>
      <c r="B6003" s="27">
        <f>COUNTIF($H$2:$H$2576,'CARGA COMPLETA'!$A6003)</f>
        <v>1</v>
      </c>
      <c r="C6003" s="28" t="s">
        <v>3371</v>
      </c>
      <c r="D6003" s="29">
        <v>5420.54841075</v>
      </c>
      <c r="E6003" s="1">
        <f>COUNTIF($H$2:$H$2576,'CARGA COMPLETA'!$A6003)</f>
        <v>1</v>
      </c>
    </row>
    <row r="6004" ht="15.75" customHeight="1">
      <c r="A6004" s="28" t="s">
        <v>3374</v>
      </c>
      <c r="B6004" s="27">
        <f>COUNTIF($H$2:$H$2576,'CARGA COMPLETA'!$A6004)</f>
        <v>1</v>
      </c>
      <c r="C6004" s="28" t="s">
        <v>3373</v>
      </c>
      <c r="D6004" s="29">
        <v>8644.762145249999</v>
      </c>
      <c r="E6004" s="1">
        <f>COUNTIF($H$2:$H$2576,'CARGA COMPLETA'!$A6004)</f>
        <v>1</v>
      </c>
    </row>
    <row r="6005" ht="15.75" hidden="1" customHeight="1">
      <c r="A6005" s="28" t="s">
        <v>10860</v>
      </c>
      <c r="B6005" s="27">
        <f>COUNTIF($H$2:$H$2576,'CARGA COMPLETA'!$A6005)</f>
        <v>0</v>
      </c>
      <c r="C6005" s="28" t="s">
        <v>10861</v>
      </c>
      <c r="D6005" s="29">
        <v>3799.4842462499996</v>
      </c>
      <c r="E6005" s="1">
        <f>COUNTIF($H$2:$H$2576,'CARGA COMPLETA'!$A6005)</f>
        <v>0</v>
      </c>
    </row>
    <row r="6006" ht="15.75" hidden="1" customHeight="1">
      <c r="A6006" s="28" t="s">
        <v>10862</v>
      </c>
      <c r="B6006" s="27">
        <f>COUNTIF($H$2:$H$2576,'CARGA COMPLETA'!$A6006)</f>
        <v>0</v>
      </c>
      <c r="C6006" s="28" t="s">
        <v>10863</v>
      </c>
      <c r="D6006" s="29">
        <v>3799.4842462499996</v>
      </c>
      <c r="E6006" s="1">
        <f>COUNTIF($H$2:$H$2576,'CARGA COMPLETA'!$A6006)</f>
        <v>0</v>
      </c>
    </row>
    <row r="6007" ht="15.75" hidden="1" customHeight="1">
      <c r="A6007" s="28" t="s">
        <v>10864</v>
      </c>
      <c r="B6007" s="27">
        <f>COUNTIF($H$2:$H$2576,'CARGA COMPLETA'!$A6007)</f>
        <v>0</v>
      </c>
      <c r="C6007" s="28" t="s">
        <v>10865</v>
      </c>
      <c r="D6007" s="29">
        <v>3799.4842462499996</v>
      </c>
      <c r="E6007" s="1">
        <f>COUNTIF($H$2:$H$2576,'CARGA COMPLETA'!$A6007)</f>
        <v>0</v>
      </c>
    </row>
    <row r="6008" ht="15.75" hidden="1" customHeight="1">
      <c r="A6008" s="28" t="s">
        <v>10866</v>
      </c>
      <c r="B6008" s="27">
        <f>COUNTIF($H$2:$H$2576,'CARGA COMPLETA'!$A6008)</f>
        <v>0</v>
      </c>
      <c r="C6008" s="28" t="s">
        <v>10867</v>
      </c>
      <c r="D6008" s="29">
        <v>2936.70875025</v>
      </c>
      <c r="E6008" s="1">
        <f>COUNTIF($H$2:$H$2576,'CARGA COMPLETA'!$A6008)</f>
        <v>0</v>
      </c>
    </row>
    <row r="6009" ht="15.75" hidden="1" customHeight="1">
      <c r="A6009" s="28" t="s">
        <v>10868</v>
      </c>
      <c r="B6009" s="27">
        <f>COUNTIF($H$2:$H$2576,'CARGA COMPLETA'!$A6009)</f>
        <v>0</v>
      </c>
      <c r="C6009" s="28" t="s">
        <v>10869</v>
      </c>
      <c r="D6009" s="29">
        <v>2936.70875025</v>
      </c>
      <c r="E6009" s="1">
        <f>COUNTIF($H$2:$H$2576,'CARGA COMPLETA'!$A6009)</f>
        <v>0</v>
      </c>
    </row>
    <row r="6010" ht="15.75" hidden="1" customHeight="1">
      <c r="A6010" s="28" t="s">
        <v>10870</v>
      </c>
      <c r="B6010" s="27">
        <f>COUNTIF($H$2:$H$2576,'CARGA COMPLETA'!$A6010)</f>
        <v>0</v>
      </c>
      <c r="C6010" s="28" t="s">
        <v>10871</v>
      </c>
      <c r="D6010" s="29">
        <v>2433.3751282499998</v>
      </c>
      <c r="E6010" s="1">
        <f>COUNTIF($H$2:$H$2576,'CARGA COMPLETA'!$A6010)</f>
        <v>0</v>
      </c>
    </row>
    <row r="6011" ht="15.75" hidden="1" customHeight="1">
      <c r="A6011" s="28" t="s">
        <v>10872</v>
      </c>
      <c r="B6011" s="27">
        <f>COUNTIF($H$2:$H$2576,'CARGA COMPLETA'!$A6011)</f>
        <v>0</v>
      </c>
      <c r="C6011" s="28" t="s">
        <v>10873</v>
      </c>
      <c r="D6011" s="29">
        <v>2433.3751282499998</v>
      </c>
      <c r="E6011" s="1">
        <f>COUNTIF($H$2:$H$2576,'CARGA COMPLETA'!$A6011)</f>
        <v>0</v>
      </c>
    </row>
    <row r="6012" ht="15.75" hidden="1" customHeight="1">
      <c r="A6012" s="28" t="s">
        <v>10874</v>
      </c>
      <c r="B6012" s="27">
        <f>COUNTIF($H$2:$H$2576,'CARGA COMPLETA'!$A6012)</f>
        <v>0</v>
      </c>
      <c r="C6012" s="28" t="s">
        <v>10875</v>
      </c>
      <c r="D6012" s="29">
        <v>2433.3751282499998</v>
      </c>
      <c r="E6012" s="1">
        <f>COUNTIF($H$2:$H$2576,'CARGA COMPLETA'!$A6012)</f>
        <v>0</v>
      </c>
    </row>
    <row r="6013" ht="15.75" hidden="1" customHeight="1">
      <c r="A6013" s="28" t="s">
        <v>10876</v>
      </c>
      <c r="B6013" s="27">
        <f>COUNTIF($H$2:$H$2576,'CARGA COMPLETA'!$A6013)</f>
        <v>0</v>
      </c>
      <c r="C6013" s="28" t="s">
        <v>10877</v>
      </c>
      <c r="D6013" s="29">
        <v>2433.3751282499998</v>
      </c>
      <c r="E6013" s="1">
        <f>COUNTIF($H$2:$H$2576,'CARGA COMPLETA'!$A6013)</f>
        <v>0</v>
      </c>
    </row>
    <row r="6014" ht="15.75" hidden="1" customHeight="1">
      <c r="A6014" s="28" t="s">
        <v>10878</v>
      </c>
      <c r="B6014" s="27">
        <f>COUNTIF($H$2:$H$2576,'CARGA COMPLETA'!$A6014)</f>
        <v>0</v>
      </c>
      <c r="C6014" s="28" t="s">
        <v>10879</v>
      </c>
      <c r="D6014" s="29">
        <v>3862.9579725</v>
      </c>
      <c r="E6014" s="1">
        <f>COUNTIF($H$2:$H$2576,'CARGA COMPLETA'!$A6014)</f>
        <v>0</v>
      </c>
    </row>
    <row r="6015" ht="15.75" hidden="1" customHeight="1">
      <c r="A6015" s="28" t="s">
        <v>10880</v>
      </c>
      <c r="B6015" s="27">
        <f>COUNTIF($H$2:$H$2576,'CARGA COMPLETA'!$A6015)</f>
        <v>0</v>
      </c>
      <c r="C6015" s="28" t="s">
        <v>10881</v>
      </c>
      <c r="D6015" s="29">
        <v>3862.9579725</v>
      </c>
      <c r="E6015" s="1">
        <f>COUNTIF($H$2:$H$2576,'CARGA COMPLETA'!$A6015)</f>
        <v>0</v>
      </c>
    </row>
    <row r="6016" ht="15.75" hidden="1" customHeight="1">
      <c r="A6016" s="28" t="s">
        <v>10882</v>
      </c>
      <c r="B6016" s="27">
        <f>COUNTIF($H$2:$H$2576,'CARGA COMPLETA'!$A6016)</f>
        <v>0</v>
      </c>
      <c r="C6016" s="28" t="s">
        <v>10883</v>
      </c>
      <c r="D6016" s="29">
        <v>3862.9579725</v>
      </c>
      <c r="E6016" s="1">
        <f>COUNTIF($H$2:$H$2576,'CARGA COMPLETA'!$A6016)</f>
        <v>0</v>
      </c>
    </row>
    <row r="6017" ht="15.75" hidden="1" customHeight="1">
      <c r="A6017" s="28" t="s">
        <v>10884</v>
      </c>
      <c r="B6017" s="27">
        <f>COUNTIF($H$2:$H$2576,'CARGA COMPLETA'!$A6017)</f>
        <v>0</v>
      </c>
      <c r="C6017" s="28" t="s">
        <v>10885</v>
      </c>
      <c r="D6017" s="29">
        <v>3862.9579725</v>
      </c>
      <c r="E6017" s="1">
        <f>COUNTIF($H$2:$H$2576,'CARGA COMPLETA'!$A6017)</f>
        <v>0</v>
      </c>
    </row>
    <row r="6018" ht="15.75" hidden="1" customHeight="1">
      <c r="A6018" s="28"/>
      <c r="B6018" s="27">
        <f>COUNTIF($H$2:$H$2576,'CARGA COMPLETA'!$A6018)</f>
        <v>0</v>
      </c>
      <c r="C6018" s="28"/>
      <c r="D6018" s="29">
        <v>0.0</v>
      </c>
      <c r="E6018" s="1">
        <f>COUNTIF($H$2:$H$2576,'CARGA COMPLETA'!$A6018)</f>
        <v>0</v>
      </c>
    </row>
    <row r="6019" ht="15.75" hidden="1" customHeight="1">
      <c r="A6019" s="28"/>
      <c r="B6019" s="27">
        <f>COUNTIF($H$2:$H$2576,'CARGA COMPLETA'!$A6019)</f>
        <v>0</v>
      </c>
      <c r="C6019" s="28" t="s">
        <v>10886</v>
      </c>
      <c r="D6019" s="29">
        <v>0.0</v>
      </c>
      <c r="E6019" s="1">
        <f>COUNTIF($H$2:$H$2576,'CARGA COMPLETA'!$A6019)</f>
        <v>0</v>
      </c>
    </row>
    <row r="6020" ht="15.75" customHeight="1">
      <c r="A6020" s="28" t="s">
        <v>3376</v>
      </c>
      <c r="B6020" s="27">
        <f>COUNTIF($H$2:$H$2576,'CARGA COMPLETA'!$A6020)</f>
        <v>1</v>
      </c>
      <c r="C6020" s="28" t="s">
        <v>3375</v>
      </c>
      <c r="D6020" s="29">
        <v>578.9001487500001</v>
      </c>
      <c r="E6020" s="1">
        <f>COUNTIF($H$2:$H$2576,'CARGA COMPLETA'!$A6020)</f>
        <v>1</v>
      </c>
    </row>
    <row r="6021" ht="15.75" customHeight="1">
      <c r="A6021" s="28" t="s">
        <v>3378</v>
      </c>
      <c r="B6021" s="27">
        <f>COUNTIF($H$2:$H$2576,'CARGA COMPLETA'!$A6021)</f>
        <v>1</v>
      </c>
      <c r="C6021" s="28" t="s">
        <v>3377</v>
      </c>
      <c r="D6021" s="29">
        <v>0.0179685</v>
      </c>
      <c r="E6021" s="1">
        <f>COUNTIF($H$2:$H$2576,'CARGA COMPLETA'!$A6021)</f>
        <v>1</v>
      </c>
    </row>
    <row r="6022" ht="15.75" hidden="1" customHeight="1">
      <c r="A6022" s="28"/>
      <c r="B6022" s="27">
        <f>COUNTIF($H$2:$H$2576,'CARGA COMPLETA'!$A6022)</f>
        <v>0</v>
      </c>
      <c r="C6022" s="28"/>
      <c r="D6022" s="29">
        <v>0.0</v>
      </c>
      <c r="E6022" s="1">
        <f>COUNTIF($H$2:$H$2576,'CARGA COMPLETA'!$A6022)</f>
        <v>0</v>
      </c>
    </row>
    <row r="6023" ht="15.75" hidden="1" customHeight="1">
      <c r="A6023" s="28"/>
      <c r="B6023" s="27">
        <f>COUNTIF($H$2:$H$2576,'CARGA COMPLETA'!$A6023)</f>
        <v>0</v>
      </c>
      <c r="C6023" s="28" t="s">
        <v>10887</v>
      </c>
      <c r="D6023" s="29">
        <v>0.0</v>
      </c>
      <c r="E6023" s="1">
        <f>COUNTIF($H$2:$H$2576,'CARGA COMPLETA'!$A6023)</f>
        <v>0</v>
      </c>
    </row>
    <row r="6024" ht="15.75" customHeight="1">
      <c r="A6024" s="28" t="s">
        <v>3380</v>
      </c>
      <c r="B6024" s="27">
        <f>COUNTIF($H$2:$H$2576,'CARGA COMPLETA'!$A6024)</f>
        <v>1</v>
      </c>
      <c r="C6024" s="28" t="s">
        <v>3379</v>
      </c>
      <c r="D6024" s="29">
        <v>800.3080057499999</v>
      </c>
      <c r="E6024" s="1">
        <f>COUNTIF($H$2:$H$2576,'CARGA COMPLETA'!$A6024)</f>
        <v>1</v>
      </c>
    </row>
    <row r="6025" ht="15.75" customHeight="1">
      <c r="A6025" s="28" t="s">
        <v>3382</v>
      </c>
      <c r="B6025" s="27">
        <f>COUNTIF($H$2:$H$2576,'CARGA COMPLETA'!$A6025)</f>
        <v>1</v>
      </c>
      <c r="C6025" s="28" t="s">
        <v>3381</v>
      </c>
      <c r="D6025" s="29">
        <v>1461.342168</v>
      </c>
      <c r="E6025" s="1">
        <f>COUNTIF($H$2:$H$2576,'CARGA COMPLETA'!$A6025)</f>
        <v>1</v>
      </c>
    </row>
    <row r="6026" ht="15.75" customHeight="1">
      <c r="A6026" s="28" t="s">
        <v>3384</v>
      </c>
      <c r="B6026" s="27">
        <f>COUNTIF($H$2:$H$2576,'CARGA COMPLETA'!$A6026)</f>
        <v>1</v>
      </c>
      <c r="C6026" s="28" t="s">
        <v>3383</v>
      </c>
      <c r="D6026" s="29">
        <v>2232.0291015</v>
      </c>
      <c r="E6026" s="1">
        <f>COUNTIF($H$2:$H$2576,'CARGA COMPLETA'!$A6026)</f>
        <v>1</v>
      </c>
    </row>
    <row r="6027" ht="15.75" hidden="1" customHeight="1">
      <c r="A6027" s="28"/>
      <c r="B6027" s="27">
        <f>COUNTIF($H$2:$H$2576,'CARGA COMPLETA'!$A6027)</f>
        <v>0</v>
      </c>
      <c r="C6027" s="28"/>
      <c r="D6027" s="29">
        <v>0.0</v>
      </c>
      <c r="E6027" s="1">
        <f>COUNTIF($H$2:$H$2576,'CARGA COMPLETA'!$A6027)</f>
        <v>0</v>
      </c>
    </row>
    <row r="6028" ht="15.75" hidden="1" customHeight="1">
      <c r="A6028" s="28"/>
      <c r="B6028" s="27">
        <f>COUNTIF($H$2:$H$2576,'CARGA COMPLETA'!$A6028)</f>
        <v>0</v>
      </c>
      <c r="C6028" s="28" t="s">
        <v>10888</v>
      </c>
      <c r="D6028" s="29">
        <v>0.0</v>
      </c>
      <c r="E6028" s="1">
        <f>COUNTIF($H$2:$H$2576,'CARGA COMPLETA'!$A6028)</f>
        <v>0</v>
      </c>
    </row>
    <row r="6029" ht="15.75" customHeight="1">
      <c r="A6029" s="28" t="s">
        <v>3386</v>
      </c>
      <c r="B6029" s="27">
        <f>COUNTIF($H$2:$H$2576,'CARGA COMPLETA'!$A6029)</f>
        <v>1</v>
      </c>
      <c r="C6029" s="28" t="s">
        <v>3385</v>
      </c>
      <c r="D6029" s="29">
        <v>654.38581725</v>
      </c>
      <c r="E6029" s="1">
        <f>COUNTIF($H$2:$H$2576,'CARGA COMPLETA'!$A6029)</f>
        <v>1</v>
      </c>
    </row>
    <row r="6030" ht="15.75" hidden="1" customHeight="1">
      <c r="A6030" s="28"/>
      <c r="B6030" s="27">
        <f>COUNTIF($H$2:$H$2576,'CARGA COMPLETA'!$A6030)</f>
        <v>0</v>
      </c>
      <c r="C6030" s="28"/>
      <c r="D6030" s="29">
        <v>0.0</v>
      </c>
      <c r="E6030" s="1">
        <f>COUNTIF($H$2:$H$2576,'CARGA COMPLETA'!$A6030)</f>
        <v>0</v>
      </c>
    </row>
    <row r="6031" ht="15.75" hidden="1" customHeight="1">
      <c r="A6031" s="28"/>
      <c r="B6031" s="27">
        <f>COUNTIF($H$2:$H$2576,'CARGA COMPLETA'!$A6031)</f>
        <v>0</v>
      </c>
      <c r="C6031" s="28" t="s">
        <v>10889</v>
      </c>
      <c r="D6031" s="29">
        <v>0.0</v>
      </c>
      <c r="E6031" s="1">
        <f>COUNTIF($H$2:$H$2576,'CARGA COMPLETA'!$A6031)</f>
        <v>0</v>
      </c>
    </row>
    <row r="6032" ht="15.75" customHeight="1">
      <c r="A6032" s="28" t="s">
        <v>3388</v>
      </c>
      <c r="B6032" s="27">
        <f>COUNTIF($H$2:$H$2576,'CARGA COMPLETA'!$A6032)</f>
        <v>1</v>
      </c>
      <c r="C6032" s="28" t="s">
        <v>3387</v>
      </c>
      <c r="D6032" s="29">
        <v>1631.8812015</v>
      </c>
      <c r="E6032" s="1">
        <f>COUNTIF($H$2:$H$2576,'CARGA COMPLETA'!$A6032)</f>
        <v>1</v>
      </c>
    </row>
    <row r="6033" ht="15.75" customHeight="1">
      <c r="A6033" s="28" t="s">
        <v>3390</v>
      </c>
      <c r="B6033" s="27">
        <f>COUNTIF($H$2:$H$2576,'CARGA COMPLETA'!$A6033)</f>
        <v>1</v>
      </c>
      <c r="C6033" s="28" t="s">
        <v>3389</v>
      </c>
      <c r="D6033" s="29">
        <v>2626.8958732499996</v>
      </c>
      <c r="E6033" s="1">
        <f>COUNTIF($H$2:$H$2576,'CARGA COMPLETA'!$A6033)</f>
        <v>1</v>
      </c>
    </row>
    <row r="6034" ht="15.75" customHeight="1">
      <c r="A6034" s="28" t="s">
        <v>3392</v>
      </c>
      <c r="B6034" s="27">
        <f>COUNTIF($H$2:$H$2576,'CARGA COMPLETA'!$A6034)</f>
        <v>1</v>
      </c>
      <c r="C6034" s="28" t="s">
        <v>3391</v>
      </c>
      <c r="D6034" s="29">
        <v>968.5201184999997</v>
      </c>
      <c r="E6034" s="1">
        <f>COUNTIF($H$2:$H$2576,'CARGA COMPLETA'!$A6034)</f>
        <v>1</v>
      </c>
    </row>
    <row r="6035" ht="15.75" customHeight="1">
      <c r="A6035" s="28" t="s">
        <v>3394</v>
      </c>
      <c r="B6035" s="27">
        <f>COUNTIF($H$2:$H$2576,'CARGA COMPLETA'!$A6035)</f>
        <v>1</v>
      </c>
      <c r="C6035" s="28" t="s">
        <v>3393</v>
      </c>
      <c r="D6035" s="29">
        <v>3237.2229284999994</v>
      </c>
      <c r="E6035" s="1">
        <f>COUNTIF($H$2:$H$2576,'CARGA COMPLETA'!$A6035)</f>
        <v>1</v>
      </c>
    </row>
    <row r="6036" ht="15.75" customHeight="1">
      <c r="A6036" s="28" t="s">
        <v>3396</v>
      </c>
      <c r="B6036" s="27">
        <f>COUNTIF($H$2:$H$2576,'CARGA COMPLETA'!$A6036)</f>
        <v>1</v>
      </c>
      <c r="C6036" s="28" t="s">
        <v>3395</v>
      </c>
      <c r="D6036" s="29">
        <v>4140.05919525</v>
      </c>
      <c r="E6036" s="1">
        <f>COUNTIF($H$2:$H$2576,'CARGA COMPLETA'!$A6036)</f>
        <v>1</v>
      </c>
    </row>
    <row r="6037" ht="15.75" customHeight="1">
      <c r="A6037" s="28" t="s">
        <v>3398</v>
      </c>
      <c r="B6037" s="27">
        <f>COUNTIF($H$2:$H$2576,'CARGA COMPLETA'!$A6037)</f>
        <v>1</v>
      </c>
      <c r="C6037" s="28" t="s">
        <v>3397</v>
      </c>
      <c r="D6037" s="29">
        <v>602.81622225</v>
      </c>
      <c r="E6037" s="1">
        <f>COUNTIF($H$2:$H$2576,'CARGA COMPLETA'!$A6037)</f>
        <v>1</v>
      </c>
    </row>
    <row r="6038" ht="15.75" customHeight="1">
      <c r="A6038" s="28" t="s">
        <v>3400</v>
      </c>
      <c r="B6038" s="27">
        <f>COUNTIF($H$2:$H$2576,'CARGA COMPLETA'!$A6038)</f>
        <v>1</v>
      </c>
      <c r="C6038" s="28" t="s">
        <v>3399</v>
      </c>
      <c r="D6038" s="29">
        <v>541.02255075</v>
      </c>
      <c r="E6038" s="1">
        <f>COUNTIF($H$2:$H$2576,'CARGA COMPLETA'!$A6038)</f>
        <v>1</v>
      </c>
    </row>
    <row r="6039" ht="15.75" customHeight="1">
      <c r="A6039" s="28" t="s">
        <v>3402</v>
      </c>
      <c r="B6039" s="27">
        <f>COUNTIF($H$2:$H$2576,'CARGA COMPLETA'!$A6039)</f>
        <v>1</v>
      </c>
      <c r="C6039" s="28" t="s">
        <v>3401</v>
      </c>
      <c r="D6039" s="29">
        <v>596.4374047499999</v>
      </c>
      <c r="E6039" s="1">
        <f>COUNTIF($H$2:$H$2576,'CARGA COMPLETA'!$A6039)</f>
        <v>1</v>
      </c>
    </row>
    <row r="6040" ht="15.75" customHeight="1">
      <c r="A6040" s="28" t="s">
        <v>3404</v>
      </c>
      <c r="B6040" s="27">
        <f>COUNTIF($H$2:$H$2576,'CARGA COMPLETA'!$A6040)</f>
        <v>1</v>
      </c>
      <c r="C6040" s="28" t="s">
        <v>3403</v>
      </c>
      <c r="D6040" s="29">
        <v>596.41943625</v>
      </c>
      <c r="E6040" s="1">
        <f>COUNTIF($H$2:$H$2576,'CARGA COMPLETA'!$A6040)</f>
        <v>1</v>
      </c>
    </row>
    <row r="6041" ht="15.75" customHeight="1">
      <c r="A6041" s="28" t="s">
        <v>3406</v>
      </c>
      <c r="B6041" s="27">
        <f>COUNTIF($H$2:$H$2576,'CARGA COMPLETA'!$A6041)</f>
        <v>1</v>
      </c>
      <c r="C6041" s="28" t="s">
        <v>3405</v>
      </c>
      <c r="D6041" s="29">
        <v>596.5272472500001</v>
      </c>
      <c r="E6041" s="1">
        <f>COUNTIF($H$2:$H$2576,'CARGA COMPLETA'!$A6041)</f>
        <v>1</v>
      </c>
    </row>
    <row r="6042" ht="15.75" customHeight="1">
      <c r="A6042" s="28" t="s">
        <v>3408</v>
      </c>
      <c r="B6042" s="27">
        <f>COUNTIF($H$2:$H$2576,'CARGA COMPLETA'!$A6042)</f>
        <v>1</v>
      </c>
      <c r="C6042" s="28" t="s">
        <v>3407</v>
      </c>
      <c r="D6042" s="29">
        <v>596.302641</v>
      </c>
      <c r="E6042" s="1">
        <f>COUNTIF($H$2:$H$2576,'CARGA COMPLETA'!$A6042)</f>
        <v>1</v>
      </c>
    </row>
    <row r="6043" ht="15.75" customHeight="1">
      <c r="A6043" s="28" t="s">
        <v>3410</v>
      </c>
      <c r="B6043" s="27">
        <f>COUNTIF($H$2:$H$2576,'CARGA COMPLETA'!$A6043)</f>
        <v>1</v>
      </c>
      <c r="C6043" s="28" t="s">
        <v>3409</v>
      </c>
      <c r="D6043" s="29">
        <v>321.92364599999996</v>
      </c>
      <c r="E6043" s="1">
        <f>COUNTIF($H$2:$H$2576,'CARGA COMPLETA'!$A6043)</f>
        <v>1</v>
      </c>
    </row>
    <row r="6044" ht="15.75" customHeight="1">
      <c r="A6044" s="28" t="s">
        <v>3412</v>
      </c>
      <c r="B6044" s="27">
        <f>COUNTIF($H$2:$H$2576,'CARGA COMPLETA'!$A6044)</f>
        <v>1</v>
      </c>
      <c r="C6044" s="28" t="s">
        <v>3411</v>
      </c>
      <c r="D6044" s="29">
        <v>362.46956625</v>
      </c>
      <c r="E6044" s="1">
        <f>COUNTIF($H$2:$H$2576,'CARGA COMPLETA'!$A6044)</f>
        <v>1</v>
      </c>
    </row>
    <row r="6045" ht="15.75" customHeight="1">
      <c r="A6045" s="28" t="s">
        <v>3414</v>
      </c>
      <c r="B6045" s="27">
        <f>COUNTIF($H$2:$H$2576,'CARGA COMPLETA'!$A6045)</f>
        <v>1</v>
      </c>
      <c r="C6045" s="28" t="s">
        <v>3413</v>
      </c>
      <c r="D6045" s="29">
        <v>362.46956625</v>
      </c>
      <c r="E6045" s="1">
        <f>COUNTIF($H$2:$H$2576,'CARGA COMPLETA'!$A6045)</f>
        <v>1</v>
      </c>
    </row>
    <row r="6046" ht="15.75" customHeight="1">
      <c r="A6046" s="28" t="s">
        <v>3416</v>
      </c>
      <c r="B6046" s="27">
        <f>COUNTIF($H$2:$H$2576,'CARGA COMPLETA'!$A6046)</f>
        <v>1</v>
      </c>
      <c r="C6046" s="28" t="s">
        <v>3415</v>
      </c>
      <c r="D6046" s="29">
        <v>606.7782765</v>
      </c>
      <c r="E6046" s="1">
        <f>COUNTIF($H$2:$H$2576,'CARGA COMPLETA'!$A6046)</f>
        <v>1</v>
      </c>
    </row>
    <row r="6047" ht="15.75" customHeight="1">
      <c r="A6047" s="28" t="s">
        <v>3418</v>
      </c>
      <c r="B6047" s="27">
        <f>COUNTIF($H$2:$H$2576,'CARGA COMPLETA'!$A6047)</f>
        <v>1</v>
      </c>
      <c r="C6047" s="28" t="s">
        <v>3417</v>
      </c>
      <c r="D6047" s="29">
        <v>298.18725749999993</v>
      </c>
      <c r="E6047" s="1">
        <f>COUNTIF($H$2:$H$2576,'CARGA COMPLETA'!$A6047)</f>
        <v>1</v>
      </c>
    </row>
    <row r="6048" ht="15.75" customHeight="1">
      <c r="A6048" s="28" t="s">
        <v>3420</v>
      </c>
      <c r="B6048" s="27">
        <f>COUNTIF($H$2:$H$2576,'CARGA COMPLETA'!$A6048)</f>
        <v>1</v>
      </c>
      <c r="C6048" s="28" t="s">
        <v>3419</v>
      </c>
      <c r="D6048" s="29">
        <v>362.46956625</v>
      </c>
      <c r="E6048" s="1">
        <f>COUNTIF($H$2:$H$2576,'CARGA COMPLETA'!$A6048)</f>
        <v>1</v>
      </c>
    </row>
    <row r="6049" ht="15.75" customHeight="1">
      <c r="A6049" s="28" t="s">
        <v>3422</v>
      </c>
      <c r="B6049" s="27">
        <f>COUNTIF($H$2:$H$2576,'CARGA COMPLETA'!$A6049)</f>
        <v>1</v>
      </c>
      <c r="C6049" s="28" t="s">
        <v>3421</v>
      </c>
      <c r="D6049" s="29">
        <v>391.39885124999995</v>
      </c>
      <c r="E6049" s="1">
        <f>COUNTIF($H$2:$H$2576,'CARGA COMPLETA'!$A6049)</f>
        <v>1</v>
      </c>
    </row>
    <row r="6050" ht="15.75" hidden="1" customHeight="1">
      <c r="A6050" s="28"/>
      <c r="B6050" s="27">
        <f>COUNTIF($H$2:$H$2576,'CARGA COMPLETA'!$A6050)</f>
        <v>0</v>
      </c>
      <c r="C6050" s="28"/>
      <c r="D6050" s="29">
        <v>0.0</v>
      </c>
      <c r="E6050" s="1">
        <f>COUNTIF($H$2:$H$2576,'CARGA COMPLETA'!$A6050)</f>
        <v>0</v>
      </c>
    </row>
    <row r="6051" ht="15.75" hidden="1" customHeight="1">
      <c r="A6051" s="28"/>
      <c r="B6051" s="27">
        <f>COUNTIF($H$2:$H$2576,'CARGA COMPLETA'!$A6051)</f>
        <v>0</v>
      </c>
      <c r="C6051" s="28" t="s">
        <v>10890</v>
      </c>
      <c r="D6051" s="29">
        <v>0.0</v>
      </c>
      <c r="E6051" s="1">
        <f>COUNTIF($H$2:$H$2576,'CARGA COMPLETA'!$A6051)</f>
        <v>0</v>
      </c>
    </row>
    <row r="6052" ht="15.75" hidden="1" customHeight="1">
      <c r="A6052" s="28" t="s">
        <v>10891</v>
      </c>
      <c r="B6052" s="27">
        <f>COUNTIF($H$2:$H$2576,'CARGA COMPLETA'!$A6052)</f>
        <v>0</v>
      </c>
      <c r="C6052" s="28" t="s">
        <v>10892</v>
      </c>
      <c r="D6052" s="29">
        <v>3013.9193947499994</v>
      </c>
      <c r="E6052" s="1">
        <f>COUNTIF($H$2:$H$2576,'CARGA COMPLETA'!$A6052)</f>
        <v>0</v>
      </c>
    </row>
    <row r="6053" ht="15.75" hidden="1" customHeight="1">
      <c r="A6053" s="28" t="s">
        <v>10893</v>
      </c>
      <c r="B6053" s="27">
        <f>COUNTIF($H$2:$H$2576,'CARGA COMPLETA'!$A6053)</f>
        <v>0</v>
      </c>
      <c r="C6053" s="28" t="s">
        <v>10894</v>
      </c>
      <c r="D6053" s="29">
        <v>3335.2950015</v>
      </c>
      <c r="E6053" s="1">
        <f>COUNTIF($H$2:$H$2576,'CARGA COMPLETA'!$A6053)</f>
        <v>0</v>
      </c>
    </row>
    <row r="6054" ht="15.75" hidden="1" customHeight="1">
      <c r="A6054" s="28" t="s">
        <v>10895</v>
      </c>
      <c r="B6054" s="27">
        <f>COUNTIF($H$2:$H$2576,'CARGA COMPLETA'!$A6054)</f>
        <v>0</v>
      </c>
      <c r="C6054" s="28" t="s">
        <v>10896</v>
      </c>
      <c r="D6054" s="29">
        <v>3919.1275035</v>
      </c>
      <c r="E6054" s="1">
        <f>COUNTIF($H$2:$H$2576,'CARGA COMPLETA'!$A6054)</f>
        <v>0</v>
      </c>
    </row>
    <row r="6055" ht="15.75" hidden="1" customHeight="1">
      <c r="A6055" s="28"/>
      <c r="B6055" s="27">
        <f>COUNTIF($H$2:$H$2576,'CARGA COMPLETA'!$A6055)</f>
        <v>0</v>
      </c>
      <c r="C6055" s="28"/>
      <c r="D6055" s="29">
        <v>0.0</v>
      </c>
      <c r="E6055" s="1">
        <f>COUNTIF($H$2:$H$2576,'CARGA COMPLETA'!$A6055)</f>
        <v>0</v>
      </c>
    </row>
    <row r="6056" ht="15.75" hidden="1" customHeight="1">
      <c r="A6056" s="28"/>
      <c r="B6056" s="27">
        <f>COUNTIF($H$2:$H$2576,'CARGA COMPLETA'!$A6056)</f>
        <v>0</v>
      </c>
      <c r="C6056" s="28" t="s">
        <v>10897</v>
      </c>
      <c r="D6056" s="29">
        <v>0.0</v>
      </c>
      <c r="E6056" s="1">
        <f>COUNTIF($H$2:$H$2576,'CARGA COMPLETA'!$A6056)</f>
        <v>0</v>
      </c>
    </row>
    <row r="6057" ht="15.75" hidden="1" customHeight="1">
      <c r="A6057" s="28" t="s">
        <v>10898</v>
      </c>
      <c r="B6057" s="27">
        <f>COUNTIF($H$2:$H$2576,'CARGA COMPLETA'!$A6057)</f>
        <v>0</v>
      </c>
      <c r="C6057" s="28" t="s">
        <v>10899</v>
      </c>
      <c r="D6057" s="29">
        <v>2168.2049895</v>
      </c>
      <c r="E6057" s="1">
        <f>COUNTIF($H$2:$H$2576,'CARGA COMPLETA'!$A6057)</f>
        <v>0</v>
      </c>
    </row>
    <row r="6058" ht="15.75" hidden="1" customHeight="1">
      <c r="A6058" s="28" t="s">
        <v>10900</v>
      </c>
      <c r="B6058" s="27">
        <f>COUNTIF($H$2:$H$2576,'CARGA COMPLETA'!$A6058)</f>
        <v>0</v>
      </c>
      <c r="C6058" s="28" t="s">
        <v>10901</v>
      </c>
      <c r="D6058" s="29">
        <v>2252.46827025</v>
      </c>
      <c r="E6058" s="1">
        <f>COUNTIF($H$2:$H$2576,'CARGA COMPLETA'!$A6058)</f>
        <v>0</v>
      </c>
    </row>
    <row r="6059" ht="15.75" hidden="1" customHeight="1">
      <c r="A6059" s="28"/>
      <c r="B6059" s="27">
        <f>COUNTIF($H$2:$H$2576,'CARGA COMPLETA'!$A6059)</f>
        <v>0</v>
      </c>
      <c r="C6059" s="28"/>
      <c r="D6059" s="29">
        <v>0.0</v>
      </c>
      <c r="E6059" s="1">
        <f>COUNTIF($H$2:$H$2576,'CARGA COMPLETA'!$A6059)</f>
        <v>0</v>
      </c>
    </row>
    <row r="6060" ht="15.75" hidden="1" customHeight="1">
      <c r="A6060" s="28"/>
      <c r="B6060" s="27">
        <f>COUNTIF($H$2:$H$2576,'CARGA COMPLETA'!$A6060)</f>
        <v>0</v>
      </c>
      <c r="C6060" s="28" t="s">
        <v>10902</v>
      </c>
      <c r="D6060" s="29">
        <v>0.0</v>
      </c>
      <c r="E6060" s="1">
        <f>COUNTIF($H$2:$H$2576,'CARGA COMPLETA'!$A6060)</f>
        <v>0</v>
      </c>
    </row>
    <row r="6061" ht="15.75" hidden="1" customHeight="1">
      <c r="A6061" s="28" t="s">
        <v>10903</v>
      </c>
      <c r="B6061" s="27">
        <f>COUNTIF($H$2:$H$2576,'CARGA COMPLETA'!$A6061)</f>
        <v>0</v>
      </c>
      <c r="C6061" s="28" t="s">
        <v>10904</v>
      </c>
      <c r="D6061" s="29">
        <v>8080.524292499999</v>
      </c>
      <c r="E6061" s="1">
        <f>COUNTIF($H$2:$H$2576,'CARGA COMPLETA'!$A6061)</f>
        <v>0</v>
      </c>
    </row>
    <row r="6062" ht="15.75" hidden="1" customHeight="1">
      <c r="A6062" s="28" t="s">
        <v>10905</v>
      </c>
      <c r="B6062" s="27">
        <f>COUNTIF($H$2:$H$2576,'CARGA COMPLETA'!$A6062)</f>
        <v>0</v>
      </c>
      <c r="C6062" s="28" t="s">
        <v>10906</v>
      </c>
      <c r="D6062" s="29">
        <v>8858.4525315</v>
      </c>
      <c r="E6062" s="1">
        <f>COUNTIF($H$2:$H$2576,'CARGA COMPLETA'!$A6062)</f>
        <v>0</v>
      </c>
    </row>
    <row r="6063" ht="15.75" hidden="1" customHeight="1">
      <c r="A6063" s="28" t="s">
        <v>10907</v>
      </c>
      <c r="B6063" s="27">
        <f>COUNTIF($H$2:$H$2576,'CARGA COMPLETA'!$A6063)</f>
        <v>0</v>
      </c>
      <c r="C6063" s="28" t="s">
        <v>10908</v>
      </c>
      <c r="D6063" s="29">
        <v>3875.0777257499994</v>
      </c>
      <c r="E6063" s="1">
        <f>COUNTIF($H$2:$H$2576,'CARGA COMPLETA'!$A6063)</f>
        <v>0</v>
      </c>
    </row>
    <row r="6064" ht="15.75" hidden="1" customHeight="1">
      <c r="A6064" s="28"/>
      <c r="B6064" s="27">
        <f>COUNTIF($H$2:$H$2576,'CARGA COMPLETA'!$A6064)</f>
        <v>0</v>
      </c>
      <c r="C6064" s="28"/>
      <c r="D6064" s="29">
        <v>0.0</v>
      </c>
      <c r="E6064" s="1">
        <f>COUNTIF($H$2:$H$2576,'CARGA COMPLETA'!$A6064)</f>
        <v>0</v>
      </c>
    </row>
    <row r="6065" ht="15.75" hidden="1" customHeight="1">
      <c r="A6065" s="28"/>
      <c r="B6065" s="27">
        <f>COUNTIF($H$2:$H$2576,'CARGA COMPLETA'!$A6065)</f>
        <v>0</v>
      </c>
      <c r="C6065" s="28" t="s">
        <v>10909</v>
      </c>
      <c r="D6065" s="29">
        <v>0.0</v>
      </c>
      <c r="E6065" s="1">
        <f>COUNTIF($H$2:$H$2576,'CARGA COMPLETA'!$A6065)</f>
        <v>0</v>
      </c>
    </row>
    <row r="6066" ht="15.75" hidden="1" customHeight="1">
      <c r="A6066" s="28" t="s">
        <v>10910</v>
      </c>
      <c r="B6066" s="27">
        <f>COUNTIF($H$2:$H$2576,'CARGA COMPLETA'!$A6066)</f>
        <v>0</v>
      </c>
      <c r="C6066" s="28" t="s">
        <v>10911</v>
      </c>
      <c r="D6066" s="29">
        <v>3213.6123195</v>
      </c>
      <c r="E6066" s="1">
        <f>COUNTIF($H$2:$H$2576,'CARGA COMPLETA'!$A6066)</f>
        <v>0</v>
      </c>
    </row>
    <row r="6067" ht="15.75" hidden="1" customHeight="1">
      <c r="A6067" s="28" t="s">
        <v>10912</v>
      </c>
      <c r="B6067" s="27">
        <f>COUNTIF($H$2:$H$2576,'CARGA COMPLETA'!$A6067)</f>
        <v>0</v>
      </c>
      <c r="C6067" s="28" t="s">
        <v>10913</v>
      </c>
      <c r="D6067" s="29">
        <v>3577.3666335000003</v>
      </c>
      <c r="E6067" s="1">
        <f>COUNTIF($H$2:$H$2576,'CARGA COMPLETA'!$A6067)</f>
        <v>0</v>
      </c>
    </row>
    <row r="6068" ht="15.75" hidden="1" customHeight="1">
      <c r="A6068" s="28" t="s">
        <v>10914</v>
      </c>
      <c r="B6068" s="27">
        <f>COUNTIF($H$2:$H$2576,'CARGA COMPLETA'!$A6068)</f>
        <v>0</v>
      </c>
      <c r="C6068" s="28" t="s">
        <v>10915</v>
      </c>
      <c r="D6068" s="29">
        <v>3820.0491944999994</v>
      </c>
      <c r="E6068" s="1">
        <f>COUNTIF($H$2:$H$2576,'CARGA COMPLETA'!$A6068)</f>
        <v>0</v>
      </c>
    </row>
    <row r="6069" ht="15.75" hidden="1" customHeight="1">
      <c r="A6069" s="28"/>
      <c r="B6069" s="27">
        <f>COUNTIF($H$2:$H$2576,'CARGA COMPLETA'!$A6069)</f>
        <v>0</v>
      </c>
      <c r="C6069" s="28"/>
      <c r="D6069" s="29">
        <v>0.0</v>
      </c>
      <c r="E6069" s="1">
        <f>COUNTIF($H$2:$H$2576,'CARGA COMPLETA'!$A6069)</f>
        <v>0</v>
      </c>
    </row>
    <row r="6070" ht="15.75" hidden="1" customHeight="1">
      <c r="A6070" s="28"/>
      <c r="B6070" s="27">
        <f>COUNTIF($H$2:$H$2576,'CARGA COMPLETA'!$A6070)</f>
        <v>0</v>
      </c>
      <c r="C6070" s="28" t="s">
        <v>10916</v>
      </c>
      <c r="D6070" s="29">
        <v>0.0</v>
      </c>
      <c r="E6070" s="1">
        <f>COUNTIF($H$2:$H$2576,'CARGA COMPLETA'!$A6070)</f>
        <v>0</v>
      </c>
    </row>
    <row r="6071" ht="15.75" hidden="1" customHeight="1">
      <c r="A6071" s="28" t="s">
        <v>10917</v>
      </c>
      <c r="B6071" s="27">
        <f>COUNTIF($H$2:$H$2576,'CARGA COMPLETA'!$A6071)</f>
        <v>0</v>
      </c>
      <c r="C6071" s="28" t="s">
        <v>10918</v>
      </c>
      <c r="D6071" s="29">
        <v>1852.336728</v>
      </c>
      <c r="E6071" s="1">
        <f>COUNTIF($H$2:$H$2576,'CARGA COMPLETA'!$A6071)</f>
        <v>0</v>
      </c>
    </row>
    <row r="6072" ht="15.75" hidden="1" customHeight="1">
      <c r="A6072" s="28"/>
      <c r="B6072" s="27">
        <f>COUNTIF($H$2:$H$2576,'CARGA COMPLETA'!$A6072)</f>
        <v>0</v>
      </c>
      <c r="C6072" s="28"/>
      <c r="D6072" s="29">
        <v>0.0</v>
      </c>
      <c r="E6072" s="1">
        <f>COUNTIF($H$2:$H$2576,'CARGA COMPLETA'!$A6072)</f>
        <v>0</v>
      </c>
    </row>
    <row r="6073" ht="15.75" hidden="1" customHeight="1">
      <c r="A6073" s="28"/>
      <c r="B6073" s="27">
        <f>COUNTIF($H$2:$H$2576,'CARGA COMPLETA'!$A6073)</f>
        <v>0</v>
      </c>
      <c r="C6073" s="28" t="s">
        <v>10919</v>
      </c>
      <c r="D6073" s="29">
        <v>0.0</v>
      </c>
      <c r="E6073" s="1">
        <f>COUNTIF($H$2:$H$2576,'CARGA COMPLETA'!$A6073)</f>
        <v>0</v>
      </c>
    </row>
    <row r="6074" ht="15.75" hidden="1" customHeight="1">
      <c r="A6074" s="28" t="s">
        <v>10920</v>
      </c>
      <c r="B6074" s="27">
        <f>COUNTIF($H$2:$H$2576,'CARGA COMPLETA'!$A6074)</f>
        <v>0</v>
      </c>
      <c r="C6074" s="28" t="s">
        <v>10921</v>
      </c>
      <c r="D6074" s="29">
        <v>2595.77443125</v>
      </c>
      <c r="E6074" s="1">
        <f>COUNTIF($H$2:$H$2576,'CARGA COMPLETA'!$A6074)</f>
        <v>0</v>
      </c>
    </row>
    <row r="6075" ht="15.75" hidden="1" customHeight="1">
      <c r="A6075" s="28" t="s">
        <v>10922</v>
      </c>
      <c r="B6075" s="27">
        <f>COUNTIF($H$2:$H$2576,'CARGA COMPLETA'!$A6075)</f>
        <v>0</v>
      </c>
      <c r="C6075" s="28" t="s">
        <v>10923</v>
      </c>
      <c r="D6075" s="29">
        <v>2827.559097</v>
      </c>
      <c r="E6075" s="1">
        <f>COUNTIF($H$2:$H$2576,'CARGA COMPLETA'!$A6075)</f>
        <v>0</v>
      </c>
    </row>
    <row r="6076" ht="15.75" hidden="1" customHeight="1">
      <c r="A6076" s="28" t="s">
        <v>10924</v>
      </c>
      <c r="B6076" s="27">
        <f>COUNTIF($H$2:$H$2576,'CARGA COMPLETA'!$A6076)</f>
        <v>0</v>
      </c>
      <c r="C6076" s="28" t="s">
        <v>10925</v>
      </c>
      <c r="D6076" s="29">
        <v>3168.0172507499997</v>
      </c>
      <c r="E6076" s="1">
        <f>COUNTIF($H$2:$H$2576,'CARGA COMPLETA'!$A6076)</f>
        <v>0</v>
      </c>
    </row>
    <row r="6077" ht="15.75" hidden="1" customHeight="1">
      <c r="A6077" s="28" t="s">
        <v>10926</v>
      </c>
      <c r="B6077" s="27">
        <f>COUNTIF($H$2:$H$2576,'CARGA COMPLETA'!$A6077)</f>
        <v>0</v>
      </c>
      <c r="C6077" s="28" t="s">
        <v>10927</v>
      </c>
      <c r="D6077" s="29">
        <v>3290.32883025</v>
      </c>
      <c r="E6077" s="1">
        <f>COUNTIF($H$2:$H$2576,'CARGA COMPLETA'!$A6077)</f>
        <v>0</v>
      </c>
    </row>
    <row r="6078" ht="15.75" hidden="1" customHeight="1">
      <c r="A6078" s="28" t="s">
        <v>10928</v>
      </c>
      <c r="B6078" s="27">
        <f>COUNTIF($H$2:$H$2576,'CARGA COMPLETA'!$A6078)</f>
        <v>0</v>
      </c>
      <c r="C6078" s="28" t="s">
        <v>10929</v>
      </c>
      <c r="D6078" s="29">
        <v>3683.7221849999996</v>
      </c>
      <c r="E6078" s="1">
        <f>COUNTIF($H$2:$H$2576,'CARGA COMPLETA'!$A6078)</f>
        <v>0</v>
      </c>
    </row>
    <row r="6079" ht="15.75" hidden="1" customHeight="1">
      <c r="A6079" s="28" t="s">
        <v>10930</v>
      </c>
      <c r="B6079" s="27">
        <f>COUNTIF($H$2:$H$2576,'CARGA COMPLETA'!$A6079)</f>
        <v>0</v>
      </c>
      <c r="C6079" s="28" t="s">
        <v>10931</v>
      </c>
      <c r="D6079" s="29">
        <v>3900.682838249999</v>
      </c>
      <c r="E6079" s="1">
        <f>COUNTIF($H$2:$H$2576,'CARGA COMPLETA'!$A6079)</f>
        <v>0</v>
      </c>
    </row>
    <row r="6080" ht="15.75" hidden="1" customHeight="1">
      <c r="A6080" s="28" t="s">
        <v>10932</v>
      </c>
      <c r="B6080" s="27">
        <f>COUNTIF($H$2:$H$2576,'CARGA COMPLETA'!$A6080)</f>
        <v>0</v>
      </c>
      <c r="C6080" s="28" t="s">
        <v>10933</v>
      </c>
      <c r="D6080" s="29">
        <v>4196.35450575</v>
      </c>
      <c r="E6080" s="1">
        <f>COUNTIF($H$2:$H$2576,'CARGA COMPLETA'!$A6080)</f>
        <v>0</v>
      </c>
    </row>
    <row r="6081" ht="15.75" hidden="1" customHeight="1">
      <c r="A6081" s="28"/>
      <c r="B6081" s="27">
        <f>COUNTIF($H$2:$H$2576,'CARGA COMPLETA'!$A6081)</f>
        <v>0</v>
      </c>
      <c r="C6081" s="28"/>
      <c r="D6081" s="29">
        <v>0.0</v>
      </c>
      <c r="E6081" s="1">
        <f>COUNTIF($H$2:$H$2576,'CARGA COMPLETA'!$A6081)</f>
        <v>0</v>
      </c>
    </row>
    <row r="6082" ht="15.75" hidden="1" customHeight="1">
      <c r="A6082" s="28"/>
      <c r="B6082" s="27">
        <f>COUNTIF($H$2:$H$2576,'CARGA COMPLETA'!$A6082)</f>
        <v>0</v>
      </c>
      <c r="C6082" s="28" t="s">
        <v>10934</v>
      </c>
      <c r="D6082" s="29">
        <v>0.0</v>
      </c>
      <c r="E6082" s="1">
        <f>COUNTIF($H$2:$H$2576,'CARGA COMPLETA'!$A6082)</f>
        <v>0</v>
      </c>
    </row>
    <row r="6083" ht="15.75" hidden="1" customHeight="1">
      <c r="A6083" s="28" t="s">
        <v>10935</v>
      </c>
      <c r="B6083" s="27">
        <f>COUNTIF($H$2:$H$2576,'CARGA COMPLETA'!$A6083)</f>
        <v>0</v>
      </c>
      <c r="C6083" s="28" t="s">
        <v>10936</v>
      </c>
      <c r="D6083" s="29">
        <v>5892.23950425</v>
      </c>
      <c r="E6083" s="1">
        <f>COUNTIF($H$2:$H$2576,'CARGA COMPLETA'!$A6083)</f>
        <v>0</v>
      </c>
    </row>
    <row r="6084" ht="15.75" hidden="1" customHeight="1">
      <c r="A6084" s="28" t="s">
        <v>10937</v>
      </c>
      <c r="B6084" s="27">
        <f>COUNTIF($H$2:$H$2576,'CARGA COMPLETA'!$A6084)</f>
        <v>0</v>
      </c>
      <c r="C6084" s="28" t="s">
        <v>10938</v>
      </c>
      <c r="D6084" s="29">
        <v>6250.5403785</v>
      </c>
      <c r="E6084" s="1">
        <f>COUNTIF($H$2:$H$2576,'CARGA COMPLETA'!$A6084)</f>
        <v>0</v>
      </c>
    </row>
    <row r="6085" ht="15.75" hidden="1" customHeight="1">
      <c r="A6085" s="28" t="s">
        <v>10939</v>
      </c>
      <c r="B6085" s="27">
        <f>COUNTIF($H$2:$H$2576,'CARGA COMPLETA'!$A6085)</f>
        <v>0</v>
      </c>
      <c r="C6085" s="28" t="s">
        <v>10940</v>
      </c>
      <c r="D6085" s="29">
        <v>6838.802115749999</v>
      </c>
      <c r="E6085" s="1">
        <f>COUNTIF($H$2:$H$2576,'CARGA COMPLETA'!$A6085)</f>
        <v>0</v>
      </c>
    </row>
    <row r="6086" ht="15.75" hidden="1" customHeight="1">
      <c r="A6086" s="28"/>
      <c r="B6086" s="27">
        <f>COUNTIF($H$2:$H$2576,'CARGA COMPLETA'!$A6086)</f>
        <v>0</v>
      </c>
      <c r="C6086" s="28"/>
      <c r="D6086" s="29">
        <v>0.0</v>
      </c>
      <c r="E6086" s="1">
        <f>COUNTIF($H$2:$H$2576,'CARGA COMPLETA'!$A6086)</f>
        <v>0</v>
      </c>
    </row>
    <row r="6087" ht="15.75" hidden="1" customHeight="1">
      <c r="A6087" s="28"/>
      <c r="B6087" s="27">
        <f>COUNTIF($H$2:$H$2576,'CARGA COMPLETA'!$A6087)</f>
        <v>0</v>
      </c>
      <c r="C6087" s="28" t="s">
        <v>10941</v>
      </c>
      <c r="D6087" s="29">
        <v>0.0</v>
      </c>
      <c r="E6087" s="1">
        <f>COUNTIF($H$2:$H$2576,'CARGA COMPLETA'!$A6087)</f>
        <v>0</v>
      </c>
    </row>
    <row r="6088" ht="15.75" hidden="1" customHeight="1">
      <c r="A6088" s="28" t="s">
        <v>10942</v>
      </c>
      <c r="B6088" s="27">
        <f>COUNTIF($H$2:$H$2576,'CARGA COMPLETA'!$A6088)</f>
        <v>0</v>
      </c>
      <c r="C6088" s="28" t="s">
        <v>10943</v>
      </c>
      <c r="D6088" s="29">
        <v>2899.38817575</v>
      </c>
      <c r="E6088" s="1">
        <f>COUNTIF($H$2:$H$2576,'CARGA COMPLETA'!$A6088)</f>
        <v>0</v>
      </c>
    </row>
    <row r="6089" ht="15.75" hidden="1" customHeight="1">
      <c r="A6089" s="28" t="s">
        <v>10944</v>
      </c>
      <c r="B6089" s="27">
        <f>COUNTIF($H$2:$H$2576,'CARGA COMPLETA'!$A6089)</f>
        <v>0</v>
      </c>
      <c r="C6089" s="28" t="s">
        <v>10945</v>
      </c>
      <c r="D6089" s="29">
        <v>2617.60615875</v>
      </c>
      <c r="E6089" s="1">
        <f>COUNTIF($H$2:$H$2576,'CARGA COMPLETA'!$A6089)</f>
        <v>0</v>
      </c>
    </row>
    <row r="6090" ht="15.75" hidden="1" customHeight="1">
      <c r="A6090" s="28"/>
      <c r="B6090" s="27">
        <f>COUNTIF($H$2:$H$2576,'CARGA COMPLETA'!$A6090)</f>
        <v>0</v>
      </c>
      <c r="C6090" s="28"/>
      <c r="D6090" s="29">
        <v>0.0</v>
      </c>
      <c r="E6090" s="1">
        <f>COUNTIF($H$2:$H$2576,'CARGA COMPLETA'!$A6090)</f>
        <v>0</v>
      </c>
    </row>
    <row r="6091" ht="15.75" hidden="1" customHeight="1">
      <c r="A6091" s="28"/>
      <c r="B6091" s="27">
        <f>COUNTIF($H$2:$H$2576,'CARGA COMPLETA'!$A6091)</f>
        <v>0</v>
      </c>
      <c r="C6091" s="28" t="s">
        <v>10946</v>
      </c>
      <c r="D6091" s="29">
        <v>0.0</v>
      </c>
      <c r="E6091" s="1">
        <f>COUNTIF($H$2:$H$2576,'CARGA COMPLETA'!$A6091)</f>
        <v>0</v>
      </c>
    </row>
    <row r="6092" ht="15.75" hidden="1" customHeight="1">
      <c r="A6092" s="28" t="s">
        <v>10947</v>
      </c>
      <c r="B6092" s="27">
        <f>COUNTIF($H$2:$H$2576,'CARGA COMPLETA'!$A6092)</f>
        <v>0</v>
      </c>
      <c r="C6092" s="28" t="s">
        <v>10948</v>
      </c>
      <c r="D6092" s="29">
        <v>7060.2998152499995</v>
      </c>
      <c r="E6092" s="1">
        <f>COUNTIF($H$2:$H$2576,'CARGA COMPLETA'!$A6092)</f>
        <v>0</v>
      </c>
    </row>
    <row r="6093" ht="15.75" hidden="1" customHeight="1">
      <c r="A6093" s="28" t="s">
        <v>10949</v>
      </c>
      <c r="B6093" s="27">
        <f>COUNTIF($H$2:$H$2576,'CARGA COMPLETA'!$A6093)</f>
        <v>0</v>
      </c>
      <c r="C6093" s="28" t="s">
        <v>10950</v>
      </c>
      <c r="D6093" s="29">
        <v>7376.958690749999</v>
      </c>
      <c r="E6093" s="1">
        <f>COUNTIF($H$2:$H$2576,'CARGA COMPLETA'!$A6093)</f>
        <v>0</v>
      </c>
    </row>
    <row r="6094" ht="15.75" hidden="1" customHeight="1">
      <c r="A6094" s="28"/>
      <c r="B6094" s="27">
        <f>COUNTIF($H$2:$H$2576,'CARGA COMPLETA'!$A6094)</f>
        <v>0</v>
      </c>
      <c r="C6094" s="28"/>
      <c r="D6094" s="29">
        <v>0.0</v>
      </c>
      <c r="E6094" s="1">
        <f>COUNTIF($H$2:$H$2576,'CARGA COMPLETA'!$A6094)</f>
        <v>0</v>
      </c>
    </row>
    <row r="6095" ht="15.75" hidden="1" customHeight="1">
      <c r="A6095" s="28"/>
      <c r="B6095" s="27">
        <f>COUNTIF($H$2:$H$2576,'CARGA COMPLETA'!$A6095)</f>
        <v>0</v>
      </c>
      <c r="C6095" s="28" t="s">
        <v>10951</v>
      </c>
      <c r="D6095" s="29">
        <v>0.0</v>
      </c>
      <c r="E6095" s="1">
        <f>COUNTIF($H$2:$H$2576,'CARGA COMPLETA'!$A6095)</f>
        <v>0</v>
      </c>
    </row>
    <row r="6096" ht="15.75" hidden="1" customHeight="1">
      <c r="A6096" s="28" t="s">
        <v>10952</v>
      </c>
      <c r="B6096" s="27">
        <f>COUNTIF($H$2:$H$2576,'CARGA COMPLETA'!$A6096)</f>
        <v>0</v>
      </c>
      <c r="C6096" s="28" t="s">
        <v>10953</v>
      </c>
      <c r="D6096" s="29">
        <v>3244.6888402500003</v>
      </c>
      <c r="E6096" s="1">
        <f>COUNTIF($H$2:$H$2576,'CARGA COMPLETA'!$A6096)</f>
        <v>0</v>
      </c>
    </row>
    <row r="6097" ht="15.75" hidden="1" customHeight="1">
      <c r="A6097" s="28"/>
      <c r="B6097" s="27">
        <f>COUNTIF($H$2:$H$2576,'CARGA COMPLETA'!$A6097)</f>
        <v>0</v>
      </c>
      <c r="C6097" s="28"/>
      <c r="D6097" s="29">
        <v>0.0</v>
      </c>
      <c r="E6097" s="1">
        <f>COUNTIF($H$2:$H$2576,'CARGA COMPLETA'!$A6097)</f>
        <v>0</v>
      </c>
    </row>
    <row r="6098" ht="15.75" hidden="1" customHeight="1">
      <c r="A6098" s="28"/>
      <c r="B6098" s="27">
        <f>COUNTIF($H$2:$H$2576,'CARGA COMPLETA'!$A6098)</f>
        <v>0</v>
      </c>
      <c r="C6098" s="28" t="s">
        <v>10954</v>
      </c>
      <c r="D6098" s="29">
        <v>0.0</v>
      </c>
      <c r="E6098" s="1">
        <f>COUNTIF($H$2:$H$2576,'CARGA COMPLETA'!$A6098)</f>
        <v>0</v>
      </c>
    </row>
    <row r="6099" ht="15.75" customHeight="1">
      <c r="A6099" s="28" t="s">
        <v>3424</v>
      </c>
      <c r="B6099" s="27">
        <f>COUNTIF($H$2:$H$2576,'CARGA COMPLETA'!$A6099)</f>
        <v>1</v>
      </c>
      <c r="C6099" s="28" t="s">
        <v>3423</v>
      </c>
      <c r="D6099" s="29">
        <v>1833.10144875</v>
      </c>
      <c r="E6099" s="1">
        <f>COUNTIF($H$2:$H$2576,'CARGA COMPLETA'!$A6099)</f>
        <v>1</v>
      </c>
    </row>
    <row r="6100" ht="15.75" customHeight="1">
      <c r="A6100" s="28" t="s">
        <v>3426</v>
      </c>
      <c r="B6100" s="27">
        <f>COUNTIF($H$2:$H$2576,'CARGA COMPLETA'!$A6100)</f>
        <v>1</v>
      </c>
      <c r="C6100" s="28" t="s">
        <v>3425</v>
      </c>
      <c r="D6100" s="29">
        <v>1833.10144875</v>
      </c>
      <c r="E6100" s="1">
        <f>COUNTIF($H$2:$H$2576,'CARGA COMPLETA'!$A6100)</f>
        <v>1</v>
      </c>
    </row>
    <row r="6101" ht="15.75" customHeight="1">
      <c r="A6101" s="28" t="s">
        <v>3428</v>
      </c>
      <c r="B6101" s="27">
        <f>COUNTIF($H$2:$H$2576,'CARGA COMPLETA'!$A6101)</f>
        <v>1</v>
      </c>
      <c r="C6101" s="28" t="s">
        <v>3427</v>
      </c>
      <c r="D6101" s="29">
        <v>1958.422752</v>
      </c>
      <c r="E6101" s="1">
        <f>COUNTIF($H$2:$H$2576,'CARGA COMPLETA'!$A6101)</f>
        <v>1</v>
      </c>
    </row>
    <row r="6102" ht="15.75" customHeight="1">
      <c r="A6102" s="28" t="s">
        <v>3430</v>
      </c>
      <c r="B6102" s="27">
        <f>COUNTIF($H$2:$H$2576,'CARGA COMPLETA'!$A6102)</f>
        <v>1</v>
      </c>
      <c r="C6102" s="28" t="s">
        <v>3429</v>
      </c>
      <c r="D6102" s="29">
        <v>2024.8792492499997</v>
      </c>
      <c r="E6102" s="1">
        <f>COUNTIF($H$2:$H$2576,'CARGA COMPLETA'!$A6102)</f>
        <v>1</v>
      </c>
    </row>
    <row r="6103" ht="15.75" customHeight="1">
      <c r="A6103" s="28" t="s">
        <v>3432</v>
      </c>
      <c r="B6103" s="27">
        <f>COUNTIF($H$2:$H$2576,'CARGA COMPLETA'!$A6103)</f>
        <v>1</v>
      </c>
      <c r="C6103" s="28" t="s">
        <v>3431</v>
      </c>
      <c r="D6103" s="29">
        <v>2229.351795</v>
      </c>
      <c r="E6103" s="1">
        <f>COUNTIF($H$2:$H$2576,'CARGA COMPLETA'!$A6103)</f>
        <v>1</v>
      </c>
    </row>
    <row r="6104" ht="15.75" customHeight="1">
      <c r="A6104" s="28" t="s">
        <v>3434</v>
      </c>
      <c r="B6104" s="27">
        <f>COUNTIF($H$2:$H$2576,'CARGA COMPLETA'!$A6104)</f>
        <v>1</v>
      </c>
      <c r="C6104" s="28" t="s">
        <v>3433</v>
      </c>
      <c r="D6104" s="29">
        <v>2229.351795</v>
      </c>
      <c r="E6104" s="1">
        <f>COUNTIF($H$2:$H$2576,'CARGA COMPLETA'!$A6104)</f>
        <v>1</v>
      </c>
    </row>
    <row r="6105" ht="15.75" customHeight="1">
      <c r="A6105" s="28" t="s">
        <v>3436</v>
      </c>
      <c r="B6105" s="27">
        <f>COUNTIF($H$2:$H$2576,'CARGA COMPLETA'!$A6105)</f>
        <v>1</v>
      </c>
      <c r="C6105" s="28" t="s">
        <v>3435</v>
      </c>
      <c r="D6105" s="29">
        <v>2251.417113</v>
      </c>
      <c r="E6105" s="1">
        <f>COUNTIF($H$2:$H$2576,'CARGA COMPLETA'!$A6105)</f>
        <v>1</v>
      </c>
    </row>
    <row r="6106" ht="15.75" customHeight="1">
      <c r="A6106" s="28" t="s">
        <v>3438</v>
      </c>
      <c r="B6106" s="27">
        <f>COUNTIF($H$2:$H$2576,'CARGA COMPLETA'!$A6106)</f>
        <v>1</v>
      </c>
      <c r="C6106" s="28" t="s">
        <v>3437</v>
      </c>
      <c r="D6106" s="29">
        <v>2358.724995</v>
      </c>
      <c r="E6106" s="1">
        <f>COUNTIF($H$2:$H$2576,'CARGA COMPLETA'!$A6106)</f>
        <v>1</v>
      </c>
    </row>
    <row r="6107" ht="15.75" customHeight="1">
      <c r="A6107" s="28" t="s">
        <v>3440</v>
      </c>
      <c r="B6107" s="27">
        <f>COUNTIF($H$2:$H$2576,'CARGA COMPLETA'!$A6107)</f>
        <v>1</v>
      </c>
      <c r="C6107" s="28" t="s">
        <v>3439</v>
      </c>
      <c r="D6107" s="29">
        <v>2412.5047155</v>
      </c>
      <c r="E6107" s="1">
        <f>COUNTIF($H$2:$H$2576,'CARGA COMPLETA'!$A6107)</f>
        <v>1</v>
      </c>
    </row>
    <row r="6108" ht="15.75" customHeight="1">
      <c r="A6108" s="28" t="s">
        <v>3442</v>
      </c>
      <c r="B6108" s="27">
        <f>COUNTIF($H$2:$H$2576,'CARGA COMPLETA'!$A6108)</f>
        <v>1</v>
      </c>
      <c r="C6108" s="28" t="s">
        <v>3441</v>
      </c>
      <c r="D6108" s="29">
        <v>2864.5652227499995</v>
      </c>
      <c r="E6108" s="1">
        <f>COUNTIF($H$2:$H$2576,'CARGA COMPLETA'!$A6108)</f>
        <v>1</v>
      </c>
    </row>
    <row r="6109" ht="15.75" customHeight="1">
      <c r="A6109" s="28" t="s">
        <v>3444</v>
      </c>
      <c r="B6109" s="27">
        <f>COUNTIF($H$2:$H$2576,'CARGA COMPLETA'!$A6109)</f>
        <v>1</v>
      </c>
      <c r="C6109" s="28" t="s">
        <v>3443</v>
      </c>
      <c r="D6109" s="29">
        <v>2989.886526</v>
      </c>
      <c r="E6109" s="1">
        <f>COUNTIF($H$2:$H$2576,'CARGA COMPLETA'!$A6109)</f>
        <v>1</v>
      </c>
    </row>
    <row r="6110" ht="15.75" customHeight="1">
      <c r="A6110" s="28" t="s">
        <v>3446</v>
      </c>
      <c r="B6110" s="27">
        <f>COUNTIF($H$2:$H$2576,'CARGA COMPLETA'!$A6110)</f>
        <v>1</v>
      </c>
      <c r="C6110" s="28" t="s">
        <v>3445</v>
      </c>
      <c r="D6110" s="29">
        <v>2989.886526</v>
      </c>
      <c r="E6110" s="1">
        <f>COUNTIF($H$2:$H$2576,'CARGA COMPLETA'!$A6110)</f>
        <v>1</v>
      </c>
    </row>
    <row r="6111" ht="15.75" customHeight="1">
      <c r="A6111" s="28" t="s">
        <v>3448</v>
      </c>
      <c r="B6111" s="27">
        <f>COUNTIF($H$2:$H$2576,'CARGA COMPLETA'!$A6111)</f>
        <v>1</v>
      </c>
      <c r="C6111" s="28" t="s">
        <v>3447</v>
      </c>
      <c r="D6111" s="29">
        <v>3011.700285</v>
      </c>
      <c r="E6111" s="1">
        <f>COUNTIF($H$2:$H$2576,'CARGA COMPLETA'!$A6111)</f>
        <v>1</v>
      </c>
    </row>
    <row r="6112" ht="15.75" customHeight="1">
      <c r="A6112" s="28" t="s">
        <v>3450</v>
      </c>
      <c r="B6112" s="27">
        <f>COUNTIF($H$2:$H$2576,'CARGA COMPLETA'!$A6112)</f>
        <v>1</v>
      </c>
      <c r="C6112" s="28" t="s">
        <v>3449</v>
      </c>
      <c r="D6112" s="29">
        <v>3302.9247487499997</v>
      </c>
      <c r="E6112" s="1">
        <f>COUNTIF($H$2:$H$2576,'CARGA COMPLETA'!$A6112)</f>
        <v>1</v>
      </c>
    </row>
    <row r="6113" ht="15.75" customHeight="1">
      <c r="A6113" s="28" t="s">
        <v>3452</v>
      </c>
      <c r="B6113" s="27">
        <f>COUNTIF($H$2:$H$2576,'CARGA COMPLETA'!$A6113)</f>
        <v>1</v>
      </c>
      <c r="C6113" s="28" t="s">
        <v>3451</v>
      </c>
      <c r="D6113" s="29">
        <v>3338.4394890000003</v>
      </c>
      <c r="E6113" s="1">
        <f>COUNTIF($H$2:$H$2576,'CARGA COMPLETA'!$A6113)</f>
        <v>1</v>
      </c>
    </row>
    <row r="6114" ht="15.75" customHeight="1">
      <c r="A6114" s="28" t="s">
        <v>3454</v>
      </c>
      <c r="B6114" s="27">
        <f>COUNTIF($H$2:$H$2576,'CARGA COMPLETA'!$A6114)</f>
        <v>1</v>
      </c>
      <c r="C6114" s="28" t="s">
        <v>3453</v>
      </c>
      <c r="D6114" s="29">
        <v>3338.4394890000003</v>
      </c>
      <c r="E6114" s="1">
        <f>COUNTIF($H$2:$H$2576,'CARGA COMPLETA'!$A6114)</f>
        <v>1</v>
      </c>
    </row>
    <row r="6115" ht="15.75" customHeight="1">
      <c r="A6115" s="28" t="s">
        <v>3456</v>
      </c>
      <c r="B6115" s="27">
        <f>COUNTIF($H$2:$H$2576,'CARGA COMPLETA'!$A6115)</f>
        <v>1</v>
      </c>
      <c r="C6115" s="28" t="s">
        <v>3455</v>
      </c>
      <c r="D6115" s="29">
        <v>3367.1082307499996</v>
      </c>
      <c r="E6115" s="1">
        <f>COUNTIF($H$2:$H$2576,'CARGA COMPLETA'!$A6115)</f>
        <v>1</v>
      </c>
    </row>
    <row r="6116" ht="15.75" customHeight="1">
      <c r="A6116" s="28" t="s">
        <v>3458</v>
      </c>
      <c r="B6116" s="27">
        <f>COUNTIF($H$2:$H$2576,'CARGA COMPLETA'!$A6116)</f>
        <v>1</v>
      </c>
      <c r="C6116" s="28" t="s">
        <v>3457</v>
      </c>
      <c r="D6116" s="29">
        <v>3367.1082307499996</v>
      </c>
      <c r="E6116" s="1">
        <f>COUNTIF($H$2:$H$2576,'CARGA COMPLETA'!$A6116)</f>
        <v>1</v>
      </c>
    </row>
    <row r="6117" ht="15.75" customHeight="1">
      <c r="A6117" s="28" t="s">
        <v>3460</v>
      </c>
      <c r="B6117" s="27">
        <f>COUNTIF($H$2:$H$2576,'CARGA COMPLETA'!$A6117)</f>
        <v>1</v>
      </c>
      <c r="C6117" s="28" t="s">
        <v>3459</v>
      </c>
      <c r="D6117" s="29">
        <v>3456.6542504999998</v>
      </c>
      <c r="E6117" s="1">
        <f>COUNTIF($H$2:$H$2576,'CARGA COMPLETA'!$A6117)</f>
        <v>1</v>
      </c>
    </row>
    <row r="6118" ht="15.75" customHeight="1">
      <c r="A6118" s="28" t="s">
        <v>3462</v>
      </c>
      <c r="B6118" s="27">
        <f>COUNTIF($H$2:$H$2576,'CARGA COMPLETA'!$A6118)</f>
        <v>1</v>
      </c>
      <c r="C6118" s="28" t="s">
        <v>3461</v>
      </c>
      <c r="D6118" s="29">
        <v>3456.6542504999998</v>
      </c>
      <c r="E6118" s="1">
        <f>COUNTIF($H$2:$H$2576,'CARGA COMPLETA'!$A6118)</f>
        <v>1</v>
      </c>
    </row>
    <row r="6119" ht="15.75" customHeight="1">
      <c r="A6119" s="28" t="s">
        <v>3464</v>
      </c>
      <c r="B6119" s="27">
        <f>COUNTIF($H$2:$H$2576,'CARGA COMPLETA'!$A6119)</f>
        <v>1</v>
      </c>
      <c r="C6119" s="28" t="s">
        <v>3463</v>
      </c>
      <c r="D6119" s="29">
        <v>3702.984417</v>
      </c>
      <c r="E6119" s="1">
        <f>COUNTIF($H$2:$H$2576,'CARGA COMPLETA'!$A6119)</f>
        <v>1</v>
      </c>
    </row>
    <row r="6120" ht="15.75" customHeight="1">
      <c r="A6120" s="28" t="s">
        <v>3466</v>
      </c>
      <c r="B6120" s="27">
        <f>COUNTIF($H$2:$H$2576,'CARGA COMPLETA'!$A6120)</f>
        <v>1</v>
      </c>
      <c r="C6120" s="28" t="s">
        <v>3465</v>
      </c>
      <c r="D6120" s="29">
        <v>3984.8203394999996</v>
      </c>
      <c r="E6120" s="1">
        <f>COUNTIF($H$2:$H$2576,'CARGA COMPLETA'!$A6120)</f>
        <v>1</v>
      </c>
    </row>
    <row r="6121" ht="15.75" customHeight="1">
      <c r="A6121" s="28" t="s">
        <v>3468</v>
      </c>
      <c r="B6121" s="27">
        <f>COUNTIF($H$2:$H$2576,'CARGA COMPLETA'!$A6121)</f>
        <v>1</v>
      </c>
      <c r="C6121" s="28" t="s">
        <v>3467</v>
      </c>
      <c r="D6121" s="29">
        <v>4125.1094032500005</v>
      </c>
      <c r="E6121" s="1">
        <f>COUNTIF($H$2:$H$2576,'CARGA COMPLETA'!$A6121)</f>
        <v>1</v>
      </c>
    </row>
    <row r="6122" ht="15.75" customHeight="1">
      <c r="A6122" s="28" t="s">
        <v>3470</v>
      </c>
      <c r="B6122" s="27">
        <f>COUNTIF($H$2:$H$2576,'CARGA COMPLETA'!$A6122)</f>
        <v>1</v>
      </c>
      <c r="C6122" s="28" t="s">
        <v>3469</v>
      </c>
      <c r="D6122" s="29">
        <v>4262.092263</v>
      </c>
      <c r="E6122" s="1">
        <f>COUNTIF($H$2:$H$2576,'CARGA COMPLETA'!$A6122)</f>
        <v>1</v>
      </c>
    </row>
    <row r="6123" ht="15.75" customHeight="1">
      <c r="A6123" s="28" t="s">
        <v>3472</v>
      </c>
      <c r="B6123" s="27">
        <f>COUNTIF($H$2:$H$2576,'CARGA COMPLETA'!$A6123)</f>
        <v>1</v>
      </c>
      <c r="C6123" s="28" t="s">
        <v>3471</v>
      </c>
      <c r="D6123" s="29">
        <v>4492.187889749999</v>
      </c>
      <c r="E6123" s="1">
        <f>COUNTIF($H$2:$H$2576,'CARGA COMPLETA'!$A6123)</f>
        <v>1</v>
      </c>
    </row>
    <row r="6124" ht="15.75" customHeight="1">
      <c r="A6124" s="28" t="s">
        <v>3474</v>
      </c>
      <c r="B6124" s="27">
        <f>COUNTIF($H$2:$H$2576,'CARGA COMPLETA'!$A6124)</f>
        <v>1</v>
      </c>
      <c r="C6124" s="28" t="s">
        <v>3473</v>
      </c>
      <c r="D6124" s="29">
        <v>4492.187889749999</v>
      </c>
      <c r="E6124" s="1">
        <f>COUNTIF($H$2:$H$2576,'CARGA COMPLETA'!$A6124)</f>
        <v>1</v>
      </c>
    </row>
    <row r="6125" ht="15.75" customHeight="1">
      <c r="A6125" s="28" t="s">
        <v>3476</v>
      </c>
      <c r="B6125" s="27">
        <f>COUNTIF($H$2:$H$2576,'CARGA COMPLETA'!$A6125)</f>
        <v>1</v>
      </c>
      <c r="C6125" s="28" t="s">
        <v>3475</v>
      </c>
      <c r="D6125" s="29">
        <v>4614.454548</v>
      </c>
      <c r="E6125" s="1">
        <f>COUNTIF($H$2:$H$2576,'CARGA COMPLETA'!$A6125)</f>
        <v>1</v>
      </c>
    </row>
    <row r="6126" ht="15.75" customHeight="1">
      <c r="A6126" s="28" t="s">
        <v>3478</v>
      </c>
      <c r="B6126" s="27">
        <f>COUNTIF($H$2:$H$2576,'CARGA COMPLETA'!$A6126)</f>
        <v>1</v>
      </c>
      <c r="C6126" s="28" t="s">
        <v>3477</v>
      </c>
      <c r="D6126" s="29">
        <v>4820.95753425</v>
      </c>
      <c r="E6126" s="1">
        <f>COUNTIF($H$2:$H$2576,'CARGA COMPLETA'!$A6126)</f>
        <v>1</v>
      </c>
    </row>
    <row r="6127" ht="15.75" customHeight="1">
      <c r="A6127" s="28" t="s">
        <v>3480</v>
      </c>
      <c r="B6127" s="27">
        <f>COUNTIF($H$2:$H$2576,'CARGA COMPLETA'!$A6127)</f>
        <v>1</v>
      </c>
      <c r="C6127" s="28" t="s">
        <v>3479</v>
      </c>
      <c r="D6127" s="29">
        <v>4820.95753425</v>
      </c>
      <c r="E6127" s="1">
        <f>COUNTIF($H$2:$H$2576,'CARGA COMPLETA'!$A6127)</f>
        <v>1</v>
      </c>
    </row>
    <row r="6128" ht="15.75" customHeight="1">
      <c r="A6128" s="28" t="s">
        <v>3482</v>
      </c>
      <c r="B6128" s="27">
        <f>COUNTIF($H$2:$H$2576,'CARGA COMPLETA'!$A6128)</f>
        <v>1</v>
      </c>
      <c r="C6128" s="28" t="s">
        <v>3481</v>
      </c>
      <c r="D6128" s="29">
        <v>5175.35025975</v>
      </c>
      <c r="E6128" s="1">
        <f>COUNTIF($H$2:$H$2576,'CARGA COMPLETA'!$A6128)</f>
        <v>1</v>
      </c>
    </row>
    <row r="6129" ht="15.75" customHeight="1">
      <c r="A6129" s="28" t="s">
        <v>3484</v>
      </c>
      <c r="B6129" s="27">
        <f>COUNTIF($H$2:$H$2576,'CARGA COMPLETA'!$A6129)</f>
        <v>1</v>
      </c>
      <c r="C6129" s="28" t="s">
        <v>3483</v>
      </c>
      <c r="D6129" s="29">
        <v>5323.500542249999</v>
      </c>
      <c r="E6129" s="1">
        <f>COUNTIF($H$2:$H$2576,'CARGA COMPLETA'!$A6129)</f>
        <v>1</v>
      </c>
    </row>
    <row r="6130" ht="15.75" customHeight="1">
      <c r="A6130" s="28" t="s">
        <v>3486</v>
      </c>
      <c r="B6130" s="27">
        <f>COUNTIF($H$2:$H$2576,'CARGA COMPLETA'!$A6130)</f>
        <v>1</v>
      </c>
      <c r="C6130" s="28" t="s">
        <v>3485</v>
      </c>
      <c r="D6130" s="29">
        <v>5766.936169499999</v>
      </c>
      <c r="E6130" s="1">
        <f>COUNTIF($H$2:$H$2576,'CARGA COMPLETA'!$A6130)</f>
        <v>1</v>
      </c>
    </row>
    <row r="6131" ht="15.75" customHeight="1">
      <c r="A6131" s="28" t="s">
        <v>3488</v>
      </c>
      <c r="B6131" s="27">
        <f>COUNTIF($H$2:$H$2576,'CARGA COMPLETA'!$A6131)</f>
        <v>1</v>
      </c>
      <c r="C6131" s="28" t="s">
        <v>3487</v>
      </c>
      <c r="D6131" s="29">
        <v>5766.936169499999</v>
      </c>
      <c r="E6131" s="1">
        <f>COUNTIF($H$2:$H$2576,'CARGA COMPLETA'!$A6131)</f>
        <v>1</v>
      </c>
    </row>
    <row r="6132" ht="15.75" customHeight="1">
      <c r="A6132" s="28" t="s">
        <v>3490</v>
      </c>
      <c r="B6132" s="27">
        <f>COUNTIF($H$2:$H$2576,'CARGA COMPLETA'!$A6132)</f>
        <v>1</v>
      </c>
      <c r="C6132" s="28" t="s">
        <v>3489</v>
      </c>
      <c r="D6132" s="29">
        <v>5829.843888</v>
      </c>
      <c r="E6132" s="1">
        <f>COUNTIF($H$2:$H$2576,'CARGA COMPLETA'!$A6132)</f>
        <v>1</v>
      </c>
    </row>
    <row r="6133" ht="15.75" customHeight="1">
      <c r="A6133" s="28" t="s">
        <v>3492</v>
      </c>
      <c r="B6133" s="27">
        <f>COUNTIF($H$2:$H$2576,'CARGA COMPLETA'!$A6133)</f>
        <v>1</v>
      </c>
      <c r="C6133" s="28" t="s">
        <v>3491</v>
      </c>
      <c r="D6133" s="29">
        <v>6042.680770499999</v>
      </c>
      <c r="E6133" s="1">
        <f>COUNTIF($H$2:$H$2576,'CARGA COMPLETA'!$A6133)</f>
        <v>1</v>
      </c>
    </row>
    <row r="6134" ht="15.75" customHeight="1">
      <c r="A6134" s="28" t="s">
        <v>3494</v>
      </c>
      <c r="B6134" s="27">
        <f>COUNTIF($H$2:$H$2576,'CARGA COMPLETA'!$A6134)</f>
        <v>1</v>
      </c>
      <c r="C6134" s="28" t="s">
        <v>3493</v>
      </c>
      <c r="D6134" s="29">
        <v>6351.163978500001</v>
      </c>
      <c r="E6134" s="1">
        <f>COUNTIF($H$2:$H$2576,'CARGA COMPLETA'!$A6134)</f>
        <v>1</v>
      </c>
    </row>
    <row r="6135" ht="15.75" customHeight="1">
      <c r="A6135" s="28" t="s">
        <v>3496</v>
      </c>
      <c r="B6135" s="27">
        <f>COUNTIF($H$2:$H$2576,'CARGA COMPLETA'!$A6135)</f>
        <v>1</v>
      </c>
      <c r="C6135" s="28" t="s">
        <v>3495</v>
      </c>
      <c r="D6135" s="29">
        <v>6604.079600249999</v>
      </c>
      <c r="E6135" s="1">
        <f>COUNTIF($H$2:$H$2576,'CARGA COMPLETA'!$A6135)</f>
        <v>1</v>
      </c>
    </row>
    <row r="6136" ht="15.75" customHeight="1">
      <c r="A6136" s="28" t="s">
        <v>3498</v>
      </c>
      <c r="B6136" s="27">
        <f>COUNTIF($H$2:$H$2576,'CARGA COMPLETA'!$A6136)</f>
        <v>1</v>
      </c>
      <c r="C6136" s="28" t="s">
        <v>3497</v>
      </c>
      <c r="D6136" s="29">
        <v>6708.0902625</v>
      </c>
      <c r="E6136" s="1">
        <f>COUNTIF($H$2:$H$2576,'CARGA COMPLETA'!$A6136)</f>
        <v>1</v>
      </c>
    </row>
    <row r="6137" ht="15.75" customHeight="1">
      <c r="A6137" s="28" t="s">
        <v>3500</v>
      </c>
      <c r="B6137" s="27">
        <f>COUNTIF($H$2:$H$2576,'CARGA COMPLETA'!$A6137)</f>
        <v>1</v>
      </c>
      <c r="C6137" s="28" t="s">
        <v>3499</v>
      </c>
      <c r="D6137" s="29">
        <v>6882.878846250001</v>
      </c>
      <c r="E6137" s="1">
        <f>COUNTIF($H$2:$H$2576,'CARGA COMPLETA'!$A6137)</f>
        <v>1</v>
      </c>
    </row>
    <row r="6138" ht="15.75" customHeight="1">
      <c r="A6138" s="28" t="s">
        <v>3502</v>
      </c>
      <c r="B6138" s="27">
        <f>COUNTIF($H$2:$H$2576,'CARGA COMPLETA'!$A6138)</f>
        <v>1</v>
      </c>
      <c r="C6138" s="28" t="s">
        <v>3501</v>
      </c>
      <c r="D6138" s="29">
        <v>7539.654474000001</v>
      </c>
      <c r="E6138" s="1">
        <f>COUNTIF($H$2:$H$2576,'CARGA COMPLETA'!$A6138)</f>
        <v>1</v>
      </c>
    </row>
    <row r="6139" ht="15.75" customHeight="1">
      <c r="A6139" s="28" t="s">
        <v>3504</v>
      </c>
      <c r="B6139" s="27">
        <f>COUNTIF($H$2:$H$2576,'CARGA COMPLETA'!$A6139)</f>
        <v>1</v>
      </c>
      <c r="C6139" s="28" t="s">
        <v>3503</v>
      </c>
      <c r="D6139" s="29">
        <v>7685.01065475</v>
      </c>
      <c r="E6139" s="1">
        <f>COUNTIF($H$2:$H$2576,'CARGA COMPLETA'!$A6139)</f>
        <v>1</v>
      </c>
    </row>
    <row r="6140" ht="15.75" customHeight="1">
      <c r="A6140" s="28" t="s">
        <v>3506</v>
      </c>
      <c r="B6140" s="27">
        <f>COUNTIF($H$2:$H$2576,'CARGA COMPLETA'!$A6140)</f>
        <v>1</v>
      </c>
      <c r="C6140" s="28" t="s">
        <v>3505</v>
      </c>
      <c r="D6140" s="29">
        <v>7969.137561</v>
      </c>
      <c r="E6140" s="1">
        <f>COUNTIF($H$2:$H$2576,'CARGA COMPLETA'!$A6140)</f>
        <v>1</v>
      </c>
    </row>
    <row r="6141" ht="15.75" customHeight="1">
      <c r="A6141" s="28" t="s">
        <v>3508</v>
      </c>
      <c r="B6141" s="27">
        <f>COUNTIF($H$2:$H$2576,'CARGA COMPLETA'!$A6141)</f>
        <v>1</v>
      </c>
      <c r="C6141" s="28" t="s">
        <v>3507</v>
      </c>
      <c r="D6141" s="29">
        <v>8140.628925</v>
      </c>
      <c r="E6141" s="1">
        <f>COUNTIF($H$2:$H$2576,'CARGA COMPLETA'!$A6141)</f>
        <v>1</v>
      </c>
    </row>
    <row r="6142" ht="15.75" customHeight="1">
      <c r="A6142" s="28" t="s">
        <v>3510</v>
      </c>
      <c r="B6142" s="27">
        <f>COUNTIF($H$2:$H$2576,'CARGA COMPLETA'!$A6142)</f>
        <v>1</v>
      </c>
      <c r="C6142" s="28" t="s">
        <v>3509</v>
      </c>
      <c r="D6142" s="29">
        <v>8332.918827749998</v>
      </c>
      <c r="E6142" s="1">
        <f>COUNTIF($H$2:$H$2576,'CARGA COMPLETA'!$A6142)</f>
        <v>1</v>
      </c>
    </row>
    <row r="6143" ht="15.75" customHeight="1">
      <c r="A6143" s="28" t="s">
        <v>3512</v>
      </c>
      <c r="B6143" s="27">
        <f>COUNTIF($H$2:$H$2576,'CARGA COMPLETA'!$A6143)</f>
        <v>1</v>
      </c>
      <c r="C6143" s="28" t="s">
        <v>3511</v>
      </c>
      <c r="D6143" s="29">
        <v>8724.596190749999</v>
      </c>
      <c r="E6143" s="1">
        <f>COUNTIF($H$2:$H$2576,'CARGA COMPLETA'!$A6143)</f>
        <v>1</v>
      </c>
    </row>
    <row r="6144" ht="15.75" customHeight="1">
      <c r="A6144" s="28" t="s">
        <v>3514</v>
      </c>
      <c r="B6144" s="27">
        <f>COUNTIF($H$2:$H$2576,'CARGA COMPLETA'!$A6144)</f>
        <v>1</v>
      </c>
      <c r="C6144" s="28" t="s">
        <v>3513</v>
      </c>
      <c r="D6144" s="29">
        <v>10027.249550999999</v>
      </c>
      <c r="E6144" s="1">
        <f>COUNTIF($H$2:$H$2576,'CARGA COMPLETA'!$A6144)</f>
        <v>1</v>
      </c>
    </row>
    <row r="6145" ht="15.75" customHeight="1">
      <c r="A6145" s="28" t="s">
        <v>3516</v>
      </c>
      <c r="B6145" s="27">
        <f>COUNTIF($H$2:$H$2576,'CARGA COMPLETA'!$A6145)</f>
        <v>1</v>
      </c>
      <c r="C6145" s="28" t="s">
        <v>3515</v>
      </c>
      <c r="D6145" s="29">
        <v>10449.37453725</v>
      </c>
      <c r="E6145" s="1">
        <f>COUNTIF($H$2:$H$2576,'CARGA COMPLETA'!$A6145)</f>
        <v>1</v>
      </c>
    </row>
    <row r="6146" ht="15.75" customHeight="1">
      <c r="A6146" s="28" t="s">
        <v>3518</v>
      </c>
      <c r="B6146" s="27">
        <f>COUNTIF($H$2:$H$2576,'CARGA COMPLETA'!$A6146)</f>
        <v>1</v>
      </c>
      <c r="C6146" s="28" t="s">
        <v>3517</v>
      </c>
      <c r="D6146" s="29">
        <v>10653.586539749998</v>
      </c>
      <c r="E6146" s="1">
        <f>COUNTIF($H$2:$H$2576,'CARGA COMPLETA'!$A6146)</f>
        <v>1</v>
      </c>
    </row>
    <row r="6147" ht="15.75" customHeight="1">
      <c r="A6147" s="28" t="s">
        <v>3520</v>
      </c>
      <c r="B6147" s="27">
        <f>COUNTIF($H$2:$H$2576,'CARGA COMPLETA'!$A6147)</f>
        <v>1</v>
      </c>
      <c r="C6147" s="28" t="s">
        <v>3519</v>
      </c>
      <c r="D6147" s="29">
        <v>11521.689696</v>
      </c>
      <c r="E6147" s="1">
        <f>COUNTIF($H$2:$H$2576,'CARGA COMPLETA'!$A6147)</f>
        <v>1</v>
      </c>
    </row>
    <row r="6148" ht="15.75" customHeight="1">
      <c r="A6148" s="28" t="s">
        <v>3522</v>
      </c>
      <c r="B6148" s="27">
        <f>COUNTIF($H$2:$H$2576,'CARGA COMPLETA'!$A6148)</f>
        <v>1</v>
      </c>
      <c r="C6148" s="28" t="s">
        <v>3521</v>
      </c>
      <c r="D6148" s="29">
        <v>12297.6953055</v>
      </c>
      <c r="E6148" s="1">
        <f>COUNTIF($H$2:$H$2576,'CARGA COMPLETA'!$A6148)</f>
        <v>1</v>
      </c>
    </row>
    <row r="6149" ht="15.75" customHeight="1">
      <c r="A6149" s="28" t="s">
        <v>3524</v>
      </c>
      <c r="B6149" s="27">
        <f>COUNTIF($H$2:$H$2576,'CARGA COMPLETA'!$A6149)</f>
        <v>1</v>
      </c>
      <c r="C6149" s="28" t="s">
        <v>3523</v>
      </c>
      <c r="D6149" s="29">
        <v>13275.127799999998</v>
      </c>
      <c r="E6149" s="1">
        <f>COUNTIF($H$2:$H$2576,'CARGA COMPLETA'!$A6149)</f>
        <v>1</v>
      </c>
    </row>
    <row r="6150" ht="15.75" customHeight="1">
      <c r="A6150" s="28" t="s">
        <v>3526</v>
      </c>
      <c r="B6150" s="27">
        <f>COUNTIF($H$2:$H$2576,'CARGA COMPLETA'!$A6150)</f>
        <v>1</v>
      </c>
      <c r="C6150" s="28" t="s">
        <v>3525</v>
      </c>
      <c r="D6150" s="29">
        <v>15369.015073499999</v>
      </c>
      <c r="E6150" s="1">
        <f>COUNTIF($H$2:$H$2576,'CARGA COMPLETA'!$A6150)</f>
        <v>1</v>
      </c>
    </row>
    <row r="6151" ht="15.75" customHeight="1">
      <c r="A6151" s="28" t="s">
        <v>3528</v>
      </c>
      <c r="B6151" s="27">
        <f>COUNTIF($H$2:$H$2576,'CARGA COMPLETA'!$A6151)</f>
        <v>1</v>
      </c>
      <c r="C6151" s="28" t="s">
        <v>3527</v>
      </c>
      <c r="D6151" s="29">
        <v>16174.956203999998</v>
      </c>
      <c r="E6151" s="1">
        <f>COUNTIF($H$2:$H$2576,'CARGA COMPLETA'!$A6151)</f>
        <v>1</v>
      </c>
    </row>
    <row r="6152" ht="15.75" customHeight="1">
      <c r="A6152" s="28" t="s">
        <v>3530</v>
      </c>
      <c r="B6152" s="27">
        <f>COUNTIF($H$2:$H$2576,'CARGA COMPLETA'!$A6152)</f>
        <v>1</v>
      </c>
      <c r="C6152" s="28" t="s">
        <v>3529</v>
      </c>
      <c r="D6152" s="29">
        <v>3353.1556904999998</v>
      </c>
      <c r="E6152" s="1">
        <f>COUNTIF($H$2:$H$2576,'CARGA COMPLETA'!$A6152)</f>
        <v>1</v>
      </c>
    </row>
    <row r="6153" ht="15.75" customHeight="1">
      <c r="A6153" s="28" t="s">
        <v>3532</v>
      </c>
      <c r="B6153" s="27">
        <f>COUNTIF($H$2:$H$2576,'CARGA COMPLETA'!$A6153)</f>
        <v>1</v>
      </c>
      <c r="C6153" s="28" t="s">
        <v>3531</v>
      </c>
      <c r="D6153" s="29">
        <v>4110.39320175</v>
      </c>
      <c r="E6153" s="1">
        <f>COUNTIF($H$2:$H$2576,'CARGA COMPLETA'!$A6153)</f>
        <v>1</v>
      </c>
    </row>
    <row r="6154" ht="15.75" customHeight="1">
      <c r="A6154" s="28" t="s">
        <v>3534</v>
      </c>
      <c r="B6154" s="27">
        <f>COUNTIF($H$2:$H$2576,'CARGA COMPLETA'!$A6154)</f>
        <v>1</v>
      </c>
      <c r="C6154" s="28" t="s">
        <v>3533</v>
      </c>
      <c r="D6154" s="29">
        <v>4182.4379025</v>
      </c>
      <c r="E6154" s="1">
        <f>COUNTIF($H$2:$H$2576,'CARGA COMPLETA'!$A6154)</f>
        <v>1</v>
      </c>
    </row>
    <row r="6155" ht="15.75" hidden="1" customHeight="1">
      <c r="A6155" s="28"/>
      <c r="B6155" s="27">
        <f>COUNTIF($H$2:$H$2576,'CARGA COMPLETA'!$A6155)</f>
        <v>0</v>
      </c>
      <c r="C6155" s="28"/>
      <c r="D6155" s="29">
        <v>0.0</v>
      </c>
      <c r="E6155" s="1">
        <f>COUNTIF($H$2:$H$2576,'CARGA COMPLETA'!$A6155)</f>
        <v>0</v>
      </c>
    </row>
    <row r="6156" ht="15.75" hidden="1" customHeight="1">
      <c r="A6156" s="28"/>
      <c r="B6156" s="27">
        <f>COUNTIF($H$2:$H$2576,'CARGA COMPLETA'!$A6156)</f>
        <v>0</v>
      </c>
      <c r="C6156" s="28" t="s">
        <v>10955</v>
      </c>
      <c r="D6156" s="29">
        <v>0.0</v>
      </c>
      <c r="E6156" s="1">
        <f>COUNTIF($H$2:$H$2576,'CARGA COMPLETA'!$A6156)</f>
        <v>0</v>
      </c>
    </row>
    <row r="6157" ht="15.75" customHeight="1">
      <c r="A6157" s="28" t="s">
        <v>3536</v>
      </c>
      <c r="B6157" s="27">
        <f>COUNTIF($H$2:$H$2576,'CARGA COMPLETA'!$A6157)</f>
        <v>1</v>
      </c>
      <c r="C6157" s="28" t="s">
        <v>3535</v>
      </c>
      <c r="D6157" s="29">
        <v>4948.22841975</v>
      </c>
      <c r="E6157" s="1">
        <f>COUNTIF($H$2:$H$2576,'CARGA COMPLETA'!$A6157)</f>
        <v>1</v>
      </c>
    </row>
    <row r="6158" ht="15.75" customHeight="1">
      <c r="A6158" s="28" t="s">
        <v>3538</v>
      </c>
      <c r="B6158" s="27">
        <f>COUNTIF($H$2:$H$2576,'CARGA COMPLETA'!$A6158)</f>
        <v>1</v>
      </c>
      <c r="C6158" s="28" t="s">
        <v>3537</v>
      </c>
      <c r="D6158" s="29">
        <v>5446.5847672499995</v>
      </c>
      <c r="E6158" s="1">
        <f>COUNTIF($H$2:$H$2576,'CARGA COMPLETA'!$A6158)</f>
        <v>1</v>
      </c>
    </row>
    <row r="6159" ht="15.75" customHeight="1">
      <c r="A6159" s="28" t="s">
        <v>3540</v>
      </c>
      <c r="B6159" s="27">
        <f>COUNTIF($H$2:$H$2576,'CARGA COMPLETA'!$A6159)</f>
        <v>1</v>
      </c>
      <c r="C6159" s="28" t="s">
        <v>3539</v>
      </c>
      <c r="D6159" s="29">
        <v>1721.1037882500002</v>
      </c>
      <c r="E6159" s="1">
        <f>COUNTIF($H$2:$H$2576,'CARGA COMPLETA'!$A6159)</f>
        <v>1</v>
      </c>
    </row>
    <row r="6160" ht="15.75" customHeight="1">
      <c r="A6160" s="28" t="s">
        <v>3542</v>
      </c>
      <c r="B6160" s="27">
        <f>COUNTIF($H$2:$H$2576,'CARGA COMPLETA'!$A6160)</f>
        <v>1</v>
      </c>
      <c r="C6160" s="28" t="s">
        <v>3541</v>
      </c>
      <c r="D6160" s="29">
        <v>3102.5400367499997</v>
      </c>
      <c r="E6160" s="1">
        <f>COUNTIF($H$2:$H$2576,'CARGA COMPLETA'!$A6160)</f>
        <v>1</v>
      </c>
    </row>
    <row r="6161" ht="15.75" customHeight="1">
      <c r="A6161" s="28" t="s">
        <v>3544</v>
      </c>
      <c r="B6161" s="27">
        <f>COUNTIF($H$2:$H$2576,'CARGA COMPLETA'!$A6161)</f>
        <v>1</v>
      </c>
      <c r="C6161" s="28" t="s">
        <v>3543</v>
      </c>
      <c r="D6161" s="29">
        <v>3816.7609589999997</v>
      </c>
      <c r="E6161" s="1">
        <f>COUNTIF($H$2:$H$2576,'CARGA COMPLETA'!$A6161)</f>
        <v>1</v>
      </c>
    </row>
    <row r="6162" ht="15.75" customHeight="1">
      <c r="A6162" s="28" t="s">
        <v>3546</v>
      </c>
      <c r="B6162" s="27">
        <f>COUNTIF($H$2:$H$2576,'CARGA COMPLETA'!$A6162)</f>
        <v>1</v>
      </c>
      <c r="C6162" s="28" t="s">
        <v>3545</v>
      </c>
      <c r="D6162" s="29">
        <v>4648.5138397499995</v>
      </c>
      <c r="E6162" s="1">
        <f>COUNTIF($H$2:$H$2576,'CARGA COMPLETA'!$A6162)</f>
        <v>1</v>
      </c>
    </row>
    <row r="6163" ht="15.75" customHeight="1">
      <c r="A6163" s="28" t="s">
        <v>3548</v>
      </c>
      <c r="B6163" s="27">
        <f>COUNTIF($H$2:$H$2576,'CARGA COMPLETA'!$A6163)</f>
        <v>1</v>
      </c>
      <c r="C6163" s="28" t="s">
        <v>3547</v>
      </c>
      <c r="D6163" s="29">
        <v>5850.507662999999</v>
      </c>
      <c r="E6163" s="1">
        <f>COUNTIF($H$2:$H$2576,'CARGA COMPLETA'!$A6163)</f>
        <v>1</v>
      </c>
    </row>
    <row r="6164" ht="15.75" customHeight="1">
      <c r="A6164" s="28" t="s">
        <v>3550</v>
      </c>
      <c r="B6164" s="27">
        <f>COUNTIF($H$2:$H$2576,'CARGA COMPLETA'!$A6164)</f>
        <v>1</v>
      </c>
      <c r="C6164" s="28" t="s">
        <v>3549</v>
      </c>
      <c r="D6164" s="29">
        <v>6414.682626</v>
      </c>
      <c r="E6164" s="1">
        <f>COUNTIF($H$2:$H$2576,'CARGA COMPLETA'!$A6164)</f>
        <v>1</v>
      </c>
    </row>
    <row r="6165" ht="15.75" customHeight="1">
      <c r="A6165" s="28" t="s">
        <v>3552</v>
      </c>
      <c r="B6165" s="27">
        <f>COUNTIF($H$2:$H$2576,'CARGA COMPLETA'!$A6165)</f>
        <v>1</v>
      </c>
      <c r="C6165" s="28" t="s">
        <v>3551</v>
      </c>
      <c r="D6165" s="29">
        <v>7281.303381</v>
      </c>
      <c r="E6165" s="1">
        <f>COUNTIF($H$2:$H$2576,'CARGA COMPLETA'!$A6165)</f>
        <v>1</v>
      </c>
    </row>
    <row r="6166" ht="15.75" customHeight="1">
      <c r="A6166" s="28" t="s">
        <v>3554</v>
      </c>
      <c r="B6166" s="27">
        <f>COUNTIF($H$2:$H$2576,'CARGA COMPLETA'!$A6166)</f>
        <v>1</v>
      </c>
      <c r="C6166" s="28" t="s">
        <v>3553</v>
      </c>
      <c r="D6166" s="29">
        <v>9327.20577525</v>
      </c>
      <c r="E6166" s="1">
        <f>COUNTIF($H$2:$H$2576,'CARGA COMPLETA'!$A6166)</f>
        <v>1</v>
      </c>
    </row>
    <row r="6167" ht="15.75" customHeight="1">
      <c r="A6167" s="28" t="s">
        <v>3556</v>
      </c>
      <c r="B6167" s="27">
        <f>COUNTIF($H$2:$H$2576,'CARGA COMPLETA'!$A6167)</f>
        <v>1</v>
      </c>
      <c r="C6167" s="28" t="s">
        <v>3555</v>
      </c>
      <c r="D6167" s="29">
        <v>10420.283535749999</v>
      </c>
      <c r="E6167" s="1">
        <f>COUNTIF($H$2:$H$2576,'CARGA COMPLETA'!$A6167)</f>
        <v>1</v>
      </c>
    </row>
    <row r="6168" ht="15.75" hidden="1" customHeight="1">
      <c r="A6168" s="28"/>
      <c r="B6168" s="27">
        <f>COUNTIF($H$2:$H$2576,'CARGA COMPLETA'!$A6168)</f>
        <v>0</v>
      </c>
      <c r="C6168" s="28"/>
      <c r="D6168" s="29">
        <v>0.0</v>
      </c>
      <c r="E6168" s="1">
        <f>COUNTIF($H$2:$H$2576,'CARGA COMPLETA'!$A6168)</f>
        <v>0</v>
      </c>
    </row>
    <row r="6169" ht="15.75" hidden="1" customHeight="1">
      <c r="A6169" s="28"/>
      <c r="B6169" s="27">
        <f>COUNTIF($H$2:$H$2576,'CARGA COMPLETA'!$A6169)</f>
        <v>0</v>
      </c>
      <c r="C6169" s="28" t="s">
        <v>10956</v>
      </c>
      <c r="D6169" s="29">
        <v>0.0</v>
      </c>
      <c r="E6169" s="1">
        <f>COUNTIF($H$2:$H$2576,'CARGA COMPLETA'!$A6169)</f>
        <v>0</v>
      </c>
    </row>
    <row r="6170" ht="15.75" hidden="1" customHeight="1">
      <c r="A6170" s="28" t="s">
        <v>10957</v>
      </c>
      <c r="B6170" s="27">
        <f>COUNTIF($H$2:$H$2576,'CARGA COMPLETA'!$A6170)</f>
        <v>0</v>
      </c>
      <c r="C6170" s="28" t="s">
        <v>10958</v>
      </c>
      <c r="D6170" s="29">
        <v>7999.5761999999995</v>
      </c>
      <c r="E6170" s="1">
        <f>COUNTIF($H$2:$H$2576,'CARGA COMPLETA'!$A6170)</f>
        <v>0</v>
      </c>
    </row>
    <row r="6171" ht="15.75" hidden="1" customHeight="1">
      <c r="A6171" s="28" t="s">
        <v>10959</v>
      </c>
      <c r="B6171" s="27">
        <f>COUNTIF($H$2:$H$2576,'CARGA COMPLETA'!$A6171)</f>
        <v>0</v>
      </c>
      <c r="C6171" s="28" t="s">
        <v>10960</v>
      </c>
      <c r="D6171" s="29">
        <v>11399.692565250001</v>
      </c>
      <c r="E6171" s="1">
        <f>COUNTIF($H$2:$H$2576,'CARGA COMPLETA'!$A6171)</f>
        <v>0</v>
      </c>
    </row>
    <row r="6172" ht="15.75" hidden="1" customHeight="1">
      <c r="A6172" s="28" t="s">
        <v>10961</v>
      </c>
      <c r="B6172" s="27">
        <f>COUNTIF($H$2:$H$2576,'CARGA COMPLETA'!$A6172)</f>
        <v>0</v>
      </c>
      <c r="C6172" s="28" t="s">
        <v>10962</v>
      </c>
      <c r="D6172" s="29">
        <v>6810.41188575</v>
      </c>
      <c r="E6172" s="1">
        <f>COUNTIF($H$2:$H$2576,'CARGA COMPLETA'!$A6172)</f>
        <v>0</v>
      </c>
    </row>
    <row r="6173" ht="15.75" hidden="1" customHeight="1">
      <c r="A6173" s="28" t="s">
        <v>10963</v>
      </c>
      <c r="B6173" s="27">
        <f>COUNTIF($H$2:$H$2576,'CARGA COMPLETA'!$A6173)</f>
        <v>0</v>
      </c>
      <c r="C6173" s="28" t="s">
        <v>10964</v>
      </c>
      <c r="D6173" s="29">
        <v>9953.0576145</v>
      </c>
      <c r="E6173" s="1">
        <f>COUNTIF($H$2:$H$2576,'CARGA COMPLETA'!$A6173)</f>
        <v>0</v>
      </c>
    </row>
    <row r="6174" ht="15.75" hidden="1" customHeight="1">
      <c r="A6174" s="28" t="s">
        <v>10965</v>
      </c>
      <c r="B6174" s="27">
        <f>COUNTIF($H$2:$H$2576,'CARGA COMPLETA'!$A6174)</f>
        <v>0</v>
      </c>
      <c r="C6174" s="28" t="s">
        <v>10966</v>
      </c>
      <c r="D6174" s="29">
        <v>1732.558707</v>
      </c>
      <c r="E6174" s="1">
        <f>COUNTIF($H$2:$H$2576,'CARGA COMPLETA'!$A6174)</f>
        <v>0</v>
      </c>
    </row>
    <row r="6175" ht="15.75" hidden="1" customHeight="1">
      <c r="A6175" s="28" t="s">
        <v>10967</v>
      </c>
      <c r="B6175" s="27">
        <f>COUNTIF($H$2:$H$2576,'CARGA COMPLETA'!$A6175)</f>
        <v>0</v>
      </c>
      <c r="C6175" s="28" t="s">
        <v>10968</v>
      </c>
      <c r="D6175" s="29">
        <v>6502.395858749999</v>
      </c>
      <c r="E6175" s="1">
        <f>COUNTIF($H$2:$H$2576,'CARGA COMPLETA'!$A6175)</f>
        <v>0</v>
      </c>
    </row>
    <row r="6176" ht="15.75" hidden="1" customHeight="1">
      <c r="A6176" s="28" t="s">
        <v>10969</v>
      </c>
      <c r="B6176" s="27">
        <f>COUNTIF($H$2:$H$2576,'CARGA COMPLETA'!$A6176)</f>
        <v>0</v>
      </c>
      <c r="C6176" s="28" t="s">
        <v>10970</v>
      </c>
      <c r="D6176" s="29">
        <v>7682.6388127499995</v>
      </c>
      <c r="E6176" s="1">
        <f>COUNTIF($H$2:$H$2576,'CARGA COMPLETA'!$A6176)</f>
        <v>0</v>
      </c>
    </row>
    <row r="6177" ht="15.75" hidden="1" customHeight="1">
      <c r="A6177" s="28" t="s">
        <v>10971</v>
      </c>
      <c r="B6177" s="27">
        <f>COUNTIF($H$2:$H$2576,'CARGA COMPLETA'!$A6177)</f>
        <v>0</v>
      </c>
      <c r="C6177" s="28" t="s">
        <v>10972</v>
      </c>
      <c r="D6177" s="29">
        <v>9480.1985685</v>
      </c>
      <c r="E6177" s="1">
        <f>COUNTIF($H$2:$H$2576,'CARGA COMPLETA'!$A6177)</f>
        <v>0</v>
      </c>
    </row>
    <row r="6178" ht="15.75" hidden="1" customHeight="1">
      <c r="A6178" s="28" t="s">
        <v>10973</v>
      </c>
      <c r="B6178" s="27">
        <f>COUNTIF($H$2:$H$2576,'CARGA COMPLETA'!$A6178)</f>
        <v>0</v>
      </c>
      <c r="C6178" s="28" t="s">
        <v>10974</v>
      </c>
      <c r="D6178" s="29">
        <v>9866.817798749998</v>
      </c>
      <c r="E6178" s="1">
        <f>COUNTIF($H$2:$H$2576,'CARGA COMPLETA'!$A6178)</f>
        <v>0</v>
      </c>
    </row>
    <row r="6179" ht="15.75" hidden="1" customHeight="1">
      <c r="A6179" s="28" t="s">
        <v>10975</v>
      </c>
      <c r="B6179" s="27">
        <f>COUNTIF($H$2:$H$2576,'CARGA COMPLETA'!$A6179)</f>
        <v>0</v>
      </c>
      <c r="C6179" s="28" t="s">
        <v>10976</v>
      </c>
      <c r="D6179" s="29">
        <v>10073.716091999999</v>
      </c>
      <c r="E6179" s="1">
        <f>COUNTIF($H$2:$H$2576,'CARGA COMPLETA'!$A6179)</f>
        <v>0</v>
      </c>
    </row>
    <row r="6180" ht="15.75" hidden="1" customHeight="1">
      <c r="A6180" s="28" t="s">
        <v>10977</v>
      </c>
      <c r="B6180" s="27">
        <f>COUNTIF($H$2:$H$2576,'CARGA COMPLETA'!$A6180)</f>
        <v>0</v>
      </c>
      <c r="C6180" s="28" t="s">
        <v>10978</v>
      </c>
      <c r="D6180" s="29">
        <v>10971.431336250002</v>
      </c>
      <c r="E6180" s="1">
        <f>COUNTIF($H$2:$H$2576,'CARGA COMPLETA'!$A6180)</f>
        <v>0</v>
      </c>
    </row>
    <row r="6181" ht="15.75" hidden="1" customHeight="1">
      <c r="A6181" s="28" t="s">
        <v>10979</v>
      </c>
      <c r="B6181" s="27">
        <f>COUNTIF($H$2:$H$2576,'CARGA COMPLETA'!$A6181)</f>
        <v>0</v>
      </c>
      <c r="C6181" s="28" t="s">
        <v>10980</v>
      </c>
      <c r="D6181" s="29">
        <v>14778.983439</v>
      </c>
      <c r="E6181" s="1">
        <f>COUNTIF($H$2:$H$2576,'CARGA COMPLETA'!$A6181)</f>
        <v>0</v>
      </c>
    </row>
    <row r="6182" ht="15.75" hidden="1" customHeight="1">
      <c r="A6182" s="28" t="s">
        <v>10981</v>
      </c>
      <c r="B6182" s="27">
        <f>COUNTIF($H$2:$H$2576,'CARGA COMPLETA'!$A6182)</f>
        <v>0</v>
      </c>
      <c r="C6182" s="28" t="s">
        <v>10982</v>
      </c>
      <c r="D6182" s="29">
        <v>20229.86267775</v>
      </c>
      <c r="E6182" s="1">
        <f>COUNTIF($H$2:$H$2576,'CARGA COMPLETA'!$A6182)</f>
        <v>0</v>
      </c>
    </row>
    <row r="6183" ht="15.75" hidden="1" customHeight="1">
      <c r="A6183" s="28" t="s">
        <v>10983</v>
      </c>
      <c r="B6183" s="27">
        <f>COUNTIF($H$2:$H$2576,'CARGA COMPLETA'!$A6183)</f>
        <v>0</v>
      </c>
      <c r="C6183" s="28" t="s">
        <v>10984</v>
      </c>
      <c r="D6183" s="29">
        <v>29556.682130250003</v>
      </c>
      <c r="E6183" s="1">
        <f>COUNTIF($H$2:$H$2576,'CARGA COMPLETA'!$A6183)</f>
        <v>0</v>
      </c>
    </row>
    <row r="6184" ht="15.75" hidden="1" customHeight="1">
      <c r="A6184" s="28"/>
      <c r="B6184" s="27">
        <f>COUNTIF($H$2:$H$2576,'CARGA COMPLETA'!$A6184)</f>
        <v>0</v>
      </c>
      <c r="C6184" s="28"/>
      <c r="D6184" s="29">
        <v>0.0</v>
      </c>
      <c r="E6184" s="1">
        <f>COUNTIF($H$2:$H$2576,'CARGA COMPLETA'!$A6184)</f>
        <v>0</v>
      </c>
    </row>
    <row r="6185" ht="15.75" hidden="1" customHeight="1">
      <c r="A6185" s="28"/>
      <c r="B6185" s="27">
        <f>COUNTIF($H$2:$H$2576,'CARGA COMPLETA'!$A6185)</f>
        <v>0</v>
      </c>
      <c r="C6185" s="28" t="s">
        <v>10985</v>
      </c>
      <c r="D6185" s="29">
        <v>0.0</v>
      </c>
      <c r="E6185" s="1">
        <f>COUNTIF($H$2:$H$2576,'CARGA COMPLETA'!$A6185)</f>
        <v>0</v>
      </c>
    </row>
    <row r="6186" ht="15.75" customHeight="1">
      <c r="A6186" s="28" t="s">
        <v>3558</v>
      </c>
      <c r="B6186" s="27">
        <f>COUNTIF($H$2:$H$2576,'CARGA COMPLETA'!$A6186)</f>
        <v>1</v>
      </c>
      <c r="C6186" s="28" t="s">
        <v>3557</v>
      </c>
      <c r="D6186" s="29">
        <v>1780.3010114999997</v>
      </c>
      <c r="E6186" s="1">
        <f>COUNTIF($H$2:$H$2576,'CARGA COMPLETA'!$A6186)</f>
        <v>1</v>
      </c>
    </row>
    <row r="6187" ht="15.75" customHeight="1">
      <c r="A6187" s="28" t="s">
        <v>3560</v>
      </c>
      <c r="B6187" s="27">
        <f>COUNTIF($H$2:$H$2576,'CARGA COMPLETA'!$A6187)</f>
        <v>1</v>
      </c>
      <c r="C6187" s="28" t="s">
        <v>3559</v>
      </c>
      <c r="D6187" s="29">
        <v>1867.5021419999998</v>
      </c>
      <c r="E6187" s="1">
        <f>COUNTIF($H$2:$H$2576,'CARGA COMPLETA'!$A6187)</f>
        <v>1</v>
      </c>
    </row>
    <row r="6188" ht="15.75" customHeight="1">
      <c r="A6188" s="28" t="s">
        <v>3562</v>
      </c>
      <c r="B6188" s="27">
        <f>COUNTIF($H$2:$H$2576,'CARGA COMPLETA'!$A6188)</f>
        <v>1</v>
      </c>
      <c r="C6188" s="28" t="s">
        <v>3561</v>
      </c>
      <c r="D6188" s="29">
        <v>1962.9777667499998</v>
      </c>
      <c r="E6188" s="1">
        <f>COUNTIF($H$2:$H$2576,'CARGA COMPLETA'!$A6188)</f>
        <v>1</v>
      </c>
    </row>
    <row r="6189" ht="15.75" customHeight="1">
      <c r="A6189" s="28" t="s">
        <v>3564</v>
      </c>
      <c r="B6189" s="27">
        <f>COUNTIF($H$2:$H$2576,'CARGA COMPLETA'!$A6189)</f>
        <v>1</v>
      </c>
      <c r="C6189" s="28" t="s">
        <v>3563</v>
      </c>
      <c r="D6189" s="29">
        <v>2106.5101447499997</v>
      </c>
      <c r="E6189" s="1">
        <f>COUNTIF($H$2:$H$2576,'CARGA COMPLETA'!$A6189)</f>
        <v>1</v>
      </c>
    </row>
    <row r="6190" ht="15.75" customHeight="1">
      <c r="A6190" s="28" t="s">
        <v>3566</v>
      </c>
      <c r="B6190" s="27">
        <f>COUNTIF($H$2:$H$2576,'CARGA COMPLETA'!$A6190)</f>
        <v>1</v>
      </c>
      <c r="C6190" s="28" t="s">
        <v>3565</v>
      </c>
      <c r="D6190" s="29">
        <v>2270.72426625</v>
      </c>
      <c r="E6190" s="1">
        <f>COUNTIF($H$2:$H$2576,'CARGA COMPLETA'!$A6190)</f>
        <v>1</v>
      </c>
    </row>
    <row r="6191" ht="15.75" customHeight="1">
      <c r="A6191" s="28" t="s">
        <v>3568</v>
      </c>
      <c r="B6191" s="27">
        <f>COUNTIF($H$2:$H$2576,'CARGA COMPLETA'!$A6191)</f>
        <v>1</v>
      </c>
      <c r="C6191" s="28" t="s">
        <v>3567</v>
      </c>
      <c r="D6191" s="29">
        <v>3265.5772214999997</v>
      </c>
      <c r="E6191" s="1">
        <f>COUNTIF($H$2:$H$2576,'CARGA COMPLETA'!$A6191)</f>
        <v>1</v>
      </c>
    </row>
    <row r="6192" ht="15.75" customHeight="1">
      <c r="A6192" s="28" t="s">
        <v>3570</v>
      </c>
      <c r="B6192" s="27">
        <f>COUNTIF($H$2:$H$2576,'CARGA COMPLETA'!$A6192)</f>
        <v>1</v>
      </c>
      <c r="C6192" s="28" t="s">
        <v>3569</v>
      </c>
      <c r="D6192" s="29">
        <v>3525.2759519999995</v>
      </c>
      <c r="E6192" s="1">
        <f>COUNTIF($H$2:$H$2576,'CARGA COMPLETA'!$A6192)</f>
        <v>1</v>
      </c>
    </row>
    <row r="6193" ht="15.75" customHeight="1">
      <c r="A6193" s="28" t="s">
        <v>3572</v>
      </c>
      <c r="B6193" s="27">
        <f>COUNTIF($H$2:$H$2576,'CARGA COMPLETA'!$A6193)</f>
        <v>1</v>
      </c>
      <c r="C6193" s="28" t="s">
        <v>3571</v>
      </c>
      <c r="D6193" s="29">
        <v>3968.2803352500005</v>
      </c>
      <c r="E6193" s="1">
        <f>COUNTIF($H$2:$H$2576,'CARGA COMPLETA'!$A6193)</f>
        <v>1</v>
      </c>
    </row>
    <row r="6194" ht="15.75" customHeight="1">
      <c r="A6194" s="28" t="s">
        <v>3574</v>
      </c>
      <c r="B6194" s="27">
        <f>COUNTIF($H$2:$H$2576,'CARGA COMPLETA'!$A6194)</f>
        <v>1</v>
      </c>
      <c r="C6194" s="28" t="s">
        <v>3573</v>
      </c>
      <c r="D6194" s="29">
        <v>4666.84170975</v>
      </c>
      <c r="E6194" s="1">
        <f>COUNTIF($H$2:$H$2576,'CARGA COMPLETA'!$A6194)</f>
        <v>1</v>
      </c>
    </row>
    <row r="6195" ht="15.75" customHeight="1">
      <c r="A6195" s="28" t="s">
        <v>3576</v>
      </c>
      <c r="B6195" s="27">
        <f>COUNTIF($H$2:$H$2576,'CARGA COMPLETA'!$A6195)</f>
        <v>1</v>
      </c>
      <c r="C6195" s="28" t="s">
        <v>3575</v>
      </c>
      <c r="D6195" s="29">
        <v>5122.172484</v>
      </c>
      <c r="E6195" s="1">
        <f>COUNTIF($H$2:$H$2576,'CARGA COMPLETA'!$A6195)</f>
        <v>1</v>
      </c>
    </row>
    <row r="6196" ht="15.75" customHeight="1">
      <c r="A6196" s="28" t="s">
        <v>3578</v>
      </c>
      <c r="B6196" s="27">
        <f>COUNTIF($H$2:$H$2576,'CARGA COMPLETA'!$A6196)</f>
        <v>1</v>
      </c>
      <c r="C6196" s="28" t="s">
        <v>3577</v>
      </c>
      <c r="D6196" s="29">
        <v>5016.92199525</v>
      </c>
      <c r="E6196" s="1">
        <f>COUNTIF($H$2:$H$2576,'CARGA COMPLETA'!$A6196)</f>
        <v>1</v>
      </c>
    </row>
    <row r="6197" ht="15.75" customHeight="1">
      <c r="A6197" s="28" t="s">
        <v>3580</v>
      </c>
      <c r="B6197" s="27">
        <f>COUNTIF($H$2:$H$2576,'CARGA COMPLETA'!$A6197)</f>
        <v>1</v>
      </c>
      <c r="C6197" s="28" t="s">
        <v>3579</v>
      </c>
      <c r="D6197" s="29">
        <v>5448.785908499999</v>
      </c>
      <c r="E6197" s="1">
        <f>COUNTIF($H$2:$H$2576,'CARGA COMPLETA'!$A6197)</f>
        <v>1</v>
      </c>
    </row>
    <row r="6198" ht="15.75" customHeight="1">
      <c r="A6198" s="28" t="s">
        <v>3582</v>
      </c>
      <c r="B6198" s="27">
        <f>COUNTIF($H$2:$H$2576,'CARGA COMPLETA'!$A6198)</f>
        <v>1</v>
      </c>
      <c r="C6198" s="28" t="s">
        <v>3581</v>
      </c>
      <c r="D6198" s="29">
        <v>6527.983002749999</v>
      </c>
      <c r="E6198" s="1">
        <f>COUNTIF($H$2:$H$2576,'CARGA COMPLETA'!$A6198)</f>
        <v>1</v>
      </c>
    </row>
    <row r="6199" ht="15.75" customHeight="1">
      <c r="A6199" s="28" t="s">
        <v>3584</v>
      </c>
      <c r="B6199" s="27">
        <f>COUNTIF($H$2:$H$2576,'CARGA COMPLETA'!$A6199)</f>
        <v>1</v>
      </c>
      <c r="C6199" s="28" t="s">
        <v>3583</v>
      </c>
      <c r="D6199" s="29">
        <v>8942.239646999999</v>
      </c>
      <c r="E6199" s="1">
        <f>COUNTIF($H$2:$H$2576,'CARGA COMPLETA'!$A6199)</f>
        <v>1</v>
      </c>
    </row>
    <row r="6200" ht="15.75" customHeight="1">
      <c r="A6200" s="28" t="s">
        <v>3586</v>
      </c>
      <c r="B6200" s="27">
        <f>COUNTIF($H$2:$H$2576,'CARGA COMPLETA'!$A6200)</f>
        <v>1</v>
      </c>
      <c r="C6200" s="28" t="s">
        <v>3585</v>
      </c>
      <c r="D6200" s="29">
        <v>7137.7530345</v>
      </c>
      <c r="E6200" s="1">
        <f>COUNTIF($H$2:$H$2576,'CARGA COMPLETA'!$A6200)</f>
        <v>1</v>
      </c>
    </row>
    <row r="6201" ht="15.75" customHeight="1">
      <c r="A6201" s="28" t="s">
        <v>3588</v>
      </c>
      <c r="B6201" s="27">
        <f>COUNTIF($H$2:$H$2576,'CARGA COMPLETA'!$A6201)</f>
        <v>1</v>
      </c>
      <c r="C6201" s="28" t="s">
        <v>3587</v>
      </c>
      <c r="D6201" s="29">
        <v>8447.98910175</v>
      </c>
      <c r="E6201" s="1">
        <f>COUNTIF($H$2:$H$2576,'CARGA COMPLETA'!$A6201)</f>
        <v>1</v>
      </c>
    </row>
    <row r="6202" ht="15.75" customHeight="1">
      <c r="A6202" s="28" t="s">
        <v>3590</v>
      </c>
      <c r="B6202" s="27">
        <f>COUNTIF($H$2:$H$2576,'CARGA COMPLETA'!$A6202)</f>
        <v>1</v>
      </c>
      <c r="C6202" s="28" t="s">
        <v>3589</v>
      </c>
      <c r="D6202" s="29">
        <v>11459.294079750001</v>
      </c>
      <c r="E6202" s="1">
        <f>COUNTIF($H$2:$H$2576,'CARGA COMPLETA'!$A6202)</f>
        <v>1</v>
      </c>
    </row>
    <row r="6203" ht="15.75" customHeight="1">
      <c r="A6203" s="28" t="s">
        <v>3592</v>
      </c>
      <c r="B6203" s="27">
        <f>COUNTIF($H$2:$H$2576,'CARGA COMPLETA'!$A6203)</f>
        <v>1</v>
      </c>
      <c r="C6203" s="28" t="s">
        <v>3591</v>
      </c>
      <c r="D6203" s="29">
        <v>13458.550248</v>
      </c>
      <c r="E6203" s="1">
        <f>COUNTIF($H$2:$H$2576,'CARGA COMPLETA'!$A6203)</f>
        <v>1</v>
      </c>
    </row>
    <row r="6204" ht="15.75" customHeight="1">
      <c r="A6204" s="28" t="s">
        <v>3594</v>
      </c>
      <c r="B6204" s="27">
        <f>COUNTIF($H$2:$H$2576,'CARGA COMPLETA'!$A6204)</f>
        <v>1</v>
      </c>
      <c r="C6204" s="28" t="s">
        <v>3593</v>
      </c>
      <c r="D6204" s="29">
        <v>14082.955623</v>
      </c>
      <c r="E6204" s="1">
        <f>COUNTIF($H$2:$H$2576,'CARGA COMPLETA'!$A6204)</f>
        <v>1</v>
      </c>
    </row>
    <row r="6205" ht="15.75" customHeight="1">
      <c r="A6205" s="28" t="s">
        <v>3596</v>
      </c>
      <c r="B6205" s="27">
        <f>COUNTIF($H$2:$H$2576,'CARGA COMPLETA'!$A6205)</f>
        <v>1</v>
      </c>
      <c r="C6205" s="28" t="s">
        <v>3595</v>
      </c>
      <c r="D6205" s="29">
        <v>19747.839696749998</v>
      </c>
      <c r="E6205" s="1">
        <f>COUNTIF($H$2:$H$2576,'CARGA COMPLETA'!$A6205)</f>
        <v>1</v>
      </c>
    </row>
    <row r="6206" ht="15.75" customHeight="1">
      <c r="A6206" s="28" t="s">
        <v>3598</v>
      </c>
      <c r="B6206" s="27">
        <f>COUNTIF($H$2:$H$2576,'CARGA COMPLETA'!$A6206)</f>
        <v>1</v>
      </c>
      <c r="C6206" s="28" t="s">
        <v>3597</v>
      </c>
      <c r="D6206" s="29">
        <v>16829.153351999998</v>
      </c>
      <c r="E6206" s="1">
        <f>COUNTIF($H$2:$H$2576,'CARGA COMPLETA'!$A6206)</f>
        <v>1</v>
      </c>
    </row>
    <row r="6207" ht="15.75" customHeight="1">
      <c r="A6207" s="28" t="s">
        <v>3600</v>
      </c>
      <c r="B6207" s="27">
        <f>COUNTIF($H$2:$H$2576,'CARGA COMPLETA'!$A6207)</f>
        <v>1</v>
      </c>
      <c r="C6207" s="28" t="s">
        <v>3599</v>
      </c>
      <c r="D6207" s="29">
        <v>18467.835630750003</v>
      </c>
      <c r="E6207" s="1">
        <f>COUNTIF($H$2:$H$2576,'CARGA COMPLETA'!$A6207)</f>
        <v>1</v>
      </c>
    </row>
    <row r="6208" ht="15.75" customHeight="1">
      <c r="A6208" s="28" t="s">
        <v>3602</v>
      </c>
      <c r="B6208" s="27">
        <f>COUNTIF($H$2:$H$2576,'CARGA COMPLETA'!$A6208)</f>
        <v>1</v>
      </c>
      <c r="C6208" s="28" t="s">
        <v>3601</v>
      </c>
      <c r="D6208" s="29">
        <v>28687.527816749993</v>
      </c>
      <c r="E6208" s="1">
        <f>COUNTIF($H$2:$H$2576,'CARGA COMPLETA'!$A6208)</f>
        <v>1</v>
      </c>
    </row>
    <row r="6209" ht="15.75" customHeight="1">
      <c r="A6209" s="28" t="s">
        <v>3604</v>
      </c>
      <c r="B6209" s="27">
        <f>COUNTIF($H$2:$H$2576,'CARGA COMPLETA'!$A6209)</f>
        <v>1</v>
      </c>
      <c r="C6209" s="28" t="s">
        <v>3603</v>
      </c>
      <c r="D6209" s="29">
        <v>25079.1924735</v>
      </c>
      <c r="E6209" s="1">
        <f>COUNTIF($H$2:$H$2576,'CARGA COMPLETA'!$A6209)</f>
        <v>1</v>
      </c>
    </row>
    <row r="6210" ht="15.75" customHeight="1">
      <c r="A6210" s="28" t="s">
        <v>3606</v>
      </c>
      <c r="B6210" s="27">
        <f>COUNTIF($H$2:$H$2576,'CARGA COMPLETA'!$A6210)</f>
        <v>1</v>
      </c>
      <c r="C6210" s="28" t="s">
        <v>3605</v>
      </c>
      <c r="D6210" s="29">
        <v>26588.66326875</v>
      </c>
      <c r="E6210" s="1">
        <f>COUNTIF($H$2:$H$2576,'CARGA COMPLETA'!$A6210)</f>
        <v>1</v>
      </c>
    </row>
    <row r="6211" ht="15.75" hidden="1" customHeight="1">
      <c r="A6211" s="28"/>
      <c r="B6211" s="27">
        <f>COUNTIF($H$2:$H$2576,'CARGA COMPLETA'!$A6211)</f>
        <v>0</v>
      </c>
      <c r="C6211" s="28"/>
      <c r="D6211" s="29">
        <v>0.0</v>
      </c>
      <c r="E6211" s="1">
        <f>COUNTIF($H$2:$H$2576,'CARGA COMPLETA'!$A6211)</f>
        <v>0</v>
      </c>
    </row>
    <row r="6212" ht="15.75" hidden="1" customHeight="1">
      <c r="A6212" s="28"/>
      <c r="B6212" s="27">
        <f>COUNTIF($H$2:$H$2576,'CARGA COMPLETA'!$A6212)</f>
        <v>0</v>
      </c>
      <c r="C6212" s="28" t="s">
        <v>10986</v>
      </c>
      <c r="D6212" s="29">
        <v>0.0</v>
      </c>
      <c r="E6212" s="1">
        <f>COUNTIF($H$2:$H$2576,'CARGA COMPLETA'!$A6212)</f>
        <v>0</v>
      </c>
    </row>
    <row r="6213" ht="15.75" customHeight="1">
      <c r="A6213" s="28" t="s">
        <v>3608</v>
      </c>
      <c r="B6213" s="27">
        <f>COUNTIF($H$2:$H$2576,'CARGA COMPLETA'!$A6213)</f>
        <v>1</v>
      </c>
      <c r="C6213" s="28" t="s">
        <v>3607</v>
      </c>
      <c r="D6213" s="29">
        <v>2519.4532275</v>
      </c>
      <c r="E6213" s="1">
        <f>COUNTIF($H$2:$H$2576,'CARGA COMPLETA'!$A6213)</f>
        <v>1</v>
      </c>
    </row>
    <row r="6214" ht="15.75" customHeight="1">
      <c r="A6214" s="28" t="s">
        <v>3610</v>
      </c>
      <c r="B6214" s="27">
        <f>COUNTIF($H$2:$H$2576,'CARGA COMPLETA'!$A6214)</f>
        <v>1</v>
      </c>
      <c r="C6214" s="28" t="s">
        <v>3609</v>
      </c>
      <c r="D6214" s="29">
        <v>2754.9214357499995</v>
      </c>
      <c r="E6214" s="1">
        <f>COUNTIF($H$2:$H$2576,'CARGA COMPLETA'!$A6214)</f>
        <v>1</v>
      </c>
    </row>
    <row r="6215" ht="15.75" customHeight="1">
      <c r="A6215" s="28" t="s">
        <v>3612</v>
      </c>
      <c r="B6215" s="27">
        <f>COUNTIF($H$2:$H$2576,'CARGA COMPLETA'!$A6215)</f>
        <v>1</v>
      </c>
      <c r="C6215" s="28" t="s">
        <v>3611</v>
      </c>
      <c r="D6215" s="29">
        <v>3392.5426424999996</v>
      </c>
      <c r="E6215" s="1">
        <f>COUNTIF($H$2:$H$2576,'CARGA COMPLETA'!$A6215)</f>
        <v>1</v>
      </c>
    </row>
    <row r="6216" ht="15.75" customHeight="1">
      <c r="A6216" s="28" t="s">
        <v>3614</v>
      </c>
      <c r="B6216" s="27">
        <f>COUNTIF($H$2:$H$2576,'CARGA COMPLETA'!$A6216)</f>
        <v>1</v>
      </c>
      <c r="C6216" s="28" t="s">
        <v>3613</v>
      </c>
      <c r="D6216" s="29">
        <v>3543.2354677499998</v>
      </c>
      <c r="E6216" s="1">
        <f>COUNTIF($H$2:$H$2576,'CARGA COMPLETA'!$A6216)</f>
        <v>1</v>
      </c>
    </row>
    <row r="6217" ht="15.75" customHeight="1">
      <c r="A6217" s="28" t="s">
        <v>3616</v>
      </c>
      <c r="B6217" s="27">
        <f>COUNTIF($H$2:$H$2576,'CARGA COMPLETA'!$A6217)</f>
        <v>1</v>
      </c>
      <c r="C6217" s="28" t="s">
        <v>3615</v>
      </c>
      <c r="D6217" s="29">
        <v>3940.213538249999</v>
      </c>
      <c r="E6217" s="1">
        <f>COUNTIF($H$2:$H$2576,'CARGA COMPLETA'!$A6217)</f>
        <v>1</v>
      </c>
    </row>
    <row r="6218" ht="15.75" customHeight="1">
      <c r="A6218" s="28" t="s">
        <v>3618</v>
      </c>
      <c r="B6218" s="27">
        <f>COUNTIF($H$2:$H$2576,'CARGA COMPLETA'!$A6218)</f>
        <v>1</v>
      </c>
      <c r="C6218" s="28" t="s">
        <v>3617</v>
      </c>
      <c r="D6218" s="29">
        <v>4287.373942499999</v>
      </c>
      <c r="E6218" s="1">
        <f>COUNTIF($H$2:$H$2576,'CARGA COMPLETA'!$A6218)</f>
        <v>1</v>
      </c>
    </row>
    <row r="6219" ht="15.75" customHeight="1">
      <c r="A6219" s="28" t="s">
        <v>3620</v>
      </c>
      <c r="B6219" s="27">
        <f>COUNTIF($H$2:$H$2576,'CARGA COMPLETA'!$A6219)</f>
        <v>1</v>
      </c>
      <c r="C6219" s="28" t="s">
        <v>3619</v>
      </c>
      <c r="D6219" s="29">
        <v>5244.214536</v>
      </c>
      <c r="E6219" s="1">
        <f>COUNTIF($H$2:$H$2576,'CARGA COMPLETA'!$A6219)</f>
        <v>1</v>
      </c>
    </row>
    <row r="6220" ht="15.75" customHeight="1">
      <c r="A6220" s="28" t="s">
        <v>3622</v>
      </c>
      <c r="B6220" s="27">
        <f>COUNTIF($H$2:$H$2576,'CARGA COMPLETA'!$A6220)</f>
        <v>1</v>
      </c>
      <c r="C6220" s="28" t="s">
        <v>3621</v>
      </c>
      <c r="D6220" s="29">
        <v>5683.4545185</v>
      </c>
      <c r="E6220" s="1">
        <f>COUNTIF($H$2:$H$2576,'CARGA COMPLETA'!$A6220)</f>
        <v>1</v>
      </c>
    </row>
    <row r="6221" ht="15.75" customHeight="1">
      <c r="A6221" s="28" t="s">
        <v>3624</v>
      </c>
      <c r="B6221" s="27">
        <f>COUNTIF($H$2:$H$2576,'CARGA COMPLETA'!$A6221)</f>
        <v>1</v>
      </c>
      <c r="C6221" s="28" t="s">
        <v>3623</v>
      </c>
      <c r="D6221" s="29">
        <v>6500.419323749999</v>
      </c>
      <c r="E6221" s="1">
        <f>COUNTIF($H$2:$H$2576,'CARGA COMPLETA'!$A6221)</f>
        <v>1</v>
      </c>
    </row>
    <row r="6222" ht="15.75" customHeight="1">
      <c r="A6222" s="28" t="s">
        <v>3626</v>
      </c>
      <c r="B6222" s="27">
        <f>COUNTIF($H$2:$H$2576,'CARGA COMPLETA'!$A6222)</f>
        <v>1</v>
      </c>
      <c r="C6222" s="28" t="s">
        <v>3625</v>
      </c>
      <c r="D6222" s="29">
        <v>7337.356116749999</v>
      </c>
      <c r="E6222" s="1">
        <f>COUNTIF($H$2:$H$2576,'CARGA COMPLETA'!$A6222)</f>
        <v>1</v>
      </c>
    </row>
    <row r="6223" ht="15.75" customHeight="1">
      <c r="A6223" s="28" t="s">
        <v>3628</v>
      </c>
      <c r="B6223" s="27">
        <f>COUNTIF($H$2:$H$2576,'CARGA COMPLETA'!$A6223)</f>
        <v>1</v>
      </c>
      <c r="C6223" s="28" t="s">
        <v>3627</v>
      </c>
      <c r="D6223" s="29">
        <v>10024.904661749999</v>
      </c>
      <c r="E6223" s="1">
        <f>COUNTIF($H$2:$H$2576,'CARGA COMPLETA'!$A6223)</f>
        <v>1</v>
      </c>
    </row>
    <row r="6224" ht="15.75" customHeight="1">
      <c r="A6224" s="28" t="s">
        <v>3630</v>
      </c>
      <c r="B6224" s="27">
        <f>COUNTIF($H$2:$H$2576,'CARGA COMPLETA'!$A6224)</f>
        <v>1</v>
      </c>
      <c r="C6224" s="28" t="s">
        <v>3629</v>
      </c>
      <c r="D6224" s="29">
        <v>10177.71777</v>
      </c>
      <c r="E6224" s="1">
        <f>COUNTIF($H$2:$H$2576,'CARGA COMPLETA'!$A6224)</f>
        <v>1</v>
      </c>
    </row>
    <row r="6225" ht="15.75" customHeight="1">
      <c r="A6225" s="28" t="s">
        <v>3632</v>
      </c>
      <c r="B6225" s="27">
        <f>COUNTIF($H$2:$H$2576,'CARGA COMPLETA'!$A6225)</f>
        <v>1</v>
      </c>
      <c r="C6225" s="28" t="s">
        <v>3631</v>
      </c>
      <c r="D6225" s="29">
        <v>16009.27764975</v>
      </c>
      <c r="E6225" s="1">
        <f>COUNTIF($H$2:$H$2576,'CARGA COMPLETA'!$A6225)</f>
        <v>1</v>
      </c>
    </row>
    <row r="6226" ht="15.75" customHeight="1">
      <c r="A6226" s="28" t="s">
        <v>3634</v>
      </c>
      <c r="B6226" s="27">
        <f>COUNTIF($H$2:$H$2576,'CARGA COMPLETA'!$A6226)</f>
        <v>1</v>
      </c>
      <c r="C6226" s="28" t="s">
        <v>3633</v>
      </c>
      <c r="D6226" s="29">
        <v>19561.982517</v>
      </c>
      <c r="E6226" s="1">
        <f>COUNTIF($H$2:$H$2576,'CARGA COMPLETA'!$A6226)</f>
        <v>1</v>
      </c>
    </row>
    <row r="6227" ht="15.75" customHeight="1">
      <c r="A6227" s="28" t="s">
        <v>3636</v>
      </c>
      <c r="B6227" s="27">
        <f>COUNTIF($H$2:$H$2576,'CARGA COMPLETA'!$A6227)</f>
        <v>1</v>
      </c>
      <c r="C6227" s="28" t="s">
        <v>3635</v>
      </c>
      <c r="D6227" s="29">
        <v>20332.705387500002</v>
      </c>
      <c r="E6227" s="1">
        <f>COUNTIF($H$2:$H$2576,'CARGA COMPLETA'!$A6227)</f>
        <v>1</v>
      </c>
    </row>
    <row r="6228" ht="15.75" customHeight="1">
      <c r="A6228" s="28" t="s">
        <v>3638</v>
      </c>
      <c r="B6228" s="27">
        <f>COUNTIF($H$2:$H$2576,'CARGA COMPLETA'!$A6228)</f>
        <v>1</v>
      </c>
      <c r="C6228" s="28" t="s">
        <v>3637</v>
      </c>
      <c r="D6228" s="29">
        <v>23797.634132249997</v>
      </c>
      <c r="E6228" s="1">
        <f>COUNTIF($H$2:$H$2576,'CARGA COMPLETA'!$A6228)</f>
        <v>1</v>
      </c>
    </row>
    <row r="6229" ht="15.75" customHeight="1">
      <c r="A6229" s="28" t="s">
        <v>3640</v>
      </c>
      <c r="B6229" s="27">
        <f>COUNTIF($H$2:$H$2576,'CARGA COMPLETA'!$A6229)</f>
        <v>1</v>
      </c>
      <c r="C6229" s="28" t="s">
        <v>3639</v>
      </c>
      <c r="D6229" s="29">
        <v>25872.744323249997</v>
      </c>
      <c r="E6229" s="1">
        <f>COUNTIF($H$2:$H$2576,'CARGA COMPLETA'!$A6229)</f>
        <v>1</v>
      </c>
    </row>
    <row r="6230" ht="15.75" customHeight="1">
      <c r="A6230" s="28" t="s">
        <v>3642</v>
      </c>
      <c r="B6230" s="27">
        <f>COUNTIF($H$2:$H$2576,'CARGA COMPLETA'!$A6230)</f>
        <v>1</v>
      </c>
      <c r="C6230" s="28" t="s">
        <v>3641</v>
      </c>
      <c r="D6230" s="29">
        <v>32450.356323</v>
      </c>
      <c r="E6230" s="1">
        <f>COUNTIF($H$2:$H$2576,'CARGA COMPLETA'!$A6230)</f>
        <v>1</v>
      </c>
    </row>
    <row r="6231" ht="15.75" customHeight="1">
      <c r="A6231" s="28" t="s">
        <v>3644</v>
      </c>
      <c r="B6231" s="27">
        <f>COUNTIF($H$2:$H$2576,'CARGA COMPLETA'!$A6231)</f>
        <v>1</v>
      </c>
      <c r="C6231" s="28" t="s">
        <v>3643</v>
      </c>
      <c r="D6231" s="29">
        <v>61908.60701024999</v>
      </c>
      <c r="E6231" s="1">
        <f>COUNTIF($H$2:$H$2576,'CARGA COMPLETA'!$A6231)</f>
        <v>1</v>
      </c>
    </row>
    <row r="6232" ht="15.75" customHeight="1">
      <c r="A6232" s="28" t="s">
        <v>3646</v>
      </c>
      <c r="B6232" s="27">
        <f>COUNTIF($H$2:$H$2576,'CARGA COMPLETA'!$A6232)</f>
        <v>1</v>
      </c>
      <c r="C6232" s="28" t="s">
        <v>3645</v>
      </c>
      <c r="D6232" s="29">
        <v>70364.394441</v>
      </c>
      <c r="E6232" s="1">
        <f>COUNTIF($H$2:$H$2576,'CARGA COMPLETA'!$A6232)</f>
        <v>1</v>
      </c>
    </row>
    <row r="6233" ht="15.75" customHeight="1">
      <c r="A6233" s="28" t="s">
        <v>3648</v>
      </c>
      <c r="B6233" s="27">
        <f>COUNTIF($H$2:$H$2576,'CARGA COMPLETA'!$A6233)</f>
        <v>1</v>
      </c>
      <c r="C6233" s="28" t="s">
        <v>3647</v>
      </c>
      <c r="D6233" s="29">
        <v>78070.580973</v>
      </c>
      <c r="E6233" s="1">
        <f>COUNTIF($H$2:$H$2576,'CARGA COMPLETA'!$A6233)</f>
        <v>1</v>
      </c>
    </row>
    <row r="6234" ht="15.75" hidden="1" customHeight="1">
      <c r="A6234" s="28"/>
      <c r="B6234" s="27">
        <f>COUNTIF($H$2:$H$2576,'CARGA COMPLETA'!$A6234)</f>
        <v>0</v>
      </c>
      <c r="C6234" s="28"/>
      <c r="D6234" s="29">
        <v>0.0</v>
      </c>
      <c r="E6234" s="1">
        <f>COUNTIF($H$2:$H$2576,'CARGA COMPLETA'!$A6234)</f>
        <v>0</v>
      </c>
    </row>
    <row r="6235" ht="15.75" hidden="1" customHeight="1">
      <c r="A6235" s="28"/>
      <c r="B6235" s="27">
        <f>COUNTIF($H$2:$H$2576,'CARGA COMPLETA'!$A6235)</f>
        <v>0</v>
      </c>
      <c r="C6235" s="28" t="s">
        <v>10987</v>
      </c>
      <c r="D6235" s="29">
        <v>0.0</v>
      </c>
      <c r="E6235" s="1">
        <f>COUNTIF($H$2:$H$2576,'CARGA COMPLETA'!$A6235)</f>
        <v>0</v>
      </c>
    </row>
    <row r="6236" ht="15.75" customHeight="1">
      <c r="A6236" s="28" t="s">
        <v>3650</v>
      </c>
      <c r="B6236" s="27">
        <f>COUNTIF($H$2:$H$2576,'CARGA COMPLETA'!$A6236)</f>
        <v>1</v>
      </c>
      <c r="C6236" s="28" t="s">
        <v>3649</v>
      </c>
      <c r="D6236" s="29">
        <v>2111.5952302499995</v>
      </c>
      <c r="E6236" s="1">
        <f>COUNTIF($H$2:$H$2576,'CARGA COMPLETA'!$A6236)</f>
        <v>1</v>
      </c>
    </row>
    <row r="6237" ht="15.75" customHeight="1">
      <c r="A6237" s="28" t="s">
        <v>3652</v>
      </c>
      <c r="B6237" s="27">
        <f>COUNTIF($H$2:$H$2576,'CARGA COMPLETA'!$A6237)</f>
        <v>1</v>
      </c>
      <c r="C6237" s="28" t="s">
        <v>3651</v>
      </c>
      <c r="D6237" s="29">
        <v>1303.2732735</v>
      </c>
      <c r="E6237" s="1">
        <f>COUNTIF($H$2:$H$2576,'CARGA COMPLETA'!$A6237)</f>
        <v>1</v>
      </c>
    </row>
    <row r="6238" ht="15.75" hidden="1" customHeight="1">
      <c r="A6238" s="28" t="s">
        <v>10988</v>
      </c>
      <c r="B6238" s="27">
        <f>COUNTIF($H$2:$H$2576,'CARGA COMPLETA'!$A6238)</f>
        <v>0</v>
      </c>
      <c r="C6238" s="28" t="s">
        <v>10989</v>
      </c>
      <c r="D6238" s="29">
        <v>1991.7093982499998</v>
      </c>
      <c r="E6238" s="1">
        <f>COUNTIF($H$2:$H$2576,'CARGA COMPLETA'!$A6238)</f>
        <v>0</v>
      </c>
    </row>
    <row r="6239" ht="15.75" hidden="1" customHeight="1">
      <c r="A6239" s="28"/>
      <c r="B6239" s="27">
        <f>COUNTIF($H$2:$H$2576,'CARGA COMPLETA'!$A6239)</f>
        <v>0</v>
      </c>
      <c r="C6239" s="28"/>
      <c r="D6239" s="29">
        <v>0.0</v>
      </c>
      <c r="E6239" s="1">
        <f>COUNTIF($H$2:$H$2576,'CARGA COMPLETA'!$A6239)</f>
        <v>0</v>
      </c>
    </row>
    <row r="6240" ht="15.75" hidden="1" customHeight="1">
      <c r="A6240" s="28"/>
      <c r="B6240" s="27">
        <f>COUNTIF($H$2:$H$2576,'CARGA COMPLETA'!$A6240)</f>
        <v>0</v>
      </c>
      <c r="C6240" s="28" t="s">
        <v>10990</v>
      </c>
      <c r="D6240" s="29">
        <v>0.0</v>
      </c>
      <c r="E6240" s="1">
        <f>COUNTIF($H$2:$H$2576,'CARGA COMPLETA'!$A6240)</f>
        <v>0</v>
      </c>
    </row>
    <row r="6241" ht="15.75" hidden="1" customHeight="1">
      <c r="A6241" s="28" t="s">
        <v>10991</v>
      </c>
      <c r="B6241" s="27">
        <f>COUNTIF($H$2:$H$2576,'CARGA COMPLETA'!$A6241)</f>
        <v>0</v>
      </c>
      <c r="C6241" s="28" t="s">
        <v>10992</v>
      </c>
      <c r="D6241" s="29">
        <v>3396.477744</v>
      </c>
      <c r="E6241" s="1">
        <f>COUNTIF($H$2:$H$2576,'CARGA COMPLETA'!$A6241)</f>
        <v>0</v>
      </c>
    </row>
    <row r="6242" ht="15.75" hidden="1" customHeight="1">
      <c r="A6242" s="28"/>
      <c r="B6242" s="27">
        <f>COUNTIF($H$2:$H$2576,'CARGA COMPLETA'!$A6242)</f>
        <v>0</v>
      </c>
      <c r="C6242" s="28"/>
      <c r="D6242" s="29">
        <v>0.0</v>
      </c>
      <c r="E6242" s="1">
        <f>COUNTIF($H$2:$H$2576,'CARGA COMPLETA'!$A6242)</f>
        <v>0</v>
      </c>
    </row>
    <row r="6243" ht="15.75" hidden="1" customHeight="1">
      <c r="A6243" s="28"/>
      <c r="B6243" s="27">
        <f>COUNTIF($H$2:$H$2576,'CARGA COMPLETA'!$A6243)</f>
        <v>0</v>
      </c>
      <c r="C6243" s="28" t="s">
        <v>10993</v>
      </c>
      <c r="D6243" s="29">
        <v>0.0</v>
      </c>
      <c r="E6243" s="1">
        <f>COUNTIF($H$2:$H$2576,'CARGA COMPLETA'!$A6243)</f>
        <v>0</v>
      </c>
    </row>
    <row r="6244" ht="15.75" hidden="1" customHeight="1">
      <c r="A6244" s="28" t="s">
        <v>10994</v>
      </c>
      <c r="B6244" s="27">
        <f>COUNTIF($H$2:$H$2576,'CARGA COMPLETA'!$A6244)</f>
        <v>0</v>
      </c>
      <c r="C6244" s="28" t="s">
        <v>10995</v>
      </c>
      <c r="D6244" s="29">
        <v>631.29629475</v>
      </c>
      <c r="E6244" s="1">
        <f>COUNTIF($H$2:$H$2576,'CARGA COMPLETA'!$A6244)</f>
        <v>0</v>
      </c>
    </row>
    <row r="6245" ht="15.75" hidden="1" customHeight="1">
      <c r="A6245" s="28"/>
      <c r="B6245" s="27">
        <f>COUNTIF($H$2:$H$2576,'CARGA COMPLETA'!$A6245)</f>
        <v>0</v>
      </c>
      <c r="C6245" s="28"/>
      <c r="D6245" s="29">
        <v>0.0</v>
      </c>
      <c r="E6245" s="1">
        <f>COUNTIF($H$2:$H$2576,'CARGA COMPLETA'!$A6245)</f>
        <v>0</v>
      </c>
    </row>
    <row r="6246" ht="15.75" hidden="1" customHeight="1">
      <c r="A6246" s="28"/>
      <c r="B6246" s="27">
        <f>COUNTIF($H$2:$H$2576,'CARGA COMPLETA'!$A6246)</f>
        <v>0</v>
      </c>
      <c r="C6246" s="28" t="s">
        <v>10996</v>
      </c>
      <c r="D6246" s="29">
        <v>0.0</v>
      </c>
      <c r="E6246" s="1">
        <f>COUNTIF($H$2:$H$2576,'CARGA COMPLETA'!$A6246)</f>
        <v>0</v>
      </c>
    </row>
    <row r="6247" ht="15.75" hidden="1" customHeight="1">
      <c r="A6247" s="28" t="s">
        <v>10997</v>
      </c>
      <c r="B6247" s="27">
        <f>COUNTIF($H$2:$H$2576,'CARGA COMPLETA'!$A6247)</f>
        <v>0</v>
      </c>
      <c r="C6247" s="28" t="s">
        <v>10998</v>
      </c>
      <c r="D6247" s="29">
        <v>3832.3755855</v>
      </c>
      <c r="E6247" s="1">
        <f>COUNTIF($H$2:$H$2576,'CARGA COMPLETA'!$A6247)</f>
        <v>0</v>
      </c>
    </row>
    <row r="6248" ht="15.75" hidden="1" customHeight="1">
      <c r="A6248" s="28"/>
      <c r="B6248" s="27">
        <f>COUNTIF($H$2:$H$2576,'CARGA COMPLETA'!$A6248)</f>
        <v>0</v>
      </c>
      <c r="C6248" s="28"/>
      <c r="D6248" s="29">
        <v>0.0</v>
      </c>
      <c r="E6248" s="1">
        <f>COUNTIF($H$2:$H$2576,'CARGA COMPLETA'!$A6248)</f>
        <v>0</v>
      </c>
    </row>
    <row r="6249" ht="15.75" hidden="1" customHeight="1">
      <c r="A6249" s="28"/>
      <c r="B6249" s="27">
        <f>COUNTIF($H$2:$H$2576,'CARGA COMPLETA'!$A6249)</f>
        <v>0</v>
      </c>
      <c r="C6249" s="28" t="s">
        <v>10999</v>
      </c>
      <c r="D6249" s="29">
        <v>0.0</v>
      </c>
      <c r="E6249" s="1">
        <f>COUNTIF($H$2:$H$2576,'CARGA COMPLETA'!$A6249)</f>
        <v>0</v>
      </c>
    </row>
    <row r="6250" ht="15.75" customHeight="1">
      <c r="A6250" s="28" t="s">
        <v>3654</v>
      </c>
      <c r="B6250" s="27">
        <f>COUNTIF($H$2:$H$2576,'CARGA COMPLETA'!$A6250)</f>
        <v>1</v>
      </c>
      <c r="C6250" s="28" t="s">
        <v>3653</v>
      </c>
      <c r="D6250" s="29">
        <v>217.46377125000004</v>
      </c>
      <c r="E6250" s="1">
        <f>COUNTIF($H$2:$H$2576,'CARGA COMPLETA'!$A6250)</f>
        <v>1</v>
      </c>
    </row>
    <row r="6251" ht="15.75" hidden="1" customHeight="1">
      <c r="A6251" s="28"/>
      <c r="B6251" s="27">
        <f>COUNTIF($H$2:$H$2576,'CARGA COMPLETA'!$A6251)</f>
        <v>0</v>
      </c>
      <c r="C6251" s="28"/>
      <c r="D6251" s="29">
        <v>0.0</v>
      </c>
      <c r="E6251" s="1">
        <f>COUNTIF($H$2:$H$2576,'CARGA COMPLETA'!$A6251)</f>
        <v>0</v>
      </c>
    </row>
    <row r="6252" ht="15.75" hidden="1" customHeight="1">
      <c r="A6252" s="28"/>
      <c r="B6252" s="27">
        <f>COUNTIF($H$2:$H$2576,'CARGA COMPLETA'!$A6252)</f>
        <v>0</v>
      </c>
      <c r="C6252" s="28" t="s">
        <v>11000</v>
      </c>
      <c r="D6252" s="29">
        <v>0.0</v>
      </c>
      <c r="E6252" s="1">
        <f>COUNTIF($H$2:$H$2576,'CARGA COMPLETA'!$A6252)</f>
        <v>0</v>
      </c>
    </row>
    <row r="6253" ht="15.75" hidden="1" customHeight="1">
      <c r="A6253" s="39">
        <v>25812.0</v>
      </c>
      <c r="B6253" s="27">
        <f>COUNTIF($H$2:$H$2576,'CARGA COMPLETA'!$A6253)</f>
        <v>0</v>
      </c>
      <c r="C6253" s="28" t="s">
        <v>11001</v>
      </c>
      <c r="D6253" s="29">
        <v>4320.588714749999</v>
      </c>
      <c r="E6253" s="1">
        <f>COUNTIF($H$2:$H$2576,'CARGA COMPLETA'!$A6253)</f>
        <v>0</v>
      </c>
    </row>
    <row r="6254" ht="15.75" hidden="1" customHeight="1">
      <c r="A6254" s="28" t="s">
        <v>11002</v>
      </c>
      <c r="B6254" s="27">
        <f>COUNTIF($H$2:$H$2576,'CARGA COMPLETA'!$A6254)</f>
        <v>0</v>
      </c>
      <c r="C6254" s="28" t="s">
        <v>11003</v>
      </c>
      <c r="D6254" s="29">
        <v>850.8983174999998</v>
      </c>
      <c r="E6254" s="1">
        <f>COUNTIF($H$2:$H$2576,'CARGA COMPLETA'!$A6254)</f>
        <v>0</v>
      </c>
    </row>
    <row r="6255" ht="15.75" hidden="1" customHeight="1">
      <c r="A6255" s="28"/>
      <c r="B6255" s="27">
        <f>COUNTIF($H$2:$H$2576,'CARGA COMPLETA'!$A6255)</f>
        <v>0</v>
      </c>
      <c r="C6255" s="28"/>
      <c r="D6255" s="29">
        <v>0.0</v>
      </c>
      <c r="E6255" s="1">
        <f>COUNTIF($H$2:$H$2576,'CARGA COMPLETA'!$A6255)</f>
        <v>0</v>
      </c>
    </row>
    <row r="6256" ht="15.75" hidden="1" customHeight="1">
      <c r="A6256" s="28"/>
      <c r="B6256" s="27">
        <f>COUNTIF($H$2:$H$2576,'CARGA COMPLETA'!$A6256)</f>
        <v>0</v>
      </c>
      <c r="C6256" s="28" t="s">
        <v>11004</v>
      </c>
      <c r="D6256" s="29">
        <v>0.0</v>
      </c>
      <c r="E6256" s="1">
        <f>COUNTIF($H$2:$H$2576,'CARGA COMPLETA'!$A6256)</f>
        <v>0</v>
      </c>
    </row>
    <row r="6257" ht="15.75" customHeight="1">
      <c r="A6257" s="28" t="s">
        <v>3656</v>
      </c>
      <c r="B6257" s="27">
        <f>COUNTIF($H$2:$H$2576,'CARGA COMPLETA'!$A6257)</f>
        <v>1</v>
      </c>
      <c r="C6257" s="28" t="s">
        <v>3655</v>
      </c>
      <c r="D6257" s="29">
        <v>29.576151000000003</v>
      </c>
      <c r="E6257" s="1">
        <f>COUNTIF($H$2:$H$2576,'CARGA COMPLETA'!$A6257)</f>
        <v>1</v>
      </c>
    </row>
    <row r="6258" ht="15.75" customHeight="1">
      <c r="A6258" s="28" t="s">
        <v>3658</v>
      </c>
      <c r="B6258" s="27">
        <f>COUNTIF($H$2:$H$2576,'CARGA COMPLETA'!$A6258)</f>
        <v>1</v>
      </c>
      <c r="C6258" s="28" t="s">
        <v>3657</v>
      </c>
      <c r="D6258" s="29">
        <v>33.708906</v>
      </c>
      <c r="E6258" s="1">
        <f>COUNTIF($H$2:$H$2576,'CARGA COMPLETA'!$A6258)</f>
        <v>1</v>
      </c>
    </row>
    <row r="6259" ht="15.75" customHeight="1">
      <c r="A6259" s="28" t="s">
        <v>3660</v>
      </c>
      <c r="B6259" s="27">
        <f>COUNTIF($H$2:$H$2576,'CARGA COMPLETA'!$A6259)</f>
        <v>1</v>
      </c>
      <c r="C6259" s="28" t="s">
        <v>3659</v>
      </c>
      <c r="D6259" s="29">
        <v>45.68491125</v>
      </c>
      <c r="E6259" s="1">
        <f>COUNTIF($H$2:$H$2576,'CARGA COMPLETA'!$A6259)</f>
        <v>1</v>
      </c>
    </row>
    <row r="6260" ht="15.75" customHeight="1">
      <c r="A6260" s="28" t="s">
        <v>3662</v>
      </c>
      <c r="B6260" s="27">
        <f>COUNTIF($H$2:$H$2576,'CARGA COMPLETA'!$A6260)</f>
        <v>1</v>
      </c>
      <c r="C6260" s="28" t="s">
        <v>3661</v>
      </c>
      <c r="D6260" s="29">
        <v>58.065207749999985</v>
      </c>
      <c r="E6260" s="1">
        <f>COUNTIF($H$2:$H$2576,'CARGA COMPLETA'!$A6260)</f>
        <v>1</v>
      </c>
    </row>
    <row r="6261" ht="15.75" customHeight="1">
      <c r="A6261" s="28" t="s">
        <v>3664</v>
      </c>
      <c r="B6261" s="27">
        <f>COUNTIF($H$2:$H$2576,'CARGA COMPLETA'!$A6261)</f>
        <v>1</v>
      </c>
      <c r="C6261" s="28" t="s">
        <v>3663</v>
      </c>
      <c r="D6261" s="29">
        <v>86.9136345</v>
      </c>
      <c r="E6261" s="1">
        <f>COUNTIF($H$2:$H$2576,'CARGA COMPLETA'!$A6261)</f>
        <v>1</v>
      </c>
    </row>
    <row r="6262" ht="15.75" customHeight="1">
      <c r="A6262" s="28" t="s">
        <v>3666</v>
      </c>
      <c r="B6262" s="27">
        <f>COUNTIF($H$2:$H$2576,'CARGA COMPLETA'!$A6262)</f>
        <v>1</v>
      </c>
      <c r="C6262" s="28" t="s">
        <v>3665</v>
      </c>
      <c r="D6262" s="29">
        <v>116.004636</v>
      </c>
      <c r="E6262" s="1">
        <f>COUNTIF($H$2:$H$2576,'CARGA COMPLETA'!$A6262)</f>
        <v>1</v>
      </c>
    </row>
    <row r="6263" ht="15.75" customHeight="1">
      <c r="A6263" s="28" t="s">
        <v>3668</v>
      </c>
      <c r="B6263" s="27">
        <f>COUNTIF($H$2:$H$2576,'CARGA COMPLETA'!$A6263)</f>
        <v>1</v>
      </c>
      <c r="C6263" s="28" t="s">
        <v>3667</v>
      </c>
      <c r="D6263" s="29">
        <v>174.06984375</v>
      </c>
      <c r="E6263" s="1">
        <f>COUNTIF($H$2:$H$2576,'CARGA COMPLETA'!$A6263)</f>
        <v>1</v>
      </c>
    </row>
    <row r="6264" ht="15.75" customHeight="1">
      <c r="A6264" s="28" t="s">
        <v>3670</v>
      </c>
      <c r="B6264" s="27">
        <f>COUNTIF($H$2:$H$2576,'CARGA COMPLETA'!$A6264)</f>
        <v>1</v>
      </c>
      <c r="C6264" s="28" t="s">
        <v>3669</v>
      </c>
      <c r="D6264" s="29">
        <v>260.7409035</v>
      </c>
      <c r="E6264" s="1">
        <f>COUNTIF($H$2:$H$2576,'CARGA COMPLETA'!$A6264)</f>
        <v>1</v>
      </c>
    </row>
    <row r="6265" ht="15.75" customHeight="1">
      <c r="A6265" s="28" t="s">
        <v>3672</v>
      </c>
      <c r="B6265" s="27">
        <f>COUNTIF($H$2:$H$2576,'CARGA COMPLETA'!$A6265)</f>
        <v>1</v>
      </c>
      <c r="C6265" s="28" t="s">
        <v>3671</v>
      </c>
      <c r="D6265" s="29">
        <v>360.23248799999993</v>
      </c>
      <c r="E6265" s="1">
        <f>COUNTIF($H$2:$H$2576,'CARGA COMPLETA'!$A6265)</f>
        <v>1</v>
      </c>
    </row>
    <row r="6266" ht="15.75" customHeight="1">
      <c r="A6266" s="28" t="s">
        <v>3674</v>
      </c>
      <c r="B6266" s="27">
        <f>COUNTIF($H$2:$H$2576,'CARGA COMPLETA'!$A6266)</f>
        <v>1</v>
      </c>
      <c r="C6266" s="28" t="s">
        <v>3673</v>
      </c>
      <c r="D6266" s="29">
        <v>438.9075652499999</v>
      </c>
      <c r="E6266" s="1">
        <f>COUNTIF($H$2:$H$2576,'CARGA COMPLETA'!$A6266)</f>
        <v>1</v>
      </c>
    </row>
    <row r="6267" ht="15.75" customHeight="1">
      <c r="A6267" s="28" t="s">
        <v>3676</v>
      </c>
      <c r="B6267" s="27">
        <f>COUNTIF($H$2:$H$2576,'CARGA COMPLETA'!$A6267)</f>
        <v>1</v>
      </c>
      <c r="C6267" s="28" t="s">
        <v>3675</v>
      </c>
      <c r="D6267" s="29">
        <v>569.34090675</v>
      </c>
      <c r="E6267" s="1">
        <f>COUNTIF($H$2:$H$2576,'CARGA COMPLETA'!$A6267)</f>
        <v>1</v>
      </c>
    </row>
    <row r="6268" ht="15.75" customHeight="1">
      <c r="A6268" s="28" t="s">
        <v>3678</v>
      </c>
      <c r="B6268" s="27">
        <f>COUNTIF($H$2:$H$2576,'CARGA COMPLETA'!$A6268)</f>
        <v>1</v>
      </c>
      <c r="C6268" s="28" t="s">
        <v>3677</v>
      </c>
      <c r="D6268" s="29">
        <v>691.0146044999999</v>
      </c>
      <c r="E6268" s="1">
        <f>COUNTIF($H$2:$H$2576,'CARGA COMPLETA'!$A6268)</f>
        <v>1</v>
      </c>
    </row>
    <row r="6269" ht="15.75" hidden="1" customHeight="1">
      <c r="A6269" s="28"/>
      <c r="B6269" s="27">
        <f>COUNTIF($H$2:$H$2576,'CARGA COMPLETA'!$A6269)</f>
        <v>0</v>
      </c>
      <c r="C6269" s="28"/>
      <c r="D6269" s="29">
        <v>0.0</v>
      </c>
      <c r="E6269" s="1">
        <f>COUNTIF($H$2:$H$2576,'CARGA COMPLETA'!$A6269)</f>
        <v>0</v>
      </c>
    </row>
    <row r="6270" ht="15.75" hidden="1" customHeight="1">
      <c r="A6270" s="28"/>
      <c r="B6270" s="27">
        <f>COUNTIF($H$2:$H$2576,'CARGA COMPLETA'!$A6270)</f>
        <v>0</v>
      </c>
      <c r="C6270" s="28" t="s">
        <v>11005</v>
      </c>
      <c r="D6270" s="29">
        <v>0.0</v>
      </c>
      <c r="E6270" s="1">
        <f>COUNTIF($H$2:$H$2576,'CARGA COMPLETA'!$A6270)</f>
        <v>0</v>
      </c>
    </row>
    <row r="6271" ht="15.75" hidden="1" customHeight="1">
      <c r="A6271" s="28" t="s">
        <v>11006</v>
      </c>
      <c r="B6271" s="27">
        <f>COUNTIF($H$2:$H$2576,'CARGA COMPLETA'!$A6271)</f>
        <v>0</v>
      </c>
      <c r="C6271" s="28" t="s">
        <v>11007</v>
      </c>
      <c r="D6271" s="29">
        <v>59.026522500000006</v>
      </c>
      <c r="E6271" s="1">
        <f>COUNTIF($H$2:$H$2576,'CARGA COMPLETA'!$A6271)</f>
        <v>0</v>
      </c>
    </row>
    <row r="6272" ht="15.75" hidden="1" customHeight="1">
      <c r="A6272" s="28" t="s">
        <v>11008</v>
      </c>
      <c r="B6272" s="27">
        <f>COUNTIF($H$2:$H$2576,'CARGA COMPLETA'!$A6272)</f>
        <v>0</v>
      </c>
      <c r="C6272" s="28" t="s">
        <v>11009</v>
      </c>
      <c r="D6272" s="29">
        <v>84.41601299999998</v>
      </c>
      <c r="E6272" s="1">
        <f>COUNTIF($H$2:$H$2576,'CARGA COMPLETA'!$A6272)</f>
        <v>0</v>
      </c>
    </row>
    <row r="6273" ht="15.75" hidden="1" customHeight="1">
      <c r="A6273" s="28" t="s">
        <v>11010</v>
      </c>
      <c r="B6273" s="27">
        <f>COUNTIF($H$2:$H$2576,'CARGA COMPLETA'!$A6273)</f>
        <v>0</v>
      </c>
      <c r="C6273" s="28" t="s">
        <v>11011</v>
      </c>
      <c r="D6273" s="29">
        <v>117.95421824999998</v>
      </c>
      <c r="E6273" s="1">
        <f>COUNTIF($H$2:$H$2576,'CARGA COMPLETA'!$A6273)</f>
        <v>0</v>
      </c>
    </row>
    <row r="6274" ht="15.75" hidden="1" customHeight="1">
      <c r="A6274" s="28" t="s">
        <v>11012</v>
      </c>
      <c r="B6274" s="27">
        <f>COUNTIF($H$2:$H$2576,'CARGA COMPLETA'!$A6274)</f>
        <v>0</v>
      </c>
      <c r="C6274" s="28" t="s">
        <v>11013</v>
      </c>
      <c r="D6274" s="29">
        <v>200.60931824999997</v>
      </c>
      <c r="E6274" s="1">
        <f>COUNTIF($H$2:$H$2576,'CARGA COMPLETA'!$A6274)</f>
        <v>0</v>
      </c>
    </row>
    <row r="6275" ht="15.75" hidden="1" customHeight="1">
      <c r="A6275" s="28"/>
      <c r="B6275" s="27">
        <f>COUNTIF($H$2:$H$2576,'CARGA COMPLETA'!$A6275)</f>
        <v>0</v>
      </c>
      <c r="C6275" s="28"/>
      <c r="D6275" s="29">
        <v>0.0</v>
      </c>
      <c r="E6275" s="1">
        <f>COUNTIF($H$2:$H$2576,'CARGA COMPLETA'!$A6275)</f>
        <v>0</v>
      </c>
    </row>
    <row r="6276" ht="15.75" hidden="1" customHeight="1">
      <c r="A6276" s="28"/>
      <c r="B6276" s="27">
        <f>COUNTIF($H$2:$H$2576,'CARGA COMPLETA'!$A6276)</f>
        <v>0</v>
      </c>
      <c r="C6276" s="28" t="s">
        <v>11014</v>
      </c>
      <c r="D6276" s="29">
        <v>0.0</v>
      </c>
      <c r="E6276" s="1">
        <f>COUNTIF($H$2:$H$2576,'CARGA COMPLETA'!$A6276)</f>
        <v>0</v>
      </c>
    </row>
    <row r="6277" ht="15.75" customHeight="1">
      <c r="A6277" s="28" t="s">
        <v>3680</v>
      </c>
      <c r="B6277" s="27">
        <f>COUNTIF($H$2:$H$2576,'CARGA COMPLETA'!$A6277)</f>
        <v>1</v>
      </c>
      <c r="C6277" s="28" t="s">
        <v>3679</v>
      </c>
      <c r="D6277" s="29">
        <v>1014.1870612499999</v>
      </c>
      <c r="E6277" s="1">
        <f>COUNTIF($H$2:$H$2576,'CARGA COMPLETA'!$A6277)</f>
        <v>1</v>
      </c>
    </row>
    <row r="6278" ht="15.75" hidden="1" customHeight="1">
      <c r="A6278" s="28"/>
      <c r="B6278" s="27">
        <f>COUNTIF($H$2:$H$2576,'CARGA COMPLETA'!$A6278)</f>
        <v>0</v>
      </c>
      <c r="C6278" s="28"/>
      <c r="D6278" s="29">
        <v>0.0</v>
      </c>
      <c r="E6278" s="1">
        <f>COUNTIF($H$2:$H$2576,'CARGA COMPLETA'!$A6278)</f>
        <v>0</v>
      </c>
    </row>
    <row r="6279" ht="15.75" hidden="1" customHeight="1">
      <c r="A6279" s="28"/>
      <c r="B6279" s="27">
        <f>COUNTIF($H$2:$H$2576,'CARGA COMPLETA'!$A6279)</f>
        <v>0</v>
      </c>
      <c r="C6279" s="28" t="s">
        <v>11015</v>
      </c>
      <c r="D6279" s="29">
        <v>0.0</v>
      </c>
      <c r="E6279" s="1">
        <f>COUNTIF($H$2:$H$2576,'CARGA COMPLETA'!$A6279)</f>
        <v>0</v>
      </c>
    </row>
    <row r="6280" ht="15.75" hidden="1" customHeight="1">
      <c r="A6280" s="28" t="s">
        <v>11016</v>
      </c>
      <c r="B6280" s="27">
        <f>COUNTIF($H$2:$H$2576,'CARGA COMPLETA'!$A6280)</f>
        <v>0</v>
      </c>
      <c r="C6280" s="28" t="s">
        <v>11017</v>
      </c>
      <c r="D6280" s="29">
        <v>92445.991902</v>
      </c>
      <c r="E6280" s="1">
        <f>COUNTIF($H$2:$H$2576,'CARGA COMPLETA'!$A6280)</f>
        <v>0</v>
      </c>
    </row>
    <row r="6281" ht="15.75" hidden="1" customHeight="1">
      <c r="A6281" s="28" t="s">
        <v>11018</v>
      </c>
      <c r="B6281" s="27">
        <f>COUNTIF($H$2:$H$2576,'CARGA COMPLETA'!$A6281)</f>
        <v>0</v>
      </c>
      <c r="C6281" s="28" t="s">
        <v>11019</v>
      </c>
      <c r="D6281" s="29">
        <v>54412.21169999999</v>
      </c>
      <c r="E6281" s="1">
        <f>COUNTIF($H$2:$H$2576,'CARGA COMPLETA'!$A6281)</f>
        <v>0</v>
      </c>
    </row>
    <row r="6282" ht="15.75" hidden="1" customHeight="1">
      <c r="A6282" s="28" t="s">
        <v>11020</v>
      </c>
      <c r="B6282" s="27">
        <f>COUNTIF($H$2:$H$2576,'CARGA COMPLETA'!$A6282)</f>
        <v>0</v>
      </c>
      <c r="C6282" s="28" t="s">
        <v>11021</v>
      </c>
      <c r="D6282" s="29">
        <v>91504.58625</v>
      </c>
      <c r="E6282" s="1">
        <f>COUNTIF($H$2:$H$2576,'CARGA COMPLETA'!$A6282)</f>
        <v>0</v>
      </c>
    </row>
    <row r="6283" ht="15.75" hidden="1" customHeight="1">
      <c r="A6283" s="28" t="s">
        <v>11022</v>
      </c>
      <c r="B6283" s="27">
        <f>COUNTIF($H$2:$H$2576,'CARGA COMPLETA'!$A6283)</f>
        <v>0</v>
      </c>
      <c r="C6283" s="28" t="s">
        <v>11023</v>
      </c>
      <c r="D6283" s="29">
        <v>187804.11164624998</v>
      </c>
      <c r="E6283" s="1">
        <f>COUNTIF($H$2:$H$2576,'CARGA COMPLETA'!$A6283)</f>
        <v>0</v>
      </c>
    </row>
    <row r="6284" ht="15.75" hidden="1" customHeight="1">
      <c r="A6284" s="28" t="s">
        <v>11024</v>
      </c>
      <c r="B6284" s="27">
        <f>COUNTIF($H$2:$H$2576,'CARGA COMPLETA'!$A6284)</f>
        <v>0</v>
      </c>
      <c r="C6284" s="28" t="s">
        <v>11025</v>
      </c>
      <c r="D6284" s="29">
        <v>294044.55693525</v>
      </c>
      <c r="E6284" s="1">
        <f>COUNTIF($H$2:$H$2576,'CARGA COMPLETA'!$A6284)</f>
        <v>0</v>
      </c>
    </row>
    <row r="6285" ht="15.75" hidden="1" customHeight="1">
      <c r="A6285" s="28"/>
      <c r="B6285" s="27">
        <f>COUNTIF($H$2:$H$2576,'CARGA COMPLETA'!$A6285)</f>
        <v>0</v>
      </c>
      <c r="C6285" s="28"/>
      <c r="D6285" s="29">
        <v>0.0</v>
      </c>
      <c r="E6285" s="1">
        <f>COUNTIF($H$2:$H$2576,'CARGA COMPLETA'!$A6285)</f>
        <v>0</v>
      </c>
    </row>
    <row r="6286" ht="15.75" hidden="1" customHeight="1">
      <c r="A6286" s="28"/>
      <c r="B6286" s="27">
        <f>COUNTIF($H$2:$H$2576,'CARGA COMPLETA'!$A6286)</f>
        <v>0</v>
      </c>
      <c r="C6286" s="28" t="s">
        <v>11026</v>
      </c>
      <c r="D6286" s="29">
        <v>0.0</v>
      </c>
      <c r="E6286" s="1">
        <f>COUNTIF($H$2:$H$2576,'CARGA COMPLETA'!$A6286)</f>
        <v>0</v>
      </c>
    </row>
    <row r="6287" ht="15.75" hidden="1" customHeight="1">
      <c r="A6287" s="28" t="s">
        <v>11027</v>
      </c>
      <c r="B6287" s="27">
        <f>COUNTIF($H$2:$H$2576,'CARGA COMPLETA'!$A6287)</f>
        <v>0</v>
      </c>
      <c r="C6287" s="28" t="s">
        <v>11028</v>
      </c>
      <c r="D6287" s="29">
        <v>178216.28176275</v>
      </c>
      <c r="E6287" s="1">
        <f>COUNTIF($H$2:$H$2576,'CARGA COMPLETA'!$A6287)</f>
        <v>0</v>
      </c>
    </row>
    <row r="6288" ht="15.75" hidden="1" customHeight="1">
      <c r="A6288" s="28"/>
      <c r="B6288" s="27">
        <f>COUNTIF($H$2:$H$2576,'CARGA COMPLETA'!$A6288)</f>
        <v>0</v>
      </c>
      <c r="C6288" s="28"/>
      <c r="D6288" s="29">
        <v>0.0</v>
      </c>
      <c r="E6288" s="1">
        <f>COUNTIF($H$2:$H$2576,'CARGA COMPLETA'!$A6288)</f>
        <v>0</v>
      </c>
    </row>
    <row r="6289" ht="15.75" hidden="1" customHeight="1">
      <c r="A6289" s="28"/>
      <c r="B6289" s="27">
        <f>COUNTIF($H$2:$H$2576,'CARGA COMPLETA'!$A6289)</f>
        <v>0</v>
      </c>
      <c r="C6289" s="28" t="s">
        <v>11029</v>
      </c>
      <c r="D6289" s="29">
        <v>0.0</v>
      </c>
      <c r="E6289" s="1">
        <f>COUNTIF($H$2:$H$2576,'CARGA COMPLETA'!$A6289)</f>
        <v>0</v>
      </c>
    </row>
    <row r="6290" ht="15.75" hidden="1" customHeight="1">
      <c r="A6290" s="28" t="s">
        <v>11030</v>
      </c>
      <c r="B6290" s="27">
        <f>COUNTIF($H$2:$H$2576,'CARGA COMPLETA'!$A6290)</f>
        <v>0</v>
      </c>
      <c r="C6290" s="28" t="s">
        <v>11031</v>
      </c>
      <c r="D6290" s="29">
        <v>4043.9906099999994</v>
      </c>
      <c r="E6290" s="1">
        <f>COUNTIF($H$2:$H$2576,'CARGA COMPLETA'!$A6290)</f>
        <v>0</v>
      </c>
    </row>
    <row r="6291" ht="15.75" hidden="1" customHeight="1">
      <c r="A6291" s="28" t="s">
        <v>11032</v>
      </c>
      <c r="B6291" s="27">
        <f>COUNTIF($H$2:$H$2576,'CARGA COMPLETA'!$A6291)</f>
        <v>0</v>
      </c>
      <c r="C6291" s="28" t="s">
        <v>11033</v>
      </c>
      <c r="D6291" s="29">
        <v>4043.9906099999994</v>
      </c>
      <c r="E6291" s="1">
        <f>COUNTIF($H$2:$H$2576,'CARGA COMPLETA'!$A6291)</f>
        <v>0</v>
      </c>
    </row>
    <row r="6292" ht="15.75" hidden="1" customHeight="1">
      <c r="A6292" s="28" t="s">
        <v>11034</v>
      </c>
      <c r="B6292" s="27">
        <f>COUNTIF($H$2:$H$2576,'CARGA COMPLETA'!$A6292)</f>
        <v>0</v>
      </c>
      <c r="C6292" s="28" t="s">
        <v>11035</v>
      </c>
      <c r="D6292" s="29">
        <v>5306.10703425</v>
      </c>
      <c r="E6292" s="1">
        <f>COUNTIF($H$2:$H$2576,'CARGA COMPLETA'!$A6292)</f>
        <v>0</v>
      </c>
    </row>
    <row r="6293" ht="15.75" hidden="1" customHeight="1">
      <c r="A6293" s="28" t="s">
        <v>11036</v>
      </c>
      <c r="B6293" s="27">
        <f>COUNTIF($H$2:$H$2576,'CARGA COMPLETA'!$A6293)</f>
        <v>0</v>
      </c>
      <c r="C6293" s="28" t="s">
        <v>11037</v>
      </c>
      <c r="D6293" s="29">
        <v>8622.831590999998</v>
      </c>
      <c r="E6293" s="1">
        <f>COUNTIF($H$2:$H$2576,'CARGA COMPLETA'!$A6293)</f>
        <v>0</v>
      </c>
    </row>
    <row r="6294" ht="15.75" hidden="1" customHeight="1">
      <c r="A6294" s="28" t="s">
        <v>11038</v>
      </c>
      <c r="B6294" s="27">
        <f>COUNTIF($H$2:$H$2576,'CARGA COMPLETA'!$A6294)</f>
        <v>0</v>
      </c>
      <c r="C6294" s="28" t="s">
        <v>11039</v>
      </c>
      <c r="D6294" s="29">
        <v>11114.451612</v>
      </c>
      <c r="E6294" s="1">
        <f>COUNTIF($H$2:$H$2576,'CARGA COMPLETA'!$A6294)</f>
        <v>0</v>
      </c>
    </row>
    <row r="6295" ht="15.75" hidden="1" customHeight="1">
      <c r="A6295" s="28" t="s">
        <v>11040</v>
      </c>
      <c r="B6295" s="27">
        <f>COUNTIF($H$2:$H$2576,'CARGA COMPLETA'!$A6295)</f>
        <v>0</v>
      </c>
      <c r="C6295" s="28" t="s">
        <v>11041</v>
      </c>
      <c r="D6295" s="29">
        <v>3163.4442674999996</v>
      </c>
      <c r="E6295" s="1">
        <f>COUNTIF($H$2:$H$2576,'CARGA COMPLETA'!$A6295)</f>
        <v>0</v>
      </c>
    </row>
    <row r="6296" ht="15.75" hidden="1" customHeight="1">
      <c r="A6296" s="28" t="s">
        <v>11042</v>
      </c>
      <c r="B6296" s="27">
        <f>COUNTIF($H$2:$H$2576,'CARGA COMPLETA'!$A6296)</f>
        <v>0</v>
      </c>
      <c r="C6296" s="28" t="s">
        <v>11043</v>
      </c>
      <c r="D6296" s="29">
        <v>4043.9906099999994</v>
      </c>
      <c r="E6296" s="1">
        <f>COUNTIF($H$2:$H$2576,'CARGA COMPLETA'!$A6296)</f>
        <v>0</v>
      </c>
    </row>
    <row r="6297" ht="15.75" hidden="1" customHeight="1">
      <c r="A6297" s="28"/>
      <c r="B6297" s="27">
        <f>COUNTIF($H$2:$H$2576,'CARGA COMPLETA'!$A6297)</f>
        <v>0</v>
      </c>
      <c r="C6297" s="28"/>
      <c r="D6297" s="29">
        <v>0.0</v>
      </c>
      <c r="E6297" s="1">
        <f>COUNTIF($H$2:$H$2576,'CARGA COMPLETA'!$A6297)</f>
        <v>0</v>
      </c>
    </row>
    <row r="6298" ht="15.75" hidden="1" customHeight="1">
      <c r="A6298" s="28"/>
      <c r="B6298" s="27">
        <f>COUNTIF($H$2:$H$2576,'CARGA COMPLETA'!$A6298)</f>
        <v>0</v>
      </c>
      <c r="C6298" s="28" t="s">
        <v>11044</v>
      </c>
      <c r="D6298" s="29">
        <v>0.0</v>
      </c>
      <c r="E6298" s="1">
        <f>COUNTIF($H$2:$H$2576,'CARGA COMPLETA'!$A6298)</f>
        <v>0</v>
      </c>
    </row>
    <row r="6299" ht="15.75" customHeight="1">
      <c r="A6299" s="28" t="s">
        <v>3682</v>
      </c>
      <c r="B6299" s="27">
        <f>COUNTIF($H$2:$H$2576,'CARGA COMPLETA'!$A6299)</f>
        <v>1</v>
      </c>
      <c r="C6299" s="28" t="s">
        <v>3681</v>
      </c>
      <c r="D6299" s="29">
        <v>1681.6719149999997</v>
      </c>
      <c r="E6299" s="1">
        <f>COUNTIF($H$2:$H$2576,'CARGA COMPLETA'!$A6299)</f>
        <v>1</v>
      </c>
    </row>
    <row r="6300" ht="15.75" customHeight="1">
      <c r="A6300" s="28" t="s">
        <v>3684</v>
      </c>
      <c r="B6300" s="27">
        <f>COUNTIF($H$2:$H$2576,'CARGA COMPLETA'!$A6300)</f>
        <v>1</v>
      </c>
      <c r="C6300" s="28" t="s">
        <v>3683</v>
      </c>
      <c r="D6300" s="29">
        <v>1958.7282164999997</v>
      </c>
      <c r="E6300" s="1">
        <f>COUNTIF($H$2:$H$2576,'CARGA COMPLETA'!$A6300)</f>
        <v>1</v>
      </c>
    </row>
    <row r="6301" ht="15.75" hidden="1" customHeight="1">
      <c r="A6301" s="28"/>
      <c r="B6301" s="27">
        <f>COUNTIF($H$2:$H$2576,'CARGA COMPLETA'!$A6301)</f>
        <v>0</v>
      </c>
      <c r="C6301" s="28"/>
      <c r="D6301" s="29">
        <v>0.0</v>
      </c>
      <c r="E6301" s="1">
        <f>COUNTIF($H$2:$H$2576,'CARGA COMPLETA'!$A6301)</f>
        <v>0</v>
      </c>
    </row>
    <row r="6302" ht="15.75" hidden="1" customHeight="1">
      <c r="A6302" s="28"/>
      <c r="B6302" s="27">
        <f>COUNTIF($H$2:$H$2576,'CARGA COMPLETA'!$A6302)</f>
        <v>0</v>
      </c>
      <c r="C6302" s="28" t="s">
        <v>11045</v>
      </c>
      <c r="D6302" s="29">
        <v>0.0</v>
      </c>
      <c r="E6302" s="1">
        <f>COUNTIF($H$2:$H$2576,'CARGA COMPLETA'!$A6302)</f>
        <v>0</v>
      </c>
    </row>
    <row r="6303" ht="15.75" customHeight="1">
      <c r="A6303" s="28" t="s">
        <v>3686</v>
      </c>
      <c r="B6303" s="27">
        <f>COUNTIF($H$2:$H$2576,'CARGA COMPLETA'!$A6303)</f>
        <v>1</v>
      </c>
      <c r="C6303" s="28" t="s">
        <v>3685</v>
      </c>
      <c r="D6303" s="29">
        <v>347.78930175</v>
      </c>
      <c r="E6303" s="1">
        <f>COUNTIF($H$2:$H$2576,'CARGA COMPLETA'!$A6303)</f>
        <v>1</v>
      </c>
    </row>
    <row r="6304" ht="15.75" customHeight="1">
      <c r="A6304" s="28" t="s">
        <v>3688</v>
      </c>
      <c r="B6304" s="27">
        <f>COUNTIF($H$2:$H$2576,'CARGA COMPLETA'!$A6304)</f>
        <v>1</v>
      </c>
      <c r="C6304" s="28" t="s">
        <v>3687</v>
      </c>
      <c r="D6304" s="29">
        <v>810.6129404999999</v>
      </c>
      <c r="E6304" s="1">
        <f>COUNTIF($H$2:$H$2576,'CARGA COMPLETA'!$A6304)</f>
        <v>1</v>
      </c>
    </row>
    <row r="6305" ht="15.75" customHeight="1">
      <c r="A6305" s="28" t="s">
        <v>3690</v>
      </c>
      <c r="B6305" s="27">
        <f>COUNTIF($H$2:$H$2576,'CARGA COMPLETA'!$A6305)</f>
        <v>1</v>
      </c>
      <c r="C6305" s="28" t="s">
        <v>3689</v>
      </c>
      <c r="D6305" s="29">
        <v>347.78930175</v>
      </c>
      <c r="E6305" s="1">
        <f>COUNTIF($H$2:$H$2576,'CARGA COMPLETA'!$A6305)</f>
        <v>1</v>
      </c>
    </row>
    <row r="6306" ht="15.75" customHeight="1">
      <c r="A6306" s="28" t="s">
        <v>3692</v>
      </c>
      <c r="B6306" s="27">
        <f>COUNTIF($H$2:$H$2576,'CARGA COMPLETA'!$A6306)</f>
        <v>1</v>
      </c>
      <c r="C6306" s="28" t="s">
        <v>3691</v>
      </c>
      <c r="D6306" s="29">
        <v>948.6828945</v>
      </c>
      <c r="E6306" s="1">
        <f>COUNTIF($H$2:$H$2576,'CARGA COMPLETA'!$A6306)</f>
        <v>1</v>
      </c>
    </row>
    <row r="6307" ht="15.75" customHeight="1">
      <c r="A6307" s="28" t="s">
        <v>3694</v>
      </c>
      <c r="B6307" s="27">
        <f>COUNTIF($H$2:$H$2576,'CARGA COMPLETA'!$A6307)</f>
        <v>1</v>
      </c>
      <c r="C6307" s="28" t="s">
        <v>3693</v>
      </c>
      <c r="D6307" s="29">
        <v>348.66975825</v>
      </c>
      <c r="E6307" s="1">
        <f>COUNTIF($H$2:$H$2576,'CARGA COMPLETA'!$A6307)</f>
        <v>1</v>
      </c>
    </row>
    <row r="6308" ht="15.75" customHeight="1">
      <c r="A6308" s="28" t="s">
        <v>3696</v>
      </c>
      <c r="B6308" s="27">
        <f>COUNTIF($H$2:$H$2576,'CARGA COMPLETA'!$A6308)</f>
        <v>1</v>
      </c>
      <c r="C6308" s="28" t="s">
        <v>3695</v>
      </c>
      <c r="D6308" s="29">
        <v>384.40910475000004</v>
      </c>
      <c r="E6308" s="1">
        <f>COUNTIF($H$2:$H$2576,'CARGA COMPLETA'!$A6308)</f>
        <v>1</v>
      </c>
    </row>
    <row r="6309" ht="15.75" hidden="1" customHeight="1">
      <c r="A6309" s="28"/>
      <c r="B6309" s="27">
        <f>COUNTIF($H$2:$H$2576,'CARGA COMPLETA'!$A6309)</f>
        <v>0</v>
      </c>
      <c r="C6309" s="28"/>
      <c r="D6309" s="29">
        <v>0.0</v>
      </c>
      <c r="E6309" s="1">
        <f>COUNTIF($H$2:$H$2576,'CARGA COMPLETA'!$A6309)</f>
        <v>0</v>
      </c>
    </row>
    <row r="6310" ht="15.75" hidden="1" customHeight="1">
      <c r="A6310" s="28"/>
      <c r="B6310" s="27">
        <f>COUNTIF($H$2:$H$2576,'CARGA COMPLETA'!$A6310)</f>
        <v>0</v>
      </c>
      <c r="C6310" s="28" t="s">
        <v>11046</v>
      </c>
      <c r="D6310" s="29">
        <v>0.0</v>
      </c>
      <c r="E6310" s="1">
        <f>COUNTIF($H$2:$H$2576,'CARGA COMPLETA'!$A6310)</f>
        <v>0</v>
      </c>
    </row>
    <row r="6311" ht="15.75" hidden="1" customHeight="1">
      <c r="A6311" s="28" t="s">
        <v>11047</v>
      </c>
      <c r="B6311" s="27">
        <f>COUNTIF($H$2:$H$2576,'CARGA COMPLETA'!$A6311)</f>
        <v>0</v>
      </c>
      <c r="C6311" s="28" t="s">
        <v>11048</v>
      </c>
      <c r="D6311" s="29">
        <v>2417.8144072500004</v>
      </c>
      <c r="E6311" s="1">
        <f>COUNTIF($H$2:$H$2576,'CARGA COMPLETA'!$A6311)</f>
        <v>0</v>
      </c>
    </row>
    <row r="6312" ht="15.75" hidden="1" customHeight="1">
      <c r="A6312" s="28" t="s">
        <v>11049</v>
      </c>
      <c r="B6312" s="27">
        <f>COUNTIF($H$2:$H$2576,'CARGA COMPLETA'!$A6312)</f>
        <v>0</v>
      </c>
      <c r="C6312" s="28" t="s">
        <v>11050</v>
      </c>
      <c r="D6312" s="29">
        <v>741.703743</v>
      </c>
      <c r="E6312" s="1">
        <f>COUNTIF($H$2:$H$2576,'CARGA COMPLETA'!$A6312)</f>
        <v>0</v>
      </c>
    </row>
    <row r="6313" ht="15.75" hidden="1" customHeight="1">
      <c r="A6313" s="28" t="s">
        <v>11051</v>
      </c>
      <c r="B6313" s="27">
        <f>COUNTIF($H$2:$H$2576,'CARGA COMPLETA'!$A6313)</f>
        <v>0</v>
      </c>
      <c r="C6313" s="28" t="s">
        <v>11052</v>
      </c>
      <c r="D6313" s="29">
        <v>1221.6333937499999</v>
      </c>
      <c r="E6313" s="1">
        <f>COUNTIF($H$2:$H$2576,'CARGA COMPLETA'!$A6313)</f>
        <v>0</v>
      </c>
    </row>
    <row r="6314" ht="15.75" hidden="1" customHeight="1">
      <c r="A6314" s="28"/>
      <c r="B6314" s="27">
        <f>COUNTIF($H$2:$H$2576,'CARGA COMPLETA'!$A6314)</f>
        <v>0</v>
      </c>
      <c r="C6314" s="28"/>
      <c r="D6314" s="29">
        <v>0.0</v>
      </c>
      <c r="E6314" s="1">
        <f>COUNTIF($H$2:$H$2576,'CARGA COMPLETA'!$A6314)</f>
        <v>0</v>
      </c>
    </row>
    <row r="6315" ht="15.75" hidden="1" customHeight="1">
      <c r="A6315" s="28"/>
      <c r="B6315" s="27">
        <f>COUNTIF($H$2:$H$2576,'CARGA COMPLETA'!$A6315)</f>
        <v>0</v>
      </c>
      <c r="C6315" s="28" t="s">
        <v>11053</v>
      </c>
      <c r="D6315" s="29">
        <v>0.0</v>
      </c>
      <c r="E6315" s="1">
        <f>COUNTIF($H$2:$H$2576,'CARGA COMPLETA'!$A6315)</f>
        <v>0</v>
      </c>
    </row>
    <row r="6316" ht="15.75" hidden="1" customHeight="1">
      <c r="A6316" s="28" t="s">
        <v>11054</v>
      </c>
      <c r="B6316" s="27">
        <f>COUNTIF($H$2:$H$2576,'CARGA COMPLETA'!$A6316)</f>
        <v>0</v>
      </c>
      <c r="C6316" s="28" t="s">
        <v>11055</v>
      </c>
      <c r="D6316" s="29">
        <v>5224.709729249999</v>
      </c>
      <c r="E6316" s="1">
        <f>COUNTIF($H$2:$H$2576,'CARGA COMPLETA'!$A6316)</f>
        <v>0</v>
      </c>
    </row>
    <row r="6317" ht="15.75" hidden="1" customHeight="1">
      <c r="A6317" s="28" t="s">
        <v>11056</v>
      </c>
      <c r="B6317" s="27">
        <f>COUNTIF($H$2:$H$2576,'CARGA COMPLETA'!$A6317)</f>
        <v>0</v>
      </c>
      <c r="C6317" s="28" t="s">
        <v>11057</v>
      </c>
      <c r="D6317" s="29">
        <v>3587.303214</v>
      </c>
      <c r="E6317" s="1">
        <f>COUNTIF($H$2:$H$2576,'CARGA COMPLETA'!$A6317)</f>
        <v>0</v>
      </c>
    </row>
    <row r="6318" ht="15.75" hidden="1" customHeight="1">
      <c r="A6318" s="28"/>
      <c r="B6318" s="27">
        <f>COUNTIF($H$2:$H$2576,'CARGA COMPLETA'!$A6318)</f>
        <v>0</v>
      </c>
      <c r="C6318" s="28"/>
      <c r="D6318" s="29">
        <v>0.0</v>
      </c>
      <c r="E6318" s="1">
        <f>COUNTIF($H$2:$H$2576,'CARGA COMPLETA'!$A6318)</f>
        <v>0</v>
      </c>
    </row>
    <row r="6319" ht="15.75" hidden="1" customHeight="1">
      <c r="A6319" s="28"/>
      <c r="B6319" s="27">
        <f>COUNTIF($H$2:$H$2576,'CARGA COMPLETA'!$A6319)</f>
        <v>0</v>
      </c>
      <c r="C6319" s="28" t="s">
        <v>11058</v>
      </c>
      <c r="D6319" s="29">
        <v>0.0</v>
      </c>
      <c r="E6319" s="1">
        <f>COUNTIF($H$2:$H$2576,'CARGA COMPLETA'!$A6319)</f>
        <v>0</v>
      </c>
    </row>
    <row r="6320" ht="15.75" hidden="1" customHeight="1">
      <c r="A6320" s="28" t="s">
        <v>11059</v>
      </c>
      <c r="B6320" s="27">
        <f>COUNTIF($H$2:$H$2576,'CARGA COMPLETA'!$A6320)</f>
        <v>0</v>
      </c>
      <c r="C6320" s="28" t="s">
        <v>11060</v>
      </c>
      <c r="D6320" s="29">
        <v>3111.9465465</v>
      </c>
      <c r="E6320" s="1">
        <f>COUNTIF($H$2:$H$2576,'CARGA COMPLETA'!$A6320)</f>
        <v>0</v>
      </c>
    </row>
    <row r="6321" ht="15.75" hidden="1" customHeight="1">
      <c r="A6321" s="28" t="s">
        <v>11061</v>
      </c>
      <c r="B6321" s="27">
        <f>COUNTIF($H$2:$H$2576,'CARGA COMPLETA'!$A6321)</f>
        <v>0</v>
      </c>
      <c r="C6321" s="28" t="s">
        <v>11062</v>
      </c>
      <c r="D6321" s="29">
        <v>1632.4921305</v>
      </c>
      <c r="E6321" s="1">
        <f>COUNTIF($H$2:$H$2576,'CARGA COMPLETA'!$A6321)</f>
        <v>0</v>
      </c>
    </row>
    <row r="6322" ht="15.75" hidden="1" customHeight="1">
      <c r="A6322" s="28" t="s">
        <v>11063</v>
      </c>
      <c r="B6322" s="27">
        <f>COUNTIF($H$2:$H$2576,'CARGA COMPLETA'!$A6322)</f>
        <v>0</v>
      </c>
      <c r="C6322" s="28" t="s">
        <v>11064</v>
      </c>
      <c r="D6322" s="29">
        <v>5754.18751875</v>
      </c>
      <c r="E6322" s="1">
        <f>COUNTIF($H$2:$H$2576,'CARGA COMPLETA'!$A6322)</f>
        <v>0</v>
      </c>
    </row>
    <row r="6323" ht="15.75" hidden="1" customHeight="1">
      <c r="A6323" s="28" t="s">
        <v>11065</v>
      </c>
      <c r="B6323" s="27">
        <f>COUNTIF($H$2:$H$2576,'CARGA COMPLETA'!$A6323)</f>
        <v>0</v>
      </c>
      <c r="C6323" s="28" t="s">
        <v>11066</v>
      </c>
      <c r="D6323" s="29">
        <v>5754.1605660000005</v>
      </c>
      <c r="E6323" s="1">
        <f>COUNTIF($H$2:$H$2576,'CARGA COMPLETA'!$A6323)</f>
        <v>0</v>
      </c>
    </row>
    <row r="6324" ht="15.75" hidden="1" customHeight="1">
      <c r="A6324" s="28" t="s">
        <v>11067</v>
      </c>
      <c r="B6324" s="27">
        <f>COUNTIF($H$2:$H$2576,'CARGA COMPLETA'!$A6324)</f>
        <v>0</v>
      </c>
      <c r="C6324" s="28" t="s">
        <v>11068</v>
      </c>
      <c r="D6324" s="29">
        <v>5095.516214249999</v>
      </c>
      <c r="E6324" s="1">
        <f>COUNTIF($H$2:$H$2576,'CARGA COMPLETA'!$A6324)</f>
        <v>0</v>
      </c>
    </row>
    <row r="6325" ht="15.75" hidden="1" customHeight="1">
      <c r="A6325" s="28" t="s">
        <v>11069</v>
      </c>
      <c r="B6325" s="27">
        <f>COUNTIF($H$2:$H$2576,'CARGA COMPLETA'!$A6325)</f>
        <v>0</v>
      </c>
      <c r="C6325" s="28" t="s">
        <v>11070</v>
      </c>
      <c r="D6325" s="29">
        <v>5094.45607275</v>
      </c>
      <c r="E6325" s="1">
        <f>COUNTIF($H$2:$H$2576,'CARGA COMPLETA'!$A6325)</f>
        <v>0</v>
      </c>
    </row>
    <row r="6326" ht="15.75" hidden="1" customHeight="1">
      <c r="A6326" s="28" t="s">
        <v>11071</v>
      </c>
      <c r="B6326" s="27">
        <f>COUNTIF($H$2:$H$2576,'CARGA COMPLETA'!$A6326)</f>
        <v>0</v>
      </c>
      <c r="C6326" s="28" t="s">
        <v>11072</v>
      </c>
      <c r="D6326" s="29">
        <v>5027.622236999999</v>
      </c>
      <c r="E6326" s="1">
        <f>COUNTIF($H$2:$H$2576,'CARGA COMPLETA'!$A6326)</f>
        <v>0</v>
      </c>
    </row>
    <row r="6327" ht="15.75" hidden="1" customHeight="1">
      <c r="A6327" s="28" t="s">
        <v>11073</v>
      </c>
      <c r="B6327" s="27">
        <f>COUNTIF($H$2:$H$2576,'CARGA COMPLETA'!$A6327)</f>
        <v>0</v>
      </c>
      <c r="C6327" s="28" t="s">
        <v>11074</v>
      </c>
      <c r="D6327" s="29">
        <v>5027.6042685</v>
      </c>
      <c r="E6327" s="1">
        <f>COUNTIF($H$2:$H$2576,'CARGA COMPLETA'!$A6327)</f>
        <v>0</v>
      </c>
    </row>
    <row r="6328" ht="15.75" hidden="1" customHeight="1">
      <c r="A6328" s="28" t="s">
        <v>11075</v>
      </c>
      <c r="B6328" s="27">
        <f>COUNTIF($H$2:$H$2576,'CARGA COMPLETA'!$A6328)</f>
        <v>0</v>
      </c>
      <c r="C6328" s="28" t="s">
        <v>11076</v>
      </c>
      <c r="D6328" s="29">
        <v>4131.182756249999</v>
      </c>
      <c r="E6328" s="1">
        <f>COUNTIF($H$2:$H$2576,'CARGA COMPLETA'!$A6328)</f>
        <v>0</v>
      </c>
    </row>
    <row r="6329" ht="15.75" hidden="1" customHeight="1">
      <c r="A6329" s="28" t="s">
        <v>11077</v>
      </c>
      <c r="B6329" s="27">
        <f>COUNTIF($H$2:$H$2576,'CARGA COMPLETA'!$A6329)</f>
        <v>0</v>
      </c>
      <c r="C6329" s="28" t="s">
        <v>11078</v>
      </c>
      <c r="D6329" s="29">
        <v>4131.182756249999</v>
      </c>
      <c r="E6329" s="1">
        <f>COUNTIF($H$2:$H$2576,'CARGA COMPLETA'!$A6329)</f>
        <v>0</v>
      </c>
    </row>
    <row r="6330" ht="15.75" hidden="1" customHeight="1">
      <c r="A6330" s="28" t="s">
        <v>11079</v>
      </c>
      <c r="B6330" s="27">
        <f>COUNTIF($H$2:$H$2576,'CARGA COMPLETA'!$A6330)</f>
        <v>0</v>
      </c>
      <c r="C6330" s="28" t="s">
        <v>11080</v>
      </c>
      <c r="D6330" s="29">
        <v>4444.91276625</v>
      </c>
      <c r="E6330" s="1">
        <f>COUNTIF($H$2:$H$2576,'CARGA COMPLETA'!$A6330)</f>
        <v>0</v>
      </c>
    </row>
    <row r="6331" ht="15.75" hidden="1" customHeight="1">
      <c r="A6331" s="28"/>
      <c r="B6331" s="27">
        <f>COUNTIF($H$2:$H$2576,'CARGA COMPLETA'!$A6331)</f>
        <v>0</v>
      </c>
      <c r="C6331" s="28"/>
      <c r="D6331" s="29">
        <v>0.0</v>
      </c>
      <c r="E6331" s="1">
        <f>COUNTIF($H$2:$H$2576,'CARGA COMPLETA'!$A6331)</f>
        <v>0</v>
      </c>
    </row>
    <row r="6332" ht="15.75" hidden="1" customHeight="1">
      <c r="A6332" s="28"/>
      <c r="B6332" s="27">
        <f>COUNTIF($H$2:$H$2576,'CARGA COMPLETA'!$A6332)</f>
        <v>0</v>
      </c>
      <c r="C6332" s="28" t="s">
        <v>11081</v>
      </c>
      <c r="D6332" s="29">
        <v>0.0</v>
      </c>
      <c r="E6332" s="1">
        <f>COUNTIF($H$2:$H$2576,'CARGA COMPLETA'!$A6332)</f>
        <v>0</v>
      </c>
    </row>
    <row r="6333" ht="15.75" hidden="1" customHeight="1">
      <c r="A6333" s="28" t="s">
        <v>11082</v>
      </c>
      <c r="B6333" s="27">
        <f>COUNTIF($H$2:$H$2576,'CARGA COMPLETA'!$A6333)</f>
        <v>0</v>
      </c>
      <c r="C6333" s="28" t="s">
        <v>11083</v>
      </c>
      <c r="D6333" s="29">
        <v>5533.085126249999</v>
      </c>
      <c r="E6333" s="1">
        <f>COUNTIF($H$2:$H$2576,'CARGA COMPLETA'!$A6333)</f>
        <v>0</v>
      </c>
    </row>
    <row r="6334" ht="15.75" hidden="1" customHeight="1">
      <c r="A6334" s="28" t="s">
        <v>11084</v>
      </c>
      <c r="B6334" s="27">
        <f>COUNTIF($H$2:$H$2576,'CARGA COMPLETA'!$A6334)</f>
        <v>0</v>
      </c>
      <c r="C6334" s="28" t="s">
        <v>11085</v>
      </c>
      <c r="D6334" s="29">
        <v>5533.085126249999</v>
      </c>
      <c r="E6334" s="1">
        <f>COUNTIF($H$2:$H$2576,'CARGA COMPLETA'!$A6334)</f>
        <v>0</v>
      </c>
    </row>
    <row r="6335" ht="15.75" hidden="1" customHeight="1">
      <c r="A6335" s="28"/>
      <c r="B6335" s="27">
        <f>COUNTIF($H$2:$H$2576,'CARGA COMPLETA'!$A6335)</f>
        <v>0</v>
      </c>
      <c r="C6335" s="28"/>
      <c r="D6335" s="29">
        <v>0.0</v>
      </c>
      <c r="E6335" s="1">
        <f>COUNTIF($H$2:$H$2576,'CARGA COMPLETA'!$A6335)</f>
        <v>0</v>
      </c>
    </row>
    <row r="6336" ht="15.75" hidden="1" customHeight="1">
      <c r="A6336" s="28"/>
      <c r="B6336" s="27">
        <f>COUNTIF($H$2:$H$2576,'CARGA COMPLETA'!$A6336)</f>
        <v>0</v>
      </c>
      <c r="C6336" s="28" t="s">
        <v>11086</v>
      </c>
      <c r="D6336" s="29">
        <v>0.0</v>
      </c>
      <c r="E6336" s="1">
        <f>COUNTIF($H$2:$H$2576,'CARGA COMPLETA'!$A6336)</f>
        <v>0</v>
      </c>
    </row>
    <row r="6337" ht="15.75" hidden="1" customHeight="1">
      <c r="A6337" s="28" t="s">
        <v>11087</v>
      </c>
      <c r="B6337" s="27">
        <f>COUNTIF($H$2:$H$2576,'CARGA COMPLETA'!$A6337)</f>
        <v>0</v>
      </c>
      <c r="C6337" s="28" t="s">
        <v>11088</v>
      </c>
      <c r="D6337" s="29">
        <v>1713.9792779999998</v>
      </c>
      <c r="E6337" s="1">
        <f>COUNTIF($H$2:$H$2576,'CARGA COMPLETA'!$A6337)</f>
        <v>0</v>
      </c>
    </row>
    <row r="6338" ht="15.75" hidden="1" customHeight="1">
      <c r="A6338" s="28" t="s">
        <v>11089</v>
      </c>
      <c r="B6338" s="27">
        <f>COUNTIF($H$2:$H$2576,'CARGA COMPLETA'!$A6338)</f>
        <v>0</v>
      </c>
      <c r="C6338" s="28" t="s">
        <v>11090</v>
      </c>
      <c r="D6338" s="29">
        <v>2965.49428725</v>
      </c>
      <c r="E6338" s="1">
        <f>COUNTIF($H$2:$H$2576,'CARGA COMPLETA'!$A6338)</f>
        <v>0</v>
      </c>
    </row>
    <row r="6339" ht="15.75" hidden="1" customHeight="1">
      <c r="A6339" s="28"/>
      <c r="B6339" s="27">
        <f>COUNTIF($H$2:$H$2576,'CARGA COMPLETA'!$A6339)</f>
        <v>0</v>
      </c>
      <c r="C6339" s="28"/>
      <c r="D6339" s="29">
        <v>0.0</v>
      </c>
      <c r="E6339" s="1">
        <f>COUNTIF($H$2:$H$2576,'CARGA COMPLETA'!$A6339)</f>
        <v>0</v>
      </c>
    </row>
    <row r="6340" ht="15.75" hidden="1" customHeight="1">
      <c r="A6340" s="28"/>
      <c r="B6340" s="27">
        <f>COUNTIF($H$2:$H$2576,'CARGA COMPLETA'!$A6340)</f>
        <v>0</v>
      </c>
      <c r="C6340" s="28" t="s">
        <v>11091</v>
      </c>
      <c r="D6340" s="29">
        <v>0.0</v>
      </c>
      <c r="E6340" s="1">
        <f>COUNTIF($H$2:$H$2576,'CARGA COMPLETA'!$A6340)</f>
        <v>0</v>
      </c>
    </row>
    <row r="6341" ht="15.75" hidden="1" customHeight="1">
      <c r="A6341" s="28" t="s">
        <v>11092</v>
      </c>
      <c r="B6341" s="27">
        <f>COUNTIF($H$2:$H$2576,'CARGA COMPLETA'!$A6341)</f>
        <v>0</v>
      </c>
      <c r="C6341" s="28" t="s">
        <v>11093</v>
      </c>
      <c r="D6341" s="29">
        <v>5328.953981999999</v>
      </c>
      <c r="E6341" s="1">
        <f>COUNTIF($H$2:$H$2576,'CARGA COMPLETA'!$A6341)</f>
        <v>0</v>
      </c>
    </row>
    <row r="6342" ht="15.75" hidden="1" customHeight="1">
      <c r="A6342" s="28" t="s">
        <v>11094</v>
      </c>
      <c r="B6342" s="27">
        <f>COUNTIF($H$2:$H$2576,'CARGA COMPLETA'!$A6342)</f>
        <v>0</v>
      </c>
      <c r="C6342" s="28" t="s">
        <v>11095</v>
      </c>
      <c r="D6342" s="29">
        <v>3958.73906175</v>
      </c>
      <c r="E6342" s="1">
        <f>COUNTIF($H$2:$H$2576,'CARGA COMPLETA'!$A6342)</f>
        <v>0</v>
      </c>
    </row>
    <row r="6343" ht="15.75" hidden="1" customHeight="1">
      <c r="A6343" s="28" t="s">
        <v>11096</v>
      </c>
      <c r="B6343" s="27">
        <f>COUNTIF($H$2:$H$2576,'CARGA COMPLETA'!$A6343)</f>
        <v>0</v>
      </c>
      <c r="C6343" s="28" t="s">
        <v>11097</v>
      </c>
      <c r="D6343" s="29">
        <v>8736.554227499999</v>
      </c>
      <c r="E6343" s="1">
        <f>COUNTIF($H$2:$H$2576,'CARGA COMPLETA'!$A6343)</f>
        <v>0</v>
      </c>
    </row>
    <row r="6344" ht="15.75" hidden="1" customHeight="1">
      <c r="A6344" s="28" t="s">
        <v>11098</v>
      </c>
      <c r="B6344" s="27">
        <f>COUNTIF($H$2:$H$2576,'CARGA COMPLETA'!$A6344)</f>
        <v>0</v>
      </c>
      <c r="C6344" s="28" t="s">
        <v>11099</v>
      </c>
      <c r="D6344" s="29">
        <v>4378.2945525</v>
      </c>
      <c r="E6344" s="1">
        <f>COUNTIF($H$2:$H$2576,'CARGA COMPLETA'!$A6344)</f>
        <v>0</v>
      </c>
    </row>
    <row r="6345" ht="15.75" hidden="1" customHeight="1">
      <c r="A6345" s="28" t="s">
        <v>11100</v>
      </c>
      <c r="B6345" s="27">
        <f>COUNTIF($H$2:$H$2576,'CARGA COMPLETA'!$A6345)</f>
        <v>0</v>
      </c>
      <c r="C6345" s="28" t="s">
        <v>11101</v>
      </c>
      <c r="D6345" s="29">
        <v>8181.309608999999</v>
      </c>
      <c r="E6345" s="1">
        <f>COUNTIF($H$2:$H$2576,'CARGA COMPLETA'!$A6345)</f>
        <v>0</v>
      </c>
    </row>
    <row r="6346" ht="15.75" hidden="1" customHeight="1">
      <c r="A6346" s="28" t="s">
        <v>11102</v>
      </c>
      <c r="B6346" s="27">
        <f>COUNTIF($H$2:$H$2576,'CARGA COMPLETA'!$A6346)</f>
        <v>0</v>
      </c>
      <c r="C6346" s="28" t="s">
        <v>11103</v>
      </c>
      <c r="D6346" s="29">
        <v>7201.127933999999</v>
      </c>
      <c r="E6346" s="1">
        <f>COUNTIF($H$2:$H$2576,'CARGA COMPLETA'!$A6346)</f>
        <v>0</v>
      </c>
    </row>
    <row r="6347" ht="15.75" hidden="1" customHeight="1">
      <c r="A6347" s="28" t="s">
        <v>11104</v>
      </c>
      <c r="B6347" s="27">
        <f>COUNTIF($H$2:$H$2576,'CARGA COMPLETA'!$A6347)</f>
        <v>0</v>
      </c>
      <c r="C6347" s="28" t="s">
        <v>11105</v>
      </c>
      <c r="D6347" s="29">
        <v>9708.6860145</v>
      </c>
      <c r="E6347" s="1">
        <f>COUNTIF($H$2:$H$2576,'CARGA COMPLETA'!$A6347)</f>
        <v>0</v>
      </c>
    </row>
    <row r="6348" ht="15.75" hidden="1" customHeight="1">
      <c r="A6348" s="28" t="s">
        <v>11106</v>
      </c>
      <c r="B6348" s="27">
        <f>COUNTIF($H$2:$H$2576,'CARGA COMPLETA'!$A6348)</f>
        <v>0</v>
      </c>
      <c r="C6348" s="28" t="s">
        <v>11107</v>
      </c>
      <c r="D6348" s="29">
        <v>8727.893410499999</v>
      </c>
      <c r="E6348" s="1">
        <f>COUNTIF($H$2:$H$2576,'CARGA COMPLETA'!$A6348)</f>
        <v>0</v>
      </c>
    </row>
    <row r="6349" ht="15.75" hidden="1" customHeight="1">
      <c r="A6349" s="28"/>
      <c r="B6349" s="27">
        <f>COUNTIF($H$2:$H$2576,'CARGA COMPLETA'!$A6349)</f>
        <v>0</v>
      </c>
      <c r="C6349" s="28"/>
      <c r="D6349" s="29">
        <v>0.0</v>
      </c>
      <c r="E6349" s="1">
        <f>COUNTIF($H$2:$H$2576,'CARGA COMPLETA'!$A6349)</f>
        <v>0</v>
      </c>
    </row>
    <row r="6350" ht="15.75" hidden="1" customHeight="1">
      <c r="A6350" s="28"/>
      <c r="B6350" s="27">
        <f>COUNTIF($H$2:$H$2576,'CARGA COMPLETA'!$A6350)</f>
        <v>0</v>
      </c>
      <c r="C6350" s="28" t="s">
        <v>11108</v>
      </c>
      <c r="D6350" s="29">
        <v>0.0</v>
      </c>
      <c r="E6350" s="1">
        <f>COUNTIF($H$2:$H$2576,'CARGA COMPLETA'!$A6350)</f>
        <v>0</v>
      </c>
    </row>
    <row r="6351" ht="15.75" customHeight="1">
      <c r="A6351" s="28" t="s">
        <v>3698</v>
      </c>
      <c r="B6351" s="27">
        <f>COUNTIF($H$2:$H$2576,'CARGA COMPLETA'!$A6351)</f>
        <v>1</v>
      </c>
      <c r="C6351" s="28" t="s">
        <v>3697</v>
      </c>
      <c r="D6351" s="29">
        <v>673.4054745</v>
      </c>
      <c r="E6351" s="1">
        <f>COUNTIF($H$2:$H$2576,'CARGA COMPLETA'!$A6351)</f>
        <v>1</v>
      </c>
    </row>
    <row r="6352" ht="15.75" customHeight="1">
      <c r="A6352" s="28" t="s">
        <v>3700</v>
      </c>
      <c r="B6352" s="27">
        <f>COUNTIF($H$2:$H$2576,'CARGA COMPLETA'!$A6352)</f>
        <v>1</v>
      </c>
      <c r="C6352" s="28" t="s">
        <v>3699</v>
      </c>
      <c r="D6352" s="29">
        <v>1546.86324375</v>
      </c>
      <c r="E6352" s="1">
        <f>COUNTIF($H$2:$H$2576,'CARGA COMPLETA'!$A6352)</f>
        <v>1</v>
      </c>
    </row>
    <row r="6353" ht="15.75" hidden="1" customHeight="1">
      <c r="A6353" s="28"/>
      <c r="B6353" s="27">
        <f>COUNTIF($H$2:$H$2576,'CARGA COMPLETA'!$A6353)</f>
        <v>0</v>
      </c>
      <c r="C6353" s="28"/>
      <c r="D6353" s="29">
        <v>0.0</v>
      </c>
      <c r="E6353" s="1">
        <f>COUNTIF($H$2:$H$2576,'CARGA COMPLETA'!$A6353)</f>
        <v>0</v>
      </c>
    </row>
    <row r="6354" ht="15.75" hidden="1" customHeight="1">
      <c r="A6354" s="28"/>
      <c r="B6354" s="27">
        <f>COUNTIF($H$2:$H$2576,'CARGA COMPLETA'!$A6354)</f>
        <v>0</v>
      </c>
      <c r="C6354" s="28" t="s">
        <v>11109</v>
      </c>
      <c r="D6354" s="29">
        <v>0.0</v>
      </c>
      <c r="E6354" s="1">
        <f>COUNTIF($H$2:$H$2576,'CARGA COMPLETA'!$A6354)</f>
        <v>0</v>
      </c>
    </row>
    <row r="6355" ht="15.75" customHeight="1">
      <c r="A6355" s="28" t="s">
        <v>3702</v>
      </c>
      <c r="B6355" s="27">
        <f>COUNTIF($H$2:$H$2576,'CARGA COMPLETA'!$A6355)</f>
        <v>1</v>
      </c>
      <c r="C6355" s="28" t="s">
        <v>6407</v>
      </c>
      <c r="D6355" s="29">
        <v>16053.399301500001</v>
      </c>
      <c r="E6355" s="1">
        <f>COUNTIF($H$2:$H$2576,'CARGA COMPLETA'!$A6355)</f>
        <v>1</v>
      </c>
    </row>
    <row r="6356" ht="15.75" customHeight="1">
      <c r="A6356" s="28" t="s">
        <v>3704</v>
      </c>
      <c r="B6356" s="27">
        <f>COUNTIF($H$2:$H$2576,'CARGA COMPLETA'!$A6356)</f>
        <v>1</v>
      </c>
      <c r="C6356" s="28" t="s">
        <v>6410</v>
      </c>
      <c r="D6356" s="29">
        <v>18261.305691749996</v>
      </c>
      <c r="E6356" s="1">
        <f>COUNTIF($H$2:$H$2576,'CARGA COMPLETA'!$A6356)</f>
        <v>1</v>
      </c>
    </row>
    <row r="6357" ht="15.75" customHeight="1">
      <c r="A6357" s="28" t="s">
        <v>3706</v>
      </c>
      <c r="B6357" s="27">
        <f>COUNTIF($H$2:$H$2576,'CARGA COMPLETA'!$A6357)</f>
        <v>1</v>
      </c>
      <c r="C6357" s="28" t="s">
        <v>6413</v>
      </c>
      <c r="D6357" s="29">
        <v>20244.426147000002</v>
      </c>
      <c r="E6357" s="1">
        <f>COUNTIF($H$2:$H$2576,'CARGA COMPLETA'!$A6357)</f>
        <v>1</v>
      </c>
    </row>
    <row r="6358" ht="15.75" customHeight="1">
      <c r="A6358" s="28" t="s">
        <v>3708</v>
      </c>
      <c r="B6358" s="27">
        <f>COUNTIF($H$2:$H$2576,'CARGA COMPLETA'!$A6358)</f>
        <v>1</v>
      </c>
      <c r="C6358" s="28" t="s">
        <v>6416</v>
      </c>
      <c r="D6358" s="29">
        <v>21809.3207805</v>
      </c>
      <c r="E6358" s="1">
        <f>COUNTIF($H$2:$H$2576,'CARGA COMPLETA'!$A6358)</f>
        <v>1</v>
      </c>
    </row>
    <row r="6359" ht="15.75" hidden="1" customHeight="1">
      <c r="A6359" s="28"/>
      <c r="B6359" s="27">
        <f>COUNTIF($H$2:$H$2576,'CARGA COMPLETA'!$A6359)</f>
        <v>0</v>
      </c>
      <c r="C6359" s="28"/>
      <c r="D6359" s="29">
        <v>0.0</v>
      </c>
      <c r="E6359" s="1">
        <f>COUNTIF($H$2:$H$2576,'CARGA COMPLETA'!$A6359)</f>
        <v>0</v>
      </c>
    </row>
    <row r="6360" ht="15.75" hidden="1" customHeight="1">
      <c r="A6360" s="28"/>
      <c r="B6360" s="27">
        <f>COUNTIF($H$2:$H$2576,'CARGA COMPLETA'!$A6360)</f>
        <v>0</v>
      </c>
      <c r="C6360" s="28" t="s">
        <v>11110</v>
      </c>
      <c r="D6360" s="29">
        <v>0.0</v>
      </c>
      <c r="E6360" s="1">
        <f>COUNTIF($H$2:$H$2576,'CARGA COMPLETA'!$A6360)</f>
        <v>0</v>
      </c>
    </row>
    <row r="6361" ht="15.75" customHeight="1">
      <c r="A6361" s="28" t="s">
        <v>3710</v>
      </c>
      <c r="B6361" s="27">
        <f>COUNTIF($H$2:$H$2576,'CARGA COMPLETA'!$A6361)</f>
        <v>1</v>
      </c>
      <c r="C6361" s="28" t="s">
        <v>6417</v>
      </c>
      <c r="D6361" s="29">
        <v>7630.1887612499995</v>
      </c>
      <c r="E6361" s="1">
        <f>COUNTIF($H$2:$H$2576,'CARGA COMPLETA'!$A6361)</f>
        <v>1</v>
      </c>
    </row>
    <row r="6362" ht="15.75" customHeight="1">
      <c r="A6362" s="28" t="s">
        <v>3712</v>
      </c>
      <c r="B6362" s="27">
        <f>COUNTIF($H$2:$H$2576,'CARGA COMPLETA'!$A6362)</f>
        <v>1</v>
      </c>
      <c r="C6362" s="28" t="s">
        <v>6419</v>
      </c>
      <c r="D6362" s="29">
        <v>7630.1887612499995</v>
      </c>
      <c r="E6362" s="1">
        <f>COUNTIF($H$2:$H$2576,'CARGA COMPLETA'!$A6362)</f>
        <v>1</v>
      </c>
    </row>
    <row r="6363" ht="15.75" customHeight="1">
      <c r="A6363" s="28" t="s">
        <v>3714</v>
      </c>
      <c r="B6363" s="27">
        <f>COUNTIF($H$2:$H$2576,'CARGA COMPLETA'!$A6363)</f>
        <v>1</v>
      </c>
      <c r="C6363" s="28" t="s">
        <v>6421</v>
      </c>
      <c r="D6363" s="29">
        <v>9059.663794499998</v>
      </c>
      <c r="E6363" s="1">
        <f>COUNTIF($H$2:$H$2576,'CARGA COMPLETA'!$A6363)</f>
        <v>1</v>
      </c>
    </row>
    <row r="6364" ht="15.75" customHeight="1">
      <c r="A6364" s="28" t="s">
        <v>3716</v>
      </c>
      <c r="B6364" s="27">
        <f>COUNTIF($H$2:$H$2576,'CARGA COMPLETA'!$A6364)</f>
        <v>1</v>
      </c>
      <c r="C6364" s="28" t="s">
        <v>6423</v>
      </c>
      <c r="D6364" s="29">
        <v>9059.663794499998</v>
      </c>
      <c r="E6364" s="1">
        <f>COUNTIF($H$2:$H$2576,'CARGA COMPLETA'!$A6364)</f>
        <v>1</v>
      </c>
    </row>
    <row r="6365" ht="15.75" customHeight="1">
      <c r="A6365" s="28" t="s">
        <v>3718</v>
      </c>
      <c r="B6365" s="27">
        <f>COUNTIF($H$2:$H$2576,'CARGA COMPLETA'!$A6365)</f>
        <v>1</v>
      </c>
      <c r="C6365" s="28" t="s">
        <v>6425</v>
      </c>
      <c r="D6365" s="29">
        <v>10811.78121375</v>
      </c>
      <c r="E6365" s="1">
        <f>COUNTIF($H$2:$H$2576,'CARGA COMPLETA'!$A6365)</f>
        <v>1</v>
      </c>
    </row>
    <row r="6366" ht="15.75" customHeight="1">
      <c r="A6366" s="28" t="s">
        <v>3720</v>
      </c>
      <c r="B6366" s="27">
        <f>COUNTIF($H$2:$H$2576,'CARGA COMPLETA'!$A6366)</f>
        <v>1</v>
      </c>
      <c r="C6366" s="28" t="s">
        <v>6427</v>
      </c>
      <c r="D6366" s="29">
        <v>10811.78121375</v>
      </c>
      <c r="E6366" s="1">
        <f>COUNTIF($H$2:$H$2576,'CARGA COMPLETA'!$A6366)</f>
        <v>1</v>
      </c>
    </row>
    <row r="6367" ht="15.75" customHeight="1">
      <c r="A6367" s="28" t="s">
        <v>3722</v>
      </c>
      <c r="B6367" s="27">
        <f>COUNTIF($H$2:$H$2576,'CARGA COMPLETA'!$A6367)</f>
        <v>1</v>
      </c>
      <c r="C6367" s="28" t="s">
        <v>6429</v>
      </c>
      <c r="D6367" s="29">
        <v>12997.20002625</v>
      </c>
      <c r="E6367" s="1">
        <f>COUNTIF($H$2:$H$2576,'CARGA COMPLETA'!$A6367)</f>
        <v>1</v>
      </c>
    </row>
    <row r="6368" ht="15.75" customHeight="1">
      <c r="A6368" s="28" t="s">
        <v>3724</v>
      </c>
      <c r="B6368" s="27">
        <f>COUNTIF($H$2:$H$2576,'CARGA COMPLETA'!$A6368)</f>
        <v>1</v>
      </c>
      <c r="C6368" s="28" t="s">
        <v>6431</v>
      </c>
      <c r="D6368" s="29">
        <v>12997.20002625</v>
      </c>
      <c r="E6368" s="1">
        <f>COUNTIF($H$2:$H$2576,'CARGA COMPLETA'!$A6368)</f>
        <v>1</v>
      </c>
    </row>
    <row r="6369" ht="15.75" customHeight="1">
      <c r="A6369" s="28" t="s">
        <v>3726</v>
      </c>
      <c r="B6369" s="27">
        <f>COUNTIF($H$2:$H$2576,'CARGA COMPLETA'!$A6369)</f>
        <v>1</v>
      </c>
      <c r="C6369" s="28" t="s">
        <v>6433</v>
      </c>
      <c r="D6369" s="29">
        <v>14165.278305749998</v>
      </c>
      <c r="E6369" s="1">
        <f>COUNTIF($H$2:$H$2576,'CARGA COMPLETA'!$A6369)</f>
        <v>1</v>
      </c>
    </row>
    <row r="6370" ht="15.75" customHeight="1">
      <c r="A6370" s="28" t="s">
        <v>3728</v>
      </c>
      <c r="B6370" s="27">
        <f>COUNTIF($H$2:$H$2576,'CARGA COMPLETA'!$A6370)</f>
        <v>1</v>
      </c>
      <c r="C6370" s="28" t="s">
        <v>6435</v>
      </c>
      <c r="D6370" s="29">
        <v>14165.278305749998</v>
      </c>
      <c r="E6370" s="1">
        <f>COUNTIF($H$2:$H$2576,'CARGA COMPLETA'!$A6370)</f>
        <v>1</v>
      </c>
    </row>
    <row r="6371" ht="15.75" hidden="1" customHeight="1">
      <c r="A6371" s="28"/>
      <c r="B6371" s="27">
        <f>COUNTIF($H$2:$H$2576,'CARGA COMPLETA'!$A6371)</f>
        <v>0</v>
      </c>
      <c r="C6371" s="28"/>
      <c r="D6371" s="29">
        <v>0.0</v>
      </c>
      <c r="E6371" s="1">
        <f>COUNTIF($H$2:$H$2576,'CARGA COMPLETA'!$A6371)</f>
        <v>0</v>
      </c>
    </row>
    <row r="6372" ht="15.75" hidden="1" customHeight="1">
      <c r="A6372" s="28"/>
      <c r="B6372" s="27">
        <f>COUNTIF($H$2:$H$2576,'CARGA COMPLETA'!$A6372)</f>
        <v>0</v>
      </c>
      <c r="C6372" s="28" t="s">
        <v>11111</v>
      </c>
      <c r="D6372" s="29">
        <v>0.0</v>
      </c>
      <c r="E6372" s="1">
        <f>COUNTIF($H$2:$H$2576,'CARGA COMPLETA'!$A6372)</f>
        <v>0</v>
      </c>
    </row>
    <row r="6373" ht="15.75" customHeight="1">
      <c r="A6373" s="28" t="s">
        <v>3730</v>
      </c>
      <c r="B6373" s="27">
        <f>COUNTIF($H$2:$H$2576,'CARGA COMPLETA'!$A6373)</f>
        <v>1</v>
      </c>
      <c r="C6373" s="28" t="s">
        <v>6437</v>
      </c>
      <c r="D6373" s="29">
        <v>6693.3111712499995</v>
      </c>
      <c r="E6373" s="1">
        <f>COUNTIF($H$2:$H$2576,'CARGA COMPLETA'!$A6373)</f>
        <v>1</v>
      </c>
    </row>
    <row r="6374" ht="15.75" customHeight="1">
      <c r="A6374" s="28" t="s">
        <v>3732</v>
      </c>
      <c r="B6374" s="27">
        <f>COUNTIF($H$2:$H$2576,'CARGA COMPLETA'!$A6374)</f>
        <v>1</v>
      </c>
      <c r="C6374" s="28" t="s">
        <v>6439</v>
      </c>
      <c r="D6374" s="29">
        <v>4259.936043000001</v>
      </c>
      <c r="E6374" s="1">
        <f>COUNTIF($H$2:$H$2576,'CARGA COMPLETA'!$A6374)</f>
        <v>1</v>
      </c>
    </row>
    <row r="6375" ht="15.75" hidden="1" customHeight="1">
      <c r="A6375" s="28"/>
      <c r="B6375" s="27">
        <f>COUNTIF($H$2:$H$2576,'CARGA COMPLETA'!$A6375)</f>
        <v>0</v>
      </c>
      <c r="C6375" s="28"/>
      <c r="D6375" s="29">
        <v>0.0</v>
      </c>
      <c r="E6375" s="1">
        <f>COUNTIF($H$2:$H$2576,'CARGA COMPLETA'!$A6375)</f>
        <v>0</v>
      </c>
    </row>
    <row r="6376" ht="15.75" hidden="1" customHeight="1">
      <c r="A6376" s="28"/>
      <c r="B6376" s="27">
        <f>COUNTIF($H$2:$H$2576,'CARGA COMPLETA'!$A6376)</f>
        <v>0</v>
      </c>
      <c r="C6376" s="28" t="s">
        <v>11112</v>
      </c>
      <c r="D6376" s="29">
        <v>0.0</v>
      </c>
      <c r="E6376" s="1">
        <f>COUNTIF($H$2:$H$2576,'CARGA COMPLETA'!$A6376)</f>
        <v>0</v>
      </c>
    </row>
    <row r="6377" ht="15.75" customHeight="1">
      <c r="A6377" s="28" t="s">
        <v>3734</v>
      </c>
      <c r="B6377" s="27">
        <f>COUNTIF($H$2:$H$2576,'CARGA COMPLETA'!$A6377)</f>
        <v>1</v>
      </c>
      <c r="C6377" s="28" t="s">
        <v>3733</v>
      </c>
      <c r="D6377" s="29">
        <v>372.87332775</v>
      </c>
      <c r="E6377" s="1">
        <f>COUNTIF($H$2:$H$2576,'CARGA COMPLETA'!$A6377)</f>
        <v>1</v>
      </c>
    </row>
    <row r="6378" ht="15.75" customHeight="1">
      <c r="A6378" s="28" t="s">
        <v>3736</v>
      </c>
      <c r="B6378" s="27">
        <f>COUNTIF($H$2:$H$2576,'CARGA COMPLETA'!$A6378)</f>
        <v>1</v>
      </c>
      <c r="C6378" s="28" t="s">
        <v>3735</v>
      </c>
      <c r="D6378" s="29">
        <v>158.95833525</v>
      </c>
      <c r="E6378" s="1">
        <f>COUNTIF($H$2:$H$2576,'CARGA COMPLETA'!$A6378)</f>
        <v>1</v>
      </c>
    </row>
    <row r="6379" ht="15.75" customHeight="1">
      <c r="A6379" s="28" t="s">
        <v>3738</v>
      </c>
      <c r="B6379" s="27">
        <f>COUNTIF($H$2:$H$2576,'CARGA COMPLETA'!$A6379)</f>
        <v>1</v>
      </c>
      <c r="C6379" s="28" t="s">
        <v>3737</v>
      </c>
      <c r="D6379" s="29">
        <v>172.20111974999998</v>
      </c>
      <c r="E6379" s="1">
        <f>COUNTIF($H$2:$H$2576,'CARGA COMPLETA'!$A6379)</f>
        <v>1</v>
      </c>
    </row>
    <row r="6380" ht="15.75" customHeight="1">
      <c r="A6380" s="28" t="s">
        <v>3740</v>
      </c>
      <c r="B6380" s="27">
        <f>COUNTIF($H$2:$H$2576,'CARGA COMPLETA'!$A6380)</f>
        <v>1</v>
      </c>
      <c r="C6380" s="28" t="s">
        <v>3739</v>
      </c>
      <c r="D6380" s="29">
        <v>158.95833525</v>
      </c>
      <c r="E6380" s="1">
        <f>COUNTIF($H$2:$H$2576,'CARGA COMPLETA'!$A6380)</f>
        <v>1</v>
      </c>
    </row>
    <row r="6381" ht="15.75" customHeight="1">
      <c r="A6381" s="28" t="s">
        <v>3742</v>
      </c>
      <c r="B6381" s="27">
        <f>COUNTIF($H$2:$H$2576,'CARGA COMPLETA'!$A6381)</f>
        <v>1</v>
      </c>
      <c r="C6381" s="28" t="s">
        <v>3741</v>
      </c>
      <c r="D6381" s="29">
        <v>172.20111974999998</v>
      </c>
      <c r="E6381" s="1">
        <f>COUNTIF($H$2:$H$2576,'CARGA COMPLETA'!$A6381)</f>
        <v>1</v>
      </c>
    </row>
    <row r="6382" ht="15.75" customHeight="1">
      <c r="A6382" s="28" t="s">
        <v>3744</v>
      </c>
      <c r="B6382" s="27">
        <f>COUNTIF($H$2:$H$2576,'CARGA COMPLETA'!$A6382)</f>
        <v>1</v>
      </c>
      <c r="C6382" s="28" t="s">
        <v>3743</v>
      </c>
      <c r="D6382" s="29">
        <v>158.95833525</v>
      </c>
      <c r="E6382" s="1">
        <f>COUNTIF($H$2:$H$2576,'CARGA COMPLETA'!$A6382)</f>
        <v>1</v>
      </c>
    </row>
    <row r="6383" ht="15.75" customHeight="1">
      <c r="A6383" s="28" t="s">
        <v>3746</v>
      </c>
      <c r="B6383" s="27">
        <f>COUNTIF($H$2:$H$2576,'CARGA COMPLETA'!$A6383)</f>
        <v>1</v>
      </c>
      <c r="C6383" s="28" t="s">
        <v>3745</v>
      </c>
      <c r="D6383" s="29">
        <v>172.20111974999998</v>
      </c>
      <c r="E6383" s="1">
        <f>COUNTIF($H$2:$H$2576,'CARGA COMPLETA'!$A6383)</f>
        <v>1</v>
      </c>
    </row>
    <row r="6384" ht="15.75" customHeight="1">
      <c r="A6384" s="28" t="s">
        <v>3748</v>
      </c>
      <c r="B6384" s="27">
        <f>COUNTIF($H$2:$H$2576,'CARGA COMPLETA'!$A6384)</f>
        <v>1</v>
      </c>
      <c r="C6384" s="28" t="s">
        <v>3747</v>
      </c>
      <c r="D6384" s="29">
        <v>158.95833525</v>
      </c>
      <c r="E6384" s="1">
        <f>COUNTIF($H$2:$H$2576,'CARGA COMPLETA'!$A6384)</f>
        <v>1</v>
      </c>
    </row>
    <row r="6385" ht="15.75" customHeight="1">
      <c r="A6385" s="28" t="s">
        <v>3750</v>
      </c>
      <c r="B6385" s="27">
        <f>COUNTIF($H$2:$H$2576,'CARGA COMPLETA'!$A6385)</f>
        <v>1</v>
      </c>
      <c r="C6385" s="28" t="s">
        <v>3749</v>
      </c>
      <c r="D6385" s="29">
        <v>172.20111974999998</v>
      </c>
      <c r="E6385" s="1">
        <f>COUNTIF($H$2:$H$2576,'CARGA COMPLETA'!$A6385)</f>
        <v>1</v>
      </c>
    </row>
    <row r="6386" ht="15.75" customHeight="1">
      <c r="A6386" s="28" t="s">
        <v>3752</v>
      </c>
      <c r="B6386" s="27">
        <f>COUNTIF($H$2:$H$2576,'CARGA COMPLETA'!$A6386)</f>
        <v>1</v>
      </c>
      <c r="C6386" s="28" t="s">
        <v>3751</v>
      </c>
      <c r="D6386" s="29">
        <v>142.22067750000002</v>
      </c>
      <c r="E6386" s="1">
        <f>COUNTIF($H$2:$H$2576,'CARGA COMPLETA'!$A6386)</f>
        <v>1</v>
      </c>
    </row>
    <row r="6387" ht="15.75" customHeight="1">
      <c r="A6387" s="28" t="s">
        <v>3754</v>
      </c>
      <c r="B6387" s="27">
        <f>COUNTIF($H$2:$H$2576,'CARGA COMPLETA'!$A6387)</f>
        <v>1</v>
      </c>
      <c r="C6387" s="28" t="s">
        <v>3753</v>
      </c>
      <c r="D6387" s="29">
        <v>217.59853499999997</v>
      </c>
      <c r="E6387" s="1">
        <f>COUNTIF($H$2:$H$2576,'CARGA COMPLETA'!$A6387)</f>
        <v>1</v>
      </c>
    </row>
    <row r="6388" ht="15.75" customHeight="1">
      <c r="A6388" s="28" t="s">
        <v>3756</v>
      </c>
      <c r="B6388" s="27">
        <f>COUNTIF($H$2:$H$2576,'CARGA COMPLETA'!$A6388)</f>
        <v>1</v>
      </c>
      <c r="C6388" s="28" t="s">
        <v>6452</v>
      </c>
      <c r="D6388" s="29">
        <v>113.20155</v>
      </c>
      <c r="E6388" s="1">
        <f>COUNTIF($H$2:$H$2576,'CARGA COMPLETA'!$A6388)</f>
        <v>1</v>
      </c>
    </row>
    <row r="6389" ht="15.75" customHeight="1">
      <c r="A6389" s="28" t="s">
        <v>3758</v>
      </c>
      <c r="B6389" s="27">
        <f>COUNTIF($H$2:$H$2576,'CARGA COMPLETA'!$A6389)</f>
        <v>1</v>
      </c>
      <c r="C6389" s="28" t="s">
        <v>6454</v>
      </c>
      <c r="D6389" s="29">
        <v>117.22649399999999</v>
      </c>
      <c r="E6389" s="1">
        <f>COUNTIF($H$2:$H$2576,'CARGA COMPLETA'!$A6389)</f>
        <v>1</v>
      </c>
    </row>
    <row r="6390" ht="15.75" customHeight="1">
      <c r="A6390" s="28" t="s">
        <v>3760</v>
      </c>
      <c r="B6390" s="27">
        <f>COUNTIF($H$2:$H$2576,'CARGA COMPLETA'!$A6390)</f>
        <v>1</v>
      </c>
      <c r="C6390" s="28" t="s">
        <v>6456</v>
      </c>
      <c r="D6390" s="29">
        <v>123.70413825</v>
      </c>
      <c r="E6390" s="1">
        <f>COUNTIF($H$2:$H$2576,'CARGA COMPLETA'!$A6390)</f>
        <v>1</v>
      </c>
    </row>
    <row r="6391" ht="15.75" customHeight="1">
      <c r="A6391" s="28" t="s">
        <v>3762</v>
      </c>
      <c r="B6391" s="27">
        <f>COUNTIF($H$2:$H$2576,'CARGA COMPLETA'!$A6391)</f>
        <v>1</v>
      </c>
      <c r="C6391" s="28" t="s">
        <v>6458</v>
      </c>
      <c r="D6391" s="29">
        <v>113.20155</v>
      </c>
      <c r="E6391" s="1">
        <f>COUNTIF($H$2:$H$2576,'CARGA COMPLETA'!$A6391)</f>
        <v>1</v>
      </c>
    </row>
    <row r="6392" ht="15.75" customHeight="1">
      <c r="A6392" s="28" t="s">
        <v>3764</v>
      </c>
      <c r="B6392" s="27">
        <f>COUNTIF($H$2:$H$2576,'CARGA COMPLETA'!$A6392)</f>
        <v>1</v>
      </c>
      <c r="C6392" s="28" t="s">
        <v>6460</v>
      </c>
      <c r="D6392" s="29">
        <v>117.22649399999999</v>
      </c>
      <c r="E6392" s="1">
        <f>COUNTIF($H$2:$H$2576,'CARGA COMPLETA'!$A6392)</f>
        <v>1</v>
      </c>
    </row>
    <row r="6393" ht="15.75" customHeight="1">
      <c r="A6393" s="28" t="s">
        <v>3766</v>
      </c>
      <c r="B6393" s="27">
        <f>COUNTIF($H$2:$H$2576,'CARGA COMPLETA'!$A6393)</f>
        <v>1</v>
      </c>
      <c r="C6393" s="28" t="s">
        <v>6462</v>
      </c>
      <c r="D6393" s="29">
        <v>123.70413825</v>
      </c>
      <c r="E6393" s="1">
        <f>COUNTIF($H$2:$H$2576,'CARGA COMPLETA'!$A6393)</f>
        <v>1</v>
      </c>
    </row>
    <row r="6394" ht="15.75" customHeight="1">
      <c r="A6394" s="28" t="s">
        <v>3768</v>
      </c>
      <c r="B6394" s="27">
        <f>COUNTIF($H$2:$H$2576,'CARGA COMPLETA'!$A6394)</f>
        <v>1</v>
      </c>
      <c r="C6394" s="28" t="s">
        <v>3767</v>
      </c>
      <c r="D6394" s="29">
        <v>991.4119874999999</v>
      </c>
      <c r="E6394" s="1">
        <f>COUNTIF($H$2:$H$2576,'CARGA COMPLETA'!$A6394)</f>
        <v>1</v>
      </c>
    </row>
    <row r="6395" ht="15.75" customHeight="1">
      <c r="A6395" s="28" t="s">
        <v>3770</v>
      </c>
      <c r="B6395" s="27">
        <f>COUNTIF($H$2:$H$2576,'CARGA COMPLETA'!$A6395)</f>
        <v>1</v>
      </c>
      <c r="C6395" s="28" t="s">
        <v>3769</v>
      </c>
      <c r="D6395" s="29">
        <v>819.9924975</v>
      </c>
      <c r="E6395" s="1">
        <f>COUNTIF($H$2:$H$2576,'CARGA COMPLETA'!$A6395)</f>
        <v>1</v>
      </c>
    </row>
    <row r="6396" ht="15.75" customHeight="1">
      <c r="A6396" s="28" t="s">
        <v>3772</v>
      </c>
      <c r="B6396" s="27">
        <f>COUNTIF($H$2:$H$2576,'CARGA COMPLETA'!$A6396)</f>
        <v>1</v>
      </c>
      <c r="C6396" s="28" t="s">
        <v>6466</v>
      </c>
      <c r="D6396" s="29">
        <v>113.20155</v>
      </c>
      <c r="E6396" s="1">
        <f>COUNTIF($H$2:$H$2576,'CARGA COMPLETA'!$A6396)</f>
        <v>1</v>
      </c>
    </row>
    <row r="6397" ht="15.75" customHeight="1">
      <c r="A6397" s="28" t="s">
        <v>3774</v>
      </c>
      <c r="B6397" s="27">
        <f>COUNTIF($H$2:$H$2576,'CARGA COMPLETA'!$A6397)</f>
        <v>1</v>
      </c>
      <c r="C6397" s="28" t="s">
        <v>6468</v>
      </c>
      <c r="D6397" s="29">
        <v>117.22649399999999</v>
      </c>
      <c r="E6397" s="1">
        <f>COUNTIF($H$2:$H$2576,'CARGA COMPLETA'!$A6397)</f>
        <v>1</v>
      </c>
    </row>
    <row r="6398" ht="15.75" customHeight="1">
      <c r="A6398" s="28" t="s">
        <v>3776</v>
      </c>
      <c r="B6398" s="27">
        <f>COUNTIF($H$2:$H$2576,'CARGA COMPLETA'!$A6398)</f>
        <v>1</v>
      </c>
      <c r="C6398" s="28" t="s">
        <v>6470</v>
      </c>
      <c r="D6398" s="29">
        <v>123.70413825</v>
      </c>
      <c r="E6398" s="1">
        <f>COUNTIF($H$2:$H$2576,'CARGA COMPLETA'!$A6398)</f>
        <v>1</v>
      </c>
    </row>
    <row r="6399" ht="15.75" customHeight="1">
      <c r="A6399" s="28" t="s">
        <v>3778</v>
      </c>
      <c r="B6399" s="27">
        <f>COUNTIF($H$2:$H$2576,'CARGA COMPLETA'!$A6399)</f>
        <v>1</v>
      </c>
      <c r="C6399" s="28" t="s">
        <v>6472</v>
      </c>
      <c r="D6399" s="29">
        <v>113.20155</v>
      </c>
      <c r="E6399" s="1">
        <f>COUNTIF($H$2:$H$2576,'CARGA COMPLETA'!$A6399)</f>
        <v>1</v>
      </c>
    </row>
    <row r="6400" ht="15.75" customHeight="1">
      <c r="A6400" s="28" t="s">
        <v>3780</v>
      </c>
      <c r="B6400" s="27">
        <f>COUNTIF($H$2:$H$2576,'CARGA COMPLETA'!$A6400)</f>
        <v>1</v>
      </c>
      <c r="C6400" s="28" t="s">
        <v>6474</v>
      </c>
      <c r="D6400" s="29">
        <v>117.22649399999999</v>
      </c>
      <c r="E6400" s="1">
        <f>COUNTIF($H$2:$H$2576,'CARGA COMPLETA'!$A6400)</f>
        <v>1</v>
      </c>
    </row>
    <row r="6401" ht="15.75" customHeight="1">
      <c r="A6401" s="28" t="s">
        <v>3782</v>
      </c>
      <c r="B6401" s="27">
        <f>COUNTIF($H$2:$H$2576,'CARGA COMPLETA'!$A6401)</f>
        <v>1</v>
      </c>
      <c r="C6401" s="28" t="s">
        <v>6476</v>
      </c>
      <c r="D6401" s="29">
        <v>123.70413825</v>
      </c>
      <c r="E6401" s="1">
        <f>COUNTIF($H$2:$H$2576,'CARGA COMPLETA'!$A6401)</f>
        <v>1</v>
      </c>
    </row>
    <row r="6402" ht="15.75" customHeight="1">
      <c r="A6402" s="28" t="s">
        <v>3784</v>
      </c>
      <c r="B6402" s="27">
        <f>COUNTIF($H$2:$H$2576,'CARGA COMPLETA'!$A6402)</f>
        <v>1</v>
      </c>
      <c r="C6402" s="28" t="s">
        <v>3783</v>
      </c>
      <c r="D6402" s="29">
        <v>296.3185335</v>
      </c>
      <c r="E6402" s="1">
        <f>COUNTIF($H$2:$H$2576,'CARGA COMPLETA'!$A6402)</f>
        <v>1</v>
      </c>
    </row>
    <row r="6403" ht="15.75" customHeight="1">
      <c r="A6403" s="28" t="s">
        <v>3786</v>
      </c>
      <c r="B6403" s="27">
        <f>COUNTIF($H$2:$H$2576,'CARGA COMPLETA'!$A6403)</f>
        <v>1</v>
      </c>
      <c r="C6403" s="28" t="s">
        <v>3785</v>
      </c>
      <c r="D6403" s="29">
        <v>345.48933375</v>
      </c>
      <c r="E6403" s="1">
        <f>COUNTIF($H$2:$H$2576,'CARGA COMPLETA'!$A6403)</f>
        <v>1</v>
      </c>
    </row>
    <row r="6404" ht="15.75" customHeight="1">
      <c r="A6404" s="28" t="s">
        <v>3788</v>
      </c>
      <c r="B6404" s="27">
        <f>COUNTIF($H$2:$H$2576,'CARGA COMPLETA'!$A6404)</f>
        <v>1</v>
      </c>
      <c r="C6404" s="28" t="s">
        <v>3787</v>
      </c>
      <c r="D6404" s="29">
        <v>314.05344299999996</v>
      </c>
      <c r="E6404" s="1">
        <f>COUNTIF($H$2:$H$2576,'CARGA COMPLETA'!$A6404)</f>
        <v>1</v>
      </c>
    </row>
    <row r="6405" ht="15.75" customHeight="1">
      <c r="A6405" s="28" t="s">
        <v>3790</v>
      </c>
      <c r="B6405" s="27">
        <f>COUNTIF($H$2:$H$2576,'CARGA COMPLETA'!$A6405)</f>
        <v>1</v>
      </c>
      <c r="C6405" s="28" t="s">
        <v>3789</v>
      </c>
      <c r="D6405" s="29">
        <v>368.45307675</v>
      </c>
      <c r="E6405" s="1">
        <f>COUNTIF($H$2:$H$2576,'CARGA COMPLETA'!$A6405)</f>
        <v>1</v>
      </c>
    </row>
    <row r="6406" ht="15.75" customHeight="1">
      <c r="A6406" s="28" t="s">
        <v>3792</v>
      </c>
      <c r="B6406" s="27">
        <f>COUNTIF($H$2:$H$2576,'CARGA COMPLETA'!$A6406)</f>
        <v>1</v>
      </c>
      <c r="C6406" s="28" t="s">
        <v>6482</v>
      </c>
      <c r="D6406" s="29">
        <v>8393.553531</v>
      </c>
      <c r="E6406" s="1">
        <f>COUNTIF($H$2:$H$2576,'CARGA COMPLETA'!$A6406)</f>
        <v>1</v>
      </c>
    </row>
    <row r="6407" ht="15.75" customHeight="1">
      <c r="A6407" s="28" t="s">
        <v>3794</v>
      </c>
      <c r="B6407" s="27">
        <f>COUNTIF($H$2:$H$2576,'CARGA COMPLETA'!$A6407)</f>
        <v>1</v>
      </c>
      <c r="C6407" s="28" t="s">
        <v>6484</v>
      </c>
      <c r="D6407" s="29">
        <v>217.59853499999997</v>
      </c>
      <c r="E6407" s="1">
        <f>COUNTIF($H$2:$H$2576,'CARGA COMPLETA'!$A6407)</f>
        <v>1</v>
      </c>
    </row>
    <row r="6408" ht="15.75" customHeight="1">
      <c r="A6408" s="28" t="s">
        <v>3796</v>
      </c>
      <c r="B6408" s="27">
        <f>COUNTIF($H$2:$H$2576,'CARGA COMPLETA'!$A6408)</f>
        <v>1</v>
      </c>
      <c r="C6408" s="28" t="s">
        <v>6486</v>
      </c>
      <c r="D6408" s="29">
        <v>217.59853499999997</v>
      </c>
      <c r="E6408" s="1">
        <f>COUNTIF($H$2:$H$2576,'CARGA COMPLETA'!$A6408)</f>
        <v>1</v>
      </c>
    </row>
    <row r="6409" ht="15.75" customHeight="1">
      <c r="A6409" s="28" t="s">
        <v>3798</v>
      </c>
      <c r="B6409" s="27">
        <f>COUNTIF($H$2:$H$2576,'CARGA COMPLETA'!$A6409)</f>
        <v>1</v>
      </c>
      <c r="C6409" s="28" t="s">
        <v>6488</v>
      </c>
      <c r="D6409" s="29">
        <v>217.59853499999997</v>
      </c>
      <c r="E6409" s="1">
        <f>COUNTIF($H$2:$H$2576,'CARGA COMPLETA'!$A6409)</f>
        <v>1</v>
      </c>
    </row>
    <row r="6410" ht="15.75" hidden="1" customHeight="1">
      <c r="A6410" s="28"/>
      <c r="B6410" s="27">
        <f>COUNTIF($H$2:$H$2576,'CARGA COMPLETA'!$A6410)</f>
        <v>0</v>
      </c>
      <c r="C6410" s="28"/>
      <c r="D6410" s="29">
        <v>0.0</v>
      </c>
      <c r="E6410" s="1">
        <f>COUNTIF($H$2:$H$2576,'CARGA COMPLETA'!$A6410)</f>
        <v>0</v>
      </c>
    </row>
    <row r="6411" ht="15.75" hidden="1" customHeight="1">
      <c r="A6411" s="28"/>
      <c r="B6411" s="27">
        <f>COUNTIF($H$2:$H$2576,'CARGA COMPLETA'!$A6411)</f>
        <v>0</v>
      </c>
      <c r="C6411" s="28" t="s">
        <v>11113</v>
      </c>
      <c r="D6411" s="29">
        <v>0.0</v>
      </c>
      <c r="E6411" s="1">
        <f>COUNTIF($H$2:$H$2576,'CARGA COMPLETA'!$A6411)</f>
        <v>0</v>
      </c>
    </row>
    <row r="6412" ht="15.75" customHeight="1">
      <c r="A6412" s="28" t="s">
        <v>3800</v>
      </c>
      <c r="B6412" s="27">
        <f>COUNTIF($H$2:$H$2576,'CARGA COMPLETA'!$A6412)</f>
        <v>1</v>
      </c>
      <c r="C6412" s="28" t="s">
        <v>6490</v>
      </c>
      <c r="D6412" s="29">
        <v>11.4099975</v>
      </c>
      <c r="E6412" s="1">
        <f>COUNTIF($H$2:$H$2576,'CARGA COMPLETA'!$A6412)</f>
        <v>1</v>
      </c>
    </row>
    <row r="6413" ht="15.75" customHeight="1">
      <c r="A6413" s="28" t="s">
        <v>3802</v>
      </c>
      <c r="B6413" s="27">
        <f>COUNTIF($H$2:$H$2576,'CARGA COMPLETA'!$A6413)</f>
        <v>1</v>
      </c>
      <c r="C6413" s="28" t="s">
        <v>6492</v>
      </c>
      <c r="D6413" s="29">
        <v>20.349326249999994</v>
      </c>
      <c r="E6413" s="1">
        <f>COUNTIF($H$2:$H$2576,'CARGA COMPLETA'!$A6413)</f>
        <v>1</v>
      </c>
    </row>
    <row r="6414" ht="15.75" customHeight="1">
      <c r="A6414" s="28" t="s">
        <v>3804</v>
      </c>
      <c r="B6414" s="27">
        <f>COUNTIF($H$2:$H$2576,'CARGA COMPLETA'!$A6414)</f>
        <v>1</v>
      </c>
      <c r="C6414" s="28" t="s">
        <v>6494</v>
      </c>
      <c r="D6414" s="29">
        <v>25.155899999999995</v>
      </c>
      <c r="E6414" s="1">
        <f>COUNTIF($H$2:$H$2576,'CARGA COMPLETA'!$A6414)</f>
        <v>1</v>
      </c>
    </row>
    <row r="6415" ht="15.75" customHeight="1">
      <c r="A6415" s="28" t="s">
        <v>3806</v>
      </c>
      <c r="B6415" s="27">
        <f>COUNTIF($H$2:$H$2576,'CARGA COMPLETA'!$A6415)</f>
        <v>1</v>
      </c>
      <c r="C6415" s="28" t="s">
        <v>6496</v>
      </c>
      <c r="D6415" s="29">
        <v>36.476054999999995</v>
      </c>
      <c r="E6415" s="1">
        <f>COUNTIF($H$2:$H$2576,'CARGA COMPLETA'!$A6415)</f>
        <v>1</v>
      </c>
    </row>
    <row r="6416" ht="15.75" customHeight="1">
      <c r="A6416" s="28" t="s">
        <v>3808</v>
      </c>
      <c r="B6416" s="27">
        <f>COUNTIF($H$2:$H$2576,'CARGA COMPLETA'!$A6416)</f>
        <v>1</v>
      </c>
      <c r="C6416" s="28" t="s">
        <v>6498</v>
      </c>
      <c r="D6416" s="29">
        <v>18.678255749999995</v>
      </c>
      <c r="E6416" s="1">
        <f>COUNTIF($H$2:$H$2576,'CARGA COMPLETA'!$A6416)</f>
        <v>1</v>
      </c>
    </row>
    <row r="6417" ht="15.75" customHeight="1">
      <c r="A6417" s="28" t="s">
        <v>3810</v>
      </c>
      <c r="B6417" s="27">
        <f>COUNTIF($H$2:$H$2576,'CARGA COMPLETA'!$A6417)</f>
        <v>1</v>
      </c>
      <c r="C6417" s="28" t="s">
        <v>6501</v>
      </c>
      <c r="D6417" s="29">
        <v>22.5504675</v>
      </c>
      <c r="E6417" s="1">
        <f>COUNTIF($H$2:$H$2576,'CARGA COMPLETA'!$A6417)</f>
        <v>1</v>
      </c>
    </row>
    <row r="6418" ht="15.75" customHeight="1">
      <c r="A6418" s="28" t="s">
        <v>3812</v>
      </c>
      <c r="B6418" s="27">
        <f>COUNTIF($H$2:$H$2576,'CARGA COMPLETA'!$A6418)</f>
        <v>1</v>
      </c>
      <c r="C6418" s="28" t="s">
        <v>6502</v>
      </c>
      <c r="D6418" s="29">
        <v>31.867134749999998</v>
      </c>
      <c r="E6418" s="1">
        <f>COUNTIF($H$2:$H$2576,'CARGA COMPLETA'!$A6418)</f>
        <v>1</v>
      </c>
    </row>
    <row r="6419" ht="15.75" customHeight="1">
      <c r="A6419" s="28" t="s">
        <v>3814</v>
      </c>
      <c r="B6419" s="27">
        <f>COUNTIF($H$2:$H$2576,'CARGA COMPLETA'!$A6419)</f>
        <v>1</v>
      </c>
      <c r="C6419" s="28" t="s">
        <v>6504</v>
      </c>
      <c r="D6419" s="29">
        <v>43.420880249999996</v>
      </c>
      <c r="E6419" s="1">
        <f>COUNTIF($H$2:$H$2576,'CARGA COMPLETA'!$A6419)</f>
        <v>1</v>
      </c>
    </row>
    <row r="6420" ht="15.75" hidden="1" customHeight="1">
      <c r="A6420" s="28"/>
      <c r="B6420" s="27">
        <f>COUNTIF($H$2:$H$2576,'CARGA COMPLETA'!$A6420)</f>
        <v>0</v>
      </c>
      <c r="C6420" s="28"/>
      <c r="D6420" s="29">
        <v>0.0</v>
      </c>
      <c r="E6420" s="1">
        <f>COUNTIF($H$2:$H$2576,'CARGA COMPLETA'!$A6420)</f>
        <v>0</v>
      </c>
    </row>
    <row r="6421" ht="15.75" hidden="1" customHeight="1">
      <c r="A6421" s="28"/>
      <c r="B6421" s="27">
        <f>COUNTIF($H$2:$H$2576,'CARGA COMPLETA'!$A6421)</f>
        <v>0</v>
      </c>
      <c r="C6421" s="28" t="s">
        <v>11114</v>
      </c>
      <c r="D6421" s="29">
        <v>0.0</v>
      </c>
      <c r="E6421" s="1">
        <f>COUNTIF($H$2:$H$2576,'CARGA COMPLETA'!$A6421)</f>
        <v>0</v>
      </c>
    </row>
    <row r="6422" ht="15.75" customHeight="1">
      <c r="A6422" s="28" t="s">
        <v>3816</v>
      </c>
      <c r="B6422" s="27">
        <f>COUNTIF($H$2:$H$2576,'CARGA COMPLETA'!$A6422)</f>
        <v>1</v>
      </c>
      <c r="C6422" s="28" t="s">
        <v>6505</v>
      </c>
      <c r="D6422" s="29">
        <v>5421.2941035</v>
      </c>
      <c r="E6422" s="1">
        <f>COUNTIF($H$2:$H$2576,'CARGA COMPLETA'!$A6422)</f>
        <v>1</v>
      </c>
    </row>
    <row r="6423" ht="15.75" customHeight="1">
      <c r="A6423" s="28" t="s">
        <v>3818</v>
      </c>
      <c r="B6423" s="27">
        <f>COUNTIF($H$2:$H$2576,'CARGA COMPLETA'!$A6423)</f>
        <v>1</v>
      </c>
      <c r="C6423" s="28" t="s">
        <v>6506</v>
      </c>
      <c r="D6423" s="29">
        <v>5421.2941035</v>
      </c>
      <c r="E6423" s="1">
        <f>COUNTIF($H$2:$H$2576,'CARGA COMPLETA'!$A6423)</f>
        <v>1</v>
      </c>
    </row>
    <row r="6424" ht="15.75" customHeight="1">
      <c r="A6424" s="28" t="s">
        <v>3820</v>
      </c>
      <c r="B6424" s="27">
        <f>COUNTIF($H$2:$H$2576,'CARGA COMPLETA'!$A6424)</f>
        <v>1</v>
      </c>
      <c r="C6424" s="28" t="s">
        <v>6507</v>
      </c>
      <c r="D6424" s="29">
        <v>6621.985210499999</v>
      </c>
      <c r="E6424" s="1">
        <f>COUNTIF($H$2:$H$2576,'CARGA COMPLETA'!$A6424)</f>
        <v>1</v>
      </c>
    </row>
    <row r="6425" ht="15.75" customHeight="1">
      <c r="A6425" s="28" t="s">
        <v>3822</v>
      </c>
      <c r="B6425" s="27">
        <f>COUNTIF($H$2:$H$2576,'CARGA COMPLETA'!$A6425)</f>
        <v>1</v>
      </c>
      <c r="C6425" s="28" t="s">
        <v>6508</v>
      </c>
      <c r="D6425" s="29">
        <v>6621.985210499999</v>
      </c>
      <c r="E6425" s="1">
        <f>COUNTIF($H$2:$H$2576,'CARGA COMPLETA'!$A6425)</f>
        <v>1</v>
      </c>
    </row>
    <row r="6426" ht="15.75" customHeight="1">
      <c r="A6426" s="28" t="s">
        <v>3824</v>
      </c>
      <c r="B6426" s="27">
        <f>COUNTIF($H$2:$H$2576,'CARGA COMPLETA'!$A6426)</f>
        <v>1</v>
      </c>
      <c r="C6426" s="28" t="s">
        <v>6509</v>
      </c>
      <c r="D6426" s="29">
        <v>9010.340262</v>
      </c>
      <c r="E6426" s="1">
        <f>COUNTIF($H$2:$H$2576,'CARGA COMPLETA'!$A6426)</f>
        <v>1</v>
      </c>
    </row>
    <row r="6427" ht="15.75" customHeight="1">
      <c r="A6427" s="28" t="s">
        <v>3826</v>
      </c>
      <c r="B6427" s="27">
        <f>COUNTIF($H$2:$H$2576,'CARGA COMPLETA'!$A6427)</f>
        <v>1</v>
      </c>
      <c r="C6427" s="28" t="s">
        <v>6511</v>
      </c>
      <c r="D6427" s="29">
        <v>9010.340262</v>
      </c>
      <c r="E6427" s="1">
        <f>COUNTIF($H$2:$H$2576,'CARGA COMPLETA'!$A6427)</f>
        <v>1</v>
      </c>
    </row>
    <row r="6428" ht="15.75" customHeight="1">
      <c r="A6428" s="28" t="s">
        <v>3828</v>
      </c>
      <c r="B6428" s="27">
        <f>COUNTIF($H$2:$H$2576,'CARGA COMPLETA'!$A6428)</f>
        <v>1</v>
      </c>
      <c r="C6428" s="28" t="s">
        <v>6514</v>
      </c>
      <c r="D6428" s="29">
        <v>14118.784812</v>
      </c>
      <c r="E6428" s="1">
        <f>COUNTIF($H$2:$H$2576,'CARGA COMPLETA'!$A6428)</f>
        <v>1</v>
      </c>
    </row>
    <row r="6429" ht="15.75" customHeight="1">
      <c r="A6429" s="28" t="s">
        <v>3830</v>
      </c>
      <c r="B6429" s="27">
        <f>COUNTIF($H$2:$H$2576,'CARGA COMPLETA'!$A6429)</f>
        <v>1</v>
      </c>
      <c r="C6429" s="28" t="s">
        <v>6517</v>
      </c>
      <c r="D6429" s="29">
        <v>14118.784812</v>
      </c>
      <c r="E6429" s="1">
        <f>COUNTIF($H$2:$H$2576,'CARGA COMPLETA'!$A6429)</f>
        <v>1</v>
      </c>
    </row>
    <row r="6430" ht="15.75" customHeight="1">
      <c r="A6430" s="28" t="s">
        <v>3832</v>
      </c>
      <c r="B6430" s="27">
        <f>COUNTIF($H$2:$H$2576,'CARGA COMPLETA'!$A6430)</f>
        <v>1</v>
      </c>
      <c r="C6430" s="28" t="s">
        <v>6520</v>
      </c>
      <c r="D6430" s="29">
        <v>18336.351131999996</v>
      </c>
      <c r="E6430" s="1">
        <f>COUNTIF($H$2:$H$2576,'CARGA COMPLETA'!$A6430)</f>
        <v>1</v>
      </c>
    </row>
    <row r="6431" ht="15.75" customHeight="1">
      <c r="A6431" s="28" t="s">
        <v>3834</v>
      </c>
      <c r="B6431" s="27">
        <f>COUNTIF($H$2:$H$2576,'CARGA COMPLETA'!$A6431)</f>
        <v>1</v>
      </c>
      <c r="C6431" s="28" t="s">
        <v>6521</v>
      </c>
      <c r="D6431" s="29">
        <v>18336.351131999996</v>
      </c>
      <c r="E6431" s="1">
        <f>COUNTIF($H$2:$H$2576,'CARGA COMPLETA'!$A6431)</f>
        <v>1</v>
      </c>
    </row>
    <row r="6432" ht="15.75" customHeight="1">
      <c r="A6432" s="28" t="s">
        <v>3836</v>
      </c>
      <c r="B6432" s="27">
        <f>COUNTIF($H$2:$H$2576,'CARGA COMPLETA'!$A6432)</f>
        <v>1</v>
      </c>
      <c r="C6432" s="28" t="s">
        <v>6523</v>
      </c>
      <c r="D6432" s="29">
        <v>24604.88696325</v>
      </c>
      <c r="E6432" s="1">
        <f>COUNTIF($H$2:$H$2576,'CARGA COMPLETA'!$A6432)</f>
        <v>1</v>
      </c>
    </row>
    <row r="6433" ht="15.75" customHeight="1">
      <c r="A6433" s="28" t="s">
        <v>3838</v>
      </c>
      <c r="B6433" s="27">
        <f>COUNTIF($H$2:$H$2576,'CARGA COMPLETA'!$A6433)</f>
        <v>1</v>
      </c>
      <c r="C6433" s="28" t="s">
        <v>6526</v>
      </c>
      <c r="D6433" s="29">
        <v>24604.88696325</v>
      </c>
      <c r="E6433" s="1">
        <f>COUNTIF($H$2:$H$2576,'CARGA COMPLETA'!$A6433)</f>
        <v>1</v>
      </c>
    </row>
    <row r="6434" ht="15.75" hidden="1" customHeight="1">
      <c r="A6434" s="28"/>
      <c r="B6434" s="27">
        <f>COUNTIF($H$2:$H$2576,'CARGA COMPLETA'!$A6434)</f>
        <v>0</v>
      </c>
      <c r="C6434" s="28"/>
      <c r="D6434" s="29">
        <v>0.0</v>
      </c>
      <c r="E6434" s="1">
        <f>COUNTIF($H$2:$H$2576,'CARGA COMPLETA'!$A6434)</f>
        <v>0</v>
      </c>
    </row>
    <row r="6435" ht="15.75" hidden="1" customHeight="1">
      <c r="A6435" s="28"/>
      <c r="B6435" s="27">
        <f>COUNTIF($H$2:$H$2576,'CARGA COMPLETA'!$A6435)</f>
        <v>0</v>
      </c>
      <c r="C6435" s="28" t="s">
        <v>11115</v>
      </c>
      <c r="D6435" s="29">
        <v>0.0</v>
      </c>
      <c r="E6435" s="1">
        <f>COUNTIF($H$2:$H$2576,'CARGA COMPLETA'!$A6435)</f>
        <v>0</v>
      </c>
    </row>
    <row r="6436" ht="15.75" hidden="1" customHeight="1">
      <c r="A6436" s="28" t="s">
        <v>11116</v>
      </c>
      <c r="B6436" s="27">
        <f>COUNTIF($H$2:$H$2576,'CARGA COMPLETA'!$A6436)</f>
        <v>0</v>
      </c>
      <c r="C6436" s="28" t="s">
        <v>11117</v>
      </c>
      <c r="D6436" s="29">
        <v>115.465581</v>
      </c>
      <c r="E6436" s="1">
        <f>COUNTIF($H$2:$H$2576,'CARGA COMPLETA'!$A6436)</f>
        <v>0</v>
      </c>
    </row>
    <row r="6437" ht="15.75" hidden="1" customHeight="1">
      <c r="A6437" s="28" t="s">
        <v>11118</v>
      </c>
      <c r="B6437" s="27">
        <f>COUNTIF($H$2:$H$2576,'CARGA COMPLETA'!$A6437)</f>
        <v>0</v>
      </c>
      <c r="C6437" s="28" t="s">
        <v>11119</v>
      </c>
      <c r="D6437" s="29">
        <v>187.47434474999997</v>
      </c>
      <c r="E6437" s="1">
        <f>COUNTIF($H$2:$H$2576,'CARGA COMPLETA'!$A6437)</f>
        <v>0</v>
      </c>
    </row>
    <row r="6438" ht="15.75" hidden="1" customHeight="1">
      <c r="A6438" s="28"/>
      <c r="B6438" s="27">
        <f>COUNTIF($H$2:$H$2576,'CARGA COMPLETA'!$A6438)</f>
        <v>0</v>
      </c>
      <c r="C6438" s="28"/>
      <c r="D6438" s="29">
        <v>0.0</v>
      </c>
      <c r="E6438" s="1">
        <f>COUNTIF($H$2:$H$2576,'CARGA COMPLETA'!$A6438)</f>
        <v>0</v>
      </c>
    </row>
    <row r="6439" ht="15.75" hidden="1" customHeight="1">
      <c r="A6439" s="28"/>
      <c r="B6439" s="27">
        <f>COUNTIF($H$2:$H$2576,'CARGA COMPLETA'!$A6439)</f>
        <v>0</v>
      </c>
      <c r="C6439" s="28" t="s">
        <v>11120</v>
      </c>
      <c r="D6439" s="29">
        <v>0.0</v>
      </c>
      <c r="E6439" s="1">
        <f>COUNTIF($H$2:$H$2576,'CARGA COMPLETA'!$A6439)</f>
        <v>0</v>
      </c>
    </row>
    <row r="6440" ht="15.75" hidden="1" customHeight="1">
      <c r="A6440" s="28" t="s">
        <v>11121</v>
      </c>
      <c r="B6440" s="27">
        <f>COUNTIF($H$2:$H$2576,'CARGA COMPLETA'!$A6440)</f>
        <v>0</v>
      </c>
      <c r="C6440" s="28" t="s">
        <v>11122</v>
      </c>
      <c r="D6440" s="29">
        <v>4436.25194925</v>
      </c>
      <c r="E6440" s="1">
        <f>COUNTIF($H$2:$H$2576,'CARGA COMPLETA'!$A6440)</f>
        <v>0</v>
      </c>
    </row>
    <row r="6441" ht="15.75" hidden="1" customHeight="1">
      <c r="A6441" s="28"/>
      <c r="B6441" s="27">
        <f>COUNTIF($H$2:$H$2576,'CARGA COMPLETA'!$A6441)</f>
        <v>0</v>
      </c>
      <c r="C6441" s="28"/>
      <c r="D6441" s="29">
        <v>0.0</v>
      </c>
      <c r="E6441" s="1">
        <f>COUNTIF($H$2:$H$2576,'CARGA COMPLETA'!$A6441)</f>
        <v>0</v>
      </c>
    </row>
    <row r="6442" ht="15.75" hidden="1" customHeight="1">
      <c r="A6442" s="28"/>
      <c r="B6442" s="27">
        <f>COUNTIF($H$2:$H$2576,'CARGA COMPLETA'!$A6442)</f>
        <v>0</v>
      </c>
      <c r="C6442" s="28" t="s">
        <v>11123</v>
      </c>
      <c r="D6442" s="29">
        <v>0.0</v>
      </c>
      <c r="E6442" s="1">
        <f>COUNTIF($H$2:$H$2576,'CARGA COMPLETA'!$A6442)</f>
        <v>0</v>
      </c>
    </row>
    <row r="6443" ht="15.75" hidden="1" customHeight="1">
      <c r="A6443" s="28" t="s">
        <v>11124</v>
      </c>
      <c r="B6443" s="27">
        <f>COUNTIF($H$2:$H$2576,'CARGA COMPLETA'!$A6443)</f>
        <v>0</v>
      </c>
      <c r="C6443" s="28" t="s">
        <v>11125</v>
      </c>
      <c r="D6443" s="29">
        <v>16.64781525</v>
      </c>
      <c r="E6443" s="1">
        <f>COUNTIF($H$2:$H$2576,'CARGA COMPLETA'!$A6443)</f>
        <v>0</v>
      </c>
    </row>
    <row r="6444" ht="15.75" hidden="1" customHeight="1">
      <c r="A6444" s="28" t="s">
        <v>11126</v>
      </c>
      <c r="B6444" s="27">
        <f>COUNTIF($H$2:$H$2576,'CARGA COMPLETA'!$A6444)</f>
        <v>0</v>
      </c>
      <c r="C6444" s="28" t="s">
        <v>11127</v>
      </c>
      <c r="D6444" s="29">
        <v>2806.6257945</v>
      </c>
      <c r="E6444" s="1">
        <f>COUNTIF($H$2:$H$2576,'CARGA COMPLETA'!$A6444)</f>
        <v>0</v>
      </c>
    </row>
    <row r="6445" ht="15.75" hidden="1" customHeight="1">
      <c r="A6445" s="28" t="s">
        <v>11128</v>
      </c>
      <c r="B6445" s="27">
        <f>COUNTIF($H$2:$H$2576,'CARGA COMPLETA'!$A6445)</f>
        <v>0</v>
      </c>
      <c r="C6445" s="28" t="s">
        <v>11129</v>
      </c>
      <c r="D6445" s="29">
        <v>1220.1689609999999</v>
      </c>
      <c r="E6445" s="1">
        <f>COUNTIF($H$2:$H$2576,'CARGA COMPLETA'!$A6445)</f>
        <v>0</v>
      </c>
    </row>
    <row r="6446" ht="15.75" hidden="1" customHeight="1">
      <c r="A6446" s="28"/>
      <c r="B6446" s="27">
        <f>COUNTIF($H$2:$H$2576,'CARGA COMPLETA'!$A6446)</f>
        <v>0</v>
      </c>
      <c r="C6446" s="28"/>
      <c r="D6446" s="29">
        <v>0.0</v>
      </c>
      <c r="E6446" s="1">
        <f>COUNTIF($H$2:$H$2576,'CARGA COMPLETA'!$A6446)</f>
        <v>0</v>
      </c>
    </row>
    <row r="6447" ht="15.75" hidden="1" customHeight="1">
      <c r="A6447" s="28"/>
      <c r="B6447" s="27">
        <f>COUNTIF($H$2:$H$2576,'CARGA COMPLETA'!$A6447)</f>
        <v>0</v>
      </c>
      <c r="C6447" s="28" t="s">
        <v>11130</v>
      </c>
      <c r="D6447" s="29">
        <v>0.0</v>
      </c>
      <c r="E6447" s="1">
        <f>COUNTIF($H$2:$H$2576,'CARGA COMPLETA'!$A6447)</f>
        <v>0</v>
      </c>
    </row>
    <row r="6448" ht="15.75" hidden="1" customHeight="1">
      <c r="A6448" s="28" t="s">
        <v>11131</v>
      </c>
      <c r="B6448" s="27">
        <f>COUNTIF($H$2:$H$2576,'CARGA COMPLETA'!$A6448)</f>
        <v>0</v>
      </c>
      <c r="C6448" s="28" t="s">
        <v>11132</v>
      </c>
      <c r="D6448" s="29">
        <v>4259.7024525</v>
      </c>
      <c r="E6448" s="1">
        <f>COUNTIF($H$2:$H$2576,'CARGA COMPLETA'!$A6448)</f>
        <v>0</v>
      </c>
    </row>
    <row r="6449" ht="15.75" hidden="1" customHeight="1">
      <c r="A6449" s="28"/>
      <c r="B6449" s="27">
        <f>COUNTIF($H$2:$H$2576,'CARGA COMPLETA'!$A6449)</f>
        <v>0</v>
      </c>
      <c r="C6449" s="28"/>
      <c r="D6449" s="29">
        <v>0.0</v>
      </c>
      <c r="E6449" s="1">
        <f>COUNTIF($H$2:$H$2576,'CARGA COMPLETA'!$A6449)</f>
        <v>0</v>
      </c>
    </row>
    <row r="6450" ht="15.75" hidden="1" customHeight="1">
      <c r="A6450" s="28"/>
      <c r="B6450" s="27">
        <f>COUNTIF($H$2:$H$2576,'CARGA COMPLETA'!$A6450)</f>
        <v>0</v>
      </c>
      <c r="C6450" s="28" t="s">
        <v>11133</v>
      </c>
      <c r="D6450" s="29">
        <v>0.0</v>
      </c>
      <c r="E6450" s="1">
        <f>COUNTIF($H$2:$H$2576,'CARGA COMPLETA'!$A6450)</f>
        <v>0</v>
      </c>
    </row>
    <row r="6451" ht="15.75" hidden="1" customHeight="1">
      <c r="A6451" s="28" t="s">
        <v>11134</v>
      </c>
      <c r="B6451" s="27">
        <f>COUNTIF($H$2:$H$2576,'CARGA COMPLETA'!$A6451)</f>
        <v>0</v>
      </c>
      <c r="C6451" s="28" t="s">
        <v>11135</v>
      </c>
      <c r="D6451" s="29">
        <v>21334.943396249997</v>
      </c>
      <c r="E6451" s="1">
        <f>COUNTIF($H$2:$H$2576,'CARGA COMPLETA'!$A6451)</f>
        <v>0</v>
      </c>
    </row>
    <row r="6452" ht="15.75" hidden="1" customHeight="1">
      <c r="A6452" s="28" t="s">
        <v>11136</v>
      </c>
      <c r="B6452" s="27">
        <f>COUNTIF($H$2:$H$2576,'CARGA COMPLETA'!$A6452)</f>
        <v>0</v>
      </c>
      <c r="C6452" s="28" t="s">
        <v>11137</v>
      </c>
      <c r="D6452" s="29">
        <v>13224.9777165</v>
      </c>
      <c r="E6452" s="1">
        <f>COUNTIF($H$2:$H$2576,'CARGA COMPLETA'!$A6452)</f>
        <v>0</v>
      </c>
    </row>
    <row r="6453" ht="15.75" hidden="1" customHeight="1">
      <c r="A6453" s="28" t="s">
        <v>11138</v>
      </c>
      <c r="B6453" s="27">
        <f>COUNTIF($H$2:$H$2576,'CARGA COMPLETA'!$A6453)</f>
        <v>0</v>
      </c>
      <c r="C6453" s="28" t="s">
        <v>11139</v>
      </c>
      <c r="D6453" s="29">
        <v>11207.681174249998</v>
      </c>
      <c r="E6453" s="1">
        <f>COUNTIF($H$2:$H$2576,'CARGA COMPLETA'!$A6453)</f>
        <v>0</v>
      </c>
    </row>
    <row r="6454" ht="15.75" hidden="1" customHeight="1">
      <c r="A6454" s="28"/>
      <c r="B6454" s="27">
        <f>COUNTIF($H$2:$H$2576,'CARGA COMPLETA'!$A6454)</f>
        <v>0</v>
      </c>
      <c r="C6454" s="28"/>
      <c r="D6454" s="29">
        <v>0.0</v>
      </c>
      <c r="E6454" s="1">
        <f>COUNTIF($H$2:$H$2576,'CARGA COMPLETA'!$A6454)</f>
        <v>0</v>
      </c>
    </row>
    <row r="6455" ht="15.75" hidden="1" customHeight="1">
      <c r="A6455" s="28"/>
      <c r="B6455" s="27">
        <f>COUNTIF($H$2:$H$2576,'CARGA COMPLETA'!$A6455)</f>
        <v>0</v>
      </c>
      <c r="C6455" s="28" t="s">
        <v>11140</v>
      </c>
      <c r="D6455" s="29">
        <v>0.0</v>
      </c>
      <c r="E6455" s="1">
        <f>COUNTIF($H$2:$H$2576,'CARGA COMPLETA'!$A6455)</f>
        <v>0</v>
      </c>
    </row>
    <row r="6456" ht="15.75" customHeight="1">
      <c r="A6456" s="28" t="s">
        <v>3840</v>
      </c>
      <c r="B6456" s="27">
        <f>COUNTIF($H$2:$H$2576,'CARGA COMPLETA'!$A6456)</f>
        <v>1</v>
      </c>
      <c r="C6456" s="28" t="s">
        <v>6529</v>
      </c>
      <c r="D6456" s="29">
        <v>406.85176125</v>
      </c>
      <c r="E6456" s="1">
        <f>COUNTIF($H$2:$H$2576,'CARGA COMPLETA'!$A6456)</f>
        <v>1</v>
      </c>
    </row>
    <row r="6457" ht="15.75" customHeight="1">
      <c r="A6457" s="28" t="s">
        <v>3842</v>
      </c>
      <c r="B6457" s="27">
        <f>COUNTIF($H$2:$H$2576,'CARGA COMPLETA'!$A6457)</f>
        <v>1</v>
      </c>
      <c r="C6457" s="28" t="s">
        <v>6532</v>
      </c>
      <c r="D6457" s="29">
        <v>407.1482415</v>
      </c>
      <c r="E6457" s="1">
        <f>COUNTIF($H$2:$H$2576,'CARGA COMPLETA'!$A6457)</f>
        <v>1</v>
      </c>
    </row>
    <row r="6458" ht="15.75" hidden="1" customHeight="1">
      <c r="A6458" s="28"/>
      <c r="B6458" s="27">
        <f>COUNTIF($H$2:$H$2576,'CARGA COMPLETA'!$A6458)</f>
        <v>0</v>
      </c>
      <c r="C6458" s="28"/>
      <c r="D6458" s="29">
        <v>0.0</v>
      </c>
      <c r="E6458" s="1">
        <f>COUNTIF($H$2:$H$2576,'CARGA COMPLETA'!$A6458)</f>
        <v>0</v>
      </c>
    </row>
    <row r="6459" ht="15.75" hidden="1" customHeight="1">
      <c r="A6459" s="28"/>
      <c r="B6459" s="27">
        <f>COUNTIF($H$2:$H$2576,'CARGA COMPLETA'!$A6459)</f>
        <v>0</v>
      </c>
      <c r="C6459" s="28" t="s">
        <v>11141</v>
      </c>
      <c r="D6459" s="29">
        <v>0.0</v>
      </c>
      <c r="E6459" s="1">
        <f>COUNTIF($H$2:$H$2576,'CARGA COMPLETA'!$A6459)</f>
        <v>0</v>
      </c>
    </row>
    <row r="6460" ht="15.75" customHeight="1">
      <c r="A6460" s="28" t="s">
        <v>3844</v>
      </c>
      <c r="B6460" s="27">
        <f>COUNTIF($H$2:$H$2576,'CARGA COMPLETA'!$A6460)</f>
        <v>1</v>
      </c>
      <c r="C6460" s="28" t="s">
        <v>3843</v>
      </c>
      <c r="D6460" s="29">
        <v>550.2583597500001</v>
      </c>
      <c r="E6460" s="1">
        <f>COUNTIF($H$2:$H$2576,'CARGA COMPLETA'!$A6460)</f>
        <v>1</v>
      </c>
    </row>
    <row r="6461" ht="15.75" customHeight="1">
      <c r="A6461" s="28" t="s">
        <v>3846</v>
      </c>
      <c r="B6461" s="27">
        <f>COUNTIF($H$2:$H$2576,'CARGA COMPLETA'!$A6461)</f>
        <v>1</v>
      </c>
      <c r="C6461" s="28" t="s">
        <v>3845</v>
      </c>
      <c r="D6461" s="29">
        <v>550.2583597500001</v>
      </c>
      <c r="E6461" s="1">
        <f>COUNTIF($H$2:$H$2576,'CARGA COMPLETA'!$A6461)</f>
        <v>1</v>
      </c>
    </row>
    <row r="6462" ht="15.75" customHeight="1">
      <c r="A6462" s="28" t="s">
        <v>3848</v>
      </c>
      <c r="B6462" s="27">
        <f>COUNTIF($H$2:$H$2576,'CARGA COMPLETA'!$A6462)</f>
        <v>1</v>
      </c>
      <c r="C6462" s="28" t="s">
        <v>3847</v>
      </c>
      <c r="D6462" s="29">
        <v>550.2583597500001</v>
      </c>
      <c r="E6462" s="1">
        <f>COUNTIF($H$2:$H$2576,'CARGA COMPLETA'!$A6462)</f>
        <v>1</v>
      </c>
    </row>
    <row r="6463" ht="15.75" customHeight="1">
      <c r="A6463" s="28" t="s">
        <v>3850</v>
      </c>
      <c r="B6463" s="27">
        <f>COUNTIF($H$2:$H$2576,'CARGA COMPLETA'!$A6463)</f>
        <v>1</v>
      </c>
      <c r="C6463" s="28" t="s">
        <v>3849</v>
      </c>
      <c r="D6463" s="29">
        <v>550.2583597500001</v>
      </c>
      <c r="E6463" s="1">
        <f>COUNTIF($H$2:$H$2576,'CARGA COMPLETA'!$A6463)</f>
        <v>1</v>
      </c>
    </row>
    <row r="6464" ht="15.75" customHeight="1">
      <c r="A6464" s="28" t="s">
        <v>3852</v>
      </c>
      <c r="B6464" s="27">
        <f>COUNTIF($H$2:$H$2576,'CARGA COMPLETA'!$A6464)</f>
        <v>1</v>
      </c>
      <c r="C6464" s="28" t="s">
        <v>3851</v>
      </c>
      <c r="D6464" s="29">
        <v>550.2583597500001</v>
      </c>
      <c r="E6464" s="1">
        <f>COUNTIF($H$2:$H$2576,'CARGA COMPLETA'!$A6464)</f>
        <v>1</v>
      </c>
    </row>
    <row r="6465" ht="15.75" hidden="1" customHeight="1">
      <c r="A6465" s="28"/>
      <c r="B6465" s="27">
        <f>COUNTIF($H$2:$H$2576,'CARGA COMPLETA'!$A6465)</f>
        <v>0</v>
      </c>
      <c r="C6465" s="28"/>
      <c r="D6465" s="29">
        <v>0.0</v>
      </c>
      <c r="E6465" s="1">
        <f>COUNTIF($H$2:$H$2576,'CARGA COMPLETA'!$A6465)</f>
        <v>0</v>
      </c>
    </row>
    <row r="6466" ht="15.75" hidden="1" customHeight="1">
      <c r="A6466" s="28"/>
      <c r="B6466" s="27">
        <f>COUNTIF($H$2:$H$2576,'CARGA COMPLETA'!$A6466)</f>
        <v>0</v>
      </c>
      <c r="C6466" s="28" t="s">
        <v>11142</v>
      </c>
      <c r="D6466" s="29">
        <v>0.0</v>
      </c>
      <c r="E6466" s="1">
        <f>COUNTIF($H$2:$H$2576,'CARGA COMPLETA'!$A6466)</f>
        <v>0</v>
      </c>
    </row>
    <row r="6467" ht="15.75" hidden="1" customHeight="1">
      <c r="A6467" s="28" t="s">
        <v>11143</v>
      </c>
      <c r="B6467" s="27">
        <f>COUNTIF($H$2:$H$2576,'CARGA COMPLETA'!$A6467)</f>
        <v>0</v>
      </c>
      <c r="C6467" s="28" t="s">
        <v>11144</v>
      </c>
      <c r="D6467" s="29">
        <v>1071.48860775</v>
      </c>
      <c r="E6467" s="1">
        <f>COUNTIF($H$2:$H$2576,'CARGA COMPLETA'!$A6467)</f>
        <v>0</v>
      </c>
    </row>
    <row r="6468" ht="15.75" hidden="1" customHeight="1">
      <c r="A6468" s="28" t="s">
        <v>11145</v>
      </c>
      <c r="B6468" s="27">
        <f>COUNTIF($H$2:$H$2576,'CARGA COMPLETA'!$A6468)</f>
        <v>0</v>
      </c>
      <c r="C6468" s="28" t="s">
        <v>11146</v>
      </c>
      <c r="D6468" s="29">
        <v>1714.00623075</v>
      </c>
      <c r="E6468" s="1">
        <f>COUNTIF($H$2:$H$2576,'CARGA COMPLETA'!$A6468)</f>
        <v>0</v>
      </c>
    </row>
    <row r="6469" ht="15.75" hidden="1" customHeight="1">
      <c r="A6469" s="28"/>
      <c r="B6469" s="27">
        <f>COUNTIF($H$2:$H$2576,'CARGA COMPLETA'!$A6469)</f>
        <v>0</v>
      </c>
      <c r="C6469" s="28"/>
      <c r="D6469" s="29">
        <v>0.0</v>
      </c>
      <c r="E6469" s="1">
        <f>COUNTIF($H$2:$H$2576,'CARGA COMPLETA'!$A6469)</f>
        <v>0</v>
      </c>
    </row>
    <row r="6470" ht="15.75" hidden="1" customHeight="1">
      <c r="A6470" s="28"/>
      <c r="B6470" s="27">
        <f>COUNTIF($H$2:$H$2576,'CARGA COMPLETA'!$A6470)</f>
        <v>0</v>
      </c>
      <c r="C6470" s="28" t="s">
        <v>11147</v>
      </c>
      <c r="D6470" s="29">
        <v>0.0</v>
      </c>
      <c r="E6470" s="1">
        <f>COUNTIF($H$2:$H$2576,'CARGA COMPLETA'!$A6470)</f>
        <v>0</v>
      </c>
    </row>
    <row r="6471" ht="15.75" hidden="1" customHeight="1">
      <c r="A6471" s="28" t="s">
        <v>11148</v>
      </c>
      <c r="B6471" s="27">
        <f>COUNTIF($H$2:$H$2576,'CARGA COMPLETA'!$A6471)</f>
        <v>0</v>
      </c>
      <c r="C6471" s="28" t="s">
        <v>11149</v>
      </c>
      <c r="D6471" s="29">
        <v>619.0687305</v>
      </c>
      <c r="E6471" s="1">
        <f>COUNTIF($H$2:$H$2576,'CARGA COMPLETA'!$A6471)</f>
        <v>0</v>
      </c>
    </row>
    <row r="6472" ht="15.75" hidden="1" customHeight="1">
      <c r="A6472" s="28" t="s">
        <v>11150</v>
      </c>
      <c r="B6472" s="27">
        <f>COUNTIF($H$2:$H$2576,'CARGA COMPLETA'!$A6472)</f>
        <v>0</v>
      </c>
      <c r="C6472" s="28" t="s">
        <v>11151</v>
      </c>
      <c r="D6472" s="29">
        <v>557.26607475</v>
      </c>
      <c r="E6472" s="1">
        <f>COUNTIF($H$2:$H$2576,'CARGA COMPLETA'!$A6472)</f>
        <v>0</v>
      </c>
    </row>
    <row r="6473" ht="15.75" customHeight="1">
      <c r="A6473" s="28" t="s">
        <v>3854</v>
      </c>
      <c r="B6473" s="27">
        <f>COUNTIF($H$2:$H$2576,'CARGA COMPLETA'!$A6473)</f>
        <v>1</v>
      </c>
      <c r="C6473" s="28" t="s">
        <v>6539</v>
      </c>
      <c r="D6473" s="29">
        <v>647.16248025</v>
      </c>
      <c r="E6473" s="1">
        <f>COUNTIF($H$2:$H$2576,'CARGA COMPLETA'!$A6473)</f>
        <v>1</v>
      </c>
    </row>
    <row r="6474" ht="15.75" hidden="1" customHeight="1">
      <c r="A6474" s="28" t="s">
        <v>11152</v>
      </c>
      <c r="B6474" s="27">
        <f>COUNTIF($H$2:$H$2576,'CARGA COMPLETA'!$A6474)</f>
        <v>0</v>
      </c>
      <c r="C6474" s="28" t="s">
        <v>11153</v>
      </c>
      <c r="D6474" s="29">
        <v>963.8483084999999</v>
      </c>
      <c r="E6474" s="1">
        <f>COUNTIF($H$2:$H$2576,'CARGA COMPLETA'!$A6474)</f>
        <v>0</v>
      </c>
    </row>
    <row r="6475" ht="15.75" hidden="1" customHeight="1">
      <c r="A6475" s="28" t="s">
        <v>11154</v>
      </c>
      <c r="B6475" s="27">
        <f>COUNTIF($H$2:$H$2576,'CARGA COMPLETA'!$A6475)</f>
        <v>0</v>
      </c>
      <c r="C6475" s="28" t="s">
        <v>11155</v>
      </c>
      <c r="D6475" s="29">
        <v>1053.75369825</v>
      </c>
      <c r="E6475" s="1">
        <f>COUNTIF($H$2:$H$2576,'CARGA COMPLETA'!$A6475)</f>
        <v>0</v>
      </c>
    </row>
    <row r="6476" ht="15.75" hidden="1" customHeight="1">
      <c r="A6476" s="28" t="s">
        <v>11156</v>
      </c>
      <c r="B6476" s="27">
        <f>COUNTIF($H$2:$H$2576,'CARGA COMPLETA'!$A6476)</f>
        <v>0</v>
      </c>
      <c r="C6476" s="28" t="s">
        <v>11157</v>
      </c>
      <c r="D6476" s="29">
        <v>1378.60620975</v>
      </c>
      <c r="E6476" s="1">
        <f>COUNTIF($H$2:$H$2576,'CARGA COMPLETA'!$A6476)</f>
        <v>0</v>
      </c>
    </row>
    <row r="6477" ht="15.75" hidden="1" customHeight="1">
      <c r="A6477" s="28" t="s">
        <v>11158</v>
      </c>
      <c r="B6477" s="27">
        <f>COUNTIF($H$2:$H$2576,'CARGA COMPLETA'!$A6477)</f>
        <v>0</v>
      </c>
      <c r="C6477" s="28" t="s">
        <v>11159</v>
      </c>
      <c r="D6477" s="29">
        <v>1677.4223647499998</v>
      </c>
      <c r="E6477" s="1">
        <f>COUNTIF($H$2:$H$2576,'CARGA COMPLETA'!$A6477)</f>
        <v>0</v>
      </c>
    </row>
    <row r="6478" ht="15.75" hidden="1" customHeight="1">
      <c r="A6478" s="28" t="s">
        <v>11160</v>
      </c>
      <c r="B6478" s="27">
        <f>COUNTIF($H$2:$H$2576,'CARGA COMPLETA'!$A6478)</f>
        <v>0</v>
      </c>
      <c r="C6478" s="28" t="s">
        <v>11161</v>
      </c>
      <c r="D6478" s="29">
        <v>2174.9252085</v>
      </c>
      <c r="E6478" s="1">
        <f>COUNTIF($H$2:$H$2576,'CARGA COMPLETA'!$A6478)</f>
        <v>0</v>
      </c>
    </row>
    <row r="6479" ht="15.75" hidden="1" customHeight="1">
      <c r="A6479" s="28" t="s">
        <v>11162</v>
      </c>
      <c r="B6479" s="27">
        <f>COUNTIF($H$2:$H$2576,'CARGA COMPLETA'!$A6479)</f>
        <v>0</v>
      </c>
      <c r="C6479" s="28" t="s">
        <v>11163</v>
      </c>
      <c r="D6479" s="29">
        <v>2797.0575682500003</v>
      </c>
      <c r="E6479" s="1">
        <f>COUNTIF($H$2:$H$2576,'CARGA COMPLETA'!$A6479)</f>
        <v>0</v>
      </c>
    </row>
    <row r="6480" ht="15.75" hidden="1" customHeight="1">
      <c r="A6480" s="28" t="s">
        <v>11164</v>
      </c>
      <c r="B6480" s="27">
        <f>COUNTIF($H$2:$H$2576,'CARGA COMPLETA'!$A6480)</f>
        <v>0</v>
      </c>
      <c r="C6480" s="28" t="s">
        <v>11165</v>
      </c>
      <c r="D6480" s="29">
        <v>3351.7721159999996</v>
      </c>
      <c r="E6480" s="1">
        <f>COUNTIF($H$2:$H$2576,'CARGA COMPLETA'!$A6480)</f>
        <v>0</v>
      </c>
    </row>
    <row r="6481" ht="15.75" hidden="1" customHeight="1">
      <c r="A6481" s="28"/>
      <c r="B6481" s="27">
        <f>COUNTIF($H$2:$H$2576,'CARGA COMPLETA'!$A6481)</f>
        <v>0</v>
      </c>
      <c r="C6481" s="28"/>
      <c r="D6481" s="29">
        <v>0.0</v>
      </c>
      <c r="E6481" s="1">
        <f>COUNTIF($H$2:$H$2576,'CARGA COMPLETA'!$A6481)</f>
        <v>0</v>
      </c>
    </row>
    <row r="6482" ht="15.75" hidden="1" customHeight="1">
      <c r="A6482" s="28"/>
      <c r="B6482" s="27">
        <f>COUNTIF($H$2:$H$2576,'CARGA COMPLETA'!$A6482)</f>
        <v>0</v>
      </c>
      <c r="C6482" s="28" t="s">
        <v>11166</v>
      </c>
      <c r="D6482" s="29">
        <v>0.0</v>
      </c>
      <c r="E6482" s="1">
        <f>COUNTIF($H$2:$H$2576,'CARGA COMPLETA'!$A6482)</f>
        <v>0</v>
      </c>
    </row>
    <row r="6483" ht="15.75" hidden="1" customHeight="1">
      <c r="A6483" s="28" t="s">
        <v>11167</v>
      </c>
      <c r="B6483" s="27">
        <f>COUNTIF($H$2:$H$2576,'CARGA COMPLETA'!$A6483)</f>
        <v>0</v>
      </c>
      <c r="C6483" s="28" t="s">
        <v>11168</v>
      </c>
      <c r="D6483" s="29">
        <v>7470.161300249999</v>
      </c>
      <c r="E6483" s="1">
        <f>COUNTIF($H$2:$H$2576,'CARGA COMPLETA'!$A6483)</f>
        <v>0</v>
      </c>
    </row>
    <row r="6484" ht="15.75" hidden="1" customHeight="1">
      <c r="A6484" s="28" t="s">
        <v>11169</v>
      </c>
      <c r="B6484" s="27">
        <f>COUNTIF($H$2:$H$2576,'CARGA COMPLETA'!$A6484)</f>
        <v>0</v>
      </c>
      <c r="C6484" s="28" t="s">
        <v>11170</v>
      </c>
      <c r="D6484" s="29">
        <v>6900.3172755</v>
      </c>
      <c r="E6484" s="1">
        <f>COUNTIF($H$2:$H$2576,'CARGA COMPLETA'!$A6484)</f>
        <v>0</v>
      </c>
    </row>
    <row r="6485" ht="15.75" hidden="1" customHeight="1">
      <c r="A6485" s="28" t="s">
        <v>11171</v>
      </c>
      <c r="B6485" s="27">
        <f>COUNTIF($H$2:$H$2576,'CARGA COMPLETA'!$A6485)</f>
        <v>0</v>
      </c>
      <c r="C6485" s="28" t="s">
        <v>11172</v>
      </c>
      <c r="D6485" s="29">
        <v>7470.161300249999</v>
      </c>
      <c r="E6485" s="1">
        <f>COUNTIF($H$2:$H$2576,'CARGA COMPLETA'!$A6485)</f>
        <v>0</v>
      </c>
    </row>
    <row r="6486" ht="15.75" hidden="1" customHeight="1">
      <c r="A6486" s="28" t="s">
        <v>11173</v>
      </c>
      <c r="B6486" s="27">
        <f>COUNTIF($H$2:$H$2576,'CARGA COMPLETA'!$A6486)</f>
        <v>0</v>
      </c>
      <c r="C6486" s="28" t="s">
        <v>11174</v>
      </c>
      <c r="D6486" s="29">
        <v>6900.3172755</v>
      </c>
      <c r="E6486" s="1">
        <f>COUNTIF($H$2:$H$2576,'CARGA COMPLETA'!$A6486)</f>
        <v>0</v>
      </c>
    </row>
    <row r="6487" ht="15.75" hidden="1" customHeight="1">
      <c r="A6487" s="28" t="s">
        <v>11175</v>
      </c>
      <c r="B6487" s="27">
        <f>COUNTIF($H$2:$H$2576,'CARGA COMPLETA'!$A6487)</f>
        <v>0</v>
      </c>
      <c r="C6487" s="28" t="s">
        <v>11176</v>
      </c>
      <c r="D6487" s="29">
        <v>7470.161300249999</v>
      </c>
      <c r="E6487" s="1">
        <f>COUNTIF($H$2:$H$2576,'CARGA COMPLETA'!$A6487)</f>
        <v>0</v>
      </c>
    </row>
    <row r="6488" ht="15.75" hidden="1" customHeight="1">
      <c r="A6488" s="28" t="s">
        <v>11177</v>
      </c>
      <c r="B6488" s="27">
        <f>COUNTIF($H$2:$H$2576,'CARGA COMPLETA'!$A6488)</f>
        <v>0</v>
      </c>
      <c r="C6488" s="28" t="s">
        <v>11178</v>
      </c>
      <c r="D6488" s="29">
        <v>6900.3172755</v>
      </c>
      <c r="E6488" s="1">
        <f>COUNTIF($H$2:$H$2576,'CARGA COMPLETA'!$A6488)</f>
        <v>0</v>
      </c>
    </row>
    <row r="6489" ht="15.75" hidden="1" customHeight="1">
      <c r="A6489" s="28" t="s">
        <v>11179</v>
      </c>
      <c r="B6489" s="27">
        <f>COUNTIF($H$2:$H$2576,'CARGA COMPLETA'!$A6489)</f>
        <v>0</v>
      </c>
      <c r="C6489" s="28" t="s">
        <v>11180</v>
      </c>
      <c r="D6489" s="29">
        <v>7470.161300249999</v>
      </c>
      <c r="E6489" s="1">
        <f>COUNTIF($H$2:$H$2576,'CARGA COMPLETA'!$A6489)</f>
        <v>0</v>
      </c>
    </row>
    <row r="6490" ht="15.75" hidden="1" customHeight="1">
      <c r="A6490" s="28" t="s">
        <v>11181</v>
      </c>
      <c r="B6490" s="27">
        <f>COUNTIF($H$2:$H$2576,'CARGA COMPLETA'!$A6490)</f>
        <v>0</v>
      </c>
      <c r="C6490" s="28" t="s">
        <v>11182</v>
      </c>
      <c r="D6490" s="29">
        <v>6900.3172755</v>
      </c>
      <c r="E6490" s="1">
        <f>COUNTIF($H$2:$H$2576,'CARGA COMPLETA'!$A6490)</f>
        <v>0</v>
      </c>
    </row>
    <row r="6491" ht="15.75" hidden="1" customHeight="1">
      <c r="A6491" s="28"/>
      <c r="B6491" s="27">
        <f>COUNTIF($H$2:$H$2576,'CARGA COMPLETA'!$A6491)</f>
        <v>0</v>
      </c>
      <c r="C6491" s="28"/>
      <c r="D6491" s="29">
        <v>0.0</v>
      </c>
      <c r="E6491" s="1">
        <f>COUNTIF($H$2:$H$2576,'CARGA COMPLETA'!$A6491)</f>
        <v>0</v>
      </c>
    </row>
    <row r="6492" ht="15.75" hidden="1" customHeight="1">
      <c r="A6492" s="28"/>
      <c r="B6492" s="27">
        <f>COUNTIF($H$2:$H$2576,'CARGA COMPLETA'!$A6492)</f>
        <v>0</v>
      </c>
      <c r="C6492" s="28" t="s">
        <v>11183</v>
      </c>
      <c r="D6492" s="29">
        <v>0.0</v>
      </c>
      <c r="E6492" s="1">
        <f>COUNTIF($H$2:$H$2576,'CARGA COMPLETA'!$A6492)</f>
        <v>0</v>
      </c>
    </row>
    <row r="6493" ht="15.75" hidden="1" customHeight="1">
      <c r="A6493" s="28" t="s">
        <v>11184</v>
      </c>
      <c r="B6493" s="27">
        <f>COUNTIF($H$2:$H$2576,'CARGA COMPLETA'!$A6493)</f>
        <v>0</v>
      </c>
      <c r="C6493" s="28" t="s">
        <v>11185</v>
      </c>
      <c r="D6493" s="29">
        <v>887.4821834999999</v>
      </c>
      <c r="E6493" s="1">
        <f>COUNTIF($H$2:$H$2576,'CARGA COMPLETA'!$A6493)</f>
        <v>0</v>
      </c>
    </row>
    <row r="6494" ht="15.75" hidden="1" customHeight="1">
      <c r="A6494" s="28" t="s">
        <v>11186</v>
      </c>
      <c r="B6494" s="27">
        <f>COUNTIF($H$2:$H$2576,'CARGA COMPLETA'!$A6494)</f>
        <v>0</v>
      </c>
      <c r="C6494" s="28" t="s">
        <v>11187</v>
      </c>
      <c r="D6494" s="29">
        <v>1379.5136189999998</v>
      </c>
      <c r="E6494" s="1">
        <f>COUNTIF($H$2:$H$2576,'CARGA COMPLETA'!$A6494)</f>
        <v>0</v>
      </c>
    </row>
    <row r="6495" ht="15.75" hidden="1" customHeight="1">
      <c r="A6495" s="28" t="s">
        <v>11188</v>
      </c>
      <c r="B6495" s="27">
        <f>COUNTIF($H$2:$H$2576,'CARGA COMPLETA'!$A6495)</f>
        <v>0</v>
      </c>
      <c r="C6495" s="28" t="s">
        <v>11189</v>
      </c>
      <c r="D6495" s="29">
        <v>2169.81317025</v>
      </c>
      <c r="E6495" s="1">
        <f>COUNTIF($H$2:$H$2576,'CARGA COMPLETA'!$A6495)</f>
        <v>0</v>
      </c>
    </row>
    <row r="6496" ht="15.75" hidden="1" customHeight="1">
      <c r="A6496" s="28" t="s">
        <v>11190</v>
      </c>
      <c r="B6496" s="27">
        <f>COUNTIF($H$2:$H$2576,'CARGA COMPLETA'!$A6496)</f>
        <v>0</v>
      </c>
      <c r="C6496" s="28" t="s">
        <v>11191</v>
      </c>
      <c r="D6496" s="29">
        <v>2458.522044</v>
      </c>
      <c r="E6496" s="1">
        <f>COUNTIF($H$2:$H$2576,'CARGA COMPLETA'!$A6496)</f>
        <v>0</v>
      </c>
    </row>
    <row r="6497" ht="15.75" hidden="1" customHeight="1">
      <c r="A6497" s="28" t="s">
        <v>11192</v>
      </c>
      <c r="B6497" s="27">
        <f>COUNTIF($H$2:$H$2576,'CARGA COMPLETA'!$A6497)</f>
        <v>0</v>
      </c>
      <c r="C6497" s="28" t="s">
        <v>11193</v>
      </c>
      <c r="D6497" s="29">
        <v>3255.57775125</v>
      </c>
      <c r="E6497" s="1">
        <f>COUNTIF($H$2:$H$2576,'CARGA COMPLETA'!$A6497)</f>
        <v>0</v>
      </c>
    </row>
    <row r="6498" ht="15.75" hidden="1" customHeight="1">
      <c r="A6498" s="28" t="s">
        <v>11194</v>
      </c>
      <c r="B6498" s="27">
        <f>COUNTIF($H$2:$H$2576,'CARGA COMPLETA'!$A6498)</f>
        <v>0</v>
      </c>
      <c r="C6498" s="28" t="s">
        <v>11195</v>
      </c>
      <c r="D6498" s="29">
        <v>4753.3600372500005</v>
      </c>
      <c r="E6498" s="1">
        <f>COUNTIF($H$2:$H$2576,'CARGA COMPLETA'!$A6498)</f>
        <v>0</v>
      </c>
    </row>
    <row r="6499" ht="15.75" hidden="1" customHeight="1">
      <c r="A6499" s="28" t="s">
        <v>11196</v>
      </c>
      <c r="B6499" s="27">
        <f>COUNTIF($H$2:$H$2576,'CARGA COMPLETA'!$A6499)</f>
        <v>0</v>
      </c>
      <c r="C6499" s="28" t="s">
        <v>11197</v>
      </c>
      <c r="D6499" s="29">
        <v>5285.82059775</v>
      </c>
      <c r="E6499" s="1">
        <f>COUNTIF($H$2:$H$2576,'CARGA COMPLETA'!$A6499)</f>
        <v>0</v>
      </c>
    </row>
    <row r="6500" ht="15.75" hidden="1" customHeight="1">
      <c r="A6500" s="28"/>
      <c r="B6500" s="27">
        <f>COUNTIF($H$2:$H$2576,'CARGA COMPLETA'!$A6500)</f>
        <v>0</v>
      </c>
      <c r="C6500" s="28"/>
      <c r="D6500" s="29">
        <v>0.0</v>
      </c>
      <c r="E6500" s="1">
        <f>COUNTIF($H$2:$H$2576,'CARGA COMPLETA'!$A6500)</f>
        <v>0</v>
      </c>
    </row>
    <row r="6501" ht="15.75" hidden="1" customHeight="1">
      <c r="A6501" s="28"/>
      <c r="B6501" s="27">
        <f>COUNTIF($H$2:$H$2576,'CARGA COMPLETA'!$A6501)</f>
        <v>0</v>
      </c>
      <c r="C6501" s="28" t="s">
        <v>11198</v>
      </c>
      <c r="D6501" s="29">
        <v>0.0</v>
      </c>
      <c r="E6501" s="1">
        <f>COUNTIF($H$2:$H$2576,'CARGA COMPLETA'!$A6501)</f>
        <v>0</v>
      </c>
    </row>
    <row r="6502" ht="15.75" hidden="1" customHeight="1">
      <c r="A6502" s="28" t="s">
        <v>11199</v>
      </c>
      <c r="B6502" s="27">
        <f>COUNTIF($H$2:$H$2576,'CARGA COMPLETA'!$A6502)</f>
        <v>0</v>
      </c>
      <c r="C6502" s="28" t="s">
        <v>11200</v>
      </c>
      <c r="D6502" s="29">
        <v>793.8842669999998</v>
      </c>
      <c r="E6502" s="1">
        <f>COUNTIF($H$2:$H$2576,'CARGA COMPLETA'!$A6502)</f>
        <v>0</v>
      </c>
    </row>
    <row r="6503" ht="15.75" hidden="1" customHeight="1">
      <c r="A6503" s="28"/>
      <c r="B6503" s="27">
        <f>COUNTIF($H$2:$H$2576,'CARGA COMPLETA'!$A6503)</f>
        <v>0</v>
      </c>
      <c r="C6503" s="28"/>
      <c r="D6503" s="29">
        <v>0.0</v>
      </c>
      <c r="E6503" s="1">
        <f>COUNTIF($H$2:$H$2576,'CARGA COMPLETA'!$A6503)</f>
        <v>0</v>
      </c>
    </row>
    <row r="6504" ht="15.75" hidden="1" customHeight="1">
      <c r="A6504" s="28"/>
      <c r="B6504" s="27">
        <f>COUNTIF($H$2:$H$2576,'CARGA COMPLETA'!$A6504)</f>
        <v>0</v>
      </c>
      <c r="C6504" s="28" t="s">
        <v>11201</v>
      </c>
      <c r="D6504" s="29">
        <v>0.0</v>
      </c>
      <c r="E6504" s="1">
        <f>COUNTIF($H$2:$H$2576,'CARGA COMPLETA'!$A6504)</f>
        <v>0</v>
      </c>
    </row>
    <row r="6505" ht="15.75" customHeight="1">
      <c r="A6505" s="28" t="s">
        <v>3856</v>
      </c>
      <c r="B6505" s="27">
        <f>COUNTIF($H$2:$H$2576,'CARGA COMPLETA'!$A6505)</f>
        <v>1</v>
      </c>
      <c r="C6505" s="28" t="s">
        <v>3855</v>
      </c>
      <c r="D6505" s="29">
        <v>723.2411092499999</v>
      </c>
      <c r="E6505" s="1">
        <f>COUNTIF($H$2:$H$2576,'CARGA COMPLETA'!$A6505)</f>
        <v>1</v>
      </c>
    </row>
    <row r="6506" ht="15.75" customHeight="1">
      <c r="A6506" s="28" t="s">
        <v>3858</v>
      </c>
      <c r="B6506" s="27">
        <f>COUNTIF($H$2:$H$2576,'CARGA COMPLETA'!$A6506)</f>
        <v>1</v>
      </c>
      <c r="C6506" s="28" t="s">
        <v>3857</v>
      </c>
      <c r="D6506" s="29">
        <v>723.2411092499999</v>
      </c>
      <c r="E6506" s="1">
        <f>COUNTIF($H$2:$H$2576,'CARGA COMPLETA'!$A6506)</f>
        <v>1</v>
      </c>
    </row>
    <row r="6507" ht="15.75" hidden="1" customHeight="1">
      <c r="A6507" s="28"/>
      <c r="B6507" s="27">
        <f>COUNTIF($H$2:$H$2576,'CARGA COMPLETA'!$A6507)</f>
        <v>0</v>
      </c>
      <c r="C6507" s="28"/>
      <c r="D6507" s="29">
        <v>0.0</v>
      </c>
      <c r="E6507" s="1">
        <f>COUNTIF($H$2:$H$2576,'CARGA COMPLETA'!$A6507)</f>
        <v>0</v>
      </c>
    </row>
    <row r="6508" ht="15.75" hidden="1" customHeight="1">
      <c r="A6508" s="28"/>
      <c r="B6508" s="27">
        <f>COUNTIF($H$2:$H$2576,'CARGA COMPLETA'!$A6508)</f>
        <v>0</v>
      </c>
      <c r="C6508" s="28" t="s">
        <v>11202</v>
      </c>
      <c r="D6508" s="29">
        <v>0.0</v>
      </c>
      <c r="E6508" s="1">
        <f>COUNTIF($H$2:$H$2576,'CARGA COMPLETA'!$A6508)</f>
        <v>0</v>
      </c>
    </row>
    <row r="6509" ht="15.75" hidden="1" customHeight="1">
      <c r="A6509" s="28" t="s">
        <v>11203</v>
      </c>
      <c r="B6509" s="27">
        <f>COUNTIF($H$2:$H$2576,'CARGA COMPLETA'!$A6509)</f>
        <v>0</v>
      </c>
      <c r="C6509" s="28" t="s">
        <v>11204</v>
      </c>
      <c r="D6509" s="29">
        <v>299.4450525</v>
      </c>
      <c r="E6509" s="1">
        <f>COUNTIF($H$2:$H$2576,'CARGA COMPLETA'!$A6509)</f>
        <v>0</v>
      </c>
    </row>
    <row r="6510" ht="15.75" hidden="1" customHeight="1">
      <c r="A6510" s="28" t="s">
        <v>11205</v>
      </c>
      <c r="B6510" s="27">
        <f>COUNTIF($H$2:$H$2576,'CARGA COMPLETA'!$A6510)</f>
        <v>0</v>
      </c>
      <c r="C6510" s="28" t="s">
        <v>11206</v>
      </c>
      <c r="D6510" s="29">
        <v>465.43805549999996</v>
      </c>
      <c r="E6510" s="1">
        <f>COUNTIF($H$2:$H$2576,'CARGA COMPLETA'!$A6510)</f>
        <v>0</v>
      </c>
    </row>
    <row r="6511" ht="15.75" hidden="1" customHeight="1">
      <c r="A6511" s="28" t="s">
        <v>11207</v>
      </c>
      <c r="B6511" s="27">
        <f>COUNTIF($H$2:$H$2576,'CARGA COMPLETA'!$A6511)</f>
        <v>0</v>
      </c>
      <c r="C6511" s="28" t="s">
        <v>11208</v>
      </c>
      <c r="D6511" s="29">
        <v>1351.8690817499999</v>
      </c>
      <c r="E6511" s="1">
        <f>COUNTIF($H$2:$H$2576,'CARGA COMPLETA'!$A6511)</f>
        <v>0</v>
      </c>
    </row>
    <row r="6512" ht="15.75" hidden="1" customHeight="1">
      <c r="A6512" s="28" t="s">
        <v>11209</v>
      </c>
      <c r="B6512" s="27">
        <f>COUNTIF($H$2:$H$2576,'CARGA COMPLETA'!$A6512)</f>
        <v>0</v>
      </c>
      <c r="C6512" s="28" t="s">
        <v>11210</v>
      </c>
      <c r="D6512" s="29">
        <v>1811.6829967499998</v>
      </c>
      <c r="E6512" s="1">
        <f>COUNTIF($H$2:$H$2576,'CARGA COMPLETA'!$A6512)</f>
        <v>0</v>
      </c>
    </row>
    <row r="6513" ht="15.75" hidden="1" customHeight="1">
      <c r="A6513" s="28" t="s">
        <v>11211</v>
      </c>
      <c r="B6513" s="27">
        <f>COUNTIF($H$2:$H$2576,'CARGA COMPLETA'!$A6513)</f>
        <v>0</v>
      </c>
      <c r="C6513" s="28" t="s">
        <v>11212</v>
      </c>
      <c r="D6513" s="29">
        <v>3813.3469439999994</v>
      </c>
      <c r="E6513" s="1">
        <f>COUNTIF($H$2:$H$2576,'CARGA COMPLETA'!$A6513)</f>
        <v>0</v>
      </c>
    </row>
    <row r="6514" ht="15.75" hidden="1" customHeight="1">
      <c r="A6514" s="28" t="s">
        <v>11213</v>
      </c>
      <c r="B6514" s="27">
        <f>COUNTIF($H$2:$H$2576,'CARGA COMPLETA'!$A6514)</f>
        <v>0</v>
      </c>
      <c r="C6514" s="28" t="s">
        <v>11214</v>
      </c>
      <c r="D6514" s="29">
        <v>3660.40805625</v>
      </c>
      <c r="E6514" s="1">
        <f>COUNTIF($H$2:$H$2576,'CARGA COMPLETA'!$A6514)</f>
        <v>0</v>
      </c>
    </row>
    <row r="6515" ht="15.75" hidden="1" customHeight="1">
      <c r="A6515" s="28" t="s">
        <v>11215</v>
      </c>
      <c r="B6515" s="27">
        <f>COUNTIF($H$2:$H$2576,'CARGA COMPLETA'!$A6515)</f>
        <v>0</v>
      </c>
      <c r="C6515" s="28" t="s">
        <v>11216</v>
      </c>
      <c r="D6515" s="29">
        <v>3989.5730077499993</v>
      </c>
      <c r="E6515" s="1">
        <f>COUNTIF($H$2:$H$2576,'CARGA COMPLETA'!$A6515)</f>
        <v>0</v>
      </c>
    </row>
    <row r="6516" ht="15.75" hidden="1" customHeight="1">
      <c r="A6516" s="28" t="s">
        <v>11217</v>
      </c>
      <c r="B6516" s="27">
        <f>COUNTIF($H$2:$H$2576,'CARGA COMPLETA'!$A6516)</f>
        <v>0</v>
      </c>
      <c r="C6516" s="28" t="s">
        <v>11218</v>
      </c>
      <c r="D6516" s="29">
        <v>1251.08376525</v>
      </c>
      <c r="E6516" s="1">
        <f>COUNTIF($H$2:$H$2576,'CARGA COMPLETA'!$A6516)</f>
        <v>0</v>
      </c>
    </row>
    <row r="6517" ht="15.75" hidden="1" customHeight="1">
      <c r="A6517" s="28" t="s">
        <v>11219</v>
      </c>
      <c r="B6517" s="27">
        <f>COUNTIF($H$2:$H$2576,'CARGA COMPLETA'!$A6517)</f>
        <v>0</v>
      </c>
      <c r="C6517" s="28" t="s">
        <v>11220</v>
      </c>
      <c r="D6517" s="29">
        <v>1675.167318</v>
      </c>
      <c r="E6517" s="1">
        <f>COUNTIF($H$2:$H$2576,'CARGA COMPLETA'!$A6517)</f>
        <v>0</v>
      </c>
    </row>
    <row r="6518" ht="15.75" hidden="1" customHeight="1">
      <c r="A6518" s="28" t="s">
        <v>11221</v>
      </c>
      <c r="B6518" s="27">
        <f>COUNTIF($H$2:$H$2576,'CARGA COMPLETA'!$A6518)</f>
        <v>0</v>
      </c>
      <c r="C6518" s="28" t="s">
        <v>11222</v>
      </c>
      <c r="D6518" s="29">
        <v>3569.2538557499997</v>
      </c>
      <c r="E6518" s="1">
        <f>COUNTIF($H$2:$H$2576,'CARGA COMPLETA'!$A6518)</f>
        <v>0</v>
      </c>
    </row>
    <row r="6519" ht="15.75" hidden="1" customHeight="1">
      <c r="A6519" s="28" t="s">
        <v>11223</v>
      </c>
      <c r="B6519" s="27">
        <f>COUNTIF($H$2:$H$2576,'CARGA COMPLETA'!$A6519)</f>
        <v>0</v>
      </c>
      <c r="C6519" s="28" t="s">
        <v>11224</v>
      </c>
      <c r="D6519" s="29">
        <v>3420.7172505</v>
      </c>
      <c r="E6519" s="1">
        <f>COUNTIF($H$2:$H$2576,'CARGA COMPLETA'!$A6519)</f>
        <v>0</v>
      </c>
    </row>
    <row r="6520" ht="15.75" hidden="1" customHeight="1">
      <c r="A6520" s="28" t="s">
        <v>11225</v>
      </c>
      <c r="B6520" s="27">
        <f>COUNTIF($H$2:$H$2576,'CARGA COMPLETA'!$A6520)</f>
        <v>0</v>
      </c>
      <c r="C6520" s="28" t="s">
        <v>11226</v>
      </c>
      <c r="D6520" s="29">
        <v>3567.6995804999997</v>
      </c>
      <c r="E6520" s="1">
        <f>COUNTIF($H$2:$H$2576,'CARGA COMPLETA'!$A6520)</f>
        <v>0</v>
      </c>
    </row>
    <row r="6521" ht="15.75" hidden="1" customHeight="1">
      <c r="A6521" s="28" t="s">
        <v>11227</v>
      </c>
      <c r="B6521" s="27">
        <f>COUNTIF($H$2:$H$2576,'CARGA COMPLETA'!$A6521)</f>
        <v>0</v>
      </c>
      <c r="C6521" s="28" t="s">
        <v>11228</v>
      </c>
      <c r="D6521" s="29">
        <v>5728.8699022499995</v>
      </c>
      <c r="E6521" s="1">
        <f>COUNTIF($H$2:$H$2576,'CARGA COMPLETA'!$A6521)</f>
        <v>0</v>
      </c>
    </row>
    <row r="6522" ht="15.75" hidden="1" customHeight="1">
      <c r="A6522" s="28" t="s">
        <v>11229</v>
      </c>
      <c r="B6522" s="27">
        <f>COUNTIF($H$2:$H$2576,'CARGA COMPLETA'!$A6522)</f>
        <v>0</v>
      </c>
      <c r="C6522" s="28" t="s">
        <v>11230</v>
      </c>
      <c r="D6522" s="29">
        <v>7946.74881</v>
      </c>
      <c r="E6522" s="1">
        <f>COUNTIF($H$2:$H$2576,'CARGA COMPLETA'!$A6522)</f>
        <v>0</v>
      </c>
    </row>
    <row r="6523" ht="15.75" hidden="1" customHeight="1">
      <c r="A6523" s="28" t="s">
        <v>11231</v>
      </c>
      <c r="B6523" s="27">
        <f>COUNTIF($H$2:$H$2576,'CARGA COMPLETA'!$A6523)</f>
        <v>0</v>
      </c>
      <c r="C6523" s="28" t="s">
        <v>11232</v>
      </c>
      <c r="D6523" s="29">
        <v>6926.614175249999</v>
      </c>
      <c r="E6523" s="1">
        <f>COUNTIF($H$2:$H$2576,'CARGA COMPLETA'!$A6523)</f>
        <v>0</v>
      </c>
    </row>
    <row r="6524" ht="15.75" hidden="1" customHeight="1">
      <c r="A6524" s="28" t="s">
        <v>11233</v>
      </c>
      <c r="B6524" s="27">
        <f>COUNTIF($H$2:$H$2576,'CARGA COMPLETA'!$A6524)</f>
        <v>0</v>
      </c>
      <c r="C6524" s="28" t="s">
        <v>11234</v>
      </c>
      <c r="D6524" s="29">
        <v>6528.602916</v>
      </c>
      <c r="E6524" s="1">
        <f>COUNTIF($H$2:$H$2576,'CARGA COMPLETA'!$A6524)</f>
        <v>0</v>
      </c>
    </row>
    <row r="6525" ht="15.75" hidden="1" customHeight="1">
      <c r="A6525" s="28" t="s">
        <v>11235</v>
      </c>
      <c r="B6525" s="27">
        <f>COUNTIF($H$2:$H$2576,'CARGA COMPLETA'!$A6525)</f>
        <v>0</v>
      </c>
      <c r="C6525" s="28" t="s">
        <v>11236</v>
      </c>
      <c r="D6525" s="29">
        <v>3469.6275074999994</v>
      </c>
      <c r="E6525" s="1">
        <f>COUNTIF($H$2:$H$2576,'CARGA COMPLETA'!$A6525)</f>
        <v>0</v>
      </c>
    </row>
    <row r="6526" ht="15.75" hidden="1" customHeight="1">
      <c r="A6526" s="28" t="s">
        <v>11237</v>
      </c>
      <c r="B6526" s="27">
        <f>COUNTIF($H$2:$H$2576,'CARGA COMPLETA'!$A6526)</f>
        <v>0</v>
      </c>
      <c r="C6526" s="28" t="s">
        <v>11238</v>
      </c>
      <c r="D6526" s="29">
        <v>4076.16320925</v>
      </c>
      <c r="E6526" s="1">
        <f>COUNTIF($H$2:$H$2576,'CARGA COMPLETA'!$A6526)</f>
        <v>0</v>
      </c>
    </row>
    <row r="6527" ht="15.75" hidden="1" customHeight="1">
      <c r="A6527" s="28" t="s">
        <v>11239</v>
      </c>
      <c r="B6527" s="27">
        <f>COUNTIF($H$2:$H$2576,'CARGA COMPLETA'!$A6527)</f>
        <v>0</v>
      </c>
      <c r="C6527" s="28" t="s">
        <v>11240</v>
      </c>
      <c r="D6527" s="29">
        <v>7200.18458775</v>
      </c>
      <c r="E6527" s="1">
        <f>COUNTIF($H$2:$H$2576,'CARGA COMPLETA'!$A6527)</f>
        <v>0</v>
      </c>
    </row>
    <row r="6528" ht="15.75" hidden="1" customHeight="1">
      <c r="A6528" s="28" t="s">
        <v>11241</v>
      </c>
      <c r="B6528" s="27">
        <f>COUNTIF($H$2:$H$2576,'CARGA COMPLETA'!$A6528)</f>
        <v>0</v>
      </c>
      <c r="C6528" s="28" t="s">
        <v>11242</v>
      </c>
      <c r="D6528" s="29">
        <v>3599.1983609999997</v>
      </c>
      <c r="E6528" s="1">
        <f>COUNTIF($H$2:$H$2576,'CARGA COMPLETA'!$A6528)</f>
        <v>0</v>
      </c>
    </row>
    <row r="6529" ht="15.75" hidden="1" customHeight="1">
      <c r="A6529" s="28" t="s">
        <v>11243</v>
      </c>
      <c r="B6529" s="27">
        <f>COUNTIF($H$2:$H$2576,'CARGA COMPLETA'!$A6529)</f>
        <v>0</v>
      </c>
      <c r="C6529" s="28" t="s">
        <v>11244</v>
      </c>
      <c r="D6529" s="29">
        <v>9708.69499875</v>
      </c>
      <c r="E6529" s="1">
        <f>COUNTIF($H$2:$H$2576,'CARGA COMPLETA'!$A6529)</f>
        <v>0</v>
      </c>
    </row>
    <row r="6530" ht="15.75" hidden="1" customHeight="1">
      <c r="A6530" s="28" t="s">
        <v>11245</v>
      </c>
      <c r="B6530" s="27">
        <f>COUNTIF($H$2:$H$2576,'CARGA COMPLETA'!$A6530)</f>
        <v>0</v>
      </c>
      <c r="C6530" s="28" t="s">
        <v>11246</v>
      </c>
      <c r="D6530" s="29">
        <v>4338.5841675</v>
      </c>
      <c r="E6530" s="1">
        <f>COUNTIF($H$2:$H$2576,'CARGA COMPLETA'!$A6530)</f>
        <v>0</v>
      </c>
    </row>
    <row r="6531" ht="15.75" hidden="1" customHeight="1">
      <c r="A6531" s="28" t="s">
        <v>11247</v>
      </c>
      <c r="B6531" s="27">
        <f>COUNTIF($H$2:$H$2576,'CARGA COMPLETA'!$A6531)</f>
        <v>0</v>
      </c>
      <c r="C6531" s="28" t="s">
        <v>11248</v>
      </c>
      <c r="D6531" s="29">
        <v>4180.209808499999</v>
      </c>
      <c r="E6531" s="1">
        <f>COUNTIF($H$2:$H$2576,'CARGA COMPLETA'!$A6531)</f>
        <v>0</v>
      </c>
    </row>
    <row r="6532" ht="15.75" hidden="1" customHeight="1">
      <c r="A6532" s="28" t="s">
        <v>11249</v>
      </c>
      <c r="B6532" s="27">
        <f>COUNTIF($H$2:$H$2576,'CARGA COMPLETA'!$A6532)</f>
        <v>0</v>
      </c>
      <c r="C6532" s="28" t="s">
        <v>11250</v>
      </c>
      <c r="D6532" s="29">
        <v>3985.2695519999997</v>
      </c>
      <c r="E6532" s="1">
        <f>COUNTIF($H$2:$H$2576,'CARGA COMPLETA'!$A6532)</f>
        <v>0</v>
      </c>
    </row>
    <row r="6533" ht="15.75" hidden="1" customHeight="1">
      <c r="A6533" s="28" t="s">
        <v>11251</v>
      </c>
      <c r="B6533" s="27">
        <f>COUNTIF($H$2:$H$2576,'CARGA COMPLETA'!$A6533)</f>
        <v>0</v>
      </c>
      <c r="C6533" s="28" t="s">
        <v>11252</v>
      </c>
      <c r="D6533" s="29">
        <v>6215.879142</v>
      </c>
      <c r="E6533" s="1">
        <f>COUNTIF($H$2:$H$2576,'CARGA COMPLETA'!$A6533)</f>
        <v>0</v>
      </c>
    </row>
    <row r="6534" ht="15.75" hidden="1" customHeight="1">
      <c r="A6534" s="28" t="s">
        <v>11253</v>
      </c>
      <c r="B6534" s="27">
        <f>COUNTIF($H$2:$H$2576,'CARGA COMPLETA'!$A6534)</f>
        <v>0</v>
      </c>
      <c r="C6534" s="28" t="s">
        <v>11254</v>
      </c>
      <c r="D6534" s="29">
        <v>4691.5573815</v>
      </c>
      <c r="E6534" s="1">
        <f>COUNTIF($H$2:$H$2576,'CARGA COMPLETA'!$A6534)</f>
        <v>0</v>
      </c>
    </row>
    <row r="6535" ht="15.75" hidden="1" customHeight="1">
      <c r="A6535" s="28" t="s">
        <v>11255</v>
      </c>
      <c r="B6535" s="27">
        <f>COUNTIF($H$2:$H$2576,'CARGA COMPLETA'!$A6535)</f>
        <v>0</v>
      </c>
      <c r="C6535" s="28" t="s">
        <v>11256</v>
      </c>
      <c r="D6535" s="29">
        <v>4775.236686</v>
      </c>
      <c r="E6535" s="1">
        <f>COUNTIF($H$2:$H$2576,'CARGA COMPLETA'!$A6535)</f>
        <v>0</v>
      </c>
    </row>
    <row r="6536" ht="15.75" hidden="1" customHeight="1">
      <c r="A6536" s="28" t="s">
        <v>11257</v>
      </c>
      <c r="B6536" s="27">
        <f>COUNTIF($H$2:$H$2576,'CARGA COMPLETA'!$A6536)</f>
        <v>0</v>
      </c>
      <c r="C6536" s="28" t="s">
        <v>11258</v>
      </c>
      <c r="D6536" s="29">
        <v>4474.165484249999</v>
      </c>
      <c r="E6536" s="1">
        <f>COUNTIF($H$2:$H$2576,'CARGA COMPLETA'!$A6536)</f>
        <v>0</v>
      </c>
    </row>
    <row r="6537" ht="15.75" hidden="1" customHeight="1">
      <c r="A6537" s="28" t="s">
        <v>11259</v>
      </c>
      <c r="B6537" s="27">
        <f>COUNTIF($H$2:$H$2576,'CARGA COMPLETA'!$A6537)</f>
        <v>0</v>
      </c>
      <c r="C6537" s="28" t="s">
        <v>11260</v>
      </c>
      <c r="D6537" s="29">
        <v>6785.786056499999</v>
      </c>
      <c r="E6537" s="1">
        <f>COUNTIF($H$2:$H$2576,'CARGA COMPLETA'!$A6537)</f>
        <v>0</v>
      </c>
    </row>
    <row r="6538" ht="15.75" hidden="1" customHeight="1">
      <c r="A6538" s="28"/>
      <c r="B6538" s="27">
        <f>COUNTIF($H$2:$H$2576,'CARGA COMPLETA'!$A6538)</f>
        <v>0</v>
      </c>
      <c r="C6538" s="28"/>
      <c r="D6538" s="29">
        <v>0.0</v>
      </c>
      <c r="E6538" s="1">
        <f>COUNTIF($H$2:$H$2576,'CARGA COMPLETA'!$A6538)</f>
        <v>0</v>
      </c>
    </row>
    <row r="6539" ht="15.75" hidden="1" customHeight="1">
      <c r="A6539" s="28"/>
      <c r="B6539" s="27">
        <f>COUNTIF($H$2:$H$2576,'CARGA COMPLETA'!$A6539)</f>
        <v>0</v>
      </c>
      <c r="C6539" s="28" t="s">
        <v>11261</v>
      </c>
      <c r="D6539" s="29">
        <v>0.0</v>
      </c>
      <c r="E6539" s="1">
        <f>COUNTIF($H$2:$H$2576,'CARGA COMPLETA'!$A6539)</f>
        <v>0</v>
      </c>
    </row>
    <row r="6540" ht="15.75" customHeight="1">
      <c r="A6540" s="28" t="s">
        <v>3860</v>
      </c>
      <c r="B6540" s="27">
        <f>COUNTIF($H$2:$H$2576,'CARGA COMPLETA'!$A6540)</f>
        <v>1</v>
      </c>
      <c r="C6540" s="28" t="s">
        <v>3859</v>
      </c>
      <c r="D6540" s="29">
        <v>144.0534645</v>
      </c>
      <c r="E6540" s="1">
        <f>COUNTIF($H$2:$H$2576,'CARGA COMPLETA'!$A6540)</f>
        <v>1</v>
      </c>
    </row>
    <row r="6541" ht="15.75" customHeight="1">
      <c r="A6541" s="28" t="s">
        <v>3862</v>
      </c>
      <c r="B6541" s="27">
        <f>COUNTIF($H$2:$H$2576,'CARGA COMPLETA'!$A6541)</f>
        <v>1</v>
      </c>
      <c r="C6541" s="28" t="s">
        <v>3861</v>
      </c>
      <c r="D6541" s="29">
        <v>260.44442324999994</v>
      </c>
      <c r="E6541" s="1">
        <f>COUNTIF($H$2:$H$2576,'CARGA COMPLETA'!$A6541)</f>
        <v>1</v>
      </c>
    </row>
    <row r="6542" ht="15.75" customHeight="1">
      <c r="A6542" s="28" t="s">
        <v>3864</v>
      </c>
      <c r="B6542" s="27">
        <f>COUNTIF($H$2:$H$2576,'CARGA COMPLETA'!$A6542)</f>
        <v>1</v>
      </c>
      <c r="C6542" s="28" t="s">
        <v>3863</v>
      </c>
      <c r="D6542" s="29">
        <v>212.42360699999998</v>
      </c>
      <c r="E6542" s="1">
        <f>COUNTIF($H$2:$H$2576,'CARGA COMPLETA'!$A6542)</f>
        <v>1</v>
      </c>
    </row>
    <row r="6543" ht="15.75" customHeight="1">
      <c r="A6543" s="28" t="s">
        <v>3866</v>
      </c>
      <c r="B6543" s="27">
        <f>COUNTIF($H$2:$H$2576,'CARGA COMPLETA'!$A6543)</f>
        <v>1</v>
      </c>
      <c r="C6543" s="28" t="s">
        <v>3865</v>
      </c>
      <c r="D6543" s="29">
        <v>397.36439325</v>
      </c>
      <c r="E6543" s="1">
        <f>COUNTIF($H$2:$H$2576,'CARGA COMPLETA'!$A6543)</f>
        <v>1</v>
      </c>
    </row>
    <row r="6544" ht="15.75" customHeight="1">
      <c r="A6544" s="28" t="s">
        <v>3868</v>
      </c>
      <c r="B6544" s="27">
        <f>COUNTIF($H$2:$H$2576,'CARGA COMPLETA'!$A6544)</f>
        <v>1</v>
      </c>
      <c r="C6544" s="28" t="s">
        <v>3867</v>
      </c>
      <c r="D6544" s="29">
        <v>267.41620125</v>
      </c>
      <c r="E6544" s="1">
        <f>COUNTIF($H$2:$H$2576,'CARGA COMPLETA'!$A6544)</f>
        <v>1</v>
      </c>
    </row>
    <row r="6545" ht="15.75" customHeight="1">
      <c r="A6545" s="28" t="s">
        <v>3870</v>
      </c>
      <c r="B6545" s="27">
        <f>COUNTIF($H$2:$H$2576,'CARGA COMPLETA'!$A6545)</f>
        <v>1</v>
      </c>
      <c r="C6545" s="28" t="s">
        <v>3869</v>
      </c>
      <c r="D6545" s="29">
        <v>436.95798300000007</v>
      </c>
      <c r="E6545" s="1">
        <f>COUNTIF($H$2:$H$2576,'CARGA COMPLETA'!$A6545)</f>
        <v>1</v>
      </c>
    </row>
    <row r="6546" ht="15.75" customHeight="1">
      <c r="A6546" s="28" t="s">
        <v>3872</v>
      </c>
      <c r="B6546" s="27">
        <f>COUNTIF($H$2:$H$2576,'CARGA COMPLETA'!$A6546)</f>
        <v>1</v>
      </c>
      <c r="C6546" s="28" t="s">
        <v>3871</v>
      </c>
      <c r="D6546" s="29">
        <v>318.8869695</v>
      </c>
      <c r="E6546" s="1">
        <f>COUNTIF($H$2:$H$2576,'CARGA COMPLETA'!$A6546)</f>
        <v>1</v>
      </c>
    </row>
    <row r="6547" ht="15.75" customHeight="1">
      <c r="A6547" s="28" t="s">
        <v>3874</v>
      </c>
      <c r="B6547" s="27">
        <f>COUNTIF($H$2:$H$2576,'CARGA COMPLETA'!$A6547)</f>
        <v>1</v>
      </c>
      <c r="C6547" s="28" t="s">
        <v>3873</v>
      </c>
      <c r="D6547" s="29">
        <v>559.76369625</v>
      </c>
      <c r="E6547" s="1">
        <f>COUNTIF($H$2:$H$2576,'CARGA COMPLETA'!$A6547)</f>
        <v>1</v>
      </c>
    </row>
    <row r="6548" ht="15.75" customHeight="1">
      <c r="A6548" s="28" t="s">
        <v>3876</v>
      </c>
      <c r="B6548" s="27">
        <f>COUNTIF($H$2:$H$2576,'CARGA COMPLETA'!$A6548)</f>
        <v>1</v>
      </c>
      <c r="C6548" s="28" t="s">
        <v>3875</v>
      </c>
      <c r="D6548" s="29">
        <v>2288.9173724999996</v>
      </c>
      <c r="E6548" s="1">
        <f>COUNTIF($H$2:$H$2576,'CARGA COMPLETA'!$A6548)</f>
        <v>1</v>
      </c>
    </row>
    <row r="6549" ht="15.75" hidden="1" customHeight="1">
      <c r="A6549" s="28"/>
      <c r="B6549" s="27">
        <f>COUNTIF($H$2:$H$2576,'CARGA COMPLETA'!$A6549)</f>
        <v>0</v>
      </c>
      <c r="C6549" s="28"/>
      <c r="D6549" s="29">
        <v>0.0</v>
      </c>
      <c r="E6549" s="1">
        <f>COUNTIF($H$2:$H$2576,'CARGA COMPLETA'!$A6549)</f>
        <v>0</v>
      </c>
    </row>
    <row r="6550" ht="15.75" hidden="1" customHeight="1">
      <c r="A6550" s="28"/>
      <c r="B6550" s="27">
        <f>COUNTIF($H$2:$H$2576,'CARGA COMPLETA'!$A6550)</f>
        <v>0</v>
      </c>
      <c r="C6550" s="28" t="s">
        <v>11262</v>
      </c>
      <c r="D6550" s="29">
        <v>0.0</v>
      </c>
      <c r="E6550" s="1">
        <f>COUNTIF($H$2:$H$2576,'CARGA COMPLETA'!$A6550)</f>
        <v>0</v>
      </c>
    </row>
    <row r="6551" ht="15.75" hidden="1" customHeight="1">
      <c r="A6551" s="28" t="s">
        <v>11263</v>
      </c>
      <c r="B6551" s="27">
        <f>COUNTIF($H$2:$H$2576,'CARGA COMPLETA'!$A6551)</f>
        <v>0</v>
      </c>
      <c r="C6551" s="28" t="s">
        <v>11264</v>
      </c>
      <c r="D6551" s="29">
        <v>2123.0771017499997</v>
      </c>
      <c r="E6551" s="1">
        <f>COUNTIF($H$2:$H$2576,'CARGA COMPLETA'!$A6551)</f>
        <v>0</v>
      </c>
    </row>
    <row r="6552" ht="15.75" hidden="1" customHeight="1">
      <c r="A6552" s="28" t="s">
        <v>11265</v>
      </c>
      <c r="B6552" s="27">
        <f>COUNTIF($H$2:$H$2576,'CARGA COMPLETA'!$A6552)</f>
        <v>0</v>
      </c>
      <c r="C6552" s="28" t="s">
        <v>11266</v>
      </c>
      <c r="D6552" s="29">
        <v>2123.0771017499997</v>
      </c>
      <c r="E6552" s="1">
        <f>COUNTIF($H$2:$H$2576,'CARGA COMPLETA'!$A6552)</f>
        <v>0</v>
      </c>
    </row>
    <row r="6553" ht="15.75" hidden="1" customHeight="1">
      <c r="A6553" s="28" t="s">
        <v>11267</v>
      </c>
      <c r="B6553" s="27">
        <f>COUNTIF($H$2:$H$2576,'CARGA COMPLETA'!$A6553)</f>
        <v>0</v>
      </c>
      <c r="C6553" s="28" t="s">
        <v>11268</v>
      </c>
      <c r="D6553" s="29">
        <v>2123.0771017499997</v>
      </c>
      <c r="E6553" s="1">
        <f>COUNTIF($H$2:$H$2576,'CARGA COMPLETA'!$A6553)</f>
        <v>0</v>
      </c>
    </row>
    <row r="6554" ht="15.75" hidden="1" customHeight="1">
      <c r="A6554" s="28" t="s">
        <v>11269</v>
      </c>
      <c r="B6554" s="27">
        <f>COUNTIF($H$2:$H$2576,'CARGA COMPLETA'!$A6554)</f>
        <v>0</v>
      </c>
      <c r="C6554" s="28" t="s">
        <v>11270</v>
      </c>
      <c r="D6554" s="29">
        <v>2123.0771017499997</v>
      </c>
      <c r="E6554" s="1">
        <f>COUNTIF($H$2:$H$2576,'CARGA COMPLETA'!$A6554)</f>
        <v>0</v>
      </c>
    </row>
    <row r="6555" ht="15.75" hidden="1" customHeight="1">
      <c r="A6555" s="28" t="s">
        <v>11271</v>
      </c>
      <c r="B6555" s="27">
        <f>COUNTIF($H$2:$H$2576,'CARGA COMPLETA'!$A6555)</f>
        <v>0</v>
      </c>
      <c r="C6555" s="28" t="s">
        <v>11272</v>
      </c>
      <c r="D6555" s="29">
        <v>2123.0771017499997</v>
      </c>
      <c r="E6555" s="1">
        <f>COUNTIF($H$2:$H$2576,'CARGA COMPLETA'!$A6555)</f>
        <v>0</v>
      </c>
    </row>
    <row r="6556" ht="15.75" hidden="1" customHeight="1">
      <c r="A6556" s="28" t="s">
        <v>11273</v>
      </c>
      <c r="B6556" s="27">
        <f>COUNTIF($H$2:$H$2576,'CARGA COMPLETA'!$A6556)</f>
        <v>0</v>
      </c>
      <c r="C6556" s="28" t="s">
        <v>11274</v>
      </c>
      <c r="D6556" s="29">
        <v>2123.0771017499997</v>
      </c>
      <c r="E6556" s="1">
        <f>COUNTIF($H$2:$H$2576,'CARGA COMPLETA'!$A6556)</f>
        <v>0</v>
      </c>
    </row>
    <row r="6557" ht="15.75" hidden="1" customHeight="1">
      <c r="A6557" s="28" t="s">
        <v>11275</v>
      </c>
      <c r="B6557" s="27">
        <f>COUNTIF($H$2:$H$2576,'CARGA COMPLETA'!$A6557)</f>
        <v>0</v>
      </c>
      <c r="C6557" s="28" t="s">
        <v>11276</v>
      </c>
      <c r="D6557" s="29">
        <v>2123.0771017499997</v>
      </c>
      <c r="E6557" s="1">
        <f>COUNTIF($H$2:$H$2576,'CARGA COMPLETA'!$A6557)</f>
        <v>0</v>
      </c>
    </row>
    <row r="6558" ht="15.75" hidden="1" customHeight="1">
      <c r="A6558" s="28" t="s">
        <v>11277</v>
      </c>
      <c r="B6558" s="27">
        <f>COUNTIF($H$2:$H$2576,'CARGA COMPLETA'!$A6558)</f>
        <v>0</v>
      </c>
      <c r="C6558" s="28" t="s">
        <v>11278</v>
      </c>
      <c r="D6558" s="29">
        <v>2123.0771017499997</v>
      </c>
      <c r="E6558" s="1">
        <f>COUNTIF($H$2:$H$2576,'CARGA COMPLETA'!$A6558)</f>
        <v>0</v>
      </c>
    </row>
    <row r="6559" ht="15.75" hidden="1" customHeight="1">
      <c r="A6559" s="28" t="s">
        <v>11279</v>
      </c>
      <c r="B6559" s="27">
        <f>COUNTIF($H$2:$H$2576,'CARGA COMPLETA'!$A6559)</f>
        <v>0</v>
      </c>
      <c r="C6559" s="28" t="s">
        <v>11280</v>
      </c>
      <c r="D6559" s="29">
        <v>1785.0986010000001</v>
      </c>
      <c r="E6559" s="1">
        <f>COUNTIF($H$2:$H$2576,'CARGA COMPLETA'!$A6559)</f>
        <v>0</v>
      </c>
    </row>
    <row r="6560" ht="15.75" hidden="1" customHeight="1">
      <c r="A6560" s="28"/>
      <c r="B6560" s="27">
        <f>COUNTIF($H$2:$H$2576,'CARGA COMPLETA'!$A6560)</f>
        <v>0</v>
      </c>
      <c r="C6560" s="28"/>
      <c r="D6560" s="29">
        <v>0.0</v>
      </c>
      <c r="E6560" s="1">
        <f>COUNTIF($H$2:$H$2576,'CARGA COMPLETA'!$A6560)</f>
        <v>0</v>
      </c>
    </row>
    <row r="6561" ht="15.75" hidden="1" customHeight="1">
      <c r="A6561" s="28"/>
      <c r="B6561" s="27">
        <f>COUNTIF($H$2:$H$2576,'CARGA COMPLETA'!$A6561)</f>
        <v>0</v>
      </c>
      <c r="C6561" s="28" t="s">
        <v>11281</v>
      </c>
      <c r="D6561" s="29">
        <v>0.0</v>
      </c>
      <c r="E6561" s="1">
        <f>COUNTIF($H$2:$H$2576,'CARGA COMPLETA'!$A6561)</f>
        <v>0</v>
      </c>
    </row>
    <row r="6562" ht="15.75" hidden="1" customHeight="1">
      <c r="A6562" s="28" t="s">
        <v>11282</v>
      </c>
      <c r="B6562" s="27">
        <f>COUNTIF($H$2:$H$2576,'CARGA COMPLETA'!$A6562)</f>
        <v>0</v>
      </c>
      <c r="C6562" s="28" t="s">
        <v>11283</v>
      </c>
      <c r="D6562" s="29">
        <v>2303.5616999999997</v>
      </c>
      <c r="E6562" s="1">
        <f>COUNTIF($H$2:$H$2576,'CARGA COMPLETA'!$A6562)</f>
        <v>0</v>
      </c>
    </row>
    <row r="6563" ht="15.75" hidden="1" customHeight="1">
      <c r="A6563" s="28" t="s">
        <v>11284</v>
      </c>
      <c r="B6563" s="27">
        <f>COUNTIF($H$2:$H$2576,'CARGA COMPLETA'!$A6563)</f>
        <v>0</v>
      </c>
      <c r="C6563" s="28" t="s">
        <v>11285</v>
      </c>
      <c r="D6563" s="29">
        <v>2303.5616999999997</v>
      </c>
      <c r="E6563" s="1">
        <f>COUNTIF($H$2:$H$2576,'CARGA COMPLETA'!$A6563)</f>
        <v>0</v>
      </c>
    </row>
    <row r="6564" ht="15.75" hidden="1" customHeight="1">
      <c r="A6564" s="28" t="s">
        <v>11286</v>
      </c>
      <c r="B6564" s="27">
        <f>COUNTIF($H$2:$H$2576,'CARGA COMPLETA'!$A6564)</f>
        <v>0</v>
      </c>
      <c r="C6564" s="28" t="s">
        <v>11287</v>
      </c>
      <c r="D6564" s="29">
        <v>782.24966325</v>
      </c>
      <c r="E6564" s="1">
        <f>COUNTIF($H$2:$H$2576,'CARGA COMPLETA'!$A6564)</f>
        <v>0</v>
      </c>
    </row>
    <row r="6565" ht="15.75" hidden="1" customHeight="1">
      <c r="A6565" s="28" t="s">
        <v>11288</v>
      </c>
      <c r="B6565" s="27">
        <f>COUNTIF($H$2:$H$2576,'CARGA COMPLETA'!$A6565)</f>
        <v>0</v>
      </c>
      <c r="C6565" s="28" t="s">
        <v>11289</v>
      </c>
      <c r="D6565" s="29">
        <v>1564.4903422499997</v>
      </c>
      <c r="E6565" s="1">
        <f>COUNTIF($H$2:$H$2576,'CARGA COMPLETA'!$A6565)</f>
        <v>0</v>
      </c>
    </row>
    <row r="6566" ht="15.75" hidden="1" customHeight="1">
      <c r="A6566" s="28" t="s">
        <v>11290</v>
      </c>
      <c r="B6566" s="27">
        <f>COUNTIF($H$2:$H$2576,'CARGA COMPLETA'!$A6566)</f>
        <v>0</v>
      </c>
      <c r="C6566" s="28" t="s">
        <v>11291</v>
      </c>
      <c r="D6566" s="29">
        <v>793.03076325</v>
      </c>
      <c r="E6566" s="1">
        <f>COUNTIF($H$2:$H$2576,'CARGA COMPLETA'!$A6566)</f>
        <v>0</v>
      </c>
    </row>
    <row r="6567" ht="15.75" hidden="1" customHeight="1">
      <c r="A6567" s="28" t="s">
        <v>11292</v>
      </c>
      <c r="B6567" s="27">
        <f>COUNTIF($H$2:$H$2576,'CARGA COMPLETA'!$A6567)</f>
        <v>0</v>
      </c>
      <c r="C6567" s="28" t="s">
        <v>11293</v>
      </c>
      <c r="D6567" s="29">
        <v>1586.03457375</v>
      </c>
      <c r="E6567" s="1">
        <f>COUNTIF($H$2:$H$2576,'CARGA COMPLETA'!$A6567)</f>
        <v>0</v>
      </c>
    </row>
    <row r="6568" ht="15.75" hidden="1" customHeight="1">
      <c r="A6568" s="28"/>
      <c r="B6568" s="27">
        <f>COUNTIF($H$2:$H$2576,'CARGA COMPLETA'!$A6568)</f>
        <v>0</v>
      </c>
      <c r="C6568" s="28"/>
      <c r="D6568" s="29">
        <v>0.0</v>
      </c>
      <c r="E6568" s="1">
        <f>COUNTIF($H$2:$H$2576,'CARGA COMPLETA'!$A6568)</f>
        <v>0</v>
      </c>
    </row>
    <row r="6569" ht="15.75" hidden="1" customHeight="1">
      <c r="A6569" s="28"/>
      <c r="B6569" s="27">
        <f>COUNTIF($H$2:$H$2576,'CARGA COMPLETA'!$A6569)</f>
        <v>0</v>
      </c>
      <c r="C6569" s="28" t="s">
        <v>11294</v>
      </c>
      <c r="D6569" s="29">
        <v>0.0</v>
      </c>
      <c r="E6569" s="1">
        <f>COUNTIF($H$2:$H$2576,'CARGA COMPLETA'!$A6569)</f>
        <v>0</v>
      </c>
    </row>
    <row r="6570" ht="15.75" hidden="1" customHeight="1">
      <c r="A6570" s="28" t="s">
        <v>11295</v>
      </c>
      <c r="B6570" s="27">
        <f>COUNTIF($H$2:$H$2576,'CARGA COMPLETA'!$A6570)</f>
        <v>0</v>
      </c>
      <c r="C6570" s="28" t="s">
        <v>11296</v>
      </c>
      <c r="D6570" s="29">
        <v>6693.733431000001</v>
      </c>
      <c r="E6570" s="1">
        <f>COUNTIF($H$2:$H$2576,'CARGA COMPLETA'!$A6570)</f>
        <v>0</v>
      </c>
    </row>
    <row r="6571" ht="15.75" hidden="1" customHeight="1">
      <c r="A6571" s="28" t="s">
        <v>11297</v>
      </c>
      <c r="B6571" s="27">
        <f>COUNTIF($H$2:$H$2576,'CARGA COMPLETA'!$A6571)</f>
        <v>0</v>
      </c>
      <c r="C6571" s="28" t="s">
        <v>11298</v>
      </c>
      <c r="D6571" s="29">
        <v>6693.733431000001</v>
      </c>
      <c r="E6571" s="1">
        <f>COUNTIF($H$2:$H$2576,'CARGA COMPLETA'!$A6571)</f>
        <v>0</v>
      </c>
    </row>
    <row r="6572" ht="15.75" hidden="1" customHeight="1">
      <c r="A6572" s="28" t="s">
        <v>11299</v>
      </c>
      <c r="B6572" s="27">
        <f>COUNTIF($H$2:$H$2576,'CARGA COMPLETA'!$A6572)</f>
        <v>0</v>
      </c>
      <c r="C6572" s="28" t="s">
        <v>11300</v>
      </c>
      <c r="D6572" s="29">
        <v>10329.91994925</v>
      </c>
      <c r="E6572" s="1">
        <f>COUNTIF($H$2:$H$2576,'CARGA COMPLETA'!$A6572)</f>
        <v>0</v>
      </c>
    </row>
    <row r="6573" ht="15.75" hidden="1" customHeight="1">
      <c r="A6573" s="28" t="s">
        <v>11301</v>
      </c>
      <c r="B6573" s="27">
        <f>COUNTIF($H$2:$H$2576,'CARGA COMPLETA'!$A6573)</f>
        <v>0</v>
      </c>
      <c r="C6573" s="28" t="s">
        <v>11302</v>
      </c>
      <c r="D6573" s="29">
        <v>6693.733431000001</v>
      </c>
      <c r="E6573" s="1">
        <f>COUNTIF($H$2:$H$2576,'CARGA COMPLETA'!$A6573)</f>
        <v>0</v>
      </c>
    </row>
    <row r="6574" ht="15.75" hidden="1" customHeight="1">
      <c r="A6574" s="28" t="s">
        <v>11303</v>
      </c>
      <c r="B6574" s="27">
        <f>COUNTIF($H$2:$H$2576,'CARGA COMPLETA'!$A6574)</f>
        <v>0</v>
      </c>
      <c r="C6574" s="28" t="s">
        <v>11304</v>
      </c>
      <c r="D6574" s="29">
        <v>12180.702401999999</v>
      </c>
      <c r="E6574" s="1">
        <f>COUNTIF($H$2:$H$2576,'CARGA COMPLETA'!$A6574)</f>
        <v>0</v>
      </c>
    </row>
    <row r="6575" ht="15.75" hidden="1" customHeight="1">
      <c r="A6575" s="28" t="s">
        <v>11305</v>
      </c>
      <c r="B6575" s="27">
        <f>COUNTIF($H$2:$H$2576,'CARGA COMPLETA'!$A6575)</f>
        <v>0</v>
      </c>
      <c r="C6575" s="28" t="s">
        <v>11306</v>
      </c>
      <c r="D6575" s="29">
        <v>6693.733431000001</v>
      </c>
      <c r="E6575" s="1">
        <f>COUNTIF($H$2:$H$2576,'CARGA COMPLETA'!$A6575)</f>
        <v>0</v>
      </c>
    </row>
    <row r="6576" ht="15.75" hidden="1" customHeight="1">
      <c r="A6576" s="28" t="s">
        <v>11307</v>
      </c>
      <c r="B6576" s="27">
        <f>COUNTIF($H$2:$H$2576,'CARGA COMPLETA'!$A6576)</f>
        <v>0</v>
      </c>
      <c r="C6576" s="28" t="s">
        <v>11308</v>
      </c>
      <c r="D6576" s="29">
        <v>6693.733431000001</v>
      </c>
      <c r="E6576" s="1">
        <f>COUNTIF($H$2:$H$2576,'CARGA COMPLETA'!$A6576)</f>
        <v>0</v>
      </c>
    </row>
    <row r="6577" ht="15.75" hidden="1" customHeight="1">
      <c r="A6577" s="28" t="s">
        <v>11309</v>
      </c>
      <c r="B6577" s="27">
        <f>COUNTIF($H$2:$H$2576,'CARGA COMPLETA'!$A6577)</f>
        <v>0</v>
      </c>
      <c r="C6577" s="28" t="s">
        <v>11310</v>
      </c>
      <c r="D6577" s="29">
        <v>6693.733431000001</v>
      </c>
      <c r="E6577" s="1">
        <f>COUNTIF($H$2:$H$2576,'CARGA COMPLETA'!$A6577)</f>
        <v>0</v>
      </c>
    </row>
    <row r="6578" ht="15.75" hidden="1" customHeight="1">
      <c r="A6578" s="28"/>
      <c r="B6578" s="27">
        <f>COUNTIF($H$2:$H$2576,'CARGA COMPLETA'!$A6578)</f>
        <v>0</v>
      </c>
      <c r="C6578" s="28"/>
      <c r="D6578" s="29">
        <v>0.0</v>
      </c>
      <c r="E6578" s="1">
        <f>COUNTIF($H$2:$H$2576,'CARGA COMPLETA'!$A6578)</f>
        <v>0</v>
      </c>
    </row>
    <row r="6579" ht="15.75" hidden="1" customHeight="1">
      <c r="A6579" s="28"/>
      <c r="B6579" s="27">
        <f>COUNTIF($H$2:$H$2576,'CARGA COMPLETA'!$A6579)</f>
        <v>0</v>
      </c>
      <c r="C6579" s="28" t="s">
        <v>11311</v>
      </c>
      <c r="D6579" s="29">
        <v>0.0</v>
      </c>
      <c r="E6579" s="1">
        <f>COUNTIF($H$2:$H$2576,'CARGA COMPLETA'!$A6579)</f>
        <v>0</v>
      </c>
    </row>
    <row r="6580" ht="15.75" customHeight="1">
      <c r="A6580" s="28" t="s">
        <v>3878</v>
      </c>
      <c r="B6580" s="27">
        <f>COUNTIF($H$2:$H$2576,'CARGA COMPLETA'!$A6580)</f>
        <v>1</v>
      </c>
      <c r="C6580" s="28" t="s">
        <v>3877</v>
      </c>
      <c r="D6580" s="29">
        <v>2206.6575794999994</v>
      </c>
      <c r="E6580" s="1">
        <f>COUNTIF($H$2:$H$2576,'CARGA COMPLETA'!$A6580)</f>
        <v>1</v>
      </c>
    </row>
    <row r="6581" ht="15.75" customHeight="1">
      <c r="A6581" s="28" t="s">
        <v>3880</v>
      </c>
      <c r="B6581" s="27">
        <f>COUNTIF($H$2:$H$2576,'CARGA COMPLETA'!$A6581)</f>
        <v>1</v>
      </c>
      <c r="C6581" s="28" t="s">
        <v>3879</v>
      </c>
      <c r="D6581" s="29">
        <v>2521.8969435000004</v>
      </c>
      <c r="E6581" s="1">
        <f>COUNTIF($H$2:$H$2576,'CARGA COMPLETA'!$A6581)</f>
        <v>1</v>
      </c>
    </row>
    <row r="6582" ht="15.75" customHeight="1">
      <c r="A6582" s="28" t="s">
        <v>3882</v>
      </c>
      <c r="B6582" s="27">
        <f>COUNTIF($H$2:$H$2576,'CARGA COMPLETA'!$A6582)</f>
        <v>1</v>
      </c>
      <c r="C6582" s="28" t="s">
        <v>3881</v>
      </c>
      <c r="D6582" s="29">
        <v>1891.4271997499998</v>
      </c>
      <c r="E6582" s="1">
        <f>COUNTIF($H$2:$H$2576,'CARGA COMPLETA'!$A6582)</f>
        <v>1</v>
      </c>
    </row>
    <row r="6583" ht="15.75" hidden="1" customHeight="1">
      <c r="A6583" s="28"/>
      <c r="B6583" s="27">
        <f>COUNTIF($H$2:$H$2576,'CARGA COMPLETA'!$A6583)</f>
        <v>0</v>
      </c>
      <c r="C6583" s="28"/>
      <c r="D6583" s="29">
        <v>0.0</v>
      </c>
      <c r="E6583" s="1">
        <f>COUNTIF($H$2:$H$2576,'CARGA COMPLETA'!$A6583)</f>
        <v>0</v>
      </c>
    </row>
    <row r="6584" ht="15.75" hidden="1" customHeight="1">
      <c r="A6584" s="28"/>
      <c r="B6584" s="27">
        <f>COUNTIF($H$2:$H$2576,'CARGA COMPLETA'!$A6584)</f>
        <v>0</v>
      </c>
      <c r="C6584" s="28" t="s">
        <v>11312</v>
      </c>
      <c r="D6584" s="29">
        <v>0.0</v>
      </c>
      <c r="E6584" s="1">
        <f>COUNTIF($H$2:$H$2576,'CARGA COMPLETA'!$A6584)</f>
        <v>0</v>
      </c>
    </row>
    <row r="6585" ht="15.75" hidden="1" customHeight="1">
      <c r="A6585" s="28" t="s">
        <v>11313</v>
      </c>
      <c r="B6585" s="27">
        <f>COUNTIF($H$2:$H$2576,'CARGA COMPLETA'!$A6585)</f>
        <v>0</v>
      </c>
      <c r="C6585" s="28" t="s">
        <v>11314</v>
      </c>
      <c r="D6585" s="29">
        <v>1477.88217225</v>
      </c>
      <c r="E6585" s="1">
        <f>COUNTIF($H$2:$H$2576,'CARGA COMPLETA'!$A6585)</f>
        <v>0</v>
      </c>
    </row>
    <row r="6586" ht="15.75" hidden="1" customHeight="1">
      <c r="A6586" s="28" t="s">
        <v>11315</v>
      </c>
      <c r="B6586" s="27">
        <f>COUNTIF($H$2:$H$2576,'CARGA COMPLETA'!$A6586)</f>
        <v>0</v>
      </c>
      <c r="C6586" s="28" t="s">
        <v>11316</v>
      </c>
      <c r="D6586" s="29">
        <v>1477.9720147499997</v>
      </c>
      <c r="E6586" s="1">
        <f>COUNTIF($H$2:$H$2576,'CARGA COMPLETA'!$A6586)</f>
        <v>0</v>
      </c>
    </row>
    <row r="6587" ht="15.75" hidden="1" customHeight="1">
      <c r="A6587" s="28" t="s">
        <v>11317</v>
      </c>
      <c r="B6587" s="27">
        <f>COUNTIF($H$2:$H$2576,'CARGA COMPLETA'!$A6587)</f>
        <v>0</v>
      </c>
      <c r="C6587" s="28" t="s">
        <v>11318</v>
      </c>
      <c r="D6587" s="29">
        <v>1694.42955</v>
      </c>
      <c r="E6587" s="1">
        <f>COUNTIF($H$2:$H$2576,'CARGA COMPLETA'!$A6587)</f>
        <v>0</v>
      </c>
    </row>
    <row r="6588" ht="15.75" hidden="1" customHeight="1">
      <c r="A6588" s="28" t="s">
        <v>11319</v>
      </c>
      <c r="B6588" s="27">
        <f>COUNTIF($H$2:$H$2576,'CARGA COMPLETA'!$A6588)</f>
        <v>0</v>
      </c>
      <c r="C6588" s="28" t="s">
        <v>11320</v>
      </c>
      <c r="D6588" s="29">
        <v>1694.42955</v>
      </c>
      <c r="E6588" s="1">
        <f>COUNTIF($H$2:$H$2576,'CARGA COMPLETA'!$A6588)</f>
        <v>0</v>
      </c>
    </row>
    <row r="6589" ht="15.75" hidden="1" customHeight="1">
      <c r="A6589" s="28"/>
      <c r="B6589" s="27">
        <f>COUNTIF($H$2:$H$2576,'CARGA COMPLETA'!$A6589)</f>
        <v>0</v>
      </c>
      <c r="C6589" s="28"/>
      <c r="D6589" s="29">
        <v>0.0</v>
      </c>
      <c r="E6589" s="1">
        <f>COUNTIF($H$2:$H$2576,'CARGA COMPLETA'!$A6589)</f>
        <v>0</v>
      </c>
    </row>
    <row r="6590" ht="15.75" hidden="1" customHeight="1">
      <c r="A6590" s="28"/>
      <c r="B6590" s="27">
        <f>COUNTIF($H$2:$H$2576,'CARGA COMPLETA'!$A6590)</f>
        <v>0</v>
      </c>
      <c r="C6590" s="28" t="s">
        <v>11321</v>
      </c>
      <c r="D6590" s="29">
        <v>0.0</v>
      </c>
      <c r="E6590" s="1">
        <f>COUNTIF($H$2:$H$2576,'CARGA COMPLETA'!$A6590)</f>
        <v>0</v>
      </c>
    </row>
    <row r="6591" ht="15.75" customHeight="1">
      <c r="A6591" s="28" t="s">
        <v>3884</v>
      </c>
      <c r="B6591" s="27">
        <f>COUNTIF($H$2:$H$2576,'CARGA COMPLETA'!$A6591)</f>
        <v>1</v>
      </c>
      <c r="C6591" s="28" t="s">
        <v>3883</v>
      </c>
      <c r="D6591" s="29">
        <v>314.45773425</v>
      </c>
      <c r="E6591" s="1">
        <f>COUNTIF($H$2:$H$2576,'CARGA COMPLETA'!$A6591)</f>
        <v>1</v>
      </c>
    </row>
    <row r="6592" ht="15.75" customHeight="1">
      <c r="A6592" s="28" t="s">
        <v>3886</v>
      </c>
      <c r="B6592" s="27">
        <f>COUNTIF($H$2:$H$2576,'CARGA COMPLETA'!$A6592)</f>
        <v>1</v>
      </c>
      <c r="C6592" s="28" t="s">
        <v>3885</v>
      </c>
      <c r="D6592" s="29">
        <v>314.45773425</v>
      </c>
      <c r="E6592" s="1">
        <f>COUNTIF($H$2:$H$2576,'CARGA COMPLETA'!$A6592)</f>
        <v>1</v>
      </c>
    </row>
    <row r="6593" ht="15.75" customHeight="1">
      <c r="A6593" s="28" t="s">
        <v>3888</v>
      </c>
      <c r="B6593" s="27">
        <f>COUNTIF($H$2:$H$2576,'CARGA COMPLETA'!$A6593)</f>
        <v>1</v>
      </c>
      <c r="C6593" s="28" t="s">
        <v>3887</v>
      </c>
      <c r="D6593" s="29">
        <v>417.8484832499999</v>
      </c>
      <c r="E6593" s="1">
        <f>COUNTIF($H$2:$H$2576,'CARGA COMPLETA'!$A6593)</f>
        <v>1</v>
      </c>
    </row>
    <row r="6594" ht="15.75" customHeight="1">
      <c r="A6594" s="28" t="s">
        <v>3890</v>
      </c>
      <c r="B6594" s="27">
        <f>COUNTIF($H$2:$H$2576,'CARGA COMPLETA'!$A6594)</f>
        <v>1</v>
      </c>
      <c r="C6594" s="28" t="s">
        <v>3889</v>
      </c>
      <c r="D6594" s="29">
        <v>417.8484832499999</v>
      </c>
      <c r="E6594" s="1">
        <f>COUNTIF($H$2:$H$2576,'CARGA COMPLETA'!$A6594)</f>
        <v>1</v>
      </c>
    </row>
    <row r="6595" ht="15.75" customHeight="1">
      <c r="A6595" s="28" t="s">
        <v>3892</v>
      </c>
      <c r="B6595" s="27">
        <f>COUNTIF($H$2:$H$2576,'CARGA COMPLETA'!$A6595)</f>
        <v>1</v>
      </c>
      <c r="C6595" s="28" t="s">
        <v>3891</v>
      </c>
      <c r="D6595" s="29">
        <v>519.7029255</v>
      </c>
      <c r="E6595" s="1">
        <f>COUNTIF($H$2:$H$2576,'CARGA COMPLETA'!$A6595)</f>
        <v>1</v>
      </c>
    </row>
    <row r="6596" ht="15.75" customHeight="1">
      <c r="A6596" s="28" t="s">
        <v>3894</v>
      </c>
      <c r="B6596" s="27">
        <f>COUNTIF($H$2:$H$2576,'CARGA COMPLETA'!$A6596)</f>
        <v>1</v>
      </c>
      <c r="C6596" s="28" t="s">
        <v>3893</v>
      </c>
      <c r="D6596" s="29">
        <v>519.7029255</v>
      </c>
      <c r="E6596" s="1">
        <f>COUNTIF($H$2:$H$2576,'CARGA COMPLETA'!$A6596)</f>
        <v>1</v>
      </c>
    </row>
    <row r="6597" ht="15.75" customHeight="1">
      <c r="A6597" s="28" t="s">
        <v>3896</v>
      </c>
      <c r="B6597" s="27">
        <f>COUNTIF($H$2:$H$2576,'CARGA COMPLETA'!$A6597)</f>
        <v>1</v>
      </c>
      <c r="C6597" s="28" t="s">
        <v>3895</v>
      </c>
      <c r="D6597" s="29">
        <v>624.3155324999999</v>
      </c>
      <c r="E6597" s="1">
        <f>COUNTIF($H$2:$H$2576,'CARGA COMPLETA'!$A6597)</f>
        <v>1</v>
      </c>
    </row>
    <row r="6598" ht="15.75" customHeight="1">
      <c r="A6598" s="28" t="s">
        <v>3898</v>
      </c>
      <c r="B6598" s="27">
        <f>COUNTIF($H$2:$H$2576,'CARGA COMPLETA'!$A6598)</f>
        <v>1</v>
      </c>
      <c r="C6598" s="28" t="s">
        <v>3897</v>
      </c>
      <c r="D6598" s="29">
        <v>624.3155324999999</v>
      </c>
      <c r="E6598" s="1">
        <f>COUNTIF($H$2:$H$2576,'CARGA COMPLETA'!$A6598)</f>
        <v>1</v>
      </c>
    </row>
    <row r="6599" ht="15.75" hidden="1" customHeight="1">
      <c r="A6599" s="28"/>
      <c r="B6599" s="27">
        <f>COUNTIF($H$2:$H$2576,'CARGA COMPLETA'!$A6599)</f>
        <v>0</v>
      </c>
      <c r="C6599" s="28"/>
      <c r="D6599" s="29">
        <v>0.0</v>
      </c>
      <c r="E6599" s="1">
        <f>COUNTIF($H$2:$H$2576,'CARGA COMPLETA'!$A6599)</f>
        <v>0</v>
      </c>
    </row>
    <row r="6600" ht="15.75" hidden="1" customHeight="1">
      <c r="A6600" s="28"/>
      <c r="B6600" s="27">
        <f>COUNTIF($H$2:$H$2576,'CARGA COMPLETA'!$A6600)</f>
        <v>0</v>
      </c>
      <c r="C6600" s="28" t="s">
        <v>11322</v>
      </c>
      <c r="D6600" s="29">
        <v>0.0</v>
      </c>
      <c r="E6600" s="1">
        <f>COUNTIF($H$2:$H$2576,'CARGA COMPLETA'!$A6600)</f>
        <v>0</v>
      </c>
    </row>
    <row r="6601" ht="15.75" customHeight="1">
      <c r="A6601" s="28" t="s">
        <v>3900</v>
      </c>
      <c r="B6601" s="27">
        <f>COUNTIF($H$2:$H$2576,'CARGA COMPLETA'!$A6601)</f>
        <v>1</v>
      </c>
      <c r="C6601" s="28" t="s">
        <v>3899</v>
      </c>
      <c r="D6601" s="29">
        <v>608.47629975</v>
      </c>
      <c r="E6601" s="1">
        <f>COUNTIF($H$2:$H$2576,'CARGA COMPLETA'!$A6601)</f>
        <v>1</v>
      </c>
    </row>
    <row r="6602" ht="15.75" customHeight="1">
      <c r="A6602" s="28" t="s">
        <v>3902</v>
      </c>
      <c r="B6602" s="27">
        <f>COUNTIF($H$2:$H$2576,'CARGA COMPLETA'!$A6602)</f>
        <v>1</v>
      </c>
      <c r="C6602" s="28" t="s">
        <v>3901</v>
      </c>
      <c r="D6602" s="29">
        <v>725.9723212499999</v>
      </c>
      <c r="E6602" s="1">
        <f>COUNTIF($H$2:$H$2576,'CARGA COMPLETA'!$A6602)</f>
        <v>1</v>
      </c>
    </row>
    <row r="6603" ht="15.75" hidden="1" customHeight="1">
      <c r="A6603" s="28"/>
      <c r="B6603" s="27">
        <f>COUNTIF($H$2:$H$2576,'CARGA COMPLETA'!$A6603)</f>
        <v>0</v>
      </c>
      <c r="C6603" s="28"/>
      <c r="D6603" s="29">
        <v>0.0</v>
      </c>
      <c r="E6603" s="1">
        <f>COUNTIF($H$2:$H$2576,'CARGA COMPLETA'!$A6603)</f>
        <v>0</v>
      </c>
    </row>
    <row r="6604" ht="15.75" hidden="1" customHeight="1">
      <c r="A6604" s="28"/>
      <c r="B6604" s="27">
        <f>COUNTIF($H$2:$H$2576,'CARGA COMPLETA'!$A6604)</f>
        <v>0</v>
      </c>
      <c r="C6604" s="28" t="s">
        <v>11323</v>
      </c>
      <c r="D6604" s="29">
        <v>0.0</v>
      </c>
      <c r="E6604" s="1">
        <f>COUNTIF($H$2:$H$2576,'CARGA COMPLETA'!$A6604)</f>
        <v>0</v>
      </c>
    </row>
    <row r="6605" ht="15.75" hidden="1" customHeight="1">
      <c r="A6605" s="28" t="s">
        <v>11324</v>
      </c>
      <c r="B6605" s="27">
        <f>COUNTIF($H$2:$H$2576,'CARGA COMPLETA'!$A6605)</f>
        <v>0</v>
      </c>
      <c r="C6605" s="28" t="s">
        <v>11325</v>
      </c>
      <c r="D6605" s="29">
        <v>4168.5662205</v>
      </c>
      <c r="E6605" s="1">
        <f>COUNTIF($H$2:$H$2576,'CARGA COMPLETA'!$A6605)</f>
        <v>0</v>
      </c>
    </row>
    <row r="6606" ht="15.75" hidden="1" customHeight="1">
      <c r="A6606" s="28" t="s">
        <v>11326</v>
      </c>
      <c r="B6606" s="27">
        <f>COUNTIF($H$2:$H$2576,'CARGA COMPLETA'!$A6606)</f>
        <v>0</v>
      </c>
      <c r="C6606" s="28" t="s">
        <v>11327</v>
      </c>
      <c r="D6606" s="29">
        <v>2709.56894175</v>
      </c>
      <c r="E6606" s="1">
        <f>COUNTIF($H$2:$H$2576,'CARGA COMPLETA'!$A6606)</f>
        <v>0</v>
      </c>
    </row>
    <row r="6607" ht="15.75" hidden="1" customHeight="1">
      <c r="A6607" s="28"/>
      <c r="B6607" s="27">
        <f>COUNTIF($H$2:$H$2576,'CARGA COMPLETA'!$A6607)</f>
        <v>0</v>
      </c>
      <c r="C6607" s="28"/>
      <c r="D6607" s="29">
        <v>0.0</v>
      </c>
      <c r="E6607" s="1">
        <f>COUNTIF($H$2:$H$2576,'CARGA COMPLETA'!$A6607)</f>
        <v>0</v>
      </c>
    </row>
    <row r="6608" ht="15.75" hidden="1" customHeight="1">
      <c r="A6608" s="28"/>
      <c r="B6608" s="27">
        <f>COUNTIF($H$2:$H$2576,'CARGA COMPLETA'!$A6608)</f>
        <v>0</v>
      </c>
      <c r="C6608" s="28" t="s">
        <v>11328</v>
      </c>
      <c r="D6608" s="29">
        <v>0.0</v>
      </c>
      <c r="E6608" s="1">
        <f>COUNTIF($H$2:$H$2576,'CARGA COMPLETA'!$A6608)</f>
        <v>0</v>
      </c>
    </row>
    <row r="6609" ht="15.75" hidden="1" customHeight="1">
      <c r="A6609" s="28" t="s">
        <v>11329</v>
      </c>
      <c r="B6609" s="27">
        <f>COUNTIF($H$2:$H$2576,'CARGA COMPLETA'!$A6609)</f>
        <v>0</v>
      </c>
      <c r="C6609" s="28" t="s">
        <v>11330</v>
      </c>
      <c r="D6609" s="29">
        <v>2297.1289770000003</v>
      </c>
      <c r="E6609" s="1">
        <f>COUNTIF($H$2:$H$2576,'CARGA COMPLETA'!$A6609)</f>
        <v>0</v>
      </c>
    </row>
    <row r="6610" ht="15.75" hidden="1" customHeight="1">
      <c r="A6610" s="28" t="s">
        <v>11331</v>
      </c>
      <c r="B6610" s="27">
        <f>COUNTIF($H$2:$H$2576,'CARGA COMPLETA'!$A6610)</f>
        <v>0</v>
      </c>
      <c r="C6610" s="28" t="s">
        <v>11332</v>
      </c>
      <c r="D6610" s="29">
        <v>2297.1289770000003</v>
      </c>
      <c r="E6610" s="1">
        <f>COUNTIF($H$2:$H$2576,'CARGA COMPLETA'!$A6610)</f>
        <v>0</v>
      </c>
    </row>
    <row r="6611" ht="15.75" hidden="1" customHeight="1">
      <c r="A6611" s="28"/>
      <c r="B6611" s="27">
        <f>COUNTIF($H$2:$H$2576,'CARGA COMPLETA'!$A6611)</f>
        <v>0</v>
      </c>
      <c r="C6611" s="28"/>
      <c r="D6611" s="29">
        <v>0.0</v>
      </c>
      <c r="E6611" s="1">
        <f>COUNTIF($H$2:$H$2576,'CARGA COMPLETA'!$A6611)</f>
        <v>0</v>
      </c>
    </row>
    <row r="6612" ht="15.75" hidden="1" customHeight="1">
      <c r="A6612" s="28"/>
      <c r="B6612" s="27">
        <f>COUNTIF($H$2:$H$2576,'CARGA COMPLETA'!$A6612)</f>
        <v>0</v>
      </c>
      <c r="C6612" s="28" t="s">
        <v>11333</v>
      </c>
      <c r="D6612" s="29">
        <v>0.0</v>
      </c>
      <c r="E6612" s="1">
        <f>COUNTIF($H$2:$H$2576,'CARGA COMPLETA'!$A6612)</f>
        <v>0</v>
      </c>
    </row>
    <row r="6613" ht="15.75" hidden="1" customHeight="1">
      <c r="A6613" s="28" t="s">
        <v>11334</v>
      </c>
      <c r="B6613" s="27">
        <f>COUNTIF($H$2:$H$2576,'CARGA COMPLETA'!$A6613)</f>
        <v>0</v>
      </c>
      <c r="C6613" s="28" t="s">
        <v>11335</v>
      </c>
      <c r="D6613" s="29">
        <v>1098.5940899999998</v>
      </c>
      <c r="E6613" s="1">
        <f>COUNTIF($H$2:$H$2576,'CARGA COMPLETA'!$A6613)</f>
        <v>0</v>
      </c>
    </row>
    <row r="6614" ht="15.75" customHeight="1">
      <c r="A6614" s="28" t="s">
        <v>3904</v>
      </c>
      <c r="B6614" s="27">
        <f>COUNTIF($H$2:$H$2576,'CARGA COMPLETA'!$A6614)</f>
        <v>1</v>
      </c>
      <c r="C6614" s="28" t="s">
        <v>3903</v>
      </c>
      <c r="D6614" s="29">
        <v>1353.2077350000002</v>
      </c>
      <c r="E6614" s="1">
        <f>COUNTIF($H$2:$H$2576,'CARGA COMPLETA'!$A6614)</f>
        <v>1</v>
      </c>
    </row>
    <row r="6615" ht="15.75" hidden="1" customHeight="1">
      <c r="A6615" s="28" t="s">
        <v>11336</v>
      </c>
      <c r="B6615" s="27">
        <f>COUNTIF($H$2:$H$2576,'CARGA COMPLETA'!$A6615)</f>
        <v>0</v>
      </c>
      <c r="C6615" s="28" t="s">
        <v>11337</v>
      </c>
      <c r="D6615" s="29">
        <v>1679.12937225</v>
      </c>
      <c r="E6615" s="1">
        <f>COUNTIF($H$2:$H$2576,'CARGA COMPLETA'!$A6615)</f>
        <v>0</v>
      </c>
    </row>
    <row r="6616" ht="15.75" hidden="1" customHeight="1">
      <c r="A6616" s="28" t="s">
        <v>11338</v>
      </c>
      <c r="B6616" s="27">
        <f>COUNTIF($H$2:$H$2576,'CARGA COMPLETA'!$A6616)</f>
        <v>0</v>
      </c>
      <c r="C6616" s="28" t="s">
        <v>11339</v>
      </c>
      <c r="D6616" s="29">
        <v>1297.68507</v>
      </c>
      <c r="E6616" s="1">
        <f>COUNTIF($H$2:$H$2576,'CARGA COMPLETA'!$A6616)</f>
        <v>0</v>
      </c>
    </row>
    <row r="6617" ht="15.75" hidden="1" customHeight="1">
      <c r="A6617" s="28" t="s">
        <v>11340</v>
      </c>
      <c r="B6617" s="27">
        <f>COUNTIF($H$2:$H$2576,'CARGA COMPLETA'!$A6617)</f>
        <v>0</v>
      </c>
      <c r="C6617" s="28" t="s">
        <v>11341</v>
      </c>
      <c r="D6617" s="29">
        <v>1551.3463844999999</v>
      </c>
      <c r="E6617" s="1">
        <f>COUNTIF($H$2:$H$2576,'CARGA COMPLETA'!$A6617)</f>
        <v>0</v>
      </c>
    </row>
    <row r="6618" ht="15.75" hidden="1" customHeight="1">
      <c r="A6618" s="28" t="s">
        <v>11342</v>
      </c>
      <c r="B6618" s="27">
        <f>COUNTIF($H$2:$H$2576,'CARGA COMPLETA'!$A6618)</f>
        <v>0</v>
      </c>
      <c r="C6618" s="28" t="s">
        <v>11343</v>
      </c>
      <c r="D6618" s="29">
        <v>1866.2263784999996</v>
      </c>
      <c r="E6618" s="1">
        <f>COUNTIF($H$2:$H$2576,'CARGA COMPLETA'!$A6618)</f>
        <v>0</v>
      </c>
    </row>
    <row r="6619" ht="15.75" hidden="1" customHeight="1">
      <c r="A6619" s="28" t="s">
        <v>11344</v>
      </c>
      <c r="B6619" s="27">
        <f>COUNTIF($H$2:$H$2576,'CARGA COMPLETA'!$A6619)</f>
        <v>0</v>
      </c>
      <c r="C6619" s="28" t="s">
        <v>11345</v>
      </c>
      <c r="D6619" s="29">
        <v>1201.1403195</v>
      </c>
      <c r="E6619" s="1">
        <f>COUNTIF($H$2:$H$2576,'CARGA COMPLETA'!$A6619)</f>
        <v>0</v>
      </c>
    </row>
    <row r="6620" ht="15.75" hidden="1" customHeight="1">
      <c r="A6620" s="28" t="s">
        <v>11346</v>
      </c>
      <c r="B6620" s="27">
        <f>COUNTIF($H$2:$H$2576,'CARGA COMPLETA'!$A6620)</f>
        <v>0</v>
      </c>
      <c r="C6620" s="28" t="s">
        <v>11347</v>
      </c>
      <c r="D6620" s="29">
        <v>1363.6204807499998</v>
      </c>
      <c r="E6620" s="1">
        <f>COUNTIF($H$2:$H$2576,'CARGA COMPLETA'!$A6620)</f>
        <v>0</v>
      </c>
    </row>
    <row r="6621" ht="15.75" hidden="1" customHeight="1">
      <c r="A6621" s="28" t="s">
        <v>11348</v>
      </c>
      <c r="B6621" s="27">
        <f>COUNTIF($H$2:$H$2576,'CARGA COMPLETA'!$A6621)</f>
        <v>0</v>
      </c>
      <c r="C6621" s="28" t="s">
        <v>11349</v>
      </c>
      <c r="D6621" s="29">
        <v>1684.4929695</v>
      </c>
      <c r="E6621" s="1">
        <f>COUNTIF($H$2:$H$2576,'CARGA COMPLETA'!$A6621)</f>
        <v>0</v>
      </c>
    </row>
    <row r="6622" ht="15.75" hidden="1" customHeight="1">
      <c r="A6622" s="28"/>
      <c r="B6622" s="27">
        <f>COUNTIF($H$2:$H$2576,'CARGA COMPLETA'!$A6622)</f>
        <v>0</v>
      </c>
      <c r="C6622" s="28"/>
      <c r="D6622" s="29">
        <v>0.0</v>
      </c>
      <c r="E6622" s="1">
        <f>COUNTIF($H$2:$H$2576,'CARGA COMPLETA'!$A6622)</f>
        <v>0</v>
      </c>
    </row>
    <row r="6623" ht="15.75" hidden="1" customHeight="1">
      <c r="A6623" s="28"/>
      <c r="B6623" s="27">
        <f>COUNTIF($H$2:$H$2576,'CARGA COMPLETA'!$A6623)</f>
        <v>0</v>
      </c>
      <c r="C6623" s="28" t="s">
        <v>11350</v>
      </c>
      <c r="D6623" s="29">
        <v>0.0</v>
      </c>
      <c r="E6623" s="1">
        <f>COUNTIF($H$2:$H$2576,'CARGA COMPLETA'!$A6623)</f>
        <v>0</v>
      </c>
    </row>
    <row r="6624" ht="15.75" hidden="1" customHeight="1">
      <c r="A6624" s="28" t="s">
        <v>11351</v>
      </c>
      <c r="B6624" s="27">
        <f>COUNTIF($H$2:$H$2576,'CARGA COMPLETA'!$A6624)</f>
        <v>0</v>
      </c>
      <c r="C6624" s="28" t="s">
        <v>11352</v>
      </c>
      <c r="D6624" s="29">
        <v>537.2851027499999</v>
      </c>
      <c r="E6624" s="1">
        <f>COUNTIF($H$2:$H$2576,'CARGA COMPLETA'!$A6624)</f>
        <v>0</v>
      </c>
    </row>
    <row r="6625" ht="15.75" hidden="1" customHeight="1">
      <c r="A6625" s="28" t="s">
        <v>11353</v>
      </c>
      <c r="B6625" s="27">
        <f>COUNTIF($H$2:$H$2576,'CARGA COMPLETA'!$A6625)</f>
        <v>0</v>
      </c>
      <c r="C6625" s="28" t="s">
        <v>11354</v>
      </c>
      <c r="D6625" s="29">
        <v>537.2851027499999</v>
      </c>
      <c r="E6625" s="1">
        <f>COUNTIF($H$2:$H$2576,'CARGA COMPLETA'!$A6625)</f>
        <v>0</v>
      </c>
    </row>
    <row r="6626" ht="15.75" hidden="1" customHeight="1">
      <c r="A6626" s="28" t="s">
        <v>11355</v>
      </c>
      <c r="B6626" s="27">
        <f>COUNTIF($H$2:$H$2576,'CARGA COMPLETA'!$A6626)</f>
        <v>0</v>
      </c>
      <c r="C6626" s="28" t="s">
        <v>11356</v>
      </c>
      <c r="D6626" s="29">
        <v>537.5366617499999</v>
      </c>
      <c r="E6626" s="1">
        <f>COUNTIF($H$2:$H$2576,'CARGA COMPLETA'!$A6626)</f>
        <v>0</v>
      </c>
    </row>
    <row r="6627" ht="15.75" hidden="1" customHeight="1">
      <c r="A6627" s="28" t="s">
        <v>11357</v>
      </c>
      <c r="B6627" s="27">
        <f>COUNTIF($H$2:$H$2576,'CARGA COMPLETA'!$A6627)</f>
        <v>0</v>
      </c>
      <c r="C6627" s="28" t="s">
        <v>11358</v>
      </c>
      <c r="D6627" s="29">
        <v>537.2851027499999</v>
      </c>
      <c r="E6627" s="1">
        <f>COUNTIF($H$2:$H$2576,'CARGA COMPLETA'!$A6627)</f>
        <v>0</v>
      </c>
    </row>
    <row r="6628" ht="15.75" hidden="1" customHeight="1">
      <c r="A6628" s="28" t="s">
        <v>11359</v>
      </c>
      <c r="B6628" s="27">
        <f>COUNTIF($H$2:$H$2576,'CARGA COMPLETA'!$A6628)</f>
        <v>0</v>
      </c>
      <c r="C6628" s="28" t="s">
        <v>11360</v>
      </c>
      <c r="D6628" s="29">
        <v>537.5366617499999</v>
      </c>
      <c r="E6628" s="1">
        <f>COUNTIF($H$2:$H$2576,'CARGA COMPLETA'!$A6628)</f>
        <v>0</v>
      </c>
    </row>
    <row r="6629" ht="15.75" hidden="1" customHeight="1">
      <c r="A6629" s="28" t="s">
        <v>11361</v>
      </c>
      <c r="B6629" s="27">
        <f>COUNTIF($H$2:$H$2576,'CARGA COMPLETA'!$A6629)</f>
        <v>0</v>
      </c>
      <c r="C6629" s="28" t="s">
        <v>11362</v>
      </c>
      <c r="D6629" s="29">
        <v>537.2851027499999</v>
      </c>
      <c r="E6629" s="1">
        <f>COUNTIF($H$2:$H$2576,'CARGA COMPLETA'!$A6629)</f>
        <v>0</v>
      </c>
    </row>
    <row r="6630" ht="15.75" hidden="1" customHeight="1">
      <c r="A6630" s="28" t="s">
        <v>11363</v>
      </c>
      <c r="B6630" s="27">
        <f>COUNTIF($H$2:$H$2576,'CARGA COMPLETA'!$A6630)</f>
        <v>0</v>
      </c>
      <c r="C6630" s="28" t="s">
        <v>11364</v>
      </c>
      <c r="D6630" s="29">
        <v>537.5366617499999</v>
      </c>
      <c r="E6630" s="1">
        <f>COUNTIF($H$2:$H$2576,'CARGA COMPLETA'!$A6630)</f>
        <v>0</v>
      </c>
    </row>
    <row r="6631" ht="15.75" hidden="1" customHeight="1">
      <c r="A6631" s="28" t="s">
        <v>11365</v>
      </c>
      <c r="B6631" s="27">
        <f>COUNTIF($H$2:$H$2576,'CARGA COMPLETA'!$A6631)</f>
        <v>0</v>
      </c>
      <c r="C6631" s="28" t="s">
        <v>11366</v>
      </c>
      <c r="D6631" s="29">
        <v>537.2851027499999</v>
      </c>
      <c r="E6631" s="1">
        <f>COUNTIF($H$2:$H$2576,'CARGA COMPLETA'!$A6631)</f>
        <v>0</v>
      </c>
    </row>
    <row r="6632" ht="15.75" hidden="1" customHeight="1">
      <c r="A6632" s="28" t="s">
        <v>11367</v>
      </c>
      <c r="B6632" s="27">
        <f>COUNTIF($H$2:$H$2576,'CARGA COMPLETA'!$A6632)</f>
        <v>0</v>
      </c>
      <c r="C6632" s="28" t="s">
        <v>11368</v>
      </c>
      <c r="D6632" s="29">
        <v>537.5366617499999</v>
      </c>
      <c r="E6632" s="1">
        <f>COUNTIF($H$2:$H$2576,'CARGA COMPLETA'!$A6632)</f>
        <v>0</v>
      </c>
    </row>
    <row r="6633" ht="15.75" hidden="1" customHeight="1">
      <c r="A6633" s="28" t="s">
        <v>11369</v>
      </c>
      <c r="B6633" s="27">
        <f>COUNTIF($H$2:$H$2576,'CARGA COMPLETA'!$A6633)</f>
        <v>0</v>
      </c>
      <c r="C6633" s="28" t="s">
        <v>11370</v>
      </c>
      <c r="D6633" s="29">
        <v>537.2851027499999</v>
      </c>
      <c r="E6633" s="1">
        <f>COUNTIF($H$2:$H$2576,'CARGA COMPLETA'!$A6633)</f>
        <v>0</v>
      </c>
    </row>
    <row r="6634" ht="15.75" hidden="1" customHeight="1">
      <c r="A6634" s="28"/>
      <c r="B6634" s="27">
        <f>COUNTIF($H$2:$H$2576,'CARGA COMPLETA'!$A6634)</f>
        <v>0</v>
      </c>
      <c r="C6634" s="28"/>
      <c r="D6634" s="29">
        <v>0.0</v>
      </c>
      <c r="E6634" s="1">
        <f>COUNTIF($H$2:$H$2576,'CARGA COMPLETA'!$A6634)</f>
        <v>0</v>
      </c>
    </row>
    <row r="6635" ht="15.75" hidden="1" customHeight="1">
      <c r="A6635" s="28"/>
      <c r="B6635" s="27">
        <f>COUNTIF($H$2:$H$2576,'CARGA COMPLETA'!$A6635)</f>
        <v>0</v>
      </c>
      <c r="C6635" s="28" t="s">
        <v>11371</v>
      </c>
      <c r="D6635" s="29">
        <v>0.0</v>
      </c>
      <c r="E6635" s="1">
        <f>COUNTIF($H$2:$H$2576,'CARGA COMPLETA'!$A6635)</f>
        <v>0</v>
      </c>
    </row>
    <row r="6636" ht="15.75" hidden="1" customHeight="1">
      <c r="A6636" s="28" t="s">
        <v>11372</v>
      </c>
      <c r="B6636" s="27">
        <f>COUNTIF($H$2:$H$2576,'CARGA COMPLETA'!$A6636)</f>
        <v>0</v>
      </c>
      <c r="C6636" s="28" t="s">
        <v>11373</v>
      </c>
      <c r="D6636" s="29">
        <v>223.54610849999997</v>
      </c>
      <c r="E6636" s="1">
        <f>COUNTIF($H$2:$H$2576,'CARGA COMPLETA'!$A6636)</f>
        <v>0</v>
      </c>
    </row>
    <row r="6637" ht="15.75" hidden="1" customHeight="1">
      <c r="A6637" s="28" t="s">
        <v>11374</v>
      </c>
      <c r="B6637" s="27">
        <f>COUNTIF($H$2:$H$2576,'CARGA COMPLETA'!$A6637)</f>
        <v>0</v>
      </c>
      <c r="C6637" s="28" t="s">
        <v>11375</v>
      </c>
      <c r="D6637" s="29">
        <v>223.54610849999997</v>
      </c>
      <c r="E6637" s="1">
        <f>COUNTIF($H$2:$H$2576,'CARGA COMPLETA'!$A6637)</f>
        <v>0</v>
      </c>
    </row>
    <row r="6638" ht="15.75" hidden="1" customHeight="1">
      <c r="A6638" s="28" t="s">
        <v>11376</v>
      </c>
      <c r="B6638" s="27">
        <f>COUNTIF($H$2:$H$2576,'CARGA COMPLETA'!$A6638)</f>
        <v>0</v>
      </c>
      <c r="C6638" s="28" t="s">
        <v>11377</v>
      </c>
      <c r="D6638" s="29">
        <v>223.54610849999997</v>
      </c>
      <c r="E6638" s="1">
        <f>COUNTIF($H$2:$H$2576,'CARGA COMPLETA'!$A6638)</f>
        <v>0</v>
      </c>
    </row>
    <row r="6639" ht="15.75" hidden="1" customHeight="1">
      <c r="A6639" s="28" t="s">
        <v>11378</v>
      </c>
      <c r="B6639" s="27">
        <f>COUNTIF($H$2:$H$2576,'CARGA COMPLETA'!$A6639)</f>
        <v>0</v>
      </c>
      <c r="C6639" s="28" t="s">
        <v>11379</v>
      </c>
      <c r="D6639" s="29">
        <v>223.54610849999997</v>
      </c>
      <c r="E6639" s="1">
        <f>COUNTIF($H$2:$H$2576,'CARGA COMPLETA'!$A6639)</f>
        <v>0</v>
      </c>
    </row>
    <row r="6640" ht="15.75" hidden="1" customHeight="1">
      <c r="A6640" s="28" t="s">
        <v>11380</v>
      </c>
      <c r="B6640" s="27">
        <f>COUNTIF($H$2:$H$2576,'CARGA COMPLETA'!$A6640)</f>
        <v>0</v>
      </c>
      <c r="C6640" s="28" t="s">
        <v>11381</v>
      </c>
      <c r="D6640" s="29">
        <v>223.54610849999997</v>
      </c>
      <c r="E6640" s="1">
        <f>COUNTIF($H$2:$H$2576,'CARGA COMPLETA'!$A6640)</f>
        <v>0</v>
      </c>
    </row>
    <row r="6641" ht="15.75" hidden="1" customHeight="1">
      <c r="A6641" s="28"/>
      <c r="B6641" s="27">
        <f>COUNTIF($H$2:$H$2576,'CARGA COMPLETA'!$A6641)</f>
        <v>0</v>
      </c>
      <c r="C6641" s="28"/>
      <c r="D6641" s="29">
        <v>0.0</v>
      </c>
      <c r="E6641" s="1">
        <f>COUNTIF($H$2:$H$2576,'CARGA COMPLETA'!$A6641)</f>
        <v>0</v>
      </c>
    </row>
    <row r="6642" ht="15.75" hidden="1" customHeight="1">
      <c r="A6642" s="28"/>
      <c r="B6642" s="27">
        <f>COUNTIF($H$2:$H$2576,'CARGA COMPLETA'!$A6642)</f>
        <v>0</v>
      </c>
      <c r="C6642" s="28" t="s">
        <v>11382</v>
      </c>
      <c r="D6642" s="29">
        <v>0.0</v>
      </c>
      <c r="E6642" s="1">
        <f>COUNTIF($H$2:$H$2576,'CARGA COMPLETA'!$A6642)</f>
        <v>0</v>
      </c>
    </row>
    <row r="6643" ht="15.75" hidden="1" customHeight="1">
      <c r="A6643" s="28" t="s">
        <v>11383</v>
      </c>
      <c r="B6643" s="27">
        <f>COUNTIF($H$2:$H$2576,'CARGA COMPLETA'!$A6643)</f>
        <v>0</v>
      </c>
      <c r="C6643" s="28" t="s">
        <v>11384</v>
      </c>
      <c r="D6643" s="29">
        <v>463.838859</v>
      </c>
      <c r="E6643" s="1">
        <f>COUNTIF($H$2:$H$2576,'CARGA COMPLETA'!$A6643)</f>
        <v>0</v>
      </c>
    </row>
    <row r="6644" ht="15.75" hidden="1" customHeight="1">
      <c r="A6644" s="28" t="s">
        <v>11385</v>
      </c>
      <c r="B6644" s="27">
        <f>COUNTIF($H$2:$H$2576,'CARGA COMPLETA'!$A6644)</f>
        <v>0</v>
      </c>
      <c r="C6644" s="28" t="s">
        <v>11386</v>
      </c>
      <c r="D6644" s="29">
        <v>463.838859</v>
      </c>
      <c r="E6644" s="1">
        <f>COUNTIF($H$2:$H$2576,'CARGA COMPLETA'!$A6644)</f>
        <v>0</v>
      </c>
    </row>
    <row r="6645" ht="15.75" hidden="1" customHeight="1">
      <c r="A6645" s="28" t="s">
        <v>11387</v>
      </c>
      <c r="B6645" s="27">
        <f>COUNTIF($H$2:$H$2576,'CARGA COMPLETA'!$A6645)</f>
        <v>0</v>
      </c>
      <c r="C6645" s="28" t="s">
        <v>11388</v>
      </c>
      <c r="D6645" s="29">
        <v>463.838859</v>
      </c>
      <c r="E6645" s="1">
        <f>COUNTIF($H$2:$H$2576,'CARGA COMPLETA'!$A6645)</f>
        <v>0</v>
      </c>
    </row>
    <row r="6646" ht="15.75" hidden="1" customHeight="1">
      <c r="A6646" s="28" t="s">
        <v>11389</v>
      </c>
      <c r="B6646" s="27">
        <f>COUNTIF($H$2:$H$2576,'CARGA COMPLETA'!$A6646)</f>
        <v>0</v>
      </c>
      <c r="C6646" s="28" t="s">
        <v>11390</v>
      </c>
      <c r="D6646" s="29">
        <v>463.838859</v>
      </c>
      <c r="E6646" s="1">
        <f>COUNTIF($H$2:$H$2576,'CARGA COMPLETA'!$A6646)</f>
        <v>0</v>
      </c>
    </row>
    <row r="6647" ht="15.75" hidden="1" customHeight="1">
      <c r="A6647" s="28" t="s">
        <v>11391</v>
      </c>
      <c r="B6647" s="27">
        <f>COUNTIF($H$2:$H$2576,'CARGA COMPLETA'!$A6647)</f>
        <v>0</v>
      </c>
      <c r="C6647" s="28" t="s">
        <v>11392</v>
      </c>
      <c r="D6647" s="29">
        <v>463.838859</v>
      </c>
      <c r="E6647" s="1">
        <f>COUNTIF($H$2:$H$2576,'CARGA COMPLETA'!$A6647)</f>
        <v>0</v>
      </c>
    </row>
    <row r="6648" ht="15.75" hidden="1" customHeight="1">
      <c r="A6648" s="28" t="s">
        <v>11393</v>
      </c>
      <c r="B6648" s="27">
        <f>COUNTIF($H$2:$H$2576,'CARGA COMPLETA'!$A6648)</f>
        <v>0</v>
      </c>
      <c r="C6648" s="28" t="s">
        <v>11394</v>
      </c>
      <c r="D6648" s="29">
        <v>463.838859</v>
      </c>
      <c r="E6648" s="1">
        <f>COUNTIF($H$2:$H$2576,'CARGA COMPLETA'!$A6648)</f>
        <v>0</v>
      </c>
    </row>
    <row r="6649" ht="15.75" hidden="1" customHeight="1">
      <c r="A6649" s="28" t="s">
        <v>11395</v>
      </c>
      <c r="B6649" s="27">
        <f>COUNTIF($H$2:$H$2576,'CARGA COMPLETA'!$A6649)</f>
        <v>0</v>
      </c>
      <c r="C6649" s="28" t="s">
        <v>11396</v>
      </c>
      <c r="D6649" s="29">
        <v>463.838859</v>
      </c>
      <c r="E6649" s="1">
        <f>COUNTIF($H$2:$H$2576,'CARGA COMPLETA'!$A6649)</f>
        <v>0</v>
      </c>
    </row>
    <row r="6650" ht="15.75" hidden="1" customHeight="1">
      <c r="A6650" s="28" t="s">
        <v>11397</v>
      </c>
      <c r="B6650" s="27">
        <f>COUNTIF($H$2:$H$2576,'CARGA COMPLETA'!$A6650)</f>
        <v>0</v>
      </c>
      <c r="C6650" s="28" t="s">
        <v>11398</v>
      </c>
      <c r="D6650" s="29">
        <v>463.838859</v>
      </c>
      <c r="E6650" s="1">
        <f>COUNTIF($H$2:$H$2576,'CARGA COMPLETA'!$A6650)</f>
        <v>0</v>
      </c>
    </row>
    <row r="6651" ht="15.75" hidden="1" customHeight="1">
      <c r="A6651" s="28" t="s">
        <v>11399</v>
      </c>
      <c r="B6651" s="27">
        <f>COUNTIF($H$2:$H$2576,'CARGA COMPLETA'!$A6651)</f>
        <v>0</v>
      </c>
      <c r="C6651" s="28" t="s">
        <v>11400</v>
      </c>
      <c r="D6651" s="29">
        <v>463.838859</v>
      </c>
      <c r="E6651" s="1">
        <f>COUNTIF($H$2:$H$2576,'CARGA COMPLETA'!$A6651)</f>
        <v>0</v>
      </c>
    </row>
    <row r="6652" ht="15.75" hidden="1" customHeight="1">
      <c r="A6652" s="28" t="s">
        <v>11401</v>
      </c>
      <c r="B6652" s="27">
        <f>COUNTIF($H$2:$H$2576,'CARGA COMPLETA'!$A6652)</f>
        <v>0</v>
      </c>
      <c r="C6652" s="28" t="s">
        <v>11402</v>
      </c>
      <c r="D6652" s="29">
        <v>463.838859</v>
      </c>
      <c r="E6652" s="1">
        <f>COUNTIF($H$2:$H$2576,'CARGA COMPLETA'!$A6652)</f>
        <v>0</v>
      </c>
    </row>
    <row r="6653" ht="15.75" hidden="1" customHeight="1">
      <c r="A6653" s="28" t="s">
        <v>11403</v>
      </c>
      <c r="B6653" s="27">
        <f>COUNTIF($H$2:$H$2576,'CARGA COMPLETA'!$A6653)</f>
        <v>0</v>
      </c>
      <c r="C6653" s="28" t="s">
        <v>11404</v>
      </c>
      <c r="D6653" s="29">
        <v>463.838859</v>
      </c>
      <c r="E6653" s="1">
        <f>COUNTIF($H$2:$H$2576,'CARGA COMPLETA'!$A6653)</f>
        <v>0</v>
      </c>
    </row>
    <row r="6654" ht="15.75" hidden="1" customHeight="1">
      <c r="A6654" s="28" t="s">
        <v>11405</v>
      </c>
      <c r="B6654" s="27">
        <f>COUNTIF($H$2:$H$2576,'CARGA COMPLETA'!$A6654)</f>
        <v>0</v>
      </c>
      <c r="C6654" s="28" t="s">
        <v>11406</v>
      </c>
      <c r="D6654" s="29">
        <v>463.838859</v>
      </c>
      <c r="E6654" s="1">
        <f>COUNTIF($H$2:$H$2576,'CARGA COMPLETA'!$A6654)</f>
        <v>0</v>
      </c>
    </row>
    <row r="6655" ht="15.75" hidden="1" customHeight="1">
      <c r="A6655" s="28" t="s">
        <v>11407</v>
      </c>
      <c r="B6655" s="27">
        <f>COUNTIF($H$2:$H$2576,'CARGA COMPLETA'!$A6655)</f>
        <v>0</v>
      </c>
      <c r="C6655" s="28" t="s">
        <v>11408</v>
      </c>
      <c r="D6655" s="29">
        <v>463.838859</v>
      </c>
      <c r="E6655" s="1">
        <f>COUNTIF($H$2:$H$2576,'CARGA COMPLETA'!$A6655)</f>
        <v>0</v>
      </c>
    </row>
    <row r="6656" ht="15.75" hidden="1" customHeight="1">
      <c r="A6656" s="28"/>
      <c r="B6656" s="27">
        <f>COUNTIF($H$2:$H$2576,'CARGA COMPLETA'!$A6656)</f>
        <v>0</v>
      </c>
      <c r="C6656" s="28"/>
      <c r="D6656" s="29">
        <v>0.0</v>
      </c>
      <c r="E6656" s="1">
        <f>COUNTIF($H$2:$H$2576,'CARGA COMPLETA'!$A6656)</f>
        <v>0</v>
      </c>
    </row>
    <row r="6657" ht="15.75" hidden="1" customHeight="1">
      <c r="A6657" s="28"/>
      <c r="B6657" s="27">
        <f>COUNTIF($H$2:$H$2576,'CARGA COMPLETA'!$A6657)</f>
        <v>0</v>
      </c>
      <c r="C6657" s="28" t="s">
        <v>11409</v>
      </c>
      <c r="D6657" s="29">
        <v>0.0</v>
      </c>
      <c r="E6657" s="1">
        <f>COUNTIF($H$2:$H$2576,'CARGA COMPLETA'!$A6657)</f>
        <v>0</v>
      </c>
    </row>
    <row r="6658" ht="15.75" hidden="1" customHeight="1">
      <c r="A6658" s="28" t="s">
        <v>11410</v>
      </c>
      <c r="B6658" s="27">
        <f>COUNTIF($H$2:$H$2576,'CARGA COMPLETA'!$A6658)</f>
        <v>0</v>
      </c>
      <c r="C6658" s="28" t="s">
        <v>11411</v>
      </c>
      <c r="D6658" s="29">
        <v>4593.06304875</v>
      </c>
      <c r="E6658" s="1">
        <f>COUNTIF($H$2:$H$2576,'CARGA COMPLETA'!$A6658)</f>
        <v>0</v>
      </c>
    </row>
    <row r="6659" ht="15.75" hidden="1" customHeight="1">
      <c r="A6659" s="28" t="s">
        <v>11412</v>
      </c>
      <c r="B6659" s="27">
        <f>COUNTIF($H$2:$H$2576,'CARGA COMPLETA'!$A6659)</f>
        <v>0</v>
      </c>
      <c r="C6659" s="28" t="s">
        <v>11413</v>
      </c>
      <c r="D6659" s="29">
        <v>7225.403377500001</v>
      </c>
      <c r="E6659" s="1">
        <f>COUNTIF($H$2:$H$2576,'CARGA COMPLETA'!$A6659)</f>
        <v>0</v>
      </c>
    </row>
    <row r="6660" ht="15.75" hidden="1" customHeight="1">
      <c r="A6660" s="28"/>
      <c r="B6660" s="27">
        <f>COUNTIF($H$2:$H$2576,'CARGA COMPLETA'!$A6660)</f>
        <v>0</v>
      </c>
      <c r="C6660" s="28"/>
      <c r="D6660" s="29">
        <v>0.0</v>
      </c>
      <c r="E6660" s="1">
        <f>COUNTIF($H$2:$H$2576,'CARGA COMPLETA'!$A6660)</f>
        <v>0</v>
      </c>
    </row>
    <row r="6661" ht="15.75" hidden="1" customHeight="1">
      <c r="A6661" s="28"/>
      <c r="B6661" s="27">
        <f>COUNTIF($H$2:$H$2576,'CARGA COMPLETA'!$A6661)</f>
        <v>0</v>
      </c>
      <c r="C6661" s="28" t="s">
        <v>11414</v>
      </c>
      <c r="D6661" s="29">
        <v>0.0</v>
      </c>
      <c r="E6661" s="1">
        <f>COUNTIF($H$2:$H$2576,'CARGA COMPLETA'!$A6661)</f>
        <v>0</v>
      </c>
    </row>
    <row r="6662" ht="15.75" hidden="1" customHeight="1">
      <c r="A6662" s="28" t="s">
        <v>11415</v>
      </c>
      <c r="B6662" s="27">
        <f>COUNTIF($H$2:$H$2576,'CARGA COMPLETA'!$A6662)</f>
        <v>0</v>
      </c>
      <c r="C6662" s="28" t="s">
        <v>11416</v>
      </c>
      <c r="D6662" s="29">
        <v>7489.49540625</v>
      </c>
      <c r="E6662" s="1">
        <f>COUNTIF($H$2:$H$2576,'CARGA COMPLETA'!$A6662)</f>
        <v>0</v>
      </c>
    </row>
    <row r="6663" ht="15.75" hidden="1" customHeight="1">
      <c r="A6663" s="28" t="s">
        <v>11417</v>
      </c>
      <c r="B6663" s="27">
        <f>COUNTIF($H$2:$H$2576,'CARGA COMPLETA'!$A6663)</f>
        <v>0</v>
      </c>
      <c r="C6663" s="28" t="s">
        <v>11418</v>
      </c>
      <c r="D6663" s="29">
        <v>8124.5111805</v>
      </c>
      <c r="E6663" s="1">
        <f>COUNTIF($H$2:$H$2576,'CARGA COMPLETA'!$A6663)</f>
        <v>0</v>
      </c>
    </row>
    <row r="6664" ht="15.75" hidden="1" customHeight="1">
      <c r="A6664" s="28" t="s">
        <v>11419</v>
      </c>
      <c r="B6664" s="27">
        <f>COUNTIF($H$2:$H$2576,'CARGA COMPLETA'!$A6664)</f>
        <v>0</v>
      </c>
      <c r="C6664" s="28" t="s">
        <v>11420</v>
      </c>
      <c r="D6664" s="29">
        <v>8404.07408775</v>
      </c>
      <c r="E6664" s="1">
        <f>COUNTIF($H$2:$H$2576,'CARGA COMPLETA'!$A6664)</f>
        <v>0</v>
      </c>
    </row>
    <row r="6665" ht="15.75" hidden="1" customHeight="1">
      <c r="A6665" s="28" t="s">
        <v>11421</v>
      </c>
      <c r="B6665" s="27">
        <f>COUNTIF($H$2:$H$2576,'CARGA COMPLETA'!$A6665)</f>
        <v>0</v>
      </c>
      <c r="C6665" s="28" t="s">
        <v>11422</v>
      </c>
      <c r="D6665" s="29">
        <v>5699.3746095</v>
      </c>
      <c r="E6665" s="1">
        <f>COUNTIF($H$2:$H$2576,'CARGA COMPLETA'!$A6665)</f>
        <v>0</v>
      </c>
    </row>
    <row r="6666" ht="15.75" hidden="1" customHeight="1">
      <c r="A6666" s="28" t="s">
        <v>11423</v>
      </c>
      <c r="B6666" s="27">
        <f>COUNTIF($H$2:$H$2576,'CARGA COMPLETA'!$A6666)</f>
        <v>0</v>
      </c>
      <c r="C6666" s="28" t="s">
        <v>11424</v>
      </c>
      <c r="D6666" s="29">
        <v>5523.74150625</v>
      </c>
      <c r="E6666" s="1">
        <f>COUNTIF($H$2:$H$2576,'CARGA COMPLETA'!$A6666)</f>
        <v>0</v>
      </c>
    </row>
    <row r="6667" ht="15.75" hidden="1" customHeight="1">
      <c r="A6667" s="28" t="s">
        <v>11425</v>
      </c>
      <c r="B6667" s="27">
        <f>COUNTIF($H$2:$H$2576,'CARGA COMPLETA'!$A6667)</f>
        <v>0</v>
      </c>
      <c r="C6667" s="28" t="s">
        <v>11426</v>
      </c>
      <c r="D6667" s="29">
        <v>6345.7015544999995</v>
      </c>
      <c r="E6667" s="1">
        <f>COUNTIF($H$2:$H$2576,'CARGA COMPLETA'!$A6667)</f>
        <v>0</v>
      </c>
    </row>
    <row r="6668" ht="15.75" hidden="1" customHeight="1">
      <c r="A6668" s="28" t="s">
        <v>11427</v>
      </c>
      <c r="B6668" s="27">
        <f>COUNTIF($H$2:$H$2576,'CARGA COMPLETA'!$A6668)</f>
        <v>0</v>
      </c>
      <c r="C6668" s="28" t="s">
        <v>11428</v>
      </c>
      <c r="D6668" s="29">
        <v>6711.773805000001</v>
      </c>
      <c r="E6668" s="1">
        <f>COUNTIF($H$2:$H$2576,'CARGA COMPLETA'!$A6668)</f>
        <v>0</v>
      </c>
    </row>
    <row r="6669" ht="15.75" hidden="1" customHeight="1">
      <c r="A6669" s="28" t="s">
        <v>11429</v>
      </c>
      <c r="B6669" s="27">
        <f>COUNTIF($H$2:$H$2576,'CARGA COMPLETA'!$A6669)</f>
        <v>0</v>
      </c>
      <c r="C6669" s="28" t="s">
        <v>11430</v>
      </c>
      <c r="D6669" s="29">
        <v>7176.421246499999</v>
      </c>
      <c r="E6669" s="1">
        <f>COUNTIF($H$2:$H$2576,'CARGA COMPLETA'!$A6669)</f>
        <v>0</v>
      </c>
    </row>
    <row r="6670" ht="15.75" hidden="1" customHeight="1">
      <c r="A6670" s="28"/>
      <c r="B6670" s="27">
        <f>COUNTIF($H$2:$H$2576,'CARGA COMPLETA'!$A6670)</f>
        <v>0</v>
      </c>
      <c r="C6670" s="28"/>
      <c r="D6670" s="29">
        <v>0.0</v>
      </c>
      <c r="E6670" s="1">
        <f>COUNTIF($H$2:$H$2576,'CARGA COMPLETA'!$A6670)</f>
        <v>0</v>
      </c>
    </row>
    <row r="6671" ht="15.75" hidden="1" customHeight="1">
      <c r="A6671" s="28"/>
      <c r="B6671" s="27">
        <f>COUNTIF($H$2:$H$2576,'CARGA COMPLETA'!$A6671)</f>
        <v>0</v>
      </c>
      <c r="C6671" s="28" t="s">
        <v>11431</v>
      </c>
      <c r="D6671" s="29">
        <v>0.0</v>
      </c>
      <c r="E6671" s="1">
        <f>COUNTIF($H$2:$H$2576,'CARGA COMPLETA'!$A6671)</f>
        <v>0</v>
      </c>
    </row>
    <row r="6672" ht="15.75" hidden="1" customHeight="1">
      <c r="A6672" s="28" t="s">
        <v>11432</v>
      </c>
      <c r="B6672" s="27">
        <f>COUNTIF($H$2:$H$2576,'CARGA COMPLETA'!$A6672)</f>
        <v>0</v>
      </c>
      <c r="C6672" s="28" t="s">
        <v>11433</v>
      </c>
      <c r="D6672" s="29">
        <v>4337.9013645</v>
      </c>
      <c r="E6672" s="1">
        <f>COUNTIF($H$2:$H$2576,'CARGA COMPLETA'!$A6672)</f>
        <v>0</v>
      </c>
    </row>
    <row r="6673" ht="15.75" hidden="1" customHeight="1">
      <c r="A6673" s="28" t="s">
        <v>11434</v>
      </c>
      <c r="B6673" s="27">
        <f>COUNTIF($H$2:$H$2576,'CARGA COMPLETA'!$A6673)</f>
        <v>0</v>
      </c>
      <c r="C6673" s="28" t="s">
        <v>11435</v>
      </c>
      <c r="D6673" s="29">
        <v>3809.79816525</v>
      </c>
      <c r="E6673" s="1">
        <f>COUNTIF($H$2:$H$2576,'CARGA COMPLETA'!$A6673)</f>
        <v>0</v>
      </c>
    </row>
    <row r="6674" ht="15.75" hidden="1" customHeight="1">
      <c r="A6674" s="28" t="s">
        <v>11436</v>
      </c>
      <c r="B6674" s="27">
        <f>COUNTIF($H$2:$H$2576,'CARGA COMPLETA'!$A6674)</f>
        <v>0</v>
      </c>
      <c r="C6674" s="28" t="s">
        <v>11437</v>
      </c>
      <c r="D6674" s="29">
        <v>1936.105875</v>
      </c>
      <c r="E6674" s="1">
        <f>COUNTIF($H$2:$H$2576,'CARGA COMPLETA'!$A6674)</f>
        <v>0</v>
      </c>
    </row>
    <row r="6675" ht="15.75" hidden="1" customHeight="1">
      <c r="A6675" s="28" t="s">
        <v>11438</v>
      </c>
      <c r="B6675" s="27">
        <f>COUNTIF($H$2:$H$2576,'CARGA COMPLETA'!$A6675)</f>
        <v>0</v>
      </c>
      <c r="C6675" s="28" t="s">
        <v>11439</v>
      </c>
      <c r="D6675" s="29">
        <v>3781.2102817499995</v>
      </c>
      <c r="E6675" s="1">
        <f>COUNTIF($H$2:$H$2576,'CARGA COMPLETA'!$A6675)</f>
        <v>0</v>
      </c>
    </row>
    <row r="6676" ht="15.75" hidden="1" customHeight="1">
      <c r="A6676" s="28"/>
      <c r="B6676" s="27">
        <f>COUNTIF($H$2:$H$2576,'CARGA COMPLETA'!$A6676)</f>
        <v>0</v>
      </c>
      <c r="C6676" s="28"/>
      <c r="D6676" s="29">
        <v>0.0</v>
      </c>
      <c r="E6676" s="1">
        <f>COUNTIF($H$2:$H$2576,'CARGA COMPLETA'!$A6676)</f>
        <v>0</v>
      </c>
    </row>
    <row r="6677" ht="15.75" hidden="1" customHeight="1">
      <c r="A6677" s="28"/>
      <c r="B6677" s="27">
        <f>COUNTIF($H$2:$H$2576,'CARGA COMPLETA'!$A6677)</f>
        <v>0</v>
      </c>
      <c r="C6677" s="28" t="s">
        <v>11440</v>
      </c>
      <c r="D6677" s="29">
        <v>0.0</v>
      </c>
      <c r="E6677" s="1">
        <f>COUNTIF($H$2:$H$2576,'CARGA COMPLETA'!$A6677)</f>
        <v>0</v>
      </c>
    </row>
    <row r="6678" ht="15.75" hidden="1" customHeight="1">
      <c r="A6678" s="28" t="s">
        <v>11441</v>
      </c>
      <c r="B6678" s="27">
        <f>COUNTIF($H$2:$H$2576,'CARGA COMPLETA'!$A6678)</f>
        <v>0</v>
      </c>
      <c r="C6678" s="28" t="s">
        <v>11442</v>
      </c>
      <c r="D6678" s="29">
        <v>6216.0408585</v>
      </c>
      <c r="E6678" s="1">
        <f>COUNTIF($H$2:$H$2576,'CARGA COMPLETA'!$A6678)</f>
        <v>0</v>
      </c>
    </row>
    <row r="6679" ht="15.75" hidden="1" customHeight="1">
      <c r="A6679" s="28" t="s">
        <v>11443</v>
      </c>
      <c r="B6679" s="27">
        <f>COUNTIF($H$2:$H$2576,'CARGA COMPLETA'!$A6679)</f>
        <v>0</v>
      </c>
      <c r="C6679" s="28" t="s">
        <v>11444</v>
      </c>
      <c r="D6679" s="29">
        <v>6480.56413125</v>
      </c>
      <c r="E6679" s="1">
        <f>COUNTIF($H$2:$H$2576,'CARGA COMPLETA'!$A6679)</f>
        <v>0</v>
      </c>
    </row>
    <row r="6680" ht="15.75" hidden="1" customHeight="1">
      <c r="A6680" s="28" t="s">
        <v>11445</v>
      </c>
      <c r="B6680" s="27">
        <f>COUNTIF($H$2:$H$2576,'CARGA COMPLETA'!$A6680)</f>
        <v>0</v>
      </c>
      <c r="C6680" s="28" t="s">
        <v>11446</v>
      </c>
      <c r="D6680" s="29">
        <v>7665.245304749999</v>
      </c>
      <c r="E6680" s="1">
        <f>COUNTIF($H$2:$H$2576,'CARGA COMPLETA'!$A6680)</f>
        <v>0</v>
      </c>
    </row>
    <row r="6681" ht="15.75" hidden="1" customHeight="1">
      <c r="A6681" s="28" t="s">
        <v>11447</v>
      </c>
      <c r="B6681" s="27">
        <f>COUNTIF($H$2:$H$2576,'CARGA COMPLETA'!$A6681)</f>
        <v>0</v>
      </c>
      <c r="C6681" s="28" t="s">
        <v>11448</v>
      </c>
      <c r="D6681" s="29">
        <v>6216.0408585</v>
      </c>
      <c r="E6681" s="1">
        <f>COUNTIF($H$2:$H$2576,'CARGA COMPLETA'!$A6681)</f>
        <v>0</v>
      </c>
    </row>
    <row r="6682" ht="15.75" hidden="1" customHeight="1">
      <c r="A6682" s="28" t="s">
        <v>11449</v>
      </c>
      <c r="B6682" s="27">
        <f>COUNTIF($H$2:$H$2576,'CARGA COMPLETA'!$A6682)</f>
        <v>0</v>
      </c>
      <c r="C6682" s="28" t="s">
        <v>11450</v>
      </c>
      <c r="D6682" s="29">
        <v>6480.56413125</v>
      </c>
      <c r="E6682" s="1">
        <f>COUNTIF($H$2:$H$2576,'CARGA COMPLETA'!$A6682)</f>
        <v>0</v>
      </c>
    </row>
    <row r="6683" ht="15.75" hidden="1" customHeight="1">
      <c r="A6683" s="28" t="s">
        <v>11451</v>
      </c>
      <c r="B6683" s="27">
        <f>COUNTIF($H$2:$H$2576,'CARGA COMPLETA'!$A6683)</f>
        <v>0</v>
      </c>
      <c r="C6683" s="28" t="s">
        <v>11452</v>
      </c>
      <c r="D6683" s="29">
        <v>7665.245304749999</v>
      </c>
      <c r="E6683" s="1">
        <f>COUNTIF($H$2:$H$2576,'CARGA COMPLETA'!$A6683)</f>
        <v>0</v>
      </c>
    </row>
    <row r="6684" ht="15.75" hidden="1" customHeight="1">
      <c r="A6684" s="28"/>
      <c r="B6684" s="27">
        <f>COUNTIF($H$2:$H$2576,'CARGA COMPLETA'!$A6684)</f>
        <v>0</v>
      </c>
      <c r="C6684" s="28"/>
      <c r="D6684" s="29">
        <v>0.0</v>
      </c>
      <c r="E6684" s="1">
        <f>COUNTIF($H$2:$H$2576,'CARGA COMPLETA'!$A6684)</f>
        <v>0</v>
      </c>
    </row>
    <row r="6685" ht="15.75" hidden="1" customHeight="1">
      <c r="A6685" s="28"/>
      <c r="B6685" s="27">
        <f>COUNTIF($H$2:$H$2576,'CARGA COMPLETA'!$A6685)</f>
        <v>0</v>
      </c>
      <c r="C6685" s="28" t="s">
        <v>11453</v>
      </c>
      <c r="D6685" s="29">
        <v>0.0</v>
      </c>
      <c r="E6685" s="1">
        <f>COUNTIF($H$2:$H$2576,'CARGA COMPLETA'!$A6685)</f>
        <v>0</v>
      </c>
    </row>
    <row r="6686" ht="15.75" hidden="1" customHeight="1">
      <c r="A6686" s="28" t="s">
        <v>11454</v>
      </c>
      <c r="B6686" s="27">
        <f>COUNTIF($H$2:$H$2576,'CARGA COMPLETA'!$A6686)</f>
        <v>0</v>
      </c>
      <c r="C6686" s="28" t="s">
        <v>11455</v>
      </c>
      <c r="D6686" s="29">
        <v>7839.3510854999995</v>
      </c>
      <c r="E6686" s="1">
        <f>COUNTIF($H$2:$H$2576,'CARGA COMPLETA'!$A6686)</f>
        <v>0</v>
      </c>
    </row>
    <row r="6687" ht="15.75" hidden="1" customHeight="1">
      <c r="A6687" s="28" t="s">
        <v>11456</v>
      </c>
      <c r="B6687" s="27">
        <f>COUNTIF($H$2:$H$2576,'CARGA COMPLETA'!$A6687)</f>
        <v>0</v>
      </c>
      <c r="C6687" s="28" t="s">
        <v>11457</v>
      </c>
      <c r="D6687" s="29">
        <v>8765.5194495</v>
      </c>
      <c r="E6687" s="1">
        <f>COUNTIF($H$2:$H$2576,'CARGA COMPLETA'!$A6687)</f>
        <v>0</v>
      </c>
    </row>
    <row r="6688" ht="15.75" hidden="1" customHeight="1">
      <c r="A6688" s="28" t="s">
        <v>11458</v>
      </c>
      <c r="B6688" s="27">
        <f>COUNTIF($H$2:$H$2576,'CARGA COMPLETA'!$A6688)</f>
        <v>0</v>
      </c>
      <c r="C6688" s="28" t="s">
        <v>11459</v>
      </c>
      <c r="D6688" s="29">
        <v>9947.9186235</v>
      </c>
      <c r="E6688" s="1">
        <f>COUNTIF($H$2:$H$2576,'CARGA COMPLETA'!$A6688)</f>
        <v>0</v>
      </c>
    </row>
    <row r="6689" ht="15.75" hidden="1" customHeight="1">
      <c r="A6689" s="28" t="s">
        <v>11460</v>
      </c>
      <c r="B6689" s="27">
        <f>COUNTIF($H$2:$H$2576,'CARGA COMPLETA'!$A6689)</f>
        <v>0</v>
      </c>
      <c r="C6689" s="28" t="s">
        <v>11461</v>
      </c>
      <c r="D6689" s="29">
        <v>9711.4531635</v>
      </c>
      <c r="E6689" s="1">
        <f>COUNTIF($H$2:$H$2576,'CARGA COMPLETA'!$A6689)</f>
        <v>0</v>
      </c>
    </row>
    <row r="6690" ht="15.75" hidden="1" customHeight="1">
      <c r="A6690" s="28" t="s">
        <v>11462</v>
      </c>
      <c r="B6690" s="27">
        <f>COUNTIF($H$2:$H$2576,'CARGA COMPLETA'!$A6690)</f>
        <v>0</v>
      </c>
      <c r="C6690" s="28" t="s">
        <v>11463</v>
      </c>
      <c r="D6690" s="29">
        <v>10663.7117895</v>
      </c>
      <c r="E6690" s="1">
        <f>COUNTIF($H$2:$H$2576,'CARGA COMPLETA'!$A6690)</f>
        <v>0</v>
      </c>
    </row>
    <row r="6691" ht="15.75" hidden="1" customHeight="1">
      <c r="A6691" s="28" t="s">
        <v>11464</v>
      </c>
      <c r="B6691" s="27">
        <f>COUNTIF($H$2:$H$2576,'CARGA COMPLETA'!$A6691)</f>
        <v>0</v>
      </c>
      <c r="C6691" s="28" t="s">
        <v>11465</v>
      </c>
      <c r="D6691" s="29">
        <v>13819.4116335</v>
      </c>
      <c r="E6691" s="1">
        <f>COUNTIF($H$2:$H$2576,'CARGA COMPLETA'!$A6691)</f>
        <v>0</v>
      </c>
    </row>
    <row r="6692" ht="15.75" hidden="1" customHeight="1">
      <c r="A6692" s="28" t="s">
        <v>11466</v>
      </c>
      <c r="B6692" s="27">
        <f>COUNTIF($H$2:$H$2576,'CARGA COMPLETA'!$A6692)</f>
        <v>0</v>
      </c>
      <c r="C6692" s="28" t="s">
        <v>11467</v>
      </c>
      <c r="D6692" s="29">
        <v>12706.847034749999</v>
      </c>
      <c r="E6692" s="1">
        <f>COUNTIF($H$2:$H$2576,'CARGA COMPLETA'!$A6692)</f>
        <v>0</v>
      </c>
    </row>
    <row r="6693" ht="15.75" hidden="1" customHeight="1">
      <c r="A6693" s="28" t="s">
        <v>11468</v>
      </c>
      <c r="B6693" s="27">
        <f>COUNTIF($H$2:$H$2576,'CARGA COMPLETA'!$A6693)</f>
        <v>0</v>
      </c>
      <c r="C6693" s="28" t="s">
        <v>11469</v>
      </c>
      <c r="D6693" s="29">
        <v>11098.810032749998</v>
      </c>
      <c r="E6693" s="1">
        <f>COUNTIF($H$2:$H$2576,'CARGA COMPLETA'!$A6693)</f>
        <v>0</v>
      </c>
    </row>
    <row r="6694" ht="15.75" hidden="1" customHeight="1">
      <c r="A6694" s="28" t="s">
        <v>11470</v>
      </c>
      <c r="B6694" s="27">
        <f>COUNTIF($H$2:$H$2576,'CARGA COMPLETA'!$A6694)</f>
        <v>0</v>
      </c>
      <c r="C6694" s="28" t="s">
        <v>11471</v>
      </c>
      <c r="D6694" s="29">
        <v>16973.0271315</v>
      </c>
      <c r="E6694" s="1">
        <f>COUNTIF($H$2:$H$2576,'CARGA COMPLETA'!$A6694)</f>
        <v>0</v>
      </c>
    </row>
    <row r="6695" ht="15.75" hidden="1" customHeight="1">
      <c r="A6695" s="28" t="s">
        <v>11472</v>
      </c>
      <c r="B6695" s="27">
        <f>COUNTIF($H$2:$H$2576,'CARGA COMPLETA'!$A6695)</f>
        <v>0</v>
      </c>
      <c r="C6695" s="28" t="s">
        <v>11473</v>
      </c>
      <c r="D6695" s="29">
        <v>16013.230719749998</v>
      </c>
      <c r="E6695" s="1">
        <f>COUNTIF($H$2:$H$2576,'CARGA COMPLETA'!$A6695)</f>
        <v>0</v>
      </c>
    </row>
    <row r="6696" ht="15.75" hidden="1" customHeight="1">
      <c r="A6696" s="28" t="s">
        <v>11474</v>
      </c>
      <c r="B6696" s="27">
        <f>COUNTIF($H$2:$H$2576,'CARGA COMPLETA'!$A6696)</f>
        <v>0</v>
      </c>
      <c r="C6696" s="28" t="s">
        <v>11475</v>
      </c>
      <c r="D6696" s="29">
        <v>9463.182399</v>
      </c>
      <c r="E6696" s="1">
        <f>COUNTIF($H$2:$H$2576,'CARGA COMPLETA'!$A6696)</f>
        <v>0</v>
      </c>
    </row>
    <row r="6697" ht="15.75" hidden="1" customHeight="1">
      <c r="A6697" s="28" t="s">
        <v>11476</v>
      </c>
      <c r="B6697" s="27">
        <f>COUNTIF($H$2:$H$2576,'CARGA COMPLETA'!$A6697)</f>
        <v>0</v>
      </c>
      <c r="C6697" s="28" t="s">
        <v>11477</v>
      </c>
      <c r="D6697" s="29">
        <v>32794.22849175</v>
      </c>
      <c r="E6697" s="1">
        <f>COUNTIF($H$2:$H$2576,'CARGA COMPLETA'!$A6697)</f>
        <v>0</v>
      </c>
    </row>
    <row r="6698" ht="15.75" hidden="1" customHeight="1">
      <c r="A6698" s="28"/>
      <c r="B6698" s="27">
        <f>COUNTIF($H$2:$H$2576,'CARGA COMPLETA'!$A6698)</f>
        <v>0</v>
      </c>
      <c r="C6698" s="28"/>
      <c r="D6698" s="29">
        <v>0.0</v>
      </c>
      <c r="E6698" s="1">
        <f>COUNTIF($H$2:$H$2576,'CARGA COMPLETA'!$A6698)</f>
        <v>0</v>
      </c>
    </row>
    <row r="6699" ht="15.75" hidden="1" customHeight="1">
      <c r="A6699" s="28"/>
      <c r="B6699" s="27">
        <f>COUNTIF($H$2:$H$2576,'CARGA COMPLETA'!$A6699)</f>
        <v>0</v>
      </c>
      <c r="C6699" s="28" t="s">
        <v>11478</v>
      </c>
      <c r="D6699" s="29">
        <v>0.0</v>
      </c>
      <c r="E6699" s="1">
        <f>COUNTIF($H$2:$H$2576,'CARGA COMPLETA'!$A6699)</f>
        <v>0</v>
      </c>
    </row>
    <row r="6700" ht="15.75" customHeight="1">
      <c r="A6700" s="28" t="s">
        <v>3906</v>
      </c>
      <c r="B6700" s="27">
        <f>COUNTIF($H$2:$H$2576,'CARGA COMPLETA'!$A6700)</f>
        <v>1</v>
      </c>
      <c r="C6700" s="28" t="s">
        <v>3905</v>
      </c>
      <c r="D6700" s="29">
        <v>403.49165174999996</v>
      </c>
      <c r="E6700" s="1">
        <f>COUNTIF($H$2:$H$2576,'CARGA COMPLETA'!$A6700)</f>
        <v>1</v>
      </c>
    </row>
    <row r="6701" ht="15.75" customHeight="1">
      <c r="A6701" s="28" t="s">
        <v>3908</v>
      </c>
      <c r="B6701" s="27">
        <f>COUNTIF($H$2:$H$2576,'CARGA COMPLETA'!$A6701)</f>
        <v>1</v>
      </c>
      <c r="C6701" s="28" t="s">
        <v>3907</v>
      </c>
      <c r="D6701" s="29">
        <v>573.6802994999999</v>
      </c>
      <c r="E6701" s="1">
        <f>COUNTIF($H$2:$H$2576,'CARGA COMPLETA'!$A6701)</f>
        <v>1</v>
      </c>
    </row>
    <row r="6702" ht="15.75" customHeight="1">
      <c r="A6702" s="28" t="s">
        <v>3910</v>
      </c>
      <c r="B6702" s="27">
        <f>COUNTIF($H$2:$H$2576,'CARGA COMPLETA'!$A6702)</f>
        <v>1</v>
      </c>
      <c r="C6702" s="28" t="s">
        <v>3909</v>
      </c>
      <c r="D6702" s="29">
        <v>716.3501894999999</v>
      </c>
      <c r="E6702" s="1">
        <f>COUNTIF($H$2:$H$2576,'CARGA COMPLETA'!$A6702)</f>
        <v>1</v>
      </c>
    </row>
    <row r="6703" ht="15.75" customHeight="1">
      <c r="A6703" s="28" t="s">
        <v>3912</v>
      </c>
      <c r="B6703" s="27">
        <f>COUNTIF($H$2:$H$2576,'CARGA COMPLETA'!$A6703)</f>
        <v>1</v>
      </c>
      <c r="C6703" s="28" t="s">
        <v>3911</v>
      </c>
      <c r="D6703" s="29">
        <v>1201.4098470000001</v>
      </c>
      <c r="E6703" s="1">
        <f>COUNTIF($H$2:$H$2576,'CARGA COMPLETA'!$A6703)</f>
        <v>1</v>
      </c>
    </row>
    <row r="6704" ht="15.75" hidden="1" customHeight="1">
      <c r="A6704" s="28"/>
      <c r="B6704" s="27">
        <f>COUNTIF($H$2:$H$2576,'CARGA COMPLETA'!$A6704)</f>
        <v>0</v>
      </c>
      <c r="C6704" s="28"/>
      <c r="D6704" s="29">
        <v>0.0</v>
      </c>
      <c r="E6704" s="1">
        <f>COUNTIF($H$2:$H$2576,'CARGA COMPLETA'!$A6704)</f>
        <v>0</v>
      </c>
    </row>
    <row r="6705" ht="15.75" hidden="1" customHeight="1">
      <c r="A6705" s="28"/>
      <c r="B6705" s="27">
        <f>COUNTIF($H$2:$H$2576,'CARGA COMPLETA'!$A6705)</f>
        <v>0</v>
      </c>
      <c r="C6705" s="28" t="s">
        <v>11479</v>
      </c>
      <c r="D6705" s="29">
        <v>0.0</v>
      </c>
      <c r="E6705" s="1">
        <f>COUNTIF($H$2:$H$2576,'CARGA COMPLETA'!$A6705)</f>
        <v>0</v>
      </c>
    </row>
    <row r="6706" ht="15.75" hidden="1" customHeight="1">
      <c r="A6706" s="28" t="s">
        <v>11480</v>
      </c>
      <c r="B6706" s="27">
        <f>COUNTIF($H$2:$H$2576,'CARGA COMPLETA'!$A6706)</f>
        <v>0</v>
      </c>
      <c r="C6706" s="28" t="s">
        <v>11481</v>
      </c>
      <c r="D6706" s="29">
        <v>4645.24357275</v>
      </c>
      <c r="E6706" s="1">
        <f>COUNTIF($H$2:$H$2576,'CARGA COMPLETA'!$A6706)</f>
        <v>0</v>
      </c>
    </row>
    <row r="6707" ht="15.75" hidden="1" customHeight="1">
      <c r="A6707" s="28" t="s">
        <v>11482</v>
      </c>
      <c r="B6707" s="27">
        <f>COUNTIF($H$2:$H$2576,'CARGA COMPLETA'!$A6707)</f>
        <v>0</v>
      </c>
      <c r="C6707" s="28" t="s">
        <v>11483</v>
      </c>
      <c r="D6707" s="29">
        <v>6186.159243</v>
      </c>
      <c r="E6707" s="1">
        <f>COUNTIF($H$2:$H$2576,'CARGA COMPLETA'!$A6707)</f>
        <v>0</v>
      </c>
    </row>
    <row r="6708" ht="15.75" hidden="1" customHeight="1">
      <c r="A6708" s="28" t="s">
        <v>11484</v>
      </c>
      <c r="B6708" s="27">
        <f>COUNTIF($H$2:$H$2576,'CARGA COMPLETA'!$A6708)</f>
        <v>0</v>
      </c>
      <c r="C6708" s="28" t="s">
        <v>11485</v>
      </c>
      <c r="D6708" s="29">
        <v>6536.931315749999</v>
      </c>
      <c r="E6708" s="1">
        <f>COUNTIF($H$2:$H$2576,'CARGA COMPLETA'!$A6708)</f>
        <v>0</v>
      </c>
    </row>
    <row r="6709" ht="15.75" hidden="1" customHeight="1">
      <c r="A6709" s="28"/>
      <c r="B6709" s="27">
        <f>COUNTIF($H$2:$H$2576,'CARGA COMPLETA'!$A6709)</f>
        <v>0</v>
      </c>
      <c r="C6709" s="28"/>
      <c r="D6709" s="29">
        <v>0.0</v>
      </c>
      <c r="E6709" s="1">
        <f>COUNTIF($H$2:$H$2576,'CARGA COMPLETA'!$A6709)</f>
        <v>0</v>
      </c>
    </row>
    <row r="6710" ht="15.75" hidden="1" customHeight="1">
      <c r="A6710" s="28"/>
      <c r="B6710" s="27">
        <f>COUNTIF($H$2:$H$2576,'CARGA COMPLETA'!$A6710)</f>
        <v>0</v>
      </c>
      <c r="C6710" s="28" t="s">
        <v>11486</v>
      </c>
      <c r="D6710" s="29">
        <v>0.0</v>
      </c>
      <c r="E6710" s="1">
        <f>COUNTIF($H$2:$H$2576,'CARGA COMPLETA'!$A6710)</f>
        <v>0</v>
      </c>
    </row>
    <row r="6711" ht="15.75" hidden="1" customHeight="1">
      <c r="A6711" s="28" t="s">
        <v>11487</v>
      </c>
      <c r="B6711" s="27">
        <f>COUNTIF($H$2:$H$2576,'CARGA COMPLETA'!$A6711)</f>
        <v>0</v>
      </c>
      <c r="C6711" s="28" t="s">
        <v>11488</v>
      </c>
      <c r="D6711" s="29">
        <v>20.20557825</v>
      </c>
      <c r="E6711" s="1">
        <f>COUNTIF($H$2:$H$2576,'CARGA COMPLETA'!$A6711)</f>
        <v>0</v>
      </c>
    </row>
    <row r="6712" ht="15.75" hidden="1" customHeight="1">
      <c r="A6712" s="28" t="s">
        <v>11489</v>
      </c>
      <c r="B6712" s="27">
        <f>COUNTIF($H$2:$H$2576,'CARGA COMPLETA'!$A6712)</f>
        <v>0</v>
      </c>
      <c r="C6712" s="28" t="s">
        <v>11490</v>
      </c>
      <c r="D6712" s="29">
        <v>25.61409675</v>
      </c>
      <c r="E6712" s="1">
        <f>COUNTIF($H$2:$H$2576,'CARGA COMPLETA'!$A6712)</f>
        <v>0</v>
      </c>
    </row>
    <row r="6713" ht="15.75" hidden="1" customHeight="1">
      <c r="A6713" s="28"/>
      <c r="B6713" s="27">
        <f>COUNTIF($H$2:$H$2576,'CARGA COMPLETA'!$A6713)</f>
        <v>0</v>
      </c>
      <c r="C6713" s="28"/>
      <c r="D6713" s="29">
        <v>0.0</v>
      </c>
      <c r="E6713" s="1">
        <f>COUNTIF($H$2:$H$2576,'CARGA COMPLETA'!$A6713)</f>
        <v>0</v>
      </c>
    </row>
    <row r="6714" ht="15.75" hidden="1" customHeight="1">
      <c r="A6714" s="28"/>
      <c r="B6714" s="27">
        <f>COUNTIF($H$2:$H$2576,'CARGA COMPLETA'!$A6714)</f>
        <v>0</v>
      </c>
      <c r="C6714" s="28" t="s">
        <v>11491</v>
      </c>
      <c r="D6714" s="29">
        <v>0.0</v>
      </c>
      <c r="E6714" s="1">
        <f>COUNTIF($H$2:$H$2576,'CARGA COMPLETA'!$A6714)</f>
        <v>0</v>
      </c>
    </row>
    <row r="6715" ht="15.75" hidden="1" customHeight="1">
      <c r="A6715" s="28" t="s">
        <v>11492</v>
      </c>
      <c r="B6715" s="27">
        <f>COUNTIF($H$2:$H$2576,'CARGA COMPLETA'!$A6715)</f>
        <v>0</v>
      </c>
      <c r="C6715" s="28" t="s">
        <v>11493</v>
      </c>
      <c r="D6715" s="29">
        <v>1005.2387482500001</v>
      </c>
      <c r="E6715" s="1">
        <f>COUNTIF($H$2:$H$2576,'CARGA COMPLETA'!$A6715)</f>
        <v>0</v>
      </c>
    </row>
    <row r="6716" ht="15.75" hidden="1" customHeight="1">
      <c r="A6716" s="28" t="s">
        <v>11494</v>
      </c>
      <c r="B6716" s="27">
        <f>COUNTIF($H$2:$H$2576,'CARGA COMPLETA'!$A6716)</f>
        <v>0</v>
      </c>
      <c r="C6716" s="28" t="s">
        <v>11495</v>
      </c>
      <c r="D6716" s="29">
        <v>1206.3152475</v>
      </c>
      <c r="E6716" s="1">
        <f>COUNTIF($H$2:$H$2576,'CARGA COMPLETA'!$A6716)</f>
        <v>0</v>
      </c>
    </row>
    <row r="6717" ht="15.75" hidden="1" customHeight="1">
      <c r="A6717" s="28" t="s">
        <v>11496</v>
      </c>
      <c r="B6717" s="27">
        <f>COUNTIF($H$2:$H$2576,'CARGA COMPLETA'!$A6717)</f>
        <v>0</v>
      </c>
      <c r="C6717" s="28" t="s">
        <v>11497</v>
      </c>
      <c r="D6717" s="29">
        <v>1206.3691529999999</v>
      </c>
      <c r="E6717" s="1">
        <f>COUNTIF($H$2:$H$2576,'CARGA COMPLETA'!$A6717)</f>
        <v>0</v>
      </c>
    </row>
    <row r="6718" ht="15.75" hidden="1" customHeight="1">
      <c r="A6718" s="28" t="s">
        <v>11498</v>
      </c>
      <c r="B6718" s="27">
        <f>COUNTIF($H$2:$H$2576,'CARGA COMPLETA'!$A6718)</f>
        <v>0</v>
      </c>
      <c r="C6718" s="28" t="s">
        <v>11499</v>
      </c>
      <c r="D6718" s="29">
        <v>164.1422475</v>
      </c>
      <c r="E6718" s="1">
        <f>COUNTIF($H$2:$H$2576,'CARGA COMPLETA'!$A6718)</f>
        <v>0</v>
      </c>
    </row>
    <row r="6719" ht="15.75" hidden="1" customHeight="1">
      <c r="A6719" s="28" t="s">
        <v>11500</v>
      </c>
      <c r="B6719" s="27">
        <f>COUNTIF($H$2:$H$2576,'CARGA COMPLETA'!$A6719)</f>
        <v>0</v>
      </c>
      <c r="C6719" s="28" t="s">
        <v>11501</v>
      </c>
      <c r="D6719" s="29">
        <v>141.73552800000002</v>
      </c>
      <c r="E6719" s="1">
        <f>COUNTIF($H$2:$H$2576,'CARGA COMPLETA'!$A6719)</f>
        <v>0</v>
      </c>
    </row>
    <row r="6720" ht="15.75" customHeight="1">
      <c r="A6720" s="28" t="s">
        <v>3914</v>
      </c>
      <c r="B6720" s="27">
        <f>COUNTIF($H$2:$H$2576,'CARGA COMPLETA'!$A6720)</f>
        <v>1</v>
      </c>
      <c r="C6720" s="28" t="s">
        <v>3913</v>
      </c>
      <c r="D6720" s="29">
        <v>1028.1126487499998</v>
      </c>
      <c r="E6720" s="1">
        <f>COUNTIF($H$2:$H$2576,'CARGA COMPLETA'!$A6720)</f>
        <v>1</v>
      </c>
    </row>
    <row r="6721" ht="15.75" customHeight="1">
      <c r="A6721" s="28" t="s">
        <v>3916</v>
      </c>
      <c r="B6721" s="27">
        <f>COUNTIF($H$2:$H$2576,'CARGA COMPLETA'!$A6721)</f>
        <v>1</v>
      </c>
      <c r="C6721" s="28" t="s">
        <v>3915</v>
      </c>
      <c r="D6721" s="29">
        <v>1098.11792475</v>
      </c>
      <c r="E6721" s="1">
        <f>COUNTIF($H$2:$H$2576,'CARGA COMPLETA'!$A6721)</f>
        <v>1</v>
      </c>
    </row>
    <row r="6722" ht="15.75" customHeight="1">
      <c r="A6722" s="28" t="s">
        <v>3918</v>
      </c>
      <c r="B6722" s="27">
        <f>COUNTIF($H$2:$H$2576,'CARGA COMPLETA'!$A6722)</f>
        <v>1</v>
      </c>
      <c r="C6722" s="28" t="s">
        <v>3917</v>
      </c>
      <c r="D6722" s="29">
        <v>1253.58138675</v>
      </c>
      <c r="E6722" s="1">
        <f>COUNTIF($H$2:$H$2576,'CARGA COMPLETA'!$A6722)</f>
        <v>1</v>
      </c>
    </row>
    <row r="6723" ht="15.75" customHeight="1">
      <c r="A6723" s="28" t="s">
        <v>3920</v>
      </c>
      <c r="B6723" s="27">
        <f>COUNTIF($H$2:$H$2576,'CARGA COMPLETA'!$A6723)</f>
        <v>1</v>
      </c>
      <c r="C6723" s="28" t="s">
        <v>3919</v>
      </c>
      <c r="D6723" s="29">
        <v>1679.9738917500001</v>
      </c>
      <c r="E6723" s="1">
        <f>COUNTIF($H$2:$H$2576,'CARGA COMPLETA'!$A6723)</f>
        <v>1</v>
      </c>
    </row>
    <row r="6724" ht="15.75" customHeight="1">
      <c r="A6724" s="28" t="s">
        <v>3922</v>
      </c>
      <c r="B6724" s="27">
        <f>COUNTIF($H$2:$H$2576,'CARGA COMPLETA'!$A6724)</f>
        <v>1</v>
      </c>
      <c r="C6724" s="28" t="s">
        <v>3921</v>
      </c>
      <c r="D6724" s="29">
        <v>1921.36272075</v>
      </c>
      <c r="E6724" s="1">
        <f>COUNTIF($H$2:$H$2576,'CARGA COMPLETA'!$A6724)</f>
        <v>1</v>
      </c>
    </row>
    <row r="6725" ht="15.75" customHeight="1">
      <c r="A6725" s="28" t="s">
        <v>3924</v>
      </c>
      <c r="B6725" s="27">
        <f>COUNTIF($H$2:$H$2576,'CARGA COMPLETA'!$A6725)</f>
        <v>1</v>
      </c>
      <c r="C6725" s="28" t="s">
        <v>3923</v>
      </c>
      <c r="D6725" s="29">
        <v>2046.1000477499997</v>
      </c>
      <c r="E6725" s="1">
        <f>COUNTIF($H$2:$H$2576,'CARGA COMPLETA'!$A6725)</f>
        <v>1</v>
      </c>
    </row>
    <row r="6726" ht="15.75" customHeight="1">
      <c r="A6726" s="28" t="s">
        <v>3926</v>
      </c>
      <c r="B6726" s="27">
        <f>COUNTIF($H$2:$H$2576,'CARGA COMPLETA'!$A6726)</f>
        <v>1</v>
      </c>
      <c r="C6726" s="28" t="s">
        <v>3925</v>
      </c>
      <c r="D6726" s="29">
        <v>2294.7391664999996</v>
      </c>
      <c r="E6726" s="1">
        <f>COUNTIF($H$2:$H$2576,'CARGA COMPLETA'!$A6726)</f>
        <v>1</v>
      </c>
    </row>
    <row r="6727" ht="15.75" customHeight="1">
      <c r="A6727" s="28" t="s">
        <v>3928</v>
      </c>
      <c r="B6727" s="27">
        <f>COUNTIF($H$2:$H$2576,'CARGA COMPLETA'!$A6727)</f>
        <v>1</v>
      </c>
      <c r="C6727" s="28" t="s">
        <v>3927</v>
      </c>
      <c r="D6727" s="29">
        <v>42.800967</v>
      </c>
      <c r="E6727" s="1">
        <f>COUNTIF($H$2:$H$2576,'CARGA COMPLETA'!$A6727)</f>
        <v>1</v>
      </c>
    </row>
    <row r="6728" ht="15.75" hidden="1" customHeight="1">
      <c r="A6728" s="28"/>
      <c r="B6728" s="27">
        <f>COUNTIF($H$2:$H$2576,'CARGA COMPLETA'!$A6728)</f>
        <v>0</v>
      </c>
      <c r="C6728" s="28"/>
      <c r="D6728" s="29">
        <v>0.0</v>
      </c>
      <c r="E6728" s="1">
        <f>COUNTIF($H$2:$H$2576,'CARGA COMPLETA'!$A6728)</f>
        <v>0</v>
      </c>
    </row>
    <row r="6729" ht="15.75" hidden="1" customHeight="1">
      <c r="A6729" s="28"/>
      <c r="B6729" s="27">
        <f>COUNTIF($H$2:$H$2576,'CARGA COMPLETA'!$A6729)</f>
        <v>0</v>
      </c>
      <c r="C6729" s="28" t="s">
        <v>11502</v>
      </c>
      <c r="D6729" s="29">
        <v>0.0</v>
      </c>
      <c r="E6729" s="1">
        <f>COUNTIF($H$2:$H$2576,'CARGA COMPLETA'!$A6729)</f>
        <v>0</v>
      </c>
    </row>
    <row r="6730" ht="15.75" hidden="1" customHeight="1">
      <c r="A6730" s="28" t="s">
        <v>11503</v>
      </c>
      <c r="B6730" s="27">
        <f>COUNTIF($H$2:$H$2576,'CARGA COMPLETA'!$A6730)</f>
        <v>0</v>
      </c>
      <c r="C6730" s="28" t="s">
        <v>11504</v>
      </c>
      <c r="D6730" s="29">
        <v>1090.292643</v>
      </c>
      <c r="E6730" s="1">
        <f>COUNTIF($H$2:$H$2576,'CARGA COMPLETA'!$A6730)</f>
        <v>0</v>
      </c>
    </row>
    <row r="6731" ht="15.75" hidden="1" customHeight="1">
      <c r="A6731" s="28" t="s">
        <v>11505</v>
      </c>
      <c r="B6731" s="27">
        <f>COUNTIF($H$2:$H$2576,'CARGA COMPLETA'!$A6731)</f>
        <v>0</v>
      </c>
      <c r="C6731" s="28" t="s">
        <v>11506</v>
      </c>
      <c r="D6731" s="29">
        <v>1189.3529834999997</v>
      </c>
      <c r="E6731" s="1">
        <f>COUNTIF($H$2:$H$2576,'CARGA COMPLETA'!$A6731)</f>
        <v>0</v>
      </c>
    </row>
    <row r="6732" ht="15.75" hidden="1" customHeight="1">
      <c r="A6732" s="28" t="s">
        <v>11507</v>
      </c>
      <c r="B6732" s="27">
        <f>COUNTIF($H$2:$H$2576,'CARGA COMPLETA'!$A6732)</f>
        <v>0</v>
      </c>
      <c r="C6732" s="28" t="s">
        <v>11508</v>
      </c>
      <c r="D6732" s="29">
        <v>1399.4137327500002</v>
      </c>
      <c r="E6732" s="1">
        <f>COUNTIF($H$2:$H$2576,'CARGA COMPLETA'!$A6732)</f>
        <v>0</v>
      </c>
    </row>
    <row r="6733" ht="15.75" hidden="1" customHeight="1">
      <c r="A6733" s="28" t="s">
        <v>11509</v>
      </c>
      <c r="B6733" s="27">
        <f>COUNTIF($H$2:$H$2576,'CARGA COMPLETA'!$A6733)</f>
        <v>0</v>
      </c>
      <c r="C6733" s="28" t="s">
        <v>11510</v>
      </c>
      <c r="D6733" s="29">
        <v>15563.290495500001</v>
      </c>
      <c r="E6733" s="1">
        <f>COUNTIF($H$2:$H$2576,'CARGA COMPLETA'!$A6733)</f>
        <v>0</v>
      </c>
    </row>
    <row r="6734" ht="15.75" hidden="1" customHeight="1">
      <c r="A6734" s="28" t="s">
        <v>11511</v>
      </c>
      <c r="B6734" s="27">
        <f>COUNTIF($H$2:$H$2576,'CARGA COMPLETA'!$A6734)</f>
        <v>0</v>
      </c>
      <c r="C6734" s="28" t="s">
        <v>11512</v>
      </c>
      <c r="D6734" s="29">
        <v>17911.000799999998</v>
      </c>
      <c r="E6734" s="1">
        <f>COUNTIF($H$2:$H$2576,'CARGA COMPLETA'!$A6734)</f>
        <v>0</v>
      </c>
    </row>
    <row r="6735" ht="15.75" hidden="1" customHeight="1">
      <c r="A6735" s="28" t="s">
        <v>11513</v>
      </c>
      <c r="B6735" s="27">
        <f>COUNTIF($H$2:$H$2576,'CARGA COMPLETA'!$A6735)</f>
        <v>0</v>
      </c>
      <c r="C6735" s="28" t="s">
        <v>11514</v>
      </c>
      <c r="D6735" s="29">
        <v>21529.191865499994</v>
      </c>
      <c r="E6735" s="1">
        <f>COUNTIF($H$2:$H$2576,'CARGA COMPLETA'!$A6735)</f>
        <v>0</v>
      </c>
    </row>
    <row r="6736" ht="15.75" hidden="1" customHeight="1">
      <c r="A6736" s="28" t="s">
        <v>11515</v>
      </c>
      <c r="B6736" s="27">
        <f>COUNTIF($H$2:$H$2576,'CARGA COMPLETA'!$A6736)</f>
        <v>0</v>
      </c>
      <c r="C6736" s="28" t="s">
        <v>11516</v>
      </c>
      <c r="D6736" s="29">
        <v>23345.995884750002</v>
      </c>
      <c r="E6736" s="1">
        <f>COUNTIF($H$2:$H$2576,'CARGA COMPLETA'!$A6736)</f>
        <v>0</v>
      </c>
    </row>
    <row r="6737" ht="15.75" hidden="1" customHeight="1">
      <c r="A6737" s="28"/>
      <c r="B6737" s="27">
        <f>COUNTIF($H$2:$H$2576,'CARGA COMPLETA'!$A6737)</f>
        <v>0</v>
      </c>
      <c r="C6737" s="28"/>
      <c r="D6737" s="29">
        <v>0.0</v>
      </c>
      <c r="E6737" s="1">
        <f>COUNTIF($H$2:$H$2576,'CARGA COMPLETA'!$A6737)</f>
        <v>0</v>
      </c>
    </row>
    <row r="6738" ht="15.75" hidden="1" customHeight="1">
      <c r="A6738" s="28"/>
      <c r="B6738" s="27">
        <f>COUNTIF($H$2:$H$2576,'CARGA COMPLETA'!$A6738)</f>
        <v>0</v>
      </c>
      <c r="C6738" s="28" t="s">
        <v>11517</v>
      </c>
      <c r="D6738" s="29">
        <v>0.0</v>
      </c>
      <c r="E6738" s="1">
        <f>COUNTIF($H$2:$H$2576,'CARGA COMPLETA'!$A6738)</f>
        <v>0</v>
      </c>
    </row>
    <row r="6739" ht="15.75" hidden="1" customHeight="1">
      <c r="A6739" s="28" t="s">
        <v>11518</v>
      </c>
      <c r="B6739" s="27">
        <f>COUNTIF($H$2:$H$2576,'CARGA COMPLETA'!$A6739)</f>
        <v>0</v>
      </c>
      <c r="C6739" s="28" t="s">
        <v>11519</v>
      </c>
      <c r="D6739" s="29">
        <v>20108.961625499996</v>
      </c>
      <c r="E6739" s="1">
        <f>COUNTIF($H$2:$H$2576,'CARGA COMPLETA'!$A6739)</f>
        <v>0</v>
      </c>
    </row>
    <row r="6740" ht="15.75" hidden="1" customHeight="1">
      <c r="A6740" s="28" t="s">
        <v>11520</v>
      </c>
      <c r="B6740" s="27">
        <f>COUNTIF($H$2:$H$2576,'CARGA COMPLETA'!$A6740)</f>
        <v>0</v>
      </c>
      <c r="C6740" s="28" t="s">
        <v>11521</v>
      </c>
      <c r="D6740" s="29">
        <v>15476.197175999998</v>
      </c>
      <c r="E6740" s="1">
        <f>COUNTIF($H$2:$H$2576,'CARGA COMPLETA'!$A6740)</f>
        <v>0</v>
      </c>
    </row>
    <row r="6741" ht="15.75" hidden="1" customHeight="1">
      <c r="A6741" s="28"/>
      <c r="B6741" s="27">
        <f>COUNTIF($H$2:$H$2576,'CARGA COMPLETA'!$A6741)</f>
        <v>0</v>
      </c>
      <c r="C6741" s="28"/>
      <c r="D6741" s="29">
        <v>0.0</v>
      </c>
      <c r="E6741" s="1">
        <f>COUNTIF($H$2:$H$2576,'CARGA COMPLETA'!$A6741)</f>
        <v>0</v>
      </c>
    </row>
    <row r="6742" ht="15.75" hidden="1" customHeight="1">
      <c r="A6742" s="28"/>
      <c r="B6742" s="27">
        <f>COUNTIF($H$2:$H$2576,'CARGA COMPLETA'!$A6742)</f>
        <v>0</v>
      </c>
      <c r="C6742" s="28" t="s">
        <v>11522</v>
      </c>
      <c r="D6742" s="29">
        <v>0.0</v>
      </c>
      <c r="E6742" s="1">
        <f>COUNTIF($H$2:$H$2576,'CARGA COMPLETA'!$A6742)</f>
        <v>0</v>
      </c>
    </row>
    <row r="6743" ht="15.75" hidden="1" customHeight="1">
      <c r="A6743" s="28" t="s">
        <v>11523</v>
      </c>
      <c r="B6743" s="27">
        <f>COUNTIF($H$2:$H$2576,'CARGA COMPLETA'!$A6743)</f>
        <v>0</v>
      </c>
      <c r="C6743" s="28" t="s">
        <v>11524</v>
      </c>
      <c r="D6743" s="29">
        <v>50063.547203999995</v>
      </c>
      <c r="E6743" s="1">
        <f>COUNTIF($H$2:$H$2576,'CARGA COMPLETA'!$A6743)</f>
        <v>0</v>
      </c>
    </row>
    <row r="6744" ht="15.75" hidden="1" customHeight="1">
      <c r="A6744" s="28" t="s">
        <v>11525</v>
      </c>
      <c r="B6744" s="27">
        <f>COUNTIF($H$2:$H$2576,'CARGA COMPLETA'!$A6744)</f>
        <v>0</v>
      </c>
      <c r="C6744" s="28" t="s">
        <v>11526</v>
      </c>
      <c r="D6744" s="29">
        <v>7043.87660625</v>
      </c>
      <c r="E6744" s="1">
        <f>COUNTIF($H$2:$H$2576,'CARGA COMPLETA'!$A6744)</f>
        <v>0</v>
      </c>
    </row>
    <row r="6745" ht="15.75" hidden="1" customHeight="1">
      <c r="A6745" s="28" t="s">
        <v>11527</v>
      </c>
      <c r="B6745" s="27">
        <f>COUNTIF($H$2:$H$2576,'CARGA COMPLETA'!$A6745)</f>
        <v>0</v>
      </c>
      <c r="C6745" s="28" t="s">
        <v>11528</v>
      </c>
      <c r="D6745" s="29">
        <v>12739.953996</v>
      </c>
      <c r="E6745" s="1">
        <f>COUNTIF($H$2:$H$2576,'CARGA COMPLETA'!$A6745)</f>
        <v>0</v>
      </c>
    </row>
    <row r="6746" ht="15.75" hidden="1" customHeight="1">
      <c r="A6746" s="28"/>
      <c r="B6746" s="27">
        <f>COUNTIF($H$2:$H$2576,'CARGA COMPLETA'!$A6746)</f>
        <v>0</v>
      </c>
      <c r="C6746" s="28"/>
      <c r="D6746" s="29">
        <v>0.0</v>
      </c>
      <c r="E6746" s="1">
        <f>COUNTIF($H$2:$H$2576,'CARGA COMPLETA'!$A6746)</f>
        <v>0</v>
      </c>
    </row>
    <row r="6747" ht="15.75" hidden="1" customHeight="1">
      <c r="A6747" s="28"/>
      <c r="B6747" s="27">
        <f>COUNTIF($H$2:$H$2576,'CARGA COMPLETA'!$A6747)</f>
        <v>0</v>
      </c>
      <c r="C6747" s="28" t="s">
        <v>11529</v>
      </c>
      <c r="D6747" s="29">
        <v>0.0</v>
      </c>
      <c r="E6747" s="1">
        <f>COUNTIF($H$2:$H$2576,'CARGA COMPLETA'!$A6747)</f>
        <v>0</v>
      </c>
    </row>
    <row r="6748" ht="15.75" hidden="1" customHeight="1">
      <c r="A6748" s="28" t="s">
        <v>11530</v>
      </c>
      <c r="B6748" s="27">
        <f>COUNTIF($H$2:$H$2576,'CARGA COMPLETA'!$A6748)</f>
        <v>0</v>
      </c>
      <c r="C6748" s="28" t="s">
        <v>11531</v>
      </c>
      <c r="D6748" s="29">
        <v>2715.0044129999997</v>
      </c>
      <c r="E6748" s="1">
        <f>COUNTIF($H$2:$H$2576,'CARGA COMPLETA'!$A6748)</f>
        <v>0</v>
      </c>
    </row>
    <row r="6749" ht="15.75" hidden="1" customHeight="1">
      <c r="A6749" s="28" t="s">
        <v>11532</v>
      </c>
      <c r="B6749" s="27">
        <f>COUNTIF($H$2:$H$2576,'CARGA COMPLETA'!$A6749)</f>
        <v>0</v>
      </c>
      <c r="C6749" s="28" t="s">
        <v>11533</v>
      </c>
      <c r="D6749" s="29">
        <v>2757.76045875</v>
      </c>
      <c r="E6749" s="1">
        <f>COUNTIF($H$2:$H$2576,'CARGA COMPLETA'!$A6749)</f>
        <v>0</v>
      </c>
    </row>
    <row r="6750" ht="15.75" hidden="1" customHeight="1">
      <c r="A6750" s="28"/>
      <c r="B6750" s="27">
        <f>COUNTIF($H$2:$H$2576,'CARGA COMPLETA'!$A6750)</f>
        <v>0</v>
      </c>
      <c r="C6750" s="28"/>
      <c r="D6750" s="29">
        <v>0.0</v>
      </c>
      <c r="E6750" s="1">
        <f>COUNTIF($H$2:$H$2576,'CARGA COMPLETA'!$A6750)</f>
        <v>0</v>
      </c>
    </row>
    <row r="6751" ht="15.75" hidden="1" customHeight="1">
      <c r="A6751" s="28"/>
      <c r="B6751" s="27">
        <f>COUNTIF($H$2:$H$2576,'CARGA COMPLETA'!$A6751)</f>
        <v>0</v>
      </c>
      <c r="C6751" s="28" t="s">
        <v>11534</v>
      </c>
      <c r="D6751" s="29">
        <v>0.0</v>
      </c>
      <c r="E6751" s="1">
        <f>COUNTIF($H$2:$H$2576,'CARGA COMPLETA'!$A6751)</f>
        <v>0</v>
      </c>
    </row>
    <row r="6752" ht="15.75" hidden="1" customHeight="1">
      <c r="A6752" s="28" t="s">
        <v>11535</v>
      </c>
      <c r="B6752" s="27">
        <f>COUNTIF($H$2:$H$2576,'CARGA COMPLETA'!$A6752)</f>
        <v>0</v>
      </c>
      <c r="C6752" s="28" t="s">
        <v>11536</v>
      </c>
      <c r="D6752" s="29">
        <v>3089.81833875</v>
      </c>
      <c r="E6752" s="1">
        <f>COUNTIF($H$2:$H$2576,'CARGA COMPLETA'!$A6752)</f>
        <v>0</v>
      </c>
    </row>
    <row r="6753" ht="15.75" hidden="1" customHeight="1">
      <c r="A6753" s="28" t="s">
        <v>11537</v>
      </c>
      <c r="B6753" s="27">
        <f>COUNTIF($H$2:$H$2576,'CARGA COMPLETA'!$A6753)</f>
        <v>0</v>
      </c>
      <c r="C6753" s="28" t="s">
        <v>11538</v>
      </c>
      <c r="D6753" s="29">
        <v>6519.1335165</v>
      </c>
      <c r="E6753" s="1">
        <f>COUNTIF($H$2:$H$2576,'CARGA COMPLETA'!$A6753)</f>
        <v>0</v>
      </c>
    </row>
    <row r="6754" ht="15.75" hidden="1" customHeight="1">
      <c r="A6754" s="28"/>
      <c r="B6754" s="27">
        <f>COUNTIF($H$2:$H$2576,'CARGA COMPLETA'!$A6754)</f>
        <v>0</v>
      </c>
      <c r="C6754" s="28"/>
      <c r="D6754" s="29">
        <v>0.0</v>
      </c>
      <c r="E6754" s="1">
        <f>COUNTIF($H$2:$H$2576,'CARGA COMPLETA'!$A6754)</f>
        <v>0</v>
      </c>
    </row>
    <row r="6755" ht="15.75" hidden="1" customHeight="1">
      <c r="A6755" s="28"/>
      <c r="B6755" s="27">
        <f>COUNTIF($H$2:$H$2576,'CARGA COMPLETA'!$A6755)</f>
        <v>0</v>
      </c>
      <c r="C6755" s="28" t="s">
        <v>11539</v>
      </c>
      <c r="D6755" s="29">
        <v>0.0</v>
      </c>
      <c r="E6755" s="1">
        <f>COUNTIF($H$2:$H$2576,'CARGA COMPLETA'!$A6755)</f>
        <v>0</v>
      </c>
    </row>
    <row r="6756" ht="15.75" hidden="1" customHeight="1">
      <c r="A6756" s="28" t="s">
        <v>11540</v>
      </c>
      <c r="B6756" s="27">
        <f>COUNTIF($H$2:$H$2576,'CARGA COMPLETA'!$A6756)</f>
        <v>0</v>
      </c>
      <c r="C6756" s="28" t="s">
        <v>11541</v>
      </c>
      <c r="D6756" s="29">
        <v>3787.831674</v>
      </c>
      <c r="E6756" s="1">
        <f>COUNTIF($H$2:$H$2576,'CARGA COMPLETA'!$A6756)</f>
        <v>0</v>
      </c>
    </row>
    <row r="6757" ht="15.75" hidden="1" customHeight="1">
      <c r="A6757" s="28"/>
      <c r="B6757" s="27">
        <f>COUNTIF($H$2:$H$2576,'CARGA COMPLETA'!$A6757)</f>
        <v>0</v>
      </c>
      <c r="C6757" s="28"/>
      <c r="D6757" s="29">
        <v>0.0</v>
      </c>
      <c r="E6757" s="1">
        <f>COUNTIF($H$2:$H$2576,'CARGA COMPLETA'!$A6757)</f>
        <v>0</v>
      </c>
    </row>
    <row r="6758" ht="15.75" hidden="1" customHeight="1">
      <c r="A6758" s="28"/>
      <c r="B6758" s="27">
        <f>COUNTIF($H$2:$H$2576,'CARGA COMPLETA'!$A6758)</f>
        <v>0</v>
      </c>
      <c r="C6758" s="28" t="s">
        <v>11542</v>
      </c>
      <c r="D6758" s="29">
        <v>0.0</v>
      </c>
      <c r="E6758" s="1">
        <f>COUNTIF($H$2:$H$2576,'CARGA COMPLETA'!$A6758)</f>
        <v>0</v>
      </c>
    </row>
    <row r="6759" ht="15.75" hidden="1" customHeight="1">
      <c r="A6759" s="28" t="s">
        <v>11543</v>
      </c>
      <c r="B6759" s="27">
        <f>COUNTIF($H$2:$H$2576,'CARGA COMPLETA'!$A6759)</f>
        <v>0</v>
      </c>
      <c r="C6759" s="28" t="s">
        <v>11544</v>
      </c>
      <c r="D6759" s="29">
        <v>8866.017269999998</v>
      </c>
      <c r="E6759" s="1">
        <f>COUNTIF($H$2:$H$2576,'CARGA COMPLETA'!$A6759)</f>
        <v>0</v>
      </c>
    </row>
    <row r="6760" ht="15.75" hidden="1" customHeight="1">
      <c r="A6760" s="28" t="s">
        <v>11545</v>
      </c>
      <c r="B6760" s="27">
        <f>COUNTIF($H$2:$H$2576,'CARGA COMPLETA'!$A6760)</f>
        <v>0</v>
      </c>
      <c r="C6760" s="28" t="s">
        <v>11546</v>
      </c>
      <c r="D6760" s="29">
        <v>9950.6138985</v>
      </c>
      <c r="E6760" s="1">
        <f>COUNTIF($H$2:$H$2576,'CARGA COMPLETA'!$A6760)</f>
        <v>0</v>
      </c>
    </row>
    <row r="6761" ht="15.75" hidden="1" customHeight="1">
      <c r="A6761" s="28" t="s">
        <v>11547</v>
      </c>
      <c r="B6761" s="27">
        <f>COUNTIF($H$2:$H$2576,'CARGA COMPLETA'!$A6761)</f>
        <v>0</v>
      </c>
      <c r="C6761" s="28" t="s">
        <v>11548</v>
      </c>
      <c r="D6761" s="29">
        <v>14777.78853375</v>
      </c>
      <c r="E6761" s="1">
        <f>COUNTIF($H$2:$H$2576,'CARGA COMPLETA'!$A6761)</f>
        <v>0</v>
      </c>
    </row>
    <row r="6762" ht="15.75" hidden="1" customHeight="1">
      <c r="A6762" s="28" t="s">
        <v>11549</v>
      </c>
      <c r="B6762" s="27">
        <f>COUNTIF($H$2:$H$2576,'CARGA COMPLETA'!$A6762)</f>
        <v>0</v>
      </c>
      <c r="C6762" s="28" t="s">
        <v>11550</v>
      </c>
      <c r="D6762" s="29">
        <v>18441.65552625</v>
      </c>
      <c r="E6762" s="1">
        <f>COUNTIF($H$2:$H$2576,'CARGA COMPLETA'!$A6762)</f>
        <v>0</v>
      </c>
    </row>
    <row r="6763" ht="15.75" hidden="1" customHeight="1">
      <c r="A6763" s="28" t="s">
        <v>11551</v>
      </c>
      <c r="B6763" s="27">
        <f>COUNTIF($H$2:$H$2576,'CARGA COMPLETA'!$A6763)</f>
        <v>0</v>
      </c>
      <c r="C6763" s="28" t="s">
        <v>11552</v>
      </c>
      <c r="D6763" s="29">
        <v>22879.219176</v>
      </c>
      <c r="E6763" s="1">
        <f>COUNTIF($H$2:$H$2576,'CARGA COMPLETA'!$A6763)</f>
        <v>0</v>
      </c>
    </row>
    <row r="6764" ht="15.75" hidden="1" customHeight="1">
      <c r="A6764" s="28"/>
      <c r="B6764" s="27">
        <f>COUNTIF($H$2:$H$2576,'CARGA COMPLETA'!$A6764)</f>
        <v>0</v>
      </c>
      <c r="C6764" s="28"/>
      <c r="D6764" s="29">
        <v>0.0</v>
      </c>
      <c r="E6764" s="1">
        <f>COUNTIF($H$2:$H$2576,'CARGA COMPLETA'!$A6764)</f>
        <v>0</v>
      </c>
    </row>
    <row r="6765" ht="15.75" hidden="1" customHeight="1">
      <c r="A6765" s="28"/>
      <c r="B6765" s="27">
        <f>COUNTIF($H$2:$H$2576,'CARGA COMPLETA'!$A6765)</f>
        <v>0</v>
      </c>
      <c r="C6765" s="28" t="s">
        <v>11553</v>
      </c>
      <c r="D6765" s="29">
        <v>0.0</v>
      </c>
      <c r="E6765" s="1">
        <f>COUNTIF($H$2:$H$2576,'CARGA COMPLETA'!$A6765)</f>
        <v>0</v>
      </c>
    </row>
    <row r="6766" ht="15.75" hidden="1" customHeight="1">
      <c r="A6766" s="28" t="s">
        <v>11554</v>
      </c>
      <c r="B6766" s="27">
        <f>COUNTIF($H$2:$H$2576,'CARGA COMPLETA'!$A6766)</f>
        <v>0</v>
      </c>
      <c r="C6766" s="28" t="s">
        <v>11555</v>
      </c>
      <c r="D6766" s="29">
        <v>4681.009872</v>
      </c>
      <c r="E6766" s="1">
        <f>COUNTIF($H$2:$H$2576,'CARGA COMPLETA'!$A6766)</f>
        <v>0</v>
      </c>
    </row>
    <row r="6767" ht="15.75" hidden="1" customHeight="1">
      <c r="A6767" s="28"/>
      <c r="B6767" s="27">
        <f>COUNTIF($H$2:$H$2576,'CARGA COMPLETA'!$A6767)</f>
        <v>0</v>
      </c>
      <c r="C6767" s="28"/>
      <c r="D6767" s="29">
        <v>0.0</v>
      </c>
      <c r="E6767" s="1">
        <f>COUNTIF($H$2:$H$2576,'CARGA COMPLETA'!$A6767)</f>
        <v>0</v>
      </c>
    </row>
    <row r="6768" ht="15.75" hidden="1" customHeight="1">
      <c r="A6768" s="28"/>
      <c r="B6768" s="27">
        <f>COUNTIF($H$2:$H$2576,'CARGA COMPLETA'!$A6768)</f>
        <v>0</v>
      </c>
      <c r="C6768" s="28" t="s">
        <v>11556</v>
      </c>
      <c r="D6768" s="29">
        <v>0.0</v>
      </c>
      <c r="E6768" s="1">
        <f>COUNTIF($H$2:$H$2576,'CARGA COMPLETA'!$A6768)</f>
        <v>0</v>
      </c>
    </row>
    <row r="6769" ht="15.75" hidden="1" customHeight="1">
      <c r="A6769" s="28" t="s">
        <v>11557</v>
      </c>
      <c r="B6769" s="27">
        <f>COUNTIF($H$2:$H$2576,'CARGA COMPLETA'!$A6769)</f>
        <v>0</v>
      </c>
      <c r="C6769" s="28" t="s">
        <v>11558</v>
      </c>
      <c r="D6769" s="29">
        <v>9697.8330405</v>
      </c>
      <c r="E6769" s="1">
        <f>COUNTIF($H$2:$H$2576,'CARGA COMPLETA'!$A6769)</f>
        <v>0</v>
      </c>
    </row>
    <row r="6770" ht="15.75" hidden="1" customHeight="1">
      <c r="A6770" s="28"/>
      <c r="B6770" s="27">
        <f>COUNTIF($H$2:$H$2576,'CARGA COMPLETA'!$A6770)</f>
        <v>0</v>
      </c>
      <c r="C6770" s="28"/>
      <c r="D6770" s="29">
        <v>0.0</v>
      </c>
      <c r="E6770" s="1">
        <f>COUNTIF($H$2:$H$2576,'CARGA COMPLETA'!$A6770)</f>
        <v>0</v>
      </c>
    </row>
    <row r="6771" ht="15.75" hidden="1" customHeight="1">
      <c r="A6771" s="28"/>
      <c r="B6771" s="27">
        <f>COUNTIF($H$2:$H$2576,'CARGA COMPLETA'!$A6771)</f>
        <v>0</v>
      </c>
      <c r="C6771" s="28" t="s">
        <v>11559</v>
      </c>
      <c r="D6771" s="29">
        <v>0.0</v>
      </c>
      <c r="E6771" s="1">
        <f>COUNTIF($H$2:$H$2576,'CARGA COMPLETA'!$A6771)</f>
        <v>0</v>
      </c>
    </row>
    <row r="6772" ht="15.75" hidden="1" customHeight="1">
      <c r="A6772" s="28" t="s">
        <v>11560</v>
      </c>
      <c r="B6772" s="27">
        <f>COUNTIF($H$2:$H$2576,'CARGA COMPLETA'!$A6772)</f>
        <v>0</v>
      </c>
      <c r="C6772" s="28" t="s">
        <v>11561</v>
      </c>
      <c r="D6772" s="29">
        <v>7649.531851499999</v>
      </c>
      <c r="E6772" s="1">
        <f>COUNTIF($H$2:$H$2576,'CARGA COMPLETA'!$A6772)</f>
        <v>0</v>
      </c>
    </row>
    <row r="6773" ht="15.75" hidden="1" customHeight="1">
      <c r="A6773" s="28"/>
      <c r="B6773" s="27">
        <f>COUNTIF($H$2:$H$2576,'CARGA COMPLETA'!$A6773)</f>
        <v>0</v>
      </c>
      <c r="C6773" s="28"/>
      <c r="D6773" s="29">
        <v>0.0</v>
      </c>
      <c r="E6773" s="1">
        <f>COUNTIF($H$2:$H$2576,'CARGA COMPLETA'!$A6773)</f>
        <v>0</v>
      </c>
    </row>
    <row r="6774" ht="15.75" hidden="1" customHeight="1">
      <c r="A6774" s="28"/>
      <c r="B6774" s="27">
        <f>COUNTIF($H$2:$H$2576,'CARGA COMPLETA'!$A6774)</f>
        <v>0</v>
      </c>
      <c r="C6774" s="28" t="s">
        <v>11562</v>
      </c>
      <c r="D6774" s="29">
        <v>0.0</v>
      </c>
      <c r="E6774" s="1">
        <f>COUNTIF($H$2:$H$2576,'CARGA COMPLETA'!$A6774)</f>
        <v>0</v>
      </c>
    </row>
    <row r="6775" ht="15.75" hidden="1" customHeight="1">
      <c r="A6775" s="28" t="s">
        <v>11563</v>
      </c>
      <c r="B6775" s="27">
        <f>COUNTIF($H$2:$H$2576,'CARGA COMPLETA'!$A6775)</f>
        <v>0</v>
      </c>
      <c r="C6775" s="28" t="s">
        <v>11564</v>
      </c>
      <c r="D6775" s="29">
        <v>6572.994095249999</v>
      </c>
      <c r="E6775" s="1">
        <f>COUNTIF($H$2:$H$2576,'CARGA COMPLETA'!$A6775)</f>
        <v>0</v>
      </c>
    </row>
    <row r="6776" ht="15.75" hidden="1" customHeight="1">
      <c r="A6776" s="28"/>
      <c r="B6776" s="27">
        <f>COUNTIF($H$2:$H$2576,'CARGA COMPLETA'!$A6776)</f>
        <v>0</v>
      </c>
      <c r="C6776" s="28"/>
      <c r="D6776" s="29">
        <v>0.0</v>
      </c>
      <c r="E6776" s="1">
        <f>COUNTIF($H$2:$H$2576,'CARGA COMPLETA'!$A6776)</f>
        <v>0</v>
      </c>
    </row>
    <row r="6777" ht="15.75" hidden="1" customHeight="1">
      <c r="A6777" s="28"/>
      <c r="B6777" s="27">
        <f>COUNTIF($H$2:$H$2576,'CARGA COMPLETA'!$A6777)</f>
        <v>0</v>
      </c>
      <c r="C6777" s="28" t="s">
        <v>11565</v>
      </c>
      <c r="D6777" s="29">
        <v>0.0</v>
      </c>
      <c r="E6777" s="1">
        <f>COUNTIF($H$2:$H$2576,'CARGA COMPLETA'!$A6777)</f>
        <v>0</v>
      </c>
    </row>
    <row r="6778" ht="15.75" hidden="1" customHeight="1">
      <c r="A6778" s="28" t="s">
        <v>11566</v>
      </c>
      <c r="B6778" s="27">
        <f>COUNTIF($H$2:$H$2576,'CARGA COMPLETA'!$A6778)</f>
        <v>0</v>
      </c>
      <c r="C6778" s="28" t="s">
        <v>11567</v>
      </c>
      <c r="D6778" s="29">
        <v>32407.411608</v>
      </c>
      <c r="E6778" s="1">
        <f>COUNTIF($H$2:$H$2576,'CARGA COMPLETA'!$A6778)</f>
        <v>0</v>
      </c>
    </row>
    <row r="6779" ht="15.75" hidden="1" customHeight="1">
      <c r="A6779" s="28"/>
      <c r="B6779" s="27">
        <f>COUNTIF($H$2:$H$2576,'CARGA COMPLETA'!$A6779)</f>
        <v>0</v>
      </c>
      <c r="C6779" s="28"/>
      <c r="D6779" s="29">
        <v>0.0</v>
      </c>
      <c r="E6779" s="1">
        <f>COUNTIF($H$2:$H$2576,'CARGA COMPLETA'!$A6779)</f>
        <v>0</v>
      </c>
    </row>
    <row r="6780" ht="15.75" hidden="1" customHeight="1">
      <c r="A6780" s="28"/>
      <c r="B6780" s="27">
        <f>COUNTIF($H$2:$H$2576,'CARGA COMPLETA'!$A6780)</f>
        <v>0</v>
      </c>
      <c r="C6780" s="28" t="s">
        <v>11568</v>
      </c>
      <c r="D6780" s="29">
        <v>0.0</v>
      </c>
      <c r="E6780" s="1">
        <f>COUNTIF($H$2:$H$2576,'CARGA COMPLETA'!$A6780)</f>
        <v>0</v>
      </c>
    </row>
    <row r="6781" ht="15.75" customHeight="1">
      <c r="A6781" s="28" t="s">
        <v>3930</v>
      </c>
      <c r="B6781" s="27">
        <f>COUNTIF($H$2:$H$2576,'CARGA COMPLETA'!$A6781)</f>
        <v>1</v>
      </c>
      <c r="C6781" s="28" t="s">
        <v>3929</v>
      </c>
      <c r="D6781" s="29">
        <v>2577.75202575</v>
      </c>
      <c r="E6781" s="1">
        <f>COUNTIF($H$2:$H$2576,'CARGA COMPLETA'!$A6781)</f>
        <v>1</v>
      </c>
    </row>
    <row r="6782" ht="15.75" hidden="1" customHeight="1">
      <c r="A6782" s="28"/>
      <c r="B6782" s="27">
        <f>COUNTIF($H$2:$H$2576,'CARGA COMPLETA'!$A6782)</f>
        <v>0</v>
      </c>
      <c r="C6782" s="28"/>
      <c r="D6782" s="29">
        <v>0.0</v>
      </c>
      <c r="E6782" s="1">
        <f>COUNTIF($H$2:$H$2576,'CARGA COMPLETA'!$A6782)</f>
        <v>0</v>
      </c>
    </row>
    <row r="6783" ht="15.75" hidden="1" customHeight="1">
      <c r="A6783" s="28"/>
      <c r="B6783" s="27">
        <f>COUNTIF($H$2:$H$2576,'CARGA COMPLETA'!$A6783)</f>
        <v>0</v>
      </c>
      <c r="C6783" s="28" t="s">
        <v>11569</v>
      </c>
      <c r="D6783" s="29">
        <v>0.0</v>
      </c>
      <c r="E6783" s="1">
        <f>COUNTIF($H$2:$H$2576,'CARGA COMPLETA'!$A6783)</f>
        <v>0</v>
      </c>
    </row>
    <row r="6784" ht="15.75" hidden="1" customHeight="1">
      <c r="A6784" s="28" t="s">
        <v>11570</v>
      </c>
      <c r="B6784" s="27">
        <f>COUNTIF($H$2:$H$2576,'CARGA COMPLETA'!$A6784)</f>
        <v>0</v>
      </c>
      <c r="C6784" s="28" t="s">
        <v>11571</v>
      </c>
      <c r="D6784" s="29">
        <v>3237.1869914999997</v>
      </c>
      <c r="E6784" s="1">
        <f>COUNTIF($H$2:$H$2576,'CARGA COMPLETA'!$A6784)</f>
        <v>0</v>
      </c>
    </row>
    <row r="6785" ht="15.75" hidden="1" customHeight="1">
      <c r="A6785" s="28" t="s">
        <v>11572</v>
      </c>
      <c r="B6785" s="27">
        <f>COUNTIF($H$2:$H$2576,'CARGA COMPLETA'!$A6785)</f>
        <v>0</v>
      </c>
      <c r="C6785" s="28" t="s">
        <v>11573</v>
      </c>
      <c r="D6785" s="29">
        <v>3237.1869914999997</v>
      </c>
      <c r="E6785" s="1">
        <f>COUNTIF($H$2:$H$2576,'CARGA COMPLETA'!$A6785)</f>
        <v>0</v>
      </c>
    </row>
    <row r="6786" ht="15.75" hidden="1" customHeight="1">
      <c r="A6786" s="28" t="s">
        <v>11574</v>
      </c>
      <c r="B6786" s="27">
        <f>COUNTIF($H$2:$H$2576,'CARGA COMPLETA'!$A6786)</f>
        <v>0</v>
      </c>
      <c r="C6786" s="28" t="s">
        <v>11575</v>
      </c>
      <c r="D6786" s="29">
        <v>3237.1869914999997</v>
      </c>
      <c r="E6786" s="1">
        <f>COUNTIF($H$2:$H$2576,'CARGA COMPLETA'!$A6786)</f>
        <v>0</v>
      </c>
    </row>
    <row r="6787" ht="15.75" hidden="1" customHeight="1">
      <c r="A6787" s="28"/>
      <c r="B6787" s="27">
        <f>COUNTIF($H$2:$H$2576,'CARGA COMPLETA'!$A6787)</f>
        <v>0</v>
      </c>
      <c r="C6787" s="28"/>
      <c r="D6787" s="29">
        <v>0.0</v>
      </c>
      <c r="E6787" s="1">
        <f>COUNTIF($H$2:$H$2576,'CARGA COMPLETA'!$A6787)</f>
        <v>0</v>
      </c>
    </row>
    <row r="6788" ht="15.75" hidden="1" customHeight="1">
      <c r="A6788" s="28"/>
      <c r="B6788" s="27">
        <f>COUNTIF($H$2:$H$2576,'CARGA COMPLETA'!$A6788)</f>
        <v>0</v>
      </c>
      <c r="C6788" s="28" t="s">
        <v>11576</v>
      </c>
      <c r="D6788" s="29">
        <v>0.0</v>
      </c>
      <c r="E6788" s="1">
        <f>COUNTIF($H$2:$H$2576,'CARGA COMPLETA'!$A6788)</f>
        <v>0</v>
      </c>
    </row>
    <row r="6789" ht="15.75" hidden="1" customHeight="1">
      <c r="A6789" s="28" t="s">
        <v>11577</v>
      </c>
      <c r="B6789" s="27">
        <f>COUNTIF($H$2:$H$2576,'CARGA COMPLETA'!$A6789)</f>
        <v>0</v>
      </c>
      <c r="C6789" s="28" t="s">
        <v>11578</v>
      </c>
      <c r="D6789" s="29">
        <v>5907.737335499999</v>
      </c>
      <c r="E6789" s="1">
        <f>COUNTIF($H$2:$H$2576,'CARGA COMPLETA'!$A6789)</f>
        <v>0</v>
      </c>
    </row>
    <row r="6790" ht="15.75" hidden="1" customHeight="1">
      <c r="A6790" s="28" t="s">
        <v>11579</v>
      </c>
      <c r="B6790" s="27">
        <f>COUNTIF($H$2:$H$2576,'CARGA COMPLETA'!$A6790)</f>
        <v>0</v>
      </c>
      <c r="C6790" s="28" t="s">
        <v>11580</v>
      </c>
      <c r="D6790" s="29">
        <v>6742.769467499999</v>
      </c>
      <c r="E6790" s="1">
        <f>COUNTIF($H$2:$H$2576,'CARGA COMPLETA'!$A6790)</f>
        <v>0</v>
      </c>
    </row>
    <row r="6791" ht="15.75" hidden="1" customHeight="1">
      <c r="A6791" s="28"/>
      <c r="B6791" s="27">
        <f>COUNTIF($H$2:$H$2576,'CARGA COMPLETA'!$A6791)</f>
        <v>0</v>
      </c>
      <c r="C6791" s="28"/>
      <c r="D6791" s="29">
        <v>0.0</v>
      </c>
      <c r="E6791" s="1">
        <f>COUNTIF($H$2:$H$2576,'CARGA COMPLETA'!$A6791)</f>
        <v>0</v>
      </c>
    </row>
    <row r="6792" ht="15.75" hidden="1" customHeight="1">
      <c r="A6792" s="28"/>
      <c r="B6792" s="27">
        <f>COUNTIF($H$2:$H$2576,'CARGA COMPLETA'!$A6792)</f>
        <v>0</v>
      </c>
      <c r="C6792" s="28" t="s">
        <v>11581</v>
      </c>
      <c r="D6792" s="29">
        <v>0.0</v>
      </c>
      <c r="E6792" s="1">
        <f>COUNTIF($H$2:$H$2576,'CARGA COMPLETA'!$A6792)</f>
        <v>0</v>
      </c>
    </row>
    <row r="6793" ht="15.75" hidden="1" customHeight="1">
      <c r="A6793" s="28" t="s">
        <v>11582</v>
      </c>
      <c r="B6793" s="27">
        <f>COUNTIF($H$2:$H$2576,'CARGA COMPLETA'!$A6793)</f>
        <v>0</v>
      </c>
      <c r="C6793" s="28" t="s">
        <v>11583</v>
      </c>
      <c r="D6793" s="29">
        <v>6174.6414345</v>
      </c>
      <c r="E6793" s="1">
        <f>COUNTIF($H$2:$H$2576,'CARGA COMPLETA'!$A6793)</f>
        <v>0</v>
      </c>
    </row>
    <row r="6794" ht="15.75" hidden="1" customHeight="1">
      <c r="A6794" s="28"/>
      <c r="B6794" s="27">
        <f>COUNTIF($H$2:$H$2576,'CARGA COMPLETA'!$A6794)</f>
        <v>0</v>
      </c>
      <c r="C6794" s="28"/>
      <c r="D6794" s="29">
        <v>0.0</v>
      </c>
      <c r="E6794" s="1">
        <f>COUNTIF($H$2:$H$2576,'CARGA COMPLETA'!$A6794)</f>
        <v>0</v>
      </c>
    </row>
    <row r="6795" ht="15.75" hidden="1" customHeight="1">
      <c r="A6795" s="28"/>
      <c r="B6795" s="27">
        <f>COUNTIF($H$2:$H$2576,'CARGA COMPLETA'!$A6795)</f>
        <v>0</v>
      </c>
      <c r="C6795" s="28" t="s">
        <v>11584</v>
      </c>
      <c r="D6795" s="29">
        <v>0.0</v>
      </c>
      <c r="E6795" s="1">
        <f>COUNTIF($H$2:$H$2576,'CARGA COMPLETA'!$A6795)</f>
        <v>0</v>
      </c>
    </row>
    <row r="6796" ht="15.75" customHeight="1">
      <c r="A6796" s="28" t="s">
        <v>3932</v>
      </c>
      <c r="B6796" s="27">
        <f>COUNTIF($H$2:$H$2576,'CARGA COMPLETA'!$A6796)</f>
        <v>1</v>
      </c>
      <c r="C6796" s="28" t="s">
        <v>3931</v>
      </c>
      <c r="D6796" s="29">
        <v>429.96823649999993</v>
      </c>
      <c r="E6796" s="1">
        <f>COUNTIF($H$2:$H$2576,'CARGA COMPLETA'!$A6796)</f>
        <v>1</v>
      </c>
    </row>
    <row r="6797" ht="15.75" customHeight="1">
      <c r="A6797" s="28" t="s">
        <v>3934</v>
      </c>
      <c r="B6797" s="27">
        <f>COUNTIF($H$2:$H$2576,'CARGA COMPLETA'!$A6797)</f>
        <v>1</v>
      </c>
      <c r="C6797" s="28" t="s">
        <v>3933</v>
      </c>
      <c r="D6797" s="29">
        <v>579.5020935</v>
      </c>
      <c r="E6797" s="1">
        <f>COUNTIF($H$2:$H$2576,'CARGA COMPLETA'!$A6797)</f>
        <v>1</v>
      </c>
    </row>
    <row r="6798" ht="15.75" customHeight="1">
      <c r="A6798" s="28" t="s">
        <v>3936</v>
      </c>
      <c r="B6798" s="27">
        <f>COUNTIF($H$2:$H$2576,'CARGA COMPLETA'!$A6798)</f>
        <v>1</v>
      </c>
      <c r="C6798" s="28" t="s">
        <v>3935</v>
      </c>
      <c r="D6798" s="29">
        <v>661.66305975</v>
      </c>
      <c r="E6798" s="1">
        <f>COUNTIF($H$2:$H$2576,'CARGA COMPLETA'!$A6798)</f>
        <v>1</v>
      </c>
    </row>
    <row r="6799" ht="15.75" hidden="1" customHeight="1">
      <c r="A6799" s="28"/>
      <c r="B6799" s="27">
        <f>COUNTIF($H$2:$H$2576,'CARGA COMPLETA'!$A6799)</f>
        <v>0</v>
      </c>
      <c r="C6799" s="28"/>
      <c r="D6799" s="29">
        <v>0.0</v>
      </c>
      <c r="E6799" s="1">
        <f>COUNTIF($H$2:$H$2576,'CARGA COMPLETA'!$A6799)</f>
        <v>0</v>
      </c>
    </row>
    <row r="6800" ht="15.75" hidden="1" customHeight="1">
      <c r="A6800" s="28"/>
      <c r="B6800" s="27">
        <f>COUNTIF($H$2:$H$2576,'CARGA COMPLETA'!$A6800)</f>
        <v>0</v>
      </c>
      <c r="C6800" s="28" t="s">
        <v>11585</v>
      </c>
      <c r="D6800" s="29">
        <v>0.0</v>
      </c>
      <c r="E6800" s="1">
        <f>COUNTIF($H$2:$H$2576,'CARGA COMPLETA'!$A6800)</f>
        <v>0</v>
      </c>
    </row>
    <row r="6801" ht="15.75" hidden="1" customHeight="1">
      <c r="A6801" s="28" t="s">
        <v>11586</v>
      </c>
      <c r="B6801" s="27">
        <f>COUNTIF($H$2:$H$2576,'CARGA COMPLETA'!$A6801)</f>
        <v>0</v>
      </c>
      <c r="C6801" s="28" t="s">
        <v>11587</v>
      </c>
      <c r="D6801" s="29">
        <v>36099.78562575</v>
      </c>
      <c r="E6801" s="1">
        <f>COUNTIF($H$2:$H$2576,'CARGA COMPLETA'!$A6801)</f>
        <v>0</v>
      </c>
    </row>
    <row r="6802" ht="15.75" hidden="1" customHeight="1">
      <c r="A6802" s="28" t="s">
        <v>11588</v>
      </c>
      <c r="B6802" s="27">
        <f>COUNTIF($H$2:$H$2576,'CARGA COMPLETA'!$A6802)</f>
        <v>0</v>
      </c>
      <c r="C6802" s="28" t="s">
        <v>11589</v>
      </c>
      <c r="D6802" s="29">
        <v>11236.107341249999</v>
      </c>
      <c r="E6802" s="1">
        <f>COUNTIF($H$2:$H$2576,'CARGA COMPLETA'!$A6802)</f>
        <v>0</v>
      </c>
    </row>
    <row r="6803" ht="15.75" hidden="1" customHeight="1">
      <c r="A6803" s="28" t="s">
        <v>11590</v>
      </c>
      <c r="B6803" s="27">
        <f>COUNTIF($H$2:$H$2576,'CARGA COMPLETA'!$A6803)</f>
        <v>0</v>
      </c>
      <c r="C6803" s="28" t="s">
        <v>11591</v>
      </c>
      <c r="D6803" s="29">
        <v>14782.217768999999</v>
      </c>
      <c r="E6803" s="1">
        <f>COUNTIF($H$2:$H$2576,'CARGA COMPLETA'!$A6803)</f>
        <v>0</v>
      </c>
    </row>
    <row r="6804" ht="15.75" hidden="1" customHeight="1">
      <c r="A6804" s="28" t="s">
        <v>11592</v>
      </c>
      <c r="B6804" s="27">
        <f>COUNTIF($H$2:$H$2576,'CARGA COMPLETA'!$A6804)</f>
        <v>0</v>
      </c>
      <c r="C6804" s="28" t="s">
        <v>11593</v>
      </c>
      <c r="D6804" s="29">
        <v>7449.6861945</v>
      </c>
      <c r="E6804" s="1">
        <f>COUNTIF($H$2:$H$2576,'CARGA COMPLETA'!$A6804)</f>
        <v>0</v>
      </c>
    </row>
    <row r="6805" ht="15.75" hidden="1" customHeight="1">
      <c r="A6805" s="28"/>
      <c r="B6805" s="27">
        <f>COUNTIF($H$2:$H$2576,'CARGA COMPLETA'!$A6805)</f>
        <v>0</v>
      </c>
      <c r="C6805" s="28"/>
      <c r="D6805" s="29">
        <v>0.0</v>
      </c>
      <c r="E6805" s="1">
        <f>COUNTIF($H$2:$H$2576,'CARGA COMPLETA'!$A6805)</f>
        <v>0</v>
      </c>
    </row>
    <row r="6806" ht="15.75" hidden="1" customHeight="1">
      <c r="A6806" s="28"/>
      <c r="B6806" s="27">
        <f>COUNTIF($H$2:$H$2576,'CARGA COMPLETA'!$A6806)</f>
        <v>0</v>
      </c>
      <c r="C6806" s="28" t="s">
        <v>11594</v>
      </c>
      <c r="D6806" s="29">
        <v>0.0</v>
      </c>
      <c r="E6806" s="1">
        <f>COUNTIF($H$2:$H$2576,'CARGA COMPLETA'!$A6806)</f>
        <v>0</v>
      </c>
    </row>
    <row r="6807" ht="15.75" hidden="1" customHeight="1">
      <c r="A6807" s="28" t="s">
        <v>11595</v>
      </c>
      <c r="B6807" s="27">
        <f>COUNTIF($H$2:$H$2576,'CARGA COMPLETA'!$A6807)</f>
        <v>0</v>
      </c>
      <c r="C6807" s="28" t="s">
        <v>11596</v>
      </c>
      <c r="D6807" s="29">
        <v>4557.7729147499995</v>
      </c>
      <c r="E6807" s="1">
        <f>COUNTIF($H$2:$H$2576,'CARGA COMPLETA'!$A6807)</f>
        <v>0</v>
      </c>
    </row>
    <row r="6808" ht="15.75" hidden="1" customHeight="1">
      <c r="A6808" s="28" t="s">
        <v>11597</v>
      </c>
      <c r="B6808" s="27">
        <f>COUNTIF($H$2:$H$2576,'CARGA COMPLETA'!$A6808)</f>
        <v>0</v>
      </c>
      <c r="C6808" s="28" t="s">
        <v>11598</v>
      </c>
      <c r="D6808" s="29">
        <v>3846.4808579999994</v>
      </c>
      <c r="E6808" s="1">
        <f>COUNTIF($H$2:$H$2576,'CARGA COMPLETA'!$A6808)</f>
        <v>0</v>
      </c>
    </row>
    <row r="6809" ht="15.75" hidden="1" customHeight="1">
      <c r="A6809" s="28"/>
      <c r="B6809" s="27">
        <f>COUNTIF($H$2:$H$2576,'CARGA COMPLETA'!$A6809)</f>
        <v>0</v>
      </c>
      <c r="C6809" s="28"/>
      <c r="D6809" s="29">
        <v>0.0</v>
      </c>
      <c r="E6809" s="1">
        <f>COUNTIF($H$2:$H$2576,'CARGA COMPLETA'!$A6809)</f>
        <v>0</v>
      </c>
    </row>
    <row r="6810" ht="15.75" hidden="1" customHeight="1">
      <c r="A6810" s="28"/>
      <c r="B6810" s="27">
        <f>COUNTIF($H$2:$H$2576,'CARGA COMPLETA'!$A6810)</f>
        <v>0</v>
      </c>
      <c r="C6810" s="28" t="s">
        <v>11599</v>
      </c>
      <c r="D6810" s="29">
        <v>0.0</v>
      </c>
      <c r="E6810" s="1">
        <f>COUNTIF($H$2:$H$2576,'CARGA COMPLETA'!$A6810)</f>
        <v>0</v>
      </c>
    </row>
    <row r="6811" ht="15.75" hidden="1" customHeight="1">
      <c r="A6811" s="28" t="s">
        <v>11600</v>
      </c>
      <c r="B6811" s="27">
        <f>COUNTIF($H$2:$H$2576,'CARGA COMPLETA'!$A6811)</f>
        <v>0</v>
      </c>
      <c r="C6811" s="28" t="s">
        <v>11601</v>
      </c>
      <c r="D6811" s="29">
        <v>3701.3133464999996</v>
      </c>
      <c r="E6811" s="1">
        <f>COUNTIF($H$2:$H$2576,'CARGA COMPLETA'!$A6811)</f>
        <v>0</v>
      </c>
    </row>
    <row r="6812" ht="15.75" hidden="1" customHeight="1">
      <c r="A6812" s="28" t="s">
        <v>11602</v>
      </c>
      <c r="B6812" s="27">
        <f>COUNTIF($H$2:$H$2576,'CARGA COMPLETA'!$A6812)</f>
        <v>0</v>
      </c>
      <c r="C6812" s="28" t="s">
        <v>11603</v>
      </c>
      <c r="D6812" s="29">
        <v>4084.4287192499996</v>
      </c>
      <c r="E6812" s="1">
        <f>COUNTIF($H$2:$H$2576,'CARGA COMPLETA'!$A6812)</f>
        <v>0</v>
      </c>
    </row>
    <row r="6813" ht="15.75" hidden="1" customHeight="1">
      <c r="A6813" s="28"/>
      <c r="B6813" s="27">
        <f>COUNTIF($H$2:$H$2576,'CARGA COMPLETA'!$A6813)</f>
        <v>0</v>
      </c>
      <c r="C6813" s="28"/>
      <c r="D6813" s="29">
        <v>0.0</v>
      </c>
      <c r="E6813" s="1">
        <f>COUNTIF($H$2:$H$2576,'CARGA COMPLETA'!$A6813)</f>
        <v>0</v>
      </c>
    </row>
    <row r="6814" ht="15.75" hidden="1" customHeight="1">
      <c r="A6814" s="28"/>
      <c r="B6814" s="27">
        <f>COUNTIF($H$2:$H$2576,'CARGA COMPLETA'!$A6814)</f>
        <v>0</v>
      </c>
      <c r="C6814" s="28" t="s">
        <v>11604</v>
      </c>
      <c r="D6814" s="29">
        <v>0.0</v>
      </c>
      <c r="E6814" s="1">
        <f>COUNTIF($H$2:$H$2576,'CARGA COMPLETA'!$A6814)</f>
        <v>0</v>
      </c>
    </row>
    <row r="6815" ht="15.75" customHeight="1">
      <c r="A6815" s="28" t="s">
        <v>3938</v>
      </c>
      <c r="B6815" s="27">
        <f>COUNTIF($H$2:$H$2576,'CARGA COMPLETA'!$A6815)</f>
        <v>1</v>
      </c>
      <c r="C6815" s="28" t="s">
        <v>3937</v>
      </c>
      <c r="D6815" s="29">
        <v>1133.7225075</v>
      </c>
      <c r="E6815" s="1">
        <f>COUNTIF($H$2:$H$2576,'CARGA COMPLETA'!$A6815)</f>
        <v>1</v>
      </c>
    </row>
    <row r="6816" ht="15.75" customHeight="1">
      <c r="A6816" s="28" t="s">
        <v>3940</v>
      </c>
      <c r="B6816" s="27">
        <f>COUNTIF($H$2:$H$2576,'CARGA COMPLETA'!$A6816)</f>
        <v>1</v>
      </c>
      <c r="C6816" s="28" t="s">
        <v>3939</v>
      </c>
      <c r="D6816" s="29">
        <v>403.07837624999996</v>
      </c>
      <c r="E6816" s="1">
        <f>COUNTIF($H$2:$H$2576,'CARGA COMPLETA'!$A6816)</f>
        <v>1</v>
      </c>
    </row>
    <row r="6817" ht="15.75" customHeight="1">
      <c r="A6817" s="28" t="s">
        <v>3942</v>
      </c>
      <c r="B6817" s="27">
        <f>COUNTIF($H$2:$H$2576,'CARGA COMPLETA'!$A6817)</f>
        <v>1</v>
      </c>
      <c r="C6817" s="28" t="s">
        <v>3941</v>
      </c>
      <c r="D6817" s="29">
        <v>1133.7225075</v>
      </c>
      <c r="E6817" s="1">
        <f>COUNTIF($H$2:$H$2576,'CARGA COMPLETA'!$A6817)</f>
        <v>1</v>
      </c>
    </row>
    <row r="6818" ht="15.75" customHeight="1">
      <c r="A6818" s="28" t="s">
        <v>3944</v>
      </c>
      <c r="B6818" s="27">
        <f>COUNTIF($H$2:$H$2576,'CARGA COMPLETA'!$A6818)</f>
        <v>1</v>
      </c>
      <c r="C6818" s="28" t="s">
        <v>3943</v>
      </c>
      <c r="D6818" s="29">
        <v>403.07837624999996</v>
      </c>
      <c r="E6818" s="1">
        <f>COUNTIF($H$2:$H$2576,'CARGA COMPLETA'!$A6818)</f>
        <v>1</v>
      </c>
    </row>
    <row r="6819" ht="15.75" customHeight="1">
      <c r="A6819" s="28" t="s">
        <v>3946</v>
      </c>
      <c r="B6819" s="27">
        <f>COUNTIF($H$2:$H$2576,'CARGA COMPLETA'!$A6819)</f>
        <v>1</v>
      </c>
      <c r="C6819" s="28" t="s">
        <v>3945</v>
      </c>
      <c r="D6819" s="29">
        <v>1133.7225075</v>
      </c>
      <c r="E6819" s="1">
        <f>COUNTIF($H$2:$H$2576,'CARGA COMPLETA'!$A6819)</f>
        <v>1</v>
      </c>
    </row>
    <row r="6820" ht="15.75" customHeight="1">
      <c r="A6820" s="28" t="s">
        <v>3948</v>
      </c>
      <c r="B6820" s="27">
        <f>COUNTIF($H$2:$H$2576,'CARGA COMPLETA'!$A6820)</f>
        <v>1</v>
      </c>
      <c r="C6820" s="28" t="s">
        <v>3947</v>
      </c>
      <c r="D6820" s="29">
        <v>403.07837624999996</v>
      </c>
      <c r="E6820" s="1">
        <f>COUNTIF($H$2:$H$2576,'CARGA COMPLETA'!$A6820)</f>
        <v>1</v>
      </c>
    </row>
    <row r="6821" ht="15.75" customHeight="1">
      <c r="A6821" s="28" t="s">
        <v>3950</v>
      </c>
      <c r="B6821" s="27">
        <f>COUNTIF($H$2:$H$2576,'CARGA COMPLETA'!$A6821)</f>
        <v>1</v>
      </c>
      <c r="C6821" s="28" t="s">
        <v>3949</v>
      </c>
      <c r="D6821" s="29">
        <v>1133.7225075</v>
      </c>
      <c r="E6821" s="1">
        <f>COUNTIF($H$2:$H$2576,'CARGA COMPLETA'!$A6821)</f>
        <v>1</v>
      </c>
    </row>
    <row r="6822" ht="15.75" customHeight="1">
      <c r="A6822" s="28" t="s">
        <v>3952</v>
      </c>
      <c r="B6822" s="27">
        <f>COUNTIF($H$2:$H$2576,'CARGA COMPLETA'!$A6822)</f>
        <v>1</v>
      </c>
      <c r="C6822" s="28" t="s">
        <v>3951</v>
      </c>
      <c r="D6822" s="29">
        <v>403.07837624999996</v>
      </c>
      <c r="E6822" s="1">
        <f>COUNTIF($H$2:$H$2576,'CARGA COMPLETA'!$A6822)</f>
        <v>1</v>
      </c>
    </row>
    <row r="6823" ht="15.75" customHeight="1">
      <c r="A6823" s="28" t="s">
        <v>3954</v>
      </c>
      <c r="B6823" s="27">
        <f>COUNTIF($H$2:$H$2576,'CARGA COMPLETA'!$A6823)</f>
        <v>1</v>
      </c>
      <c r="C6823" s="28" t="s">
        <v>3953</v>
      </c>
      <c r="D6823" s="29">
        <v>1133.7225075</v>
      </c>
      <c r="E6823" s="1">
        <f>COUNTIF($H$2:$H$2576,'CARGA COMPLETA'!$A6823)</f>
        <v>1</v>
      </c>
    </row>
    <row r="6824" ht="15.75" customHeight="1">
      <c r="A6824" s="28" t="s">
        <v>3956</v>
      </c>
      <c r="B6824" s="27">
        <f>COUNTIF($H$2:$H$2576,'CARGA COMPLETA'!$A6824)</f>
        <v>1</v>
      </c>
      <c r="C6824" s="28" t="s">
        <v>3955</v>
      </c>
      <c r="D6824" s="29">
        <v>403.07837624999996</v>
      </c>
      <c r="E6824" s="1">
        <f>COUNTIF($H$2:$H$2576,'CARGA COMPLETA'!$A6824)</f>
        <v>1</v>
      </c>
    </row>
    <row r="6825" ht="15.75" customHeight="1">
      <c r="A6825" s="28" t="s">
        <v>3958</v>
      </c>
      <c r="B6825" s="27">
        <f>COUNTIF($H$2:$H$2576,'CARGA COMPLETA'!$A6825)</f>
        <v>1</v>
      </c>
      <c r="C6825" s="28" t="s">
        <v>3957</v>
      </c>
      <c r="D6825" s="29">
        <v>1133.7225075</v>
      </c>
      <c r="E6825" s="1">
        <f>COUNTIF($H$2:$H$2576,'CARGA COMPLETA'!$A6825)</f>
        <v>1</v>
      </c>
    </row>
    <row r="6826" ht="15.75" customHeight="1">
      <c r="A6826" s="28" t="s">
        <v>3960</v>
      </c>
      <c r="B6826" s="27">
        <f>COUNTIF($H$2:$H$2576,'CARGA COMPLETA'!$A6826)</f>
        <v>1</v>
      </c>
      <c r="C6826" s="28" t="s">
        <v>3959</v>
      </c>
      <c r="D6826" s="29">
        <v>403.07837624999996</v>
      </c>
      <c r="E6826" s="1">
        <f>COUNTIF($H$2:$H$2576,'CARGA COMPLETA'!$A6826)</f>
        <v>1</v>
      </c>
    </row>
    <row r="6827" ht="15.75" customHeight="1">
      <c r="A6827" s="28" t="s">
        <v>3962</v>
      </c>
      <c r="B6827" s="27">
        <f>COUNTIF($H$2:$H$2576,'CARGA COMPLETA'!$A6827)</f>
        <v>1</v>
      </c>
      <c r="C6827" s="28" t="s">
        <v>3961</v>
      </c>
      <c r="D6827" s="29">
        <v>1133.7225075</v>
      </c>
      <c r="E6827" s="1">
        <f>COUNTIF($H$2:$H$2576,'CARGA COMPLETA'!$A6827)</f>
        <v>1</v>
      </c>
    </row>
    <row r="6828" ht="15.75" customHeight="1">
      <c r="A6828" s="28" t="s">
        <v>3964</v>
      </c>
      <c r="B6828" s="27">
        <f>COUNTIF($H$2:$H$2576,'CARGA COMPLETA'!$A6828)</f>
        <v>1</v>
      </c>
      <c r="C6828" s="28" t="s">
        <v>3963</v>
      </c>
      <c r="D6828" s="29">
        <v>403.07837624999996</v>
      </c>
      <c r="E6828" s="1">
        <f>COUNTIF($H$2:$H$2576,'CARGA COMPLETA'!$A6828)</f>
        <v>1</v>
      </c>
    </row>
    <row r="6829" ht="15.75" customHeight="1">
      <c r="A6829" s="28" t="s">
        <v>3966</v>
      </c>
      <c r="B6829" s="27">
        <f>COUNTIF($H$2:$H$2576,'CARGA COMPLETA'!$A6829)</f>
        <v>1</v>
      </c>
      <c r="C6829" s="28" t="s">
        <v>3965</v>
      </c>
      <c r="D6829" s="29">
        <v>1133.7225075</v>
      </c>
      <c r="E6829" s="1">
        <f>COUNTIF($H$2:$H$2576,'CARGA COMPLETA'!$A6829)</f>
        <v>1</v>
      </c>
    </row>
    <row r="6830" ht="15.75" customHeight="1">
      <c r="A6830" s="28" t="s">
        <v>3968</v>
      </c>
      <c r="B6830" s="27">
        <f>COUNTIF($H$2:$H$2576,'CARGA COMPLETA'!$A6830)</f>
        <v>1</v>
      </c>
      <c r="C6830" s="28" t="s">
        <v>3967</v>
      </c>
      <c r="D6830" s="29">
        <v>403.07837624999996</v>
      </c>
      <c r="E6830" s="1">
        <f>COUNTIF($H$2:$H$2576,'CARGA COMPLETA'!$A6830)</f>
        <v>1</v>
      </c>
    </row>
    <row r="6831" ht="15.75" customHeight="1">
      <c r="A6831" s="28" t="s">
        <v>3970</v>
      </c>
      <c r="B6831" s="27">
        <f>COUNTIF($H$2:$H$2576,'CARGA COMPLETA'!$A6831)</f>
        <v>1</v>
      </c>
      <c r="C6831" s="28" t="s">
        <v>3969</v>
      </c>
      <c r="D6831" s="29">
        <v>1133.7225075</v>
      </c>
      <c r="E6831" s="1">
        <f>COUNTIF($H$2:$H$2576,'CARGA COMPLETA'!$A6831)</f>
        <v>1</v>
      </c>
    </row>
    <row r="6832" ht="15.75" customHeight="1">
      <c r="A6832" s="28" t="s">
        <v>3972</v>
      </c>
      <c r="B6832" s="27">
        <f>COUNTIF($H$2:$H$2576,'CARGA COMPLETA'!$A6832)</f>
        <v>1</v>
      </c>
      <c r="C6832" s="28" t="s">
        <v>3971</v>
      </c>
      <c r="D6832" s="29">
        <v>403.07837624999996</v>
      </c>
      <c r="E6832" s="1">
        <f>COUNTIF($H$2:$H$2576,'CARGA COMPLETA'!$A6832)</f>
        <v>1</v>
      </c>
    </row>
    <row r="6833" ht="15.75" hidden="1" customHeight="1">
      <c r="A6833" s="28"/>
      <c r="B6833" s="27">
        <f>COUNTIF($H$2:$H$2576,'CARGA COMPLETA'!$A6833)</f>
        <v>0</v>
      </c>
      <c r="C6833" s="28"/>
      <c r="D6833" s="29">
        <v>0.0</v>
      </c>
      <c r="E6833" s="1">
        <f>COUNTIF($H$2:$H$2576,'CARGA COMPLETA'!$A6833)</f>
        <v>0</v>
      </c>
    </row>
    <row r="6834" ht="15.75" hidden="1" customHeight="1">
      <c r="A6834" s="28"/>
      <c r="B6834" s="27">
        <f>COUNTIF($H$2:$H$2576,'CARGA COMPLETA'!$A6834)</f>
        <v>0</v>
      </c>
      <c r="C6834" s="28" t="s">
        <v>11605</v>
      </c>
      <c r="D6834" s="29">
        <v>0.0</v>
      </c>
      <c r="E6834" s="1">
        <f>COUNTIF($H$2:$H$2576,'CARGA COMPLETA'!$A6834)</f>
        <v>0</v>
      </c>
    </row>
    <row r="6835" ht="15.75" customHeight="1">
      <c r="A6835" s="28" t="s">
        <v>3974</v>
      </c>
      <c r="B6835" s="27">
        <f>COUNTIF($H$2:$H$2576,'CARGA COMPLETA'!$A6835)</f>
        <v>1</v>
      </c>
      <c r="C6835" s="28" t="s">
        <v>3973</v>
      </c>
      <c r="D6835" s="29">
        <v>121.42213874999999</v>
      </c>
      <c r="E6835" s="1">
        <f>COUNTIF($H$2:$H$2576,'CARGA COMPLETA'!$A6835)</f>
        <v>1</v>
      </c>
    </row>
    <row r="6836" ht="15.75" customHeight="1">
      <c r="A6836" s="28" t="s">
        <v>3976</v>
      </c>
      <c r="B6836" s="27">
        <f>COUNTIF($H$2:$H$2576,'CARGA COMPLETA'!$A6836)</f>
        <v>1</v>
      </c>
      <c r="C6836" s="28" t="s">
        <v>3975</v>
      </c>
      <c r="D6836" s="29">
        <v>128.83414499999998</v>
      </c>
      <c r="E6836" s="1">
        <f>COUNTIF($H$2:$H$2576,'CARGA COMPLETA'!$A6836)</f>
        <v>1</v>
      </c>
    </row>
    <row r="6837" ht="15.75" customHeight="1">
      <c r="A6837" s="28" t="s">
        <v>3978</v>
      </c>
      <c r="B6837" s="27">
        <f>COUNTIF($H$2:$H$2576,'CARGA COMPLETA'!$A6837)</f>
        <v>1</v>
      </c>
      <c r="C6837" s="28" t="s">
        <v>3977</v>
      </c>
      <c r="D6837" s="29">
        <v>141.25037849999998</v>
      </c>
      <c r="E6837" s="1">
        <f>COUNTIF($H$2:$H$2576,'CARGA COMPLETA'!$A6837)</f>
        <v>1</v>
      </c>
    </row>
    <row r="6838" ht="15.75" customHeight="1">
      <c r="A6838" s="28" t="s">
        <v>3980</v>
      </c>
      <c r="B6838" s="27">
        <f>COUNTIF($H$2:$H$2576,'CARGA COMPLETA'!$A6838)</f>
        <v>1</v>
      </c>
      <c r="C6838" s="28" t="s">
        <v>3979</v>
      </c>
      <c r="D6838" s="29">
        <v>158.57201249999997</v>
      </c>
      <c r="E6838" s="1">
        <f>COUNTIF($H$2:$H$2576,'CARGA COMPLETA'!$A6838)</f>
        <v>1</v>
      </c>
    </row>
    <row r="6839" ht="15.75" customHeight="1">
      <c r="A6839" s="28" t="s">
        <v>3982</v>
      </c>
      <c r="B6839" s="27">
        <f>COUNTIF($H$2:$H$2576,'CARGA COMPLETA'!$A6839)</f>
        <v>1</v>
      </c>
      <c r="C6839" s="28" t="s">
        <v>3981</v>
      </c>
      <c r="D6839" s="29">
        <v>199.45035</v>
      </c>
      <c r="E6839" s="1">
        <f>COUNTIF($H$2:$H$2576,'CARGA COMPLETA'!$A6839)</f>
        <v>1</v>
      </c>
    </row>
    <row r="6840" ht="15.75" customHeight="1">
      <c r="A6840" s="28" t="s">
        <v>3984</v>
      </c>
      <c r="B6840" s="27">
        <f>COUNTIF($H$2:$H$2576,'CARGA COMPLETA'!$A6840)</f>
        <v>1</v>
      </c>
      <c r="C6840" s="28" t="s">
        <v>3983</v>
      </c>
      <c r="D6840" s="29">
        <v>226.71754875</v>
      </c>
      <c r="E6840" s="1">
        <f>COUNTIF($H$2:$H$2576,'CARGA COMPLETA'!$A6840)</f>
        <v>1</v>
      </c>
    </row>
    <row r="6841" ht="15.75" hidden="1" customHeight="1">
      <c r="A6841" s="28"/>
      <c r="B6841" s="27">
        <f>COUNTIF($H$2:$H$2576,'CARGA COMPLETA'!$A6841)</f>
        <v>0</v>
      </c>
      <c r="C6841" s="28"/>
      <c r="D6841" s="29">
        <v>0.0</v>
      </c>
      <c r="E6841" s="1">
        <f>COUNTIF($H$2:$H$2576,'CARGA COMPLETA'!$A6841)</f>
        <v>0</v>
      </c>
    </row>
    <row r="6842" ht="15.75" hidden="1" customHeight="1">
      <c r="A6842" s="28"/>
      <c r="B6842" s="27">
        <f>COUNTIF($H$2:$H$2576,'CARGA COMPLETA'!$A6842)</f>
        <v>0</v>
      </c>
      <c r="C6842" s="28" t="s">
        <v>11606</v>
      </c>
      <c r="D6842" s="29">
        <v>0.0</v>
      </c>
      <c r="E6842" s="1">
        <f>COUNTIF($H$2:$H$2576,'CARGA COMPLETA'!$A6842)</f>
        <v>0</v>
      </c>
    </row>
    <row r="6843" ht="15.75" customHeight="1">
      <c r="A6843" s="28" t="s">
        <v>3986</v>
      </c>
      <c r="B6843" s="27">
        <f>COUNTIF($H$2:$H$2576,'CARGA COMPLETA'!$A6843)</f>
        <v>1</v>
      </c>
      <c r="C6843" s="28" t="s">
        <v>3985</v>
      </c>
      <c r="D6843" s="29">
        <v>897.1492364999999</v>
      </c>
      <c r="E6843" s="1">
        <f>COUNTIF($H$2:$H$2576,'CARGA COMPLETA'!$A6843)</f>
        <v>1</v>
      </c>
    </row>
    <row r="6844" ht="15.75" customHeight="1">
      <c r="A6844" s="28" t="s">
        <v>3988</v>
      </c>
      <c r="B6844" s="27">
        <f>COUNTIF($H$2:$H$2576,'CARGA COMPLETA'!$A6844)</f>
        <v>1</v>
      </c>
      <c r="C6844" s="28" t="s">
        <v>3987</v>
      </c>
      <c r="D6844" s="29">
        <v>1173.1813335</v>
      </c>
      <c r="E6844" s="1">
        <f>COUNTIF($H$2:$H$2576,'CARGA COMPLETA'!$A6844)</f>
        <v>1</v>
      </c>
    </row>
    <row r="6845" ht="15.75" hidden="1" customHeight="1">
      <c r="A6845" s="28"/>
      <c r="B6845" s="27">
        <f>COUNTIF($H$2:$H$2576,'CARGA COMPLETA'!$A6845)</f>
        <v>0</v>
      </c>
      <c r="C6845" s="28"/>
      <c r="D6845" s="29">
        <v>0.0</v>
      </c>
      <c r="E6845" s="1">
        <f>COUNTIF($H$2:$H$2576,'CARGA COMPLETA'!$A6845)</f>
        <v>0</v>
      </c>
    </row>
    <row r="6846" ht="15.75" hidden="1" customHeight="1">
      <c r="A6846" s="28"/>
      <c r="B6846" s="27">
        <f>COUNTIF($H$2:$H$2576,'CARGA COMPLETA'!$A6846)</f>
        <v>0</v>
      </c>
      <c r="C6846" s="28" t="s">
        <v>11607</v>
      </c>
      <c r="D6846" s="29">
        <v>0.0</v>
      </c>
      <c r="E6846" s="1">
        <f>COUNTIF($H$2:$H$2576,'CARGA COMPLETA'!$A6846)</f>
        <v>0</v>
      </c>
    </row>
    <row r="6847" ht="15.75" customHeight="1">
      <c r="A6847" s="28" t="s">
        <v>3990</v>
      </c>
      <c r="B6847" s="27">
        <f>COUNTIF($H$2:$H$2576,'CARGA COMPLETA'!$A6847)</f>
        <v>1</v>
      </c>
      <c r="C6847" s="28" t="s">
        <v>3989</v>
      </c>
      <c r="D6847" s="29">
        <v>1372.33520325</v>
      </c>
      <c r="E6847" s="1">
        <f>COUNTIF($H$2:$H$2576,'CARGA COMPLETA'!$A6847)</f>
        <v>1</v>
      </c>
    </row>
    <row r="6848" ht="15.75" customHeight="1">
      <c r="A6848" s="28" t="s">
        <v>3992</v>
      </c>
      <c r="B6848" s="27">
        <f>COUNTIF($H$2:$H$2576,'CARGA COMPLETA'!$A6848)</f>
        <v>1</v>
      </c>
      <c r="C6848" s="28" t="s">
        <v>3991</v>
      </c>
      <c r="D6848" s="29">
        <v>2217.8699235</v>
      </c>
      <c r="E6848" s="1">
        <f>COUNTIF($H$2:$H$2576,'CARGA COMPLETA'!$A6848)</f>
        <v>1</v>
      </c>
    </row>
    <row r="6849" ht="15.75" hidden="1" customHeight="1">
      <c r="A6849" s="28"/>
      <c r="B6849" s="27">
        <f>COUNTIF($H$2:$H$2576,'CARGA COMPLETA'!$A6849)</f>
        <v>0</v>
      </c>
      <c r="C6849" s="28"/>
      <c r="D6849" s="29">
        <v>0.0</v>
      </c>
      <c r="E6849" s="1">
        <f>COUNTIF($H$2:$H$2576,'CARGA COMPLETA'!$A6849)</f>
        <v>0</v>
      </c>
    </row>
    <row r="6850" ht="15.75" hidden="1" customHeight="1">
      <c r="A6850" s="28"/>
      <c r="B6850" s="27">
        <f>COUNTIF($H$2:$H$2576,'CARGA COMPLETA'!$A6850)</f>
        <v>0</v>
      </c>
      <c r="C6850" s="28" t="s">
        <v>11608</v>
      </c>
      <c r="D6850" s="29">
        <v>0.0</v>
      </c>
      <c r="E6850" s="1">
        <f>COUNTIF($H$2:$H$2576,'CARGA COMPLETA'!$A6850)</f>
        <v>0</v>
      </c>
    </row>
    <row r="6851" ht="15.75" hidden="1" customHeight="1">
      <c r="A6851" s="28" t="s">
        <v>11609</v>
      </c>
      <c r="B6851" s="27">
        <f>COUNTIF($H$2:$H$2576,'CARGA COMPLETA'!$A6851)</f>
        <v>0</v>
      </c>
      <c r="C6851" s="28" t="s">
        <v>11610</v>
      </c>
      <c r="D6851" s="29">
        <v>135.30280499999998</v>
      </c>
      <c r="E6851" s="1">
        <f>COUNTIF($H$2:$H$2576,'CARGA COMPLETA'!$A6851)</f>
        <v>0</v>
      </c>
    </row>
    <row r="6852" ht="15.75" hidden="1" customHeight="1">
      <c r="A6852" s="28" t="s">
        <v>11611</v>
      </c>
      <c r="B6852" s="27">
        <f>COUNTIF($H$2:$H$2576,'CARGA COMPLETA'!$A6852)</f>
        <v>0</v>
      </c>
      <c r="C6852" s="28" t="s">
        <v>11612</v>
      </c>
      <c r="D6852" s="29">
        <v>167.53829399999998</v>
      </c>
      <c r="E6852" s="1">
        <f>COUNTIF($H$2:$H$2576,'CARGA COMPLETA'!$A6852)</f>
        <v>0</v>
      </c>
    </row>
    <row r="6853" ht="15.75" hidden="1" customHeight="1">
      <c r="A6853" s="28"/>
      <c r="B6853" s="27">
        <f>COUNTIF($H$2:$H$2576,'CARGA COMPLETA'!$A6853)</f>
        <v>0</v>
      </c>
      <c r="C6853" s="28"/>
      <c r="D6853" s="29">
        <v>0.0</v>
      </c>
      <c r="E6853" s="1">
        <f>COUNTIF($H$2:$H$2576,'CARGA COMPLETA'!$A6853)</f>
        <v>0</v>
      </c>
    </row>
    <row r="6854" ht="15.75" hidden="1" customHeight="1">
      <c r="A6854" s="28"/>
      <c r="B6854" s="27">
        <f>COUNTIF($H$2:$H$2576,'CARGA COMPLETA'!$A6854)</f>
        <v>0</v>
      </c>
      <c r="C6854" s="28" t="s">
        <v>11613</v>
      </c>
      <c r="D6854" s="29">
        <v>0.0</v>
      </c>
      <c r="E6854" s="1">
        <f>COUNTIF($H$2:$H$2576,'CARGA COMPLETA'!$A6854)</f>
        <v>0</v>
      </c>
    </row>
    <row r="6855" ht="15.75" customHeight="1">
      <c r="A6855" s="28" t="s">
        <v>3994</v>
      </c>
      <c r="B6855" s="27">
        <f>COUNTIF($H$2:$H$2576,'CARGA COMPLETA'!$A6855)</f>
        <v>1</v>
      </c>
      <c r="C6855" s="28" t="s">
        <v>6614</v>
      </c>
      <c r="D6855" s="29">
        <v>378.01231874999996</v>
      </c>
      <c r="E6855" s="1">
        <f>COUNTIF($H$2:$H$2576,'CARGA COMPLETA'!$A6855)</f>
        <v>1</v>
      </c>
    </row>
    <row r="6856" ht="15.75" hidden="1" customHeight="1">
      <c r="A6856" s="28"/>
      <c r="B6856" s="27">
        <f>COUNTIF($H$2:$H$2576,'CARGA COMPLETA'!$A6856)</f>
        <v>0</v>
      </c>
      <c r="C6856" s="28"/>
      <c r="D6856" s="29">
        <v>0.0</v>
      </c>
      <c r="E6856" s="1">
        <f>COUNTIF($H$2:$H$2576,'CARGA COMPLETA'!$A6856)</f>
        <v>0</v>
      </c>
    </row>
    <row r="6857" ht="15.75" hidden="1" customHeight="1">
      <c r="A6857" s="28"/>
      <c r="B6857" s="27">
        <f>COUNTIF($H$2:$H$2576,'CARGA COMPLETA'!$A6857)</f>
        <v>0</v>
      </c>
      <c r="C6857" s="28" t="s">
        <v>11614</v>
      </c>
      <c r="D6857" s="29">
        <v>0.0</v>
      </c>
      <c r="E6857" s="1">
        <f>COUNTIF($H$2:$H$2576,'CARGA COMPLETA'!$A6857)</f>
        <v>0</v>
      </c>
    </row>
    <row r="6858" ht="15.75" customHeight="1">
      <c r="A6858" s="28" t="s">
        <v>3996</v>
      </c>
      <c r="B6858" s="27">
        <f>COUNTIF($H$2:$H$2576,'CARGA COMPLETA'!$A6858)</f>
        <v>1</v>
      </c>
      <c r="C6858" s="28" t="s">
        <v>3995</v>
      </c>
      <c r="D6858" s="29">
        <v>1055.3528947500001</v>
      </c>
      <c r="E6858" s="1">
        <f>COUNTIF($H$2:$H$2576,'CARGA COMPLETA'!$A6858)</f>
        <v>1</v>
      </c>
    </row>
    <row r="6859" ht="15.75" customHeight="1">
      <c r="A6859" s="28" t="s">
        <v>3998</v>
      </c>
      <c r="B6859" s="27">
        <f>COUNTIF($H$2:$H$2576,'CARGA COMPLETA'!$A6859)</f>
        <v>1</v>
      </c>
      <c r="C6859" s="28" t="s">
        <v>3997</v>
      </c>
      <c r="D6859" s="29">
        <v>313.72102575</v>
      </c>
      <c r="E6859" s="1">
        <f>COUNTIF($H$2:$H$2576,'CARGA COMPLETA'!$A6859)</f>
        <v>1</v>
      </c>
    </row>
    <row r="6860" ht="15.75" customHeight="1">
      <c r="A6860" s="28" t="s">
        <v>4000</v>
      </c>
      <c r="B6860" s="27">
        <f>COUNTIF($H$2:$H$2576,'CARGA COMPLETA'!$A6860)</f>
        <v>1</v>
      </c>
      <c r="C6860" s="28" t="s">
        <v>3999</v>
      </c>
      <c r="D6860" s="29">
        <v>283.33629225</v>
      </c>
      <c r="E6860" s="1">
        <f>COUNTIF($H$2:$H$2576,'CARGA COMPLETA'!$A6860)</f>
        <v>1</v>
      </c>
    </row>
    <row r="6861" ht="15.75" customHeight="1">
      <c r="A6861" s="28" t="s">
        <v>4002</v>
      </c>
      <c r="B6861" s="27">
        <f>COUNTIF($H$2:$H$2576,'CARGA COMPLETA'!$A6861)</f>
        <v>1</v>
      </c>
      <c r="C6861" s="28" t="s">
        <v>4001</v>
      </c>
      <c r="D6861" s="29">
        <v>324.0618975</v>
      </c>
      <c r="E6861" s="1">
        <f>COUNTIF($H$2:$H$2576,'CARGA COMPLETA'!$A6861)</f>
        <v>1</v>
      </c>
    </row>
    <row r="6862" ht="15.75" hidden="1" customHeight="1">
      <c r="A6862" s="28"/>
      <c r="B6862" s="27">
        <f>COUNTIF($H$2:$H$2576,'CARGA COMPLETA'!$A6862)</f>
        <v>0</v>
      </c>
      <c r="C6862" s="28"/>
      <c r="D6862" s="29">
        <v>0.0</v>
      </c>
      <c r="E6862" s="1">
        <f>COUNTIF($H$2:$H$2576,'CARGA COMPLETA'!$A6862)</f>
        <v>0</v>
      </c>
    </row>
    <row r="6863" ht="15.75" hidden="1" customHeight="1">
      <c r="A6863" s="28"/>
      <c r="B6863" s="27">
        <f>COUNTIF($H$2:$H$2576,'CARGA COMPLETA'!$A6863)</f>
        <v>0</v>
      </c>
      <c r="C6863" s="28" t="s">
        <v>11615</v>
      </c>
      <c r="D6863" s="29">
        <v>0.0</v>
      </c>
      <c r="E6863" s="1">
        <f>COUNTIF($H$2:$H$2576,'CARGA COMPLETA'!$A6863)</f>
        <v>0</v>
      </c>
    </row>
    <row r="6864" ht="15.75" customHeight="1">
      <c r="A6864" s="28" t="s">
        <v>4004</v>
      </c>
      <c r="B6864" s="27">
        <f>COUNTIF($H$2:$H$2576,'CARGA COMPLETA'!$A6864)</f>
        <v>1</v>
      </c>
      <c r="C6864" s="28" t="s">
        <v>6622</v>
      </c>
      <c r="D6864" s="29">
        <v>1258.0735117499999</v>
      </c>
      <c r="E6864" s="1">
        <f>COUNTIF($H$2:$H$2576,'CARGA COMPLETA'!$A6864)</f>
        <v>1</v>
      </c>
    </row>
    <row r="6865" ht="15.75" customHeight="1">
      <c r="A6865" s="28" t="s">
        <v>4006</v>
      </c>
      <c r="B6865" s="27">
        <f>COUNTIF($H$2:$H$2576,'CARGA COMPLETA'!$A6865)</f>
        <v>1</v>
      </c>
      <c r="C6865" s="28" t="s">
        <v>6625</v>
      </c>
      <c r="D6865" s="29">
        <v>1356.5678445</v>
      </c>
      <c r="E6865" s="1">
        <f>COUNTIF($H$2:$H$2576,'CARGA COMPLETA'!$A6865)</f>
        <v>1</v>
      </c>
    </row>
    <row r="6866" ht="15.75" hidden="1" customHeight="1">
      <c r="A6866" s="28"/>
      <c r="B6866" s="27">
        <f>COUNTIF($H$2:$H$2576,'CARGA COMPLETA'!$A6866)</f>
        <v>0</v>
      </c>
      <c r="C6866" s="28"/>
      <c r="D6866" s="29">
        <v>0.0</v>
      </c>
      <c r="E6866" s="1">
        <f>COUNTIF($H$2:$H$2576,'CARGA COMPLETA'!$A6866)</f>
        <v>0</v>
      </c>
    </row>
    <row r="6867" ht="15.75" hidden="1" customHeight="1">
      <c r="A6867" s="28"/>
      <c r="B6867" s="27">
        <f>COUNTIF($H$2:$H$2576,'CARGA COMPLETA'!$A6867)</f>
        <v>0</v>
      </c>
      <c r="C6867" s="28" t="s">
        <v>11616</v>
      </c>
      <c r="D6867" s="29">
        <v>0.0</v>
      </c>
      <c r="E6867" s="1">
        <f>COUNTIF($H$2:$H$2576,'CARGA COMPLETA'!$A6867)</f>
        <v>0</v>
      </c>
    </row>
    <row r="6868" ht="15.75" customHeight="1">
      <c r="A6868" s="28" t="s">
        <v>4008</v>
      </c>
      <c r="B6868" s="27">
        <f>COUNTIF($H$2:$H$2576,'CARGA COMPLETA'!$A6868)</f>
        <v>1</v>
      </c>
      <c r="C6868" s="28" t="s">
        <v>4007</v>
      </c>
      <c r="D6868" s="29">
        <v>255.54800699999998</v>
      </c>
      <c r="E6868" s="1">
        <f>COUNTIF($H$2:$H$2576,'CARGA COMPLETA'!$A6868)</f>
        <v>1</v>
      </c>
    </row>
    <row r="6869" ht="15.75" customHeight="1">
      <c r="A6869" s="28" t="s">
        <v>4010</v>
      </c>
      <c r="B6869" s="27">
        <f>COUNTIF($H$2:$H$2576,'CARGA COMPLETA'!$A6869)</f>
        <v>1</v>
      </c>
      <c r="C6869" s="28" t="s">
        <v>4009</v>
      </c>
      <c r="D6869" s="29">
        <v>276.92153775</v>
      </c>
      <c r="E6869" s="1">
        <f>COUNTIF($H$2:$H$2576,'CARGA COMPLETA'!$A6869)</f>
        <v>1</v>
      </c>
    </row>
    <row r="6870" ht="15.75" hidden="1" customHeight="1">
      <c r="A6870" s="28"/>
      <c r="B6870" s="27">
        <f>COUNTIF($H$2:$H$2576,'CARGA COMPLETA'!$A6870)</f>
        <v>0</v>
      </c>
      <c r="C6870" s="28"/>
      <c r="D6870" s="29">
        <v>0.0</v>
      </c>
      <c r="E6870" s="1">
        <f>COUNTIF($H$2:$H$2576,'CARGA COMPLETA'!$A6870)</f>
        <v>0</v>
      </c>
    </row>
    <row r="6871" ht="15.75" hidden="1" customHeight="1">
      <c r="A6871" s="28"/>
      <c r="B6871" s="27">
        <f>COUNTIF($H$2:$H$2576,'CARGA COMPLETA'!$A6871)</f>
        <v>0</v>
      </c>
      <c r="C6871" s="28" t="s">
        <v>11617</v>
      </c>
      <c r="D6871" s="29">
        <v>0.0</v>
      </c>
      <c r="E6871" s="1">
        <f>COUNTIF($H$2:$H$2576,'CARGA COMPLETA'!$A6871)</f>
        <v>0</v>
      </c>
    </row>
    <row r="6872" ht="15.75" hidden="1" customHeight="1">
      <c r="A6872" s="28" t="s">
        <v>11618</v>
      </c>
      <c r="B6872" s="27">
        <f>COUNTIF($H$2:$H$2576,'CARGA COMPLETA'!$A6872)</f>
        <v>0</v>
      </c>
      <c r="C6872" s="28" t="s">
        <v>11619</v>
      </c>
      <c r="D6872" s="29">
        <v>1367.84307825</v>
      </c>
      <c r="E6872" s="1">
        <f>COUNTIF($H$2:$H$2576,'CARGA COMPLETA'!$A6872)</f>
        <v>0</v>
      </c>
    </row>
    <row r="6873" ht="15.75" hidden="1" customHeight="1">
      <c r="A6873" s="28" t="s">
        <v>11620</v>
      </c>
      <c r="B6873" s="27">
        <f>COUNTIF($H$2:$H$2576,'CARGA COMPLETA'!$A6873)</f>
        <v>0</v>
      </c>
      <c r="C6873" s="28" t="s">
        <v>11621</v>
      </c>
      <c r="D6873" s="29">
        <v>600.9205455</v>
      </c>
      <c r="E6873" s="1">
        <f>COUNTIF($H$2:$H$2576,'CARGA COMPLETA'!$A6873)</f>
        <v>0</v>
      </c>
    </row>
    <row r="6874" ht="15.75" hidden="1" customHeight="1">
      <c r="A6874" s="28"/>
      <c r="B6874" s="27">
        <f>COUNTIF($H$2:$H$2576,'CARGA COMPLETA'!$A6874)</f>
        <v>0</v>
      </c>
      <c r="C6874" s="28"/>
      <c r="D6874" s="29">
        <v>0.0</v>
      </c>
      <c r="E6874" s="1">
        <f>COUNTIF($H$2:$H$2576,'CARGA COMPLETA'!$A6874)</f>
        <v>0</v>
      </c>
    </row>
    <row r="6875" ht="15.75" hidden="1" customHeight="1">
      <c r="A6875" s="28"/>
      <c r="B6875" s="27">
        <f>COUNTIF($H$2:$H$2576,'CARGA COMPLETA'!$A6875)</f>
        <v>0</v>
      </c>
      <c r="C6875" s="28" t="s">
        <v>11622</v>
      </c>
      <c r="D6875" s="29">
        <v>0.0</v>
      </c>
      <c r="E6875" s="1">
        <f>COUNTIF($H$2:$H$2576,'CARGA COMPLETA'!$A6875)</f>
        <v>0</v>
      </c>
    </row>
    <row r="6876" ht="15.75" customHeight="1">
      <c r="A6876" s="28" t="s">
        <v>4012</v>
      </c>
      <c r="B6876" s="27">
        <f>COUNTIF($H$2:$H$2576,'CARGA COMPLETA'!$A6876)</f>
        <v>1</v>
      </c>
      <c r="C6876" s="28" t="s">
        <v>4011</v>
      </c>
      <c r="D6876" s="29">
        <v>806.84853975</v>
      </c>
      <c r="E6876" s="1">
        <f>COUNTIF($H$2:$H$2576,'CARGA COMPLETA'!$A6876)</f>
        <v>1</v>
      </c>
    </row>
    <row r="6877" ht="15.75" customHeight="1">
      <c r="A6877" s="28" t="s">
        <v>4014</v>
      </c>
      <c r="B6877" s="27">
        <f>COUNTIF($H$2:$H$2576,'CARGA COMPLETA'!$A6877)</f>
        <v>1</v>
      </c>
      <c r="C6877" s="28" t="s">
        <v>4013</v>
      </c>
      <c r="D6877" s="29">
        <v>1070.3476079999998</v>
      </c>
      <c r="E6877" s="1">
        <f>COUNTIF($H$2:$H$2576,'CARGA COMPLETA'!$A6877)</f>
        <v>1</v>
      </c>
    </row>
    <row r="6878" ht="15.75" hidden="1" customHeight="1">
      <c r="A6878" s="28"/>
      <c r="B6878" s="27">
        <f>COUNTIF($H$2:$H$2576,'CARGA COMPLETA'!$A6878)</f>
        <v>0</v>
      </c>
      <c r="C6878" s="28"/>
      <c r="D6878" s="29">
        <v>0.0</v>
      </c>
      <c r="E6878" s="1">
        <f>COUNTIF($H$2:$H$2576,'CARGA COMPLETA'!$A6878)</f>
        <v>0</v>
      </c>
    </row>
    <row r="6879" ht="15.75" hidden="1" customHeight="1">
      <c r="A6879" s="28"/>
      <c r="B6879" s="27">
        <f>COUNTIF($H$2:$H$2576,'CARGA COMPLETA'!$A6879)</f>
        <v>0</v>
      </c>
      <c r="C6879" s="28" t="s">
        <v>11623</v>
      </c>
      <c r="D6879" s="29">
        <v>0.0</v>
      </c>
      <c r="E6879" s="1">
        <f>COUNTIF($H$2:$H$2576,'CARGA COMPLETA'!$A6879)</f>
        <v>0</v>
      </c>
    </row>
    <row r="6880" ht="15.75" hidden="1" customHeight="1">
      <c r="A6880" s="28" t="s">
        <v>11624</v>
      </c>
      <c r="B6880" s="27">
        <f>COUNTIF($H$2:$H$2576,'CARGA COMPLETA'!$A6880)</f>
        <v>0</v>
      </c>
      <c r="C6880" s="28" t="s">
        <v>11625</v>
      </c>
      <c r="D6880" s="29">
        <v>2221.18511175</v>
      </c>
      <c r="E6880" s="1">
        <f>COUNTIF($H$2:$H$2576,'CARGA COMPLETA'!$A6880)</f>
        <v>0</v>
      </c>
    </row>
    <row r="6881" ht="15.75" hidden="1" customHeight="1">
      <c r="A6881" s="28" t="s">
        <v>11626</v>
      </c>
      <c r="B6881" s="27">
        <f>COUNTIF($H$2:$H$2576,'CARGA COMPLETA'!$A6881)</f>
        <v>0</v>
      </c>
      <c r="C6881" s="28" t="s">
        <v>11627</v>
      </c>
      <c r="D6881" s="29">
        <v>2503.694853</v>
      </c>
      <c r="E6881" s="1">
        <f>COUNTIF($H$2:$H$2576,'CARGA COMPLETA'!$A6881)</f>
        <v>0</v>
      </c>
    </row>
    <row r="6882" ht="15.75" hidden="1" customHeight="1">
      <c r="A6882" s="28"/>
      <c r="B6882" s="27">
        <f>COUNTIF($H$2:$H$2576,'CARGA COMPLETA'!$A6882)</f>
        <v>0</v>
      </c>
      <c r="C6882" s="28"/>
      <c r="D6882" s="29">
        <v>0.0</v>
      </c>
      <c r="E6882" s="1">
        <f>COUNTIF($H$2:$H$2576,'CARGA COMPLETA'!$A6882)</f>
        <v>0</v>
      </c>
    </row>
    <row r="6883" ht="15.75" hidden="1" customHeight="1">
      <c r="A6883" s="28"/>
      <c r="B6883" s="27">
        <f>COUNTIF($H$2:$H$2576,'CARGA COMPLETA'!$A6883)</f>
        <v>0</v>
      </c>
      <c r="C6883" s="28" t="s">
        <v>11628</v>
      </c>
      <c r="D6883" s="29">
        <v>0.0</v>
      </c>
      <c r="E6883" s="1">
        <f>COUNTIF($H$2:$H$2576,'CARGA COMPLETA'!$A6883)</f>
        <v>0</v>
      </c>
    </row>
    <row r="6884" ht="15.75" customHeight="1">
      <c r="A6884" s="28" t="s">
        <v>4016</v>
      </c>
      <c r="B6884" s="27">
        <f>COUNTIF($H$2:$H$2576,'CARGA COMPLETA'!$A6884)</f>
        <v>1</v>
      </c>
      <c r="C6884" s="28" t="s">
        <v>4015</v>
      </c>
      <c r="D6884" s="29">
        <v>821.9600482499999</v>
      </c>
      <c r="E6884" s="1">
        <f>COUNTIF($H$2:$H$2576,'CARGA COMPLETA'!$A6884)</f>
        <v>1</v>
      </c>
    </row>
    <row r="6885" ht="15.75" hidden="1" customHeight="1">
      <c r="A6885" s="28"/>
      <c r="B6885" s="27">
        <f>COUNTIF($H$2:$H$2576,'CARGA COMPLETA'!$A6885)</f>
        <v>0</v>
      </c>
      <c r="C6885" s="28"/>
      <c r="D6885" s="29">
        <v>0.0</v>
      </c>
      <c r="E6885" s="1">
        <f>COUNTIF($H$2:$H$2576,'CARGA COMPLETA'!$A6885)</f>
        <v>0</v>
      </c>
    </row>
    <row r="6886" ht="15.75" hidden="1" customHeight="1">
      <c r="A6886" s="28"/>
      <c r="B6886" s="27">
        <f>COUNTIF($H$2:$H$2576,'CARGA COMPLETA'!$A6886)</f>
        <v>0</v>
      </c>
      <c r="C6886" s="28" t="s">
        <v>11629</v>
      </c>
      <c r="D6886" s="29">
        <v>0.0</v>
      </c>
      <c r="E6886" s="1">
        <f>COUNTIF($H$2:$H$2576,'CARGA COMPLETA'!$A6886)</f>
        <v>0</v>
      </c>
    </row>
    <row r="6887" ht="15.75" customHeight="1">
      <c r="A6887" s="28" t="s">
        <v>4018</v>
      </c>
      <c r="B6887" s="27">
        <f>COUNTIF($H$2:$H$2576,'CARGA COMPLETA'!$A6887)</f>
        <v>1</v>
      </c>
      <c r="C6887" s="28" t="s">
        <v>4017</v>
      </c>
      <c r="D6887" s="29">
        <v>359.71140149999997</v>
      </c>
      <c r="E6887" s="1">
        <f>COUNTIF($H$2:$H$2576,'CARGA COMPLETA'!$A6887)</f>
        <v>1</v>
      </c>
    </row>
    <row r="6888" ht="15.75" customHeight="1">
      <c r="A6888" s="28" t="s">
        <v>4020</v>
      </c>
      <c r="B6888" s="27">
        <f>COUNTIF($H$2:$H$2576,'CARGA COMPLETA'!$A6888)</f>
        <v>1</v>
      </c>
      <c r="C6888" s="28" t="s">
        <v>4019</v>
      </c>
      <c r="D6888" s="29">
        <v>344.06083799999993</v>
      </c>
      <c r="E6888" s="1">
        <f>COUNTIF($H$2:$H$2576,'CARGA COMPLETA'!$A6888)</f>
        <v>1</v>
      </c>
    </row>
    <row r="6889" ht="15.75" customHeight="1">
      <c r="A6889" s="28" t="s">
        <v>4022</v>
      </c>
      <c r="B6889" s="27">
        <f>COUNTIF($H$2:$H$2576,'CARGA COMPLETA'!$A6889)</f>
        <v>1</v>
      </c>
      <c r="C6889" s="28" t="s">
        <v>4021</v>
      </c>
      <c r="D6889" s="29">
        <v>659.50683975</v>
      </c>
      <c r="E6889" s="1">
        <f>COUNTIF($H$2:$H$2576,'CARGA COMPLETA'!$A6889)</f>
        <v>1</v>
      </c>
    </row>
    <row r="6890" ht="15.75" customHeight="1">
      <c r="A6890" s="28" t="s">
        <v>4024</v>
      </c>
      <c r="B6890" s="27">
        <f>COUNTIF($H$2:$H$2576,'CARGA COMPLETA'!$A6890)</f>
        <v>1</v>
      </c>
      <c r="C6890" s="28" t="s">
        <v>4023</v>
      </c>
      <c r="D6890" s="29">
        <v>630.8291137499999</v>
      </c>
      <c r="E6890" s="1">
        <f>COUNTIF($H$2:$H$2576,'CARGA COMPLETA'!$A6890)</f>
        <v>1</v>
      </c>
    </row>
    <row r="6891" ht="15.75" hidden="1" customHeight="1">
      <c r="A6891" s="28"/>
      <c r="B6891" s="27">
        <f>COUNTIF($H$2:$H$2576,'CARGA COMPLETA'!$A6891)</f>
        <v>0</v>
      </c>
      <c r="C6891" s="28"/>
      <c r="D6891" s="29">
        <v>0.0</v>
      </c>
      <c r="E6891" s="1">
        <f>COUNTIF($H$2:$H$2576,'CARGA COMPLETA'!$A6891)</f>
        <v>0</v>
      </c>
    </row>
    <row r="6892" ht="15.75" hidden="1" customHeight="1">
      <c r="A6892" s="28"/>
      <c r="B6892" s="27">
        <f>COUNTIF($H$2:$H$2576,'CARGA COMPLETA'!$A6892)</f>
        <v>0</v>
      </c>
      <c r="C6892" s="28" t="s">
        <v>11630</v>
      </c>
      <c r="D6892" s="29">
        <v>0.0</v>
      </c>
      <c r="E6892" s="1">
        <f>COUNTIF($H$2:$H$2576,'CARGA COMPLETA'!$A6892)</f>
        <v>0</v>
      </c>
    </row>
    <row r="6893" ht="15.75" hidden="1" customHeight="1">
      <c r="A6893" s="28" t="s">
        <v>11631</v>
      </c>
      <c r="B6893" s="27">
        <f>COUNTIF($H$2:$H$2576,'CARGA COMPLETA'!$A6893)</f>
        <v>0</v>
      </c>
      <c r="C6893" s="28" t="s">
        <v>11632</v>
      </c>
      <c r="D6893" s="29">
        <v>95.915853</v>
      </c>
      <c r="E6893" s="1">
        <f>COUNTIF($H$2:$H$2576,'CARGA COMPLETA'!$A6893)</f>
        <v>0</v>
      </c>
    </row>
    <row r="6894" ht="15.75" hidden="1" customHeight="1">
      <c r="A6894" s="28" t="s">
        <v>11633</v>
      </c>
      <c r="B6894" s="27">
        <f>COUNTIF($H$2:$H$2576,'CARGA COMPLETA'!$A6894)</f>
        <v>0</v>
      </c>
      <c r="C6894" s="28" t="s">
        <v>11634</v>
      </c>
      <c r="D6894" s="29">
        <v>95.915853</v>
      </c>
      <c r="E6894" s="1">
        <f>COUNTIF($H$2:$H$2576,'CARGA COMPLETA'!$A6894)</f>
        <v>0</v>
      </c>
    </row>
    <row r="6895" ht="15.75" hidden="1" customHeight="1">
      <c r="A6895" s="28" t="s">
        <v>11635</v>
      </c>
      <c r="B6895" s="27">
        <f>COUNTIF($H$2:$H$2576,'CARGA COMPLETA'!$A6895)</f>
        <v>0</v>
      </c>
      <c r="C6895" s="28" t="s">
        <v>11636</v>
      </c>
      <c r="D6895" s="29">
        <v>95.915853</v>
      </c>
      <c r="E6895" s="1">
        <f>COUNTIF($H$2:$H$2576,'CARGA COMPLETA'!$A6895)</f>
        <v>0</v>
      </c>
    </row>
    <row r="6896" ht="15.75" hidden="1" customHeight="1">
      <c r="A6896" s="28" t="s">
        <v>11637</v>
      </c>
      <c r="B6896" s="27">
        <f>COUNTIF($H$2:$H$2576,'CARGA COMPLETA'!$A6896)</f>
        <v>0</v>
      </c>
      <c r="C6896" s="28" t="s">
        <v>11638</v>
      </c>
      <c r="D6896" s="29">
        <v>95.915853</v>
      </c>
      <c r="E6896" s="1">
        <f>COUNTIF($H$2:$H$2576,'CARGA COMPLETA'!$A6896)</f>
        <v>0</v>
      </c>
    </row>
    <row r="6897" ht="15.75" hidden="1" customHeight="1">
      <c r="A6897" s="28" t="s">
        <v>11639</v>
      </c>
      <c r="B6897" s="27">
        <f>COUNTIF($H$2:$H$2576,'CARGA COMPLETA'!$A6897)</f>
        <v>0</v>
      </c>
      <c r="C6897" s="28" t="s">
        <v>11640</v>
      </c>
      <c r="D6897" s="29">
        <v>95.915853</v>
      </c>
      <c r="E6897" s="1">
        <f>COUNTIF($H$2:$H$2576,'CARGA COMPLETA'!$A6897)</f>
        <v>0</v>
      </c>
    </row>
    <row r="6898" ht="15.75" hidden="1" customHeight="1">
      <c r="A6898" s="28" t="s">
        <v>11641</v>
      </c>
      <c r="B6898" s="27">
        <f>COUNTIF($H$2:$H$2576,'CARGA COMPLETA'!$A6898)</f>
        <v>0</v>
      </c>
      <c r="C6898" s="28" t="s">
        <v>11642</v>
      </c>
      <c r="D6898" s="29">
        <v>95.915853</v>
      </c>
      <c r="E6898" s="1">
        <f>COUNTIF($H$2:$H$2576,'CARGA COMPLETA'!$A6898)</f>
        <v>0</v>
      </c>
    </row>
    <row r="6899" ht="15.75" hidden="1" customHeight="1">
      <c r="A6899" s="28"/>
      <c r="B6899" s="27">
        <f>COUNTIF($H$2:$H$2576,'CARGA COMPLETA'!$A6899)</f>
        <v>0</v>
      </c>
      <c r="C6899" s="28"/>
      <c r="D6899" s="29">
        <v>0.0</v>
      </c>
      <c r="E6899" s="1">
        <f>COUNTIF($H$2:$H$2576,'CARGA COMPLETA'!$A6899)</f>
        <v>0</v>
      </c>
    </row>
    <row r="6900" ht="15.75" hidden="1" customHeight="1">
      <c r="A6900" s="28"/>
      <c r="B6900" s="27">
        <f>COUNTIF($H$2:$H$2576,'CARGA COMPLETA'!$A6900)</f>
        <v>0</v>
      </c>
      <c r="C6900" s="28" t="s">
        <v>11643</v>
      </c>
      <c r="D6900" s="29">
        <v>0.0</v>
      </c>
      <c r="E6900" s="1">
        <f>COUNTIF($H$2:$H$2576,'CARGA COMPLETA'!$A6900)</f>
        <v>0</v>
      </c>
    </row>
    <row r="6901" ht="15.75" hidden="1" customHeight="1">
      <c r="A6901" s="28" t="s">
        <v>11644</v>
      </c>
      <c r="B6901" s="27">
        <f>COUNTIF($H$2:$H$2576,'CARGA COMPLETA'!$A6901)</f>
        <v>0</v>
      </c>
      <c r="C6901" s="28" t="s">
        <v>11645</v>
      </c>
      <c r="D6901" s="29">
        <v>9489.0390705</v>
      </c>
      <c r="E6901" s="1">
        <f>COUNTIF($H$2:$H$2576,'CARGA COMPLETA'!$A6901)</f>
        <v>0</v>
      </c>
    </row>
    <row r="6902" ht="15.75" hidden="1" customHeight="1">
      <c r="A6902" s="28" t="s">
        <v>11646</v>
      </c>
      <c r="B6902" s="27">
        <f>COUNTIF($H$2:$H$2576,'CARGA COMPLETA'!$A6902)</f>
        <v>0</v>
      </c>
      <c r="C6902" s="28" t="s">
        <v>11647</v>
      </c>
      <c r="D6902" s="29">
        <v>15368.179538249999</v>
      </c>
      <c r="E6902" s="1">
        <f>COUNTIF($H$2:$H$2576,'CARGA COMPLETA'!$A6902)</f>
        <v>0</v>
      </c>
    </row>
    <row r="6903" ht="15.75" hidden="1" customHeight="1">
      <c r="A6903" s="28" t="s">
        <v>11648</v>
      </c>
      <c r="B6903" s="27">
        <f>COUNTIF($H$2:$H$2576,'CARGA COMPLETA'!$A6903)</f>
        <v>0</v>
      </c>
      <c r="C6903" s="28" t="s">
        <v>11649</v>
      </c>
      <c r="D6903" s="29">
        <v>21530.413723499998</v>
      </c>
      <c r="E6903" s="1">
        <f>COUNTIF($H$2:$H$2576,'CARGA COMPLETA'!$A6903)</f>
        <v>0</v>
      </c>
    </row>
    <row r="6904" ht="15.75" hidden="1" customHeight="1">
      <c r="A6904" s="28" t="s">
        <v>11650</v>
      </c>
      <c r="B6904" s="27">
        <f>COUNTIF($H$2:$H$2576,'CARGA COMPLETA'!$A6904)</f>
        <v>0</v>
      </c>
      <c r="C6904" s="28" t="s">
        <v>11651</v>
      </c>
      <c r="D6904" s="29">
        <v>37167.4289745</v>
      </c>
      <c r="E6904" s="1">
        <f>COUNTIF($H$2:$H$2576,'CARGA COMPLETA'!$A6904)</f>
        <v>0</v>
      </c>
    </row>
    <row r="6905" ht="15.75" hidden="1" customHeight="1">
      <c r="A6905" s="28" t="s">
        <v>11652</v>
      </c>
      <c r="B6905" s="27">
        <f>COUNTIF($H$2:$H$2576,'CARGA COMPLETA'!$A6905)</f>
        <v>0</v>
      </c>
      <c r="C6905" s="28" t="s">
        <v>11653</v>
      </c>
      <c r="D6905" s="29">
        <v>50284.865218499996</v>
      </c>
      <c r="E6905" s="1">
        <f>COUNTIF($H$2:$H$2576,'CARGA COMPLETA'!$A6905)</f>
        <v>0</v>
      </c>
    </row>
    <row r="6906" ht="15.75" hidden="1" customHeight="1">
      <c r="A6906" s="28" t="s">
        <v>11654</v>
      </c>
      <c r="B6906" s="27">
        <f>COUNTIF($H$2:$H$2576,'CARGA COMPLETA'!$A6906)</f>
        <v>0</v>
      </c>
      <c r="C6906" s="28" t="s">
        <v>11655</v>
      </c>
      <c r="D6906" s="29">
        <v>88909.97078699998</v>
      </c>
      <c r="E6906" s="1">
        <f>COUNTIF($H$2:$H$2576,'CARGA COMPLETA'!$A6906)</f>
        <v>0</v>
      </c>
    </row>
    <row r="6907" ht="15.75" hidden="1" customHeight="1">
      <c r="A6907" s="28"/>
      <c r="B6907" s="27">
        <f>COUNTIF($H$2:$H$2576,'CARGA COMPLETA'!$A6907)</f>
        <v>0</v>
      </c>
      <c r="C6907" s="28"/>
      <c r="D6907" s="29">
        <v>0.0</v>
      </c>
      <c r="E6907" s="1">
        <f>COUNTIF($H$2:$H$2576,'CARGA COMPLETA'!$A6907)</f>
        <v>0</v>
      </c>
    </row>
    <row r="6908" ht="15.75" hidden="1" customHeight="1">
      <c r="A6908" s="28"/>
      <c r="B6908" s="27">
        <f>COUNTIF($H$2:$H$2576,'CARGA COMPLETA'!$A6908)</f>
        <v>0</v>
      </c>
      <c r="C6908" s="28" t="s">
        <v>11656</v>
      </c>
      <c r="D6908" s="29">
        <v>0.0</v>
      </c>
      <c r="E6908" s="1">
        <f>COUNTIF($H$2:$H$2576,'CARGA COMPLETA'!$A6908)</f>
        <v>0</v>
      </c>
    </row>
    <row r="6909" ht="15.75" hidden="1" customHeight="1">
      <c r="A6909" s="28" t="s">
        <v>11657</v>
      </c>
      <c r="B6909" s="27">
        <f>COUNTIF($H$2:$H$2576,'CARGA COMPLETA'!$A6909)</f>
        <v>0</v>
      </c>
      <c r="C6909" s="28" t="s">
        <v>11658</v>
      </c>
      <c r="D6909" s="29">
        <v>1770.1038877499998</v>
      </c>
      <c r="E6909" s="1">
        <f>COUNTIF($H$2:$H$2576,'CARGA COMPLETA'!$A6909)</f>
        <v>0</v>
      </c>
    </row>
    <row r="6910" ht="15.75" hidden="1" customHeight="1">
      <c r="A6910" s="28" t="s">
        <v>11659</v>
      </c>
      <c r="B6910" s="27">
        <f>COUNTIF($H$2:$H$2576,'CARGA COMPLETA'!$A6910)</f>
        <v>0</v>
      </c>
      <c r="C6910" s="28" t="s">
        <v>11660</v>
      </c>
      <c r="D6910" s="29">
        <v>10487.728300499999</v>
      </c>
      <c r="E6910" s="1">
        <f>COUNTIF($H$2:$H$2576,'CARGA COMPLETA'!$A6910)</f>
        <v>0</v>
      </c>
    </row>
    <row r="6911" ht="15.75" hidden="1" customHeight="1">
      <c r="A6911" s="28" t="s">
        <v>11661</v>
      </c>
      <c r="B6911" s="27">
        <f>COUNTIF($H$2:$H$2576,'CARGA COMPLETA'!$A6911)</f>
        <v>0</v>
      </c>
      <c r="C6911" s="28" t="s">
        <v>11662</v>
      </c>
      <c r="D6911" s="29">
        <v>8198.128125</v>
      </c>
      <c r="E6911" s="1">
        <f>COUNTIF($H$2:$H$2576,'CARGA COMPLETA'!$A6911)</f>
        <v>0</v>
      </c>
    </row>
    <row r="6912" ht="15.75" hidden="1" customHeight="1">
      <c r="A6912" s="28"/>
      <c r="B6912" s="27">
        <f>COUNTIF($H$2:$H$2576,'CARGA COMPLETA'!$A6912)</f>
        <v>0</v>
      </c>
      <c r="C6912" s="28"/>
      <c r="D6912" s="29">
        <v>0.0</v>
      </c>
      <c r="E6912" s="1">
        <f>COUNTIF($H$2:$H$2576,'CARGA COMPLETA'!$A6912)</f>
        <v>0</v>
      </c>
    </row>
    <row r="6913" ht="15.75" hidden="1" customHeight="1">
      <c r="A6913" s="28"/>
      <c r="B6913" s="27">
        <f>COUNTIF($H$2:$H$2576,'CARGA COMPLETA'!$A6913)</f>
        <v>0</v>
      </c>
      <c r="C6913" s="28" t="s">
        <v>11663</v>
      </c>
      <c r="D6913" s="29">
        <v>0.0</v>
      </c>
      <c r="E6913" s="1">
        <f>COUNTIF($H$2:$H$2576,'CARGA COMPLETA'!$A6913)</f>
        <v>0</v>
      </c>
    </row>
    <row r="6914" ht="15.75" hidden="1" customHeight="1">
      <c r="A6914" s="28" t="s">
        <v>11664</v>
      </c>
      <c r="B6914" s="27">
        <f>COUNTIF($H$2:$H$2576,'CARGA COMPLETA'!$A6914)</f>
        <v>0</v>
      </c>
      <c r="C6914" s="28" t="s">
        <v>11665</v>
      </c>
      <c r="D6914" s="29">
        <v>4017.3792614999998</v>
      </c>
      <c r="E6914" s="1">
        <f>COUNTIF($H$2:$H$2576,'CARGA COMPLETA'!$A6914)</f>
        <v>0</v>
      </c>
    </row>
    <row r="6915" ht="15.75" hidden="1" customHeight="1">
      <c r="A6915" s="28" t="s">
        <v>11666</v>
      </c>
      <c r="B6915" s="27">
        <f>COUNTIF($H$2:$H$2576,'CARGA COMPLETA'!$A6915)</f>
        <v>0</v>
      </c>
      <c r="C6915" s="28" t="s">
        <v>11667</v>
      </c>
      <c r="D6915" s="29">
        <v>4766.3782155</v>
      </c>
      <c r="E6915" s="1">
        <f>COUNTIF($H$2:$H$2576,'CARGA COMPLETA'!$A6915)</f>
        <v>0</v>
      </c>
    </row>
    <row r="6916" ht="15.75" hidden="1" customHeight="1">
      <c r="A6916" s="28" t="s">
        <v>11668</v>
      </c>
      <c r="B6916" s="27">
        <f>COUNTIF($H$2:$H$2576,'CARGA COMPLETA'!$A6916)</f>
        <v>0</v>
      </c>
      <c r="C6916" s="28" t="s">
        <v>11669</v>
      </c>
      <c r="D6916" s="29">
        <v>5269.50519975</v>
      </c>
      <c r="E6916" s="1">
        <f>COUNTIF($H$2:$H$2576,'CARGA COMPLETA'!$A6916)</f>
        <v>0</v>
      </c>
    </row>
    <row r="6917" ht="15.75" hidden="1" customHeight="1">
      <c r="A6917" s="28" t="s">
        <v>11670</v>
      </c>
      <c r="B6917" s="27">
        <f>COUNTIF($H$2:$H$2576,'CARGA COMPLETA'!$A6917)</f>
        <v>0</v>
      </c>
      <c r="C6917" s="28" t="s">
        <v>11671</v>
      </c>
      <c r="D6917" s="29">
        <v>6627.537476999999</v>
      </c>
      <c r="E6917" s="1">
        <f>COUNTIF($H$2:$H$2576,'CARGA COMPLETA'!$A6917)</f>
        <v>0</v>
      </c>
    </row>
    <row r="6918" ht="15.75" hidden="1" customHeight="1">
      <c r="A6918" s="28" t="s">
        <v>11672</v>
      </c>
      <c r="B6918" s="27">
        <f>COUNTIF($H$2:$H$2576,'CARGA COMPLETA'!$A6918)</f>
        <v>0</v>
      </c>
      <c r="C6918" s="28" t="s">
        <v>11673</v>
      </c>
      <c r="D6918" s="29">
        <v>7115.525999999999</v>
      </c>
      <c r="E6918" s="1">
        <f>COUNTIF($H$2:$H$2576,'CARGA COMPLETA'!$A6918)</f>
        <v>0</v>
      </c>
    </row>
    <row r="6919" ht="15.75" hidden="1" customHeight="1">
      <c r="A6919" s="28"/>
      <c r="B6919" s="27">
        <f>COUNTIF($H$2:$H$2576,'CARGA COMPLETA'!$A6919)</f>
        <v>0</v>
      </c>
      <c r="C6919" s="28"/>
      <c r="D6919" s="29">
        <v>0.0</v>
      </c>
      <c r="E6919" s="1">
        <f>COUNTIF($H$2:$H$2576,'CARGA COMPLETA'!$A6919)</f>
        <v>0</v>
      </c>
    </row>
    <row r="6920" ht="15.75" hidden="1" customHeight="1">
      <c r="A6920" s="28"/>
      <c r="B6920" s="27">
        <f>COUNTIF($H$2:$H$2576,'CARGA COMPLETA'!$A6920)</f>
        <v>0</v>
      </c>
      <c r="C6920" s="28" t="s">
        <v>11674</v>
      </c>
      <c r="D6920" s="29">
        <v>0.0</v>
      </c>
      <c r="E6920" s="1">
        <f>COUNTIF($H$2:$H$2576,'CARGA COMPLETA'!$A6920)</f>
        <v>0</v>
      </c>
    </row>
    <row r="6921" ht="15.75" hidden="1" customHeight="1">
      <c r="A6921" s="28" t="s">
        <v>11675</v>
      </c>
      <c r="B6921" s="27">
        <f>COUNTIF($H$2:$H$2576,'CARGA COMPLETA'!$A6921)</f>
        <v>0</v>
      </c>
      <c r="C6921" s="28" t="s">
        <v>11676</v>
      </c>
      <c r="D6921" s="29">
        <v>9337.573599750001</v>
      </c>
      <c r="E6921" s="1">
        <f>COUNTIF($H$2:$H$2576,'CARGA COMPLETA'!$A6921)</f>
        <v>0</v>
      </c>
    </row>
    <row r="6922" ht="15.75" hidden="1" customHeight="1">
      <c r="A6922" s="28" t="s">
        <v>11677</v>
      </c>
      <c r="B6922" s="27">
        <f>COUNTIF($H$2:$H$2576,'CARGA COMPLETA'!$A6922)</f>
        <v>0</v>
      </c>
      <c r="C6922" s="28" t="s">
        <v>11678</v>
      </c>
      <c r="D6922" s="29">
        <v>19748.675231999998</v>
      </c>
      <c r="E6922" s="1">
        <f>COUNTIF($H$2:$H$2576,'CARGA COMPLETA'!$A6922)</f>
        <v>0</v>
      </c>
    </row>
    <row r="6923" ht="15.75" hidden="1" customHeight="1">
      <c r="A6923" s="28"/>
      <c r="B6923" s="27">
        <f>COUNTIF($H$2:$H$2576,'CARGA COMPLETA'!$A6923)</f>
        <v>0</v>
      </c>
      <c r="C6923" s="28"/>
      <c r="D6923" s="29">
        <v>0.0</v>
      </c>
      <c r="E6923" s="1">
        <f>COUNTIF($H$2:$H$2576,'CARGA COMPLETA'!$A6923)</f>
        <v>0</v>
      </c>
    </row>
    <row r="6924" ht="15.75" hidden="1" customHeight="1">
      <c r="A6924" s="28"/>
      <c r="B6924" s="27">
        <f>COUNTIF($H$2:$H$2576,'CARGA COMPLETA'!$A6924)</f>
        <v>0</v>
      </c>
      <c r="C6924" s="28" t="s">
        <v>11679</v>
      </c>
      <c r="D6924" s="29">
        <v>0.0</v>
      </c>
      <c r="E6924" s="1">
        <f>COUNTIF($H$2:$H$2576,'CARGA COMPLETA'!$A6924)</f>
        <v>0</v>
      </c>
    </row>
    <row r="6925" ht="15.75" hidden="1" customHeight="1">
      <c r="A6925" s="28" t="s">
        <v>11680</v>
      </c>
      <c r="B6925" s="27">
        <f>COUNTIF($H$2:$H$2576,'CARGA COMPLETA'!$A6925)</f>
        <v>0</v>
      </c>
      <c r="C6925" s="28" t="s">
        <v>11681</v>
      </c>
      <c r="D6925" s="29">
        <v>3469.8880507499994</v>
      </c>
      <c r="E6925" s="1">
        <f>COUNTIF($H$2:$H$2576,'CARGA COMPLETA'!$A6925)</f>
        <v>0</v>
      </c>
    </row>
    <row r="6926" ht="15.75" hidden="1" customHeight="1">
      <c r="A6926" s="28"/>
      <c r="B6926" s="27">
        <f>COUNTIF($H$2:$H$2576,'CARGA COMPLETA'!$A6926)</f>
        <v>0</v>
      </c>
      <c r="C6926" s="28"/>
      <c r="D6926" s="29">
        <v>0.0</v>
      </c>
      <c r="E6926" s="1">
        <f>COUNTIF($H$2:$H$2576,'CARGA COMPLETA'!$A6926)</f>
        <v>0</v>
      </c>
    </row>
    <row r="6927" ht="15.75" hidden="1" customHeight="1">
      <c r="A6927" s="28"/>
      <c r="B6927" s="27">
        <f>COUNTIF($H$2:$H$2576,'CARGA COMPLETA'!$A6927)</f>
        <v>0</v>
      </c>
      <c r="C6927" s="28" t="s">
        <v>11682</v>
      </c>
      <c r="D6927" s="29">
        <v>0.0</v>
      </c>
      <c r="E6927" s="1">
        <f>COUNTIF($H$2:$H$2576,'CARGA COMPLETA'!$A6927)</f>
        <v>0</v>
      </c>
    </row>
    <row r="6928" ht="15.75" hidden="1" customHeight="1">
      <c r="A6928" s="28" t="s">
        <v>11683</v>
      </c>
      <c r="B6928" s="27">
        <f>COUNTIF($H$2:$H$2576,'CARGA COMPLETA'!$A6928)</f>
        <v>0</v>
      </c>
      <c r="C6928" s="28" t="s">
        <v>11684</v>
      </c>
      <c r="D6928" s="29">
        <v>12812.50181475</v>
      </c>
      <c r="E6928" s="1">
        <f>COUNTIF($H$2:$H$2576,'CARGA COMPLETA'!$A6928)</f>
        <v>0</v>
      </c>
    </row>
    <row r="6929" ht="15.75" hidden="1" customHeight="1">
      <c r="A6929" s="28"/>
      <c r="B6929" s="27">
        <f>COUNTIF($H$2:$H$2576,'CARGA COMPLETA'!$A6929)</f>
        <v>0</v>
      </c>
      <c r="C6929" s="28"/>
      <c r="D6929" s="29">
        <v>0.0</v>
      </c>
      <c r="E6929" s="1">
        <f>COUNTIF($H$2:$H$2576,'CARGA COMPLETA'!$A6929)</f>
        <v>0</v>
      </c>
    </row>
    <row r="6930" ht="15.75" hidden="1" customHeight="1">
      <c r="A6930" s="28"/>
      <c r="B6930" s="27">
        <f>COUNTIF($H$2:$H$2576,'CARGA COMPLETA'!$A6930)</f>
        <v>0</v>
      </c>
      <c r="C6930" s="28" t="s">
        <v>11685</v>
      </c>
      <c r="D6930" s="29">
        <v>0.0</v>
      </c>
      <c r="E6930" s="1">
        <f>COUNTIF($H$2:$H$2576,'CARGA COMPLETA'!$A6930)</f>
        <v>0</v>
      </c>
    </row>
    <row r="6931" ht="15.75" hidden="1" customHeight="1">
      <c r="A6931" s="28" t="s">
        <v>11686</v>
      </c>
      <c r="B6931" s="27">
        <f>COUNTIF($H$2:$H$2576,'CARGA COMPLETA'!$A6931)</f>
        <v>0</v>
      </c>
      <c r="C6931" s="28" t="s">
        <v>11687</v>
      </c>
      <c r="D6931" s="29">
        <v>1200.5114219999998</v>
      </c>
      <c r="E6931" s="1">
        <f>COUNTIF($H$2:$H$2576,'CARGA COMPLETA'!$A6931)</f>
        <v>0</v>
      </c>
    </row>
    <row r="6932" ht="15.75" hidden="1" customHeight="1">
      <c r="A6932" s="28"/>
      <c r="B6932" s="27">
        <f>COUNTIF($H$2:$H$2576,'CARGA COMPLETA'!$A6932)</f>
        <v>0</v>
      </c>
      <c r="C6932" s="28"/>
      <c r="D6932" s="29">
        <v>0.0</v>
      </c>
      <c r="E6932" s="1">
        <f>COUNTIF($H$2:$H$2576,'CARGA COMPLETA'!$A6932)</f>
        <v>0</v>
      </c>
    </row>
    <row r="6933" ht="15.75" hidden="1" customHeight="1">
      <c r="A6933" s="28"/>
      <c r="B6933" s="27">
        <f>COUNTIF($H$2:$H$2576,'CARGA COMPLETA'!$A6933)</f>
        <v>0</v>
      </c>
      <c r="C6933" s="28" t="s">
        <v>11688</v>
      </c>
      <c r="D6933" s="29">
        <v>0.0</v>
      </c>
      <c r="E6933" s="1">
        <f>COUNTIF($H$2:$H$2576,'CARGA COMPLETA'!$A6933)</f>
        <v>0</v>
      </c>
    </row>
    <row r="6934" ht="15.75" customHeight="1">
      <c r="A6934" s="28" t="s">
        <v>4026</v>
      </c>
      <c r="B6934" s="27">
        <f>COUNTIF($H$2:$H$2576,'CARGA COMPLETA'!$A6934)</f>
        <v>1</v>
      </c>
      <c r="C6934" s="28" t="s">
        <v>4025</v>
      </c>
      <c r="D6934" s="29">
        <v>104.037615</v>
      </c>
      <c r="E6934" s="1">
        <f>COUNTIF($H$2:$H$2576,'CARGA COMPLETA'!$A6934)</f>
        <v>1</v>
      </c>
    </row>
    <row r="6935" ht="15.75" customHeight="1">
      <c r="A6935" s="28" t="s">
        <v>4028</v>
      </c>
      <c r="B6935" s="27">
        <f>COUNTIF($H$2:$H$2576,'CARGA COMPLETA'!$A6935)</f>
        <v>1</v>
      </c>
      <c r="C6935" s="28" t="s">
        <v>4027</v>
      </c>
      <c r="D6935" s="29">
        <v>116.7413445</v>
      </c>
      <c r="E6935" s="1">
        <f>COUNTIF($H$2:$H$2576,'CARGA COMPLETA'!$A6935)</f>
        <v>1</v>
      </c>
    </row>
    <row r="6936" ht="15.75" customHeight="1">
      <c r="A6936" s="28" t="s">
        <v>4030</v>
      </c>
      <c r="B6936" s="27">
        <f>COUNTIF($H$2:$H$2576,'CARGA COMPLETA'!$A6936)</f>
        <v>1</v>
      </c>
      <c r="C6936" s="28" t="s">
        <v>4029</v>
      </c>
      <c r="D6936" s="29">
        <v>91.79208224999999</v>
      </c>
      <c r="E6936" s="1">
        <f>COUNTIF($H$2:$H$2576,'CARGA COMPLETA'!$A6936)</f>
        <v>1</v>
      </c>
    </row>
    <row r="6937" ht="15.75" hidden="1" customHeight="1">
      <c r="A6937" s="28" t="s">
        <v>11689</v>
      </c>
      <c r="B6937" s="27">
        <f>COUNTIF($H$2:$H$2576,'CARGA COMPLETA'!$A6937)</f>
        <v>0</v>
      </c>
      <c r="C6937" s="28" t="s">
        <v>11690</v>
      </c>
      <c r="D6937" s="29">
        <v>21.723916499999998</v>
      </c>
      <c r="E6937" s="1">
        <f>COUNTIF($H$2:$H$2576,'CARGA COMPLETA'!$A6937)</f>
        <v>0</v>
      </c>
    </row>
    <row r="6938" ht="15.75" hidden="1" customHeight="1">
      <c r="A6938" s="28" t="s">
        <v>11691</v>
      </c>
      <c r="B6938" s="27">
        <f>COUNTIF($H$2:$H$2576,'CARGA COMPLETA'!$A6938)</f>
        <v>0</v>
      </c>
      <c r="C6938" s="28" t="s">
        <v>11692</v>
      </c>
      <c r="D6938" s="29">
        <v>21.89461725</v>
      </c>
      <c r="E6938" s="1">
        <f>COUNTIF($H$2:$H$2576,'CARGA COMPLETA'!$A6938)</f>
        <v>0</v>
      </c>
    </row>
    <row r="6939" ht="15.75" hidden="1" customHeight="1">
      <c r="A6939" s="28" t="s">
        <v>11693</v>
      </c>
      <c r="B6939" s="27">
        <f>COUNTIF($H$2:$H$2576,'CARGA COMPLETA'!$A6939)</f>
        <v>0</v>
      </c>
      <c r="C6939" s="28" t="s">
        <v>11694</v>
      </c>
      <c r="D6939" s="29">
        <v>9.76587975</v>
      </c>
      <c r="E6939" s="1">
        <f>COUNTIF($H$2:$H$2576,'CARGA COMPLETA'!$A6939)</f>
        <v>0</v>
      </c>
    </row>
    <row r="6940" ht="15.75" hidden="1" customHeight="1">
      <c r="A6940" s="28" t="s">
        <v>11695</v>
      </c>
      <c r="B6940" s="27">
        <f>COUNTIF($H$2:$H$2576,'CARGA COMPLETA'!$A6940)</f>
        <v>0</v>
      </c>
      <c r="C6940" s="28" t="s">
        <v>11696</v>
      </c>
      <c r="D6940" s="29">
        <v>10.035407249999999</v>
      </c>
      <c r="E6940" s="1">
        <f>COUNTIF($H$2:$H$2576,'CARGA COMPLETA'!$A6940)</f>
        <v>0</v>
      </c>
    </row>
    <row r="6941" ht="15.75" hidden="1" customHeight="1">
      <c r="A6941" s="28" t="s">
        <v>11697</v>
      </c>
      <c r="B6941" s="27">
        <f>COUNTIF($H$2:$H$2576,'CARGA COMPLETA'!$A6941)</f>
        <v>0</v>
      </c>
      <c r="C6941" s="28" t="s">
        <v>11698</v>
      </c>
      <c r="D6941" s="29">
        <v>91.79208224999999</v>
      </c>
      <c r="E6941" s="1">
        <f>COUNTIF($H$2:$H$2576,'CARGA COMPLETA'!$A6941)</f>
        <v>0</v>
      </c>
    </row>
    <row r="6942" ht="15.75" hidden="1" customHeight="1">
      <c r="A6942" s="28" t="s">
        <v>11699</v>
      </c>
      <c r="B6942" s="27">
        <f>COUNTIF($H$2:$H$2576,'CARGA COMPLETA'!$A6942)</f>
        <v>0</v>
      </c>
      <c r="C6942" s="28" t="s">
        <v>11700</v>
      </c>
      <c r="D6942" s="29">
        <v>70.364646</v>
      </c>
      <c r="E6942" s="1">
        <f>COUNTIF($H$2:$H$2576,'CARGA COMPLETA'!$A6942)</f>
        <v>0</v>
      </c>
    </row>
    <row r="6943" ht="15.75" hidden="1" customHeight="1">
      <c r="A6943" s="28" t="s">
        <v>11701</v>
      </c>
      <c r="B6943" s="27">
        <f>COUNTIF($H$2:$H$2576,'CARGA COMPLETA'!$A6943)</f>
        <v>0</v>
      </c>
      <c r="C6943" s="28" t="s">
        <v>11702</v>
      </c>
      <c r="D6943" s="29">
        <v>127.10018475</v>
      </c>
      <c r="E6943" s="1">
        <f>COUNTIF($H$2:$H$2576,'CARGA COMPLETA'!$A6943)</f>
        <v>0</v>
      </c>
    </row>
    <row r="6944" ht="15.75" hidden="1" customHeight="1">
      <c r="A6944" s="28" t="s">
        <v>11703</v>
      </c>
      <c r="B6944" s="27">
        <f>COUNTIF($H$2:$H$2576,'CARGA COMPLETA'!$A6944)</f>
        <v>0</v>
      </c>
      <c r="C6944" s="28" t="s">
        <v>11704</v>
      </c>
      <c r="D6944" s="29">
        <v>157.511871</v>
      </c>
      <c r="E6944" s="1">
        <f>COUNTIF($H$2:$H$2576,'CARGA COMPLETA'!$A6944)</f>
        <v>0</v>
      </c>
    </row>
    <row r="6945" ht="15.75" hidden="1" customHeight="1">
      <c r="A6945" s="28" t="s">
        <v>11705</v>
      </c>
      <c r="B6945" s="27">
        <f>COUNTIF($H$2:$H$2576,'CARGA COMPLETA'!$A6945)</f>
        <v>0</v>
      </c>
      <c r="C6945" s="28" t="s">
        <v>11706</v>
      </c>
      <c r="D6945" s="29">
        <v>113.69568375</v>
      </c>
      <c r="E6945" s="1">
        <f>COUNTIF($H$2:$H$2576,'CARGA COMPLETA'!$A6945)</f>
        <v>0</v>
      </c>
    </row>
    <row r="6946" ht="15.75" hidden="1" customHeight="1">
      <c r="A6946" s="28" t="s">
        <v>11707</v>
      </c>
      <c r="B6946" s="27">
        <f>COUNTIF($H$2:$H$2576,'CARGA COMPLETA'!$A6946)</f>
        <v>0</v>
      </c>
      <c r="C6946" s="28" t="s">
        <v>11708</v>
      </c>
      <c r="D6946" s="29">
        <v>26.701190999999998</v>
      </c>
      <c r="E6946" s="1">
        <f>COUNTIF($H$2:$H$2576,'CARGA COMPLETA'!$A6946)</f>
        <v>0</v>
      </c>
    </row>
    <row r="6947" ht="15.75" hidden="1" customHeight="1">
      <c r="A6947" s="28" t="s">
        <v>11709</v>
      </c>
      <c r="B6947" s="27">
        <f>COUNTIF($H$2:$H$2576,'CARGA COMPLETA'!$A6947)</f>
        <v>0</v>
      </c>
      <c r="C6947" s="28" t="s">
        <v>11710</v>
      </c>
      <c r="D6947" s="29">
        <v>27.950001749999995</v>
      </c>
      <c r="E6947" s="1">
        <f>COUNTIF($H$2:$H$2576,'CARGA COMPLETA'!$A6947)</f>
        <v>0</v>
      </c>
    </row>
    <row r="6948" ht="15.75" hidden="1" customHeight="1">
      <c r="A6948" s="28" t="s">
        <v>11711</v>
      </c>
      <c r="B6948" s="27">
        <f>COUNTIF($H$2:$H$2576,'CARGA COMPLETA'!$A6948)</f>
        <v>0</v>
      </c>
      <c r="C6948" s="28" t="s">
        <v>11712</v>
      </c>
      <c r="D6948" s="29">
        <v>19.657539</v>
      </c>
      <c r="E6948" s="1">
        <f>COUNTIF($H$2:$H$2576,'CARGA COMPLETA'!$A6948)</f>
        <v>0</v>
      </c>
    </row>
    <row r="6949" ht="15.75" hidden="1" customHeight="1">
      <c r="A6949" s="28" t="s">
        <v>11713</v>
      </c>
      <c r="B6949" s="27">
        <f>COUNTIF($H$2:$H$2576,'CARGA COMPLETA'!$A6949)</f>
        <v>0</v>
      </c>
      <c r="C6949" s="28" t="s">
        <v>11714</v>
      </c>
      <c r="D6949" s="29">
        <v>107.57740949999997</v>
      </c>
      <c r="E6949" s="1">
        <f>COUNTIF($H$2:$H$2576,'CARGA COMPLETA'!$A6949)</f>
        <v>0</v>
      </c>
    </row>
    <row r="6950" ht="15.75" hidden="1" customHeight="1">
      <c r="A6950" s="28" t="s">
        <v>11715</v>
      </c>
      <c r="B6950" s="27">
        <f>COUNTIF($H$2:$H$2576,'CARGA COMPLETA'!$A6950)</f>
        <v>0</v>
      </c>
      <c r="C6950" s="28" t="s">
        <v>11716</v>
      </c>
      <c r="D6950" s="29">
        <v>178.858449</v>
      </c>
      <c r="E6950" s="1">
        <f>COUNTIF($H$2:$H$2576,'CARGA COMPLETA'!$A6950)</f>
        <v>0</v>
      </c>
    </row>
    <row r="6951" ht="15.75" hidden="1" customHeight="1">
      <c r="A6951" s="28" t="s">
        <v>11717</v>
      </c>
      <c r="B6951" s="27">
        <f>COUNTIF($H$2:$H$2576,'CARGA COMPLETA'!$A6951)</f>
        <v>0</v>
      </c>
      <c r="C6951" s="28" t="s">
        <v>11718</v>
      </c>
      <c r="D6951" s="29">
        <v>90.78584624999999</v>
      </c>
      <c r="E6951" s="1">
        <f>COUNTIF($H$2:$H$2576,'CARGA COMPLETA'!$A6951)</f>
        <v>0</v>
      </c>
    </row>
    <row r="6952" ht="15.75" hidden="1" customHeight="1">
      <c r="A6952" s="28" t="s">
        <v>11719</v>
      </c>
      <c r="B6952" s="27">
        <f>COUNTIF($H$2:$H$2576,'CARGA COMPLETA'!$A6952)</f>
        <v>0</v>
      </c>
      <c r="C6952" s="28" t="s">
        <v>11720</v>
      </c>
      <c r="D6952" s="29">
        <v>80.57973824999999</v>
      </c>
      <c r="E6952" s="1">
        <f>COUNTIF($H$2:$H$2576,'CARGA COMPLETA'!$A6952)</f>
        <v>0</v>
      </c>
    </row>
    <row r="6953" ht="15.75" hidden="1" customHeight="1">
      <c r="A6953" s="28"/>
      <c r="B6953" s="27">
        <f>COUNTIF($H$2:$H$2576,'CARGA COMPLETA'!$A6953)</f>
        <v>0</v>
      </c>
      <c r="C6953" s="28"/>
      <c r="D6953" s="29">
        <v>0.0</v>
      </c>
      <c r="E6953" s="1">
        <f>COUNTIF($H$2:$H$2576,'CARGA COMPLETA'!$A6953)</f>
        <v>0</v>
      </c>
    </row>
    <row r="6954" ht="15.75" hidden="1" customHeight="1">
      <c r="A6954" s="28"/>
      <c r="B6954" s="27">
        <f>COUNTIF($H$2:$H$2576,'CARGA COMPLETA'!$A6954)</f>
        <v>0</v>
      </c>
      <c r="C6954" s="28" t="s">
        <v>11721</v>
      </c>
      <c r="D6954" s="29">
        <v>0.0</v>
      </c>
      <c r="E6954" s="1">
        <f>COUNTIF($H$2:$H$2576,'CARGA COMPLETA'!$A6954)</f>
        <v>0</v>
      </c>
    </row>
    <row r="6955" ht="15.75" hidden="1" customHeight="1">
      <c r="A6955" s="28" t="s">
        <v>11722</v>
      </c>
      <c r="B6955" s="27">
        <f>COUNTIF($H$2:$H$2576,'CARGA COMPLETA'!$A6955)</f>
        <v>0</v>
      </c>
      <c r="C6955" s="28" t="s">
        <v>11723</v>
      </c>
      <c r="D6955" s="29">
        <v>1275.332256</v>
      </c>
      <c r="E6955" s="1">
        <f>COUNTIF($H$2:$H$2576,'CARGA COMPLETA'!$A6955)</f>
        <v>0</v>
      </c>
    </row>
    <row r="6956" ht="15.75" hidden="1" customHeight="1">
      <c r="A6956" s="28" t="s">
        <v>11724</v>
      </c>
      <c r="B6956" s="27">
        <f>COUNTIF($H$2:$H$2576,'CARGA COMPLETA'!$A6956)</f>
        <v>0</v>
      </c>
      <c r="C6956" s="28" t="s">
        <v>11725</v>
      </c>
      <c r="D6956" s="29">
        <v>1578.101481</v>
      </c>
      <c r="E6956" s="1">
        <f>COUNTIF($H$2:$H$2576,'CARGA COMPLETA'!$A6956)</f>
        <v>0</v>
      </c>
    </row>
    <row r="6957" ht="15.75" hidden="1" customHeight="1">
      <c r="A6957" s="28" t="s">
        <v>11726</v>
      </c>
      <c r="B6957" s="27">
        <f>COUNTIF($H$2:$H$2576,'CARGA COMPLETA'!$A6957)</f>
        <v>0</v>
      </c>
      <c r="C6957" s="28" t="s">
        <v>11727</v>
      </c>
      <c r="D6957" s="29">
        <v>3294.2729159999994</v>
      </c>
      <c r="E6957" s="1">
        <f>COUNTIF($H$2:$H$2576,'CARGA COMPLETA'!$A6957)</f>
        <v>0</v>
      </c>
    </row>
    <row r="6958" ht="15.75" hidden="1" customHeight="1">
      <c r="A6958" s="28" t="s">
        <v>11728</v>
      </c>
      <c r="B6958" s="27">
        <f>COUNTIF($H$2:$H$2576,'CARGA COMPLETA'!$A6958)</f>
        <v>0</v>
      </c>
      <c r="C6958" s="28" t="s">
        <v>11729</v>
      </c>
      <c r="D6958" s="29">
        <v>3648.8543107499995</v>
      </c>
      <c r="E6958" s="1">
        <f>COUNTIF($H$2:$H$2576,'CARGA COMPLETA'!$A6958)</f>
        <v>0</v>
      </c>
    </row>
    <row r="6959" ht="15.75" hidden="1" customHeight="1">
      <c r="A6959" s="28" t="s">
        <v>11730</v>
      </c>
      <c r="B6959" s="27">
        <f>COUNTIF($H$2:$H$2576,'CARGA COMPLETA'!$A6959)</f>
        <v>0</v>
      </c>
      <c r="C6959" s="28" t="s">
        <v>11731</v>
      </c>
      <c r="D6959" s="29">
        <v>5069.2372829999995</v>
      </c>
      <c r="E6959" s="1">
        <f>COUNTIF($H$2:$H$2576,'CARGA COMPLETA'!$A6959)</f>
        <v>0</v>
      </c>
    </row>
    <row r="6960" ht="15.75" hidden="1" customHeight="1">
      <c r="A6960" s="28"/>
      <c r="B6960" s="27">
        <f>COUNTIF($H$2:$H$2576,'CARGA COMPLETA'!$A6960)</f>
        <v>0</v>
      </c>
      <c r="C6960" s="28"/>
      <c r="D6960" s="29">
        <v>0.0</v>
      </c>
      <c r="E6960" s="1">
        <f>COUNTIF($H$2:$H$2576,'CARGA COMPLETA'!$A6960)</f>
        <v>0</v>
      </c>
    </row>
    <row r="6961" ht="15.75" hidden="1" customHeight="1">
      <c r="A6961" s="28"/>
      <c r="B6961" s="27">
        <f>COUNTIF($H$2:$H$2576,'CARGA COMPLETA'!$A6961)</f>
        <v>0</v>
      </c>
      <c r="C6961" s="28" t="s">
        <v>11732</v>
      </c>
      <c r="D6961" s="29">
        <v>0.0</v>
      </c>
      <c r="E6961" s="1">
        <f>COUNTIF($H$2:$H$2576,'CARGA COMPLETA'!$A6961)</f>
        <v>0</v>
      </c>
    </row>
    <row r="6962" ht="15.75" hidden="1" customHeight="1">
      <c r="A6962" s="28" t="s">
        <v>11733</v>
      </c>
      <c r="B6962" s="27">
        <f>COUNTIF($H$2:$H$2576,'CARGA COMPLETA'!$A6962)</f>
        <v>0</v>
      </c>
      <c r="C6962" s="28" t="s">
        <v>11734</v>
      </c>
      <c r="D6962" s="29">
        <v>5255.45383275</v>
      </c>
      <c r="E6962" s="1">
        <f>COUNTIF($H$2:$H$2576,'CARGA COMPLETA'!$A6962)</f>
        <v>0</v>
      </c>
    </row>
    <row r="6963" ht="15.75" hidden="1" customHeight="1">
      <c r="A6963" s="28"/>
      <c r="B6963" s="27">
        <f>COUNTIF($H$2:$H$2576,'CARGA COMPLETA'!$A6963)</f>
        <v>0</v>
      </c>
      <c r="C6963" s="28"/>
      <c r="D6963" s="29">
        <v>0.0</v>
      </c>
      <c r="E6963" s="1">
        <f>COUNTIF($H$2:$H$2576,'CARGA COMPLETA'!$A6963)</f>
        <v>0</v>
      </c>
    </row>
    <row r="6964" ht="15.75" hidden="1" customHeight="1">
      <c r="A6964" s="28"/>
      <c r="B6964" s="27">
        <f>COUNTIF($H$2:$H$2576,'CARGA COMPLETA'!$A6964)</f>
        <v>0</v>
      </c>
      <c r="C6964" s="28" t="s">
        <v>11735</v>
      </c>
      <c r="D6964" s="29">
        <v>0.0</v>
      </c>
      <c r="E6964" s="1">
        <f>COUNTIF($H$2:$H$2576,'CARGA COMPLETA'!$A6964)</f>
        <v>0</v>
      </c>
    </row>
    <row r="6965" ht="15.75" hidden="1" customHeight="1">
      <c r="A6965" s="28" t="s">
        <v>11736</v>
      </c>
      <c r="B6965" s="27">
        <f>COUNTIF($H$2:$H$2576,'CARGA COMPLETA'!$A6965)</f>
        <v>0</v>
      </c>
      <c r="C6965" s="28" t="s">
        <v>11737</v>
      </c>
      <c r="D6965" s="29">
        <v>272.80675124999993</v>
      </c>
      <c r="E6965" s="1">
        <f>COUNTIF($H$2:$H$2576,'CARGA COMPLETA'!$A6965)</f>
        <v>0</v>
      </c>
    </row>
    <row r="6966" ht="15.75" hidden="1" customHeight="1">
      <c r="A6966" s="28" t="s">
        <v>11738</v>
      </c>
      <c r="B6966" s="27">
        <f>COUNTIF($H$2:$H$2576,'CARGA COMPLETA'!$A6966)</f>
        <v>0</v>
      </c>
      <c r="C6966" s="28" t="s">
        <v>11739</v>
      </c>
      <c r="D6966" s="29">
        <v>518.1127132500001</v>
      </c>
      <c r="E6966" s="1">
        <f>COUNTIF($H$2:$H$2576,'CARGA COMPLETA'!$A6966)</f>
        <v>0</v>
      </c>
    </row>
    <row r="6967" ht="15.75" hidden="1" customHeight="1">
      <c r="A6967" s="28" t="s">
        <v>11740</v>
      </c>
      <c r="B6967" s="27">
        <f>COUNTIF($H$2:$H$2576,'CARGA COMPLETA'!$A6967)</f>
        <v>0</v>
      </c>
      <c r="C6967" s="28" t="s">
        <v>11741</v>
      </c>
      <c r="D6967" s="29">
        <v>2397.3752385</v>
      </c>
      <c r="E6967" s="1">
        <f>COUNTIF($H$2:$H$2576,'CARGA COMPLETA'!$A6967)</f>
        <v>0</v>
      </c>
    </row>
    <row r="6968" ht="15.75" hidden="1" customHeight="1">
      <c r="A6968" s="28"/>
      <c r="B6968" s="27">
        <f>COUNTIF($H$2:$H$2576,'CARGA COMPLETA'!$A6968)</f>
        <v>0</v>
      </c>
      <c r="C6968" s="28"/>
      <c r="D6968" s="29">
        <v>0.0</v>
      </c>
      <c r="E6968" s="1">
        <f>COUNTIF($H$2:$H$2576,'CARGA COMPLETA'!$A6968)</f>
        <v>0</v>
      </c>
    </row>
    <row r="6969" ht="15.75" hidden="1" customHeight="1">
      <c r="A6969" s="28"/>
      <c r="B6969" s="27">
        <f>COUNTIF($H$2:$H$2576,'CARGA COMPLETA'!$A6969)</f>
        <v>0</v>
      </c>
      <c r="C6969" s="28" t="s">
        <v>11742</v>
      </c>
      <c r="D6969" s="29">
        <v>0.0</v>
      </c>
      <c r="E6969" s="1">
        <f>COUNTIF($H$2:$H$2576,'CARGA COMPLETA'!$A6969)</f>
        <v>0</v>
      </c>
    </row>
    <row r="6970" ht="15.75" customHeight="1">
      <c r="A6970" s="28" t="s">
        <v>4032</v>
      </c>
      <c r="B6970" s="27">
        <f>COUNTIF($H$2:$H$2576,'CARGA COMPLETA'!$A6970)</f>
        <v>1</v>
      </c>
      <c r="C6970" s="28" t="s">
        <v>4031</v>
      </c>
      <c r="D6970" s="29">
        <v>148.80613275</v>
      </c>
      <c r="E6970" s="1">
        <f>COUNTIF($H$2:$H$2576,'CARGA COMPLETA'!$A6970)</f>
        <v>1</v>
      </c>
    </row>
    <row r="6971" ht="15.75" customHeight="1">
      <c r="A6971" s="28" t="s">
        <v>4034</v>
      </c>
      <c r="B6971" s="27">
        <f>COUNTIF($H$2:$H$2576,'CARGA COMPLETA'!$A6971)</f>
        <v>1</v>
      </c>
      <c r="C6971" s="28" t="s">
        <v>4033</v>
      </c>
      <c r="D6971" s="29">
        <v>274.9360185</v>
      </c>
      <c r="E6971" s="1">
        <f>COUNTIF($H$2:$H$2576,'CARGA COMPLETA'!$A6971)</f>
        <v>1</v>
      </c>
    </row>
    <row r="6972" ht="15.75" customHeight="1">
      <c r="A6972" s="28" t="s">
        <v>4036</v>
      </c>
      <c r="B6972" s="27">
        <f>COUNTIF($H$2:$H$2576,'CARGA COMPLETA'!$A6972)</f>
        <v>1</v>
      </c>
      <c r="C6972" s="28" t="s">
        <v>4035</v>
      </c>
      <c r="D6972" s="29">
        <v>391.03049699999997</v>
      </c>
      <c r="E6972" s="1">
        <f>COUNTIF($H$2:$H$2576,'CARGA COMPLETA'!$A6972)</f>
        <v>1</v>
      </c>
    </row>
    <row r="6973" ht="15.75" hidden="1" customHeight="1">
      <c r="A6973" s="28"/>
      <c r="B6973" s="27">
        <f>COUNTIF($H$2:$H$2576,'CARGA COMPLETA'!$A6973)</f>
        <v>0</v>
      </c>
      <c r="C6973" s="28"/>
      <c r="D6973" s="29">
        <v>0.0</v>
      </c>
      <c r="E6973" s="1">
        <f>COUNTIF($H$2:$H$2576,'CARGA COMPLETA'!$A6973)</f>
        <v>0</v>
      </c>
    </row>
    <row r="6974" ht="15.75" hidden="1" customHeight="1">
      <c r="A6974" s="28"/>
      <c r="B6974" s="27">
        <f>COUNTIF($H$2:$H$2576,'CARGA COMPLETA'!$A6974)</f>
        <v>0</v>
      </c>
      <c r="C6974" s="28" t="s">
        <v>11743</v>
      </c>
      <c r="D6974" s="29">
        <v>0.0</v>
      </c>
      <c r="E6974" s="1">
        <f>COUNTIF($H$2:$H$2576,'CARGA COMPLETA'!$A6974)</f>
        <v>0</v>
      </c>
    </row>
    <row r="6975" ht="15.75" customHeight="1">
      <c r="A6975" s="28" t="s">
        <v>4038</v>
      </c>
      <c r="B6975" s="27">
        <f>COUNTIF($H$2:$H$2576,'CARGA COMPLETA'!$A6975)</f>
        <v>1</v>
      </c>
      <c r="C6975" s="28" t="s">
        <v>4037</v>
      </c>
      <c r="D6975" s="29">
        <v>93.77760149999999</v>
      </c>
      <c r="E6975" s="1">
        <f>COUNTIF($H$2:$H$2576,'CARGA COMPLETA'!$A6975)</f>
        <v>1</v>
      </c>
    </row>
    <row r="6976" ht="15.75" customHeight="1">
      <c r="A6976" s="28" t="s">
        <v>4040</v>
      </c>
      <c r="B6976" s="27">
        <f>COUNTIF($H$2:$H$2576,'CARGA COMPLETA'!$A6976)</f>
        <v>1</v>
      </c>
      <c r="C6976" s="28" t="s">
        <v>4039</v>
      </c>
      <c r="D6976" s="29">
        <v>160.674327</v>
      </c>
      <c r="E6976" s="1">
        <f>COUNTIF($H$2:$H$2576,'CARGA COMPLETA'!$A6976)</f>
        <v>1</v>
      </c>
    </row>
    <row r="6977" ht="15.75" hidden="1" customHeight="1">
      <c r="A6977" s="28"/>
      <c r="B6977" s="27">
        <f>COUNTIF($H$2:$H$2576,'CARGA COMPLETA'!$A6977)</f>
        <v>0</v>
      </c>
      <c r="C6977" s="28"/>
      <c r="D6977" s="29">
        <v>0.0</v>
      </c>
      <c r="E6977" s="1">
        <f>COUNTIF($H$2:$H$2576,'CARGA COMPLETA'!$A6977)</f>
        <v>0</v>
      </c>
    </row>
    <row r="6978" ht="15.75" hidden="1" customHeight="1">
      <c r="A6978" s="28"/>
      <c r="B6978" s="27">
        <f>COUNTIF($H$2:$H$2576,'CARGA COMPLETA'!$A6978)</f>
        <v>0</v>
      </c>
      <c r="C6978" s="28" t="s">
        <v>11744</v>
      </c>
      <c r="D6978" s="29">
        <v>0.0</v>
      </c>
      <c r="E6978" s="1">
        <f>COUNTIF($H$2:$H$2576,'CARGA COMPLETA'!$A6978)</f>
        <v>0</v>
      </c>
    </row>
    <row r="6979" ht="15.75" hidden="1" customHeight="1">
      <c r="A6979" s="28" t="s">
        <v>11745</v>
      </c>
      <c r="B6979" s="27">
        <f>COUNTIF($H$2:$H$2576,'CARGA COMPLETA'!$A6979)</f>
        <v>0</v>
      </c>
      <c r="C6979" s="28" t="s">
        <v>11746</v>
      </c>
      <c r="D6979" s="29">
        <v>49.72782375</v>
      </c>
      <c r="E6979" s="1">
        <f>COUNTIF($H$2:$H$2576,'CARGA COMPLETA'!$A6979)</f>
        <v>0</v>
      </c>
    </row>
    <row r="6980" ht="15.75" hidden="1" customHeight="1">
      <c r="A6980" s="28" t="s">
        <v>11747</v>
      </c>
      <c r="B6980" s="27">
        <f>COUNTIF($H$2:$H$2576,'CARGA COMPLETA'!$A6980)</f>
        <v>0</v>
      </c>
      <c r="C6980" s="28" t="s">
        <v>11748</v>
      </c>
      <c r="D6980" s="29">
        <v>49.72782375</v>
      </c>
      <c r="E6980" s="1">
        <f>COUNTIF($H$2:$H$2576,'CARGA COMPLETA'!$A6980)</f>
        <v>0</v>
      </c>
    </row>
    <row r="6981" ht="15.75" hidden="1" customHeight="1">
      <c r="A6981" s="28" t="s">
        <v>11749</v>
      </c>
      <c r="B6981" s="27">
        <f>COUNTIF($H$2:$H$2576,'CARGA COMPLETA'!$A6981)</f>
        <v>0</v>
      </c>
      <c r="C6981" s="28" t="s">
        <v>11750</v>
      </c>
      <c r="D6981" s="29">
        <v>55.1812635</v>
      </c>
      <c r="E6981" s="1">
        <f>COUNTIF($H$2:$H$2576,'CARGA COMPLETA'!$A6981)</f>
        <v>0</v>
      </c>
    </row>
    <row r="6982" ht="15.75" hidden="1" customHeight="1">
      <c r="A6982" s="28" t="s">
        <v>11751</v>
      </c>
      <c r="B6982" s="27">
        <f>COUNTIF($H$2:$H$2576,'CARGA COMPLETA'!$A6982)</f>
        <v>0</v>
      </c>
      <c r="C6982" s="28" t="s">
        <v>11752</v>
      </c>
      <c r="D6982" s="29">
        <v>88.548768</v>
      </c>
      <c r="E6982" s="1">
        <f>COUNTIF($H$2:$H$2576,'CARGA COMPLETA'!$A6982)</f>
        <v>0</v>
      </c>
    </row>
    <row r="6983" ht="15.75" hidden="1" customHeight="1">
      <c r="A6983" s="28" t="s">
        <v>11753</v>
      </c>
      <c r="B6983" s="27">
        <f>COUNTIF($H$2:$H$2576,'CARGA COMPLETA'!$A6983)</f>
        <v>0</v>
      </c>
      <c r="C6983" s="28" t="s">
        <v>11754</v>
      </c>
      <c r="D6983" s="29">
        <v>71.299008</v>
      </c>
      <c r="E6983" s="1">
        <f>COUNTIF($H$2:$H$2576,'CARGA COMPLETA'!$A6983)</f>
        <v>0</v>
      </c>
    </row>
    <row r="6984" ht="15.75" hidden="1" customHeight="1">
      <c r="A6984" s="28" t="s">
        <v>11755</v>
      </c>
      <c r="B6984" s="27">
        <f>COUNTIF($H$2:$H$2576,'CARGA COMPLETA'!$A6984)</f>
        <v>0</v>
      </c>
      <c r="C6984" s="28" t="s">
        <v>11756</v>
      </c>
      <c r="D6984" s="29">
        <v>76.75244775000002</v>
      </c>
      <c r="E6984" s="1">
        <f>COUNTIF($H$2:$H$2576,'CARGA COMPLETA'!$A6984)</f>
        <v>0</v>
      </c>
    </row>
    <row r="6985" ht="15.75" hidden="1" customHeight="1">
      <c r="A6985" s="28" t="s">
        <v>11757</v>
      </c>
      <c r="B6985" s="27">
        <f>COUNTIF($H$2:$H$2576,'CARGA COMPLETA'!$A6985)</f>
        <v>0</v>
      </c>
      <c r="C6985" s="28" t="s">
        <v>11758</v>
      </c>
      <c r="D6985" s="29">
        <v>71.299008</v>
      </c>
      <c r="E6985" s="1">
        <f>COUNTIF($H$2:$H$2576,'CARGA COMPLETA'!$A6985)</f>
        <v>0</v>
      </c>
    </row>
    <row r="6986" ht="15.75" hidden="1" customHeight="1">
      <c r="A6986" s="28" t="s">
        <v>11759</v>
      </c>
      <c r="B6986" s="27">
        <f>COUNTIF($H$2:$H$2576,'CARGA COMPLETA'!$A6986)</f>
        <v>0</v>
      </c>
      <c r="C6986" s="28" t="s">
        <v>11760</v>
      </c>
      <c r="D6986" s="29">
        <v>134.188758</v>
      </c>
      <c r="E6986" s="1">
        <f>COUNTIF($H$2:$H$2576,'CARGA COMPLETA'!$A6986)</f>
        <v>0</v>
      </c>
    </row>
    <row r="6987" ht="15.75" hidden="1" customHeight="1">
      <c r="A6987" s="28"/>
      <c r="B6987" s="27">
        <f>COUNTIF($H$2:$H$2576,'CARGA COMPLETA'!$A6987)</f>
        <v>0</v>
      </c>
      <c r="C6987" s="28"/>
      <c r="D6987" s="29">
        <v>0.0</v>
      </c>
      <c r="E6987" s="1">
        <f>COUNTIF($H$2:$H$2576,'CARGA COMPLETA'!$A6987)</f>
        <v>0</v>
      </c>
    </row>
    <row r="6988" ht="15.75" hidden="1" customHeight="1">
      <c r="A6988" s="28"/>
      <c r="B6988" s="27">
        <f>COUNTIF($H$2:$H$2576,'CARGA COMPLETA'!$A6988)</f>
        <v>0</v>
      </c>
      <c r="C6988" s="28" t="s">
        <v>11761</v>
      </c>
      <c r="D6988" s="29">
        <v>0.0</v>
      </c>
      <c r="E6988" s="1">
        <f>COUNTIF($H$2:$H$2576,'CARGA COMPLETA'!$A6988)</f>
        <v>0</v>
      </c>
    </row>
    <row r="6989" ht="15.75" customHeight="1">
      <c r="A6989" s="28" t="s">
        <v>4042</v>
      </c>
      <c r="B6989" s="27">
        <f>COUNTIF($H$2:$H$2576,'CARGA COMPLETA'!$A6989)</f>
        <v>1</v>
      </c>
      <c r="C6989" s="28" t="s">
        <v>4041</v>
      </c>
      <c r="D6989" s="29">
        <v>834.0977699999999</v>
      </c>
      <c r="E6989" s="1">
        <f>COUNTIF($H$2:$H$2576,'CARGA COMPLETA'!$A6989)</f>
        <v>1</v>
      </c>
    </row>
    <row r="6990" ht="15.75" customHeight="1">
      <c r="A6990" s="28" t="s">
        <v>4044</v>
      </c>
      <c r="B6990" s="27">
        <f>COUNTIF($H$2:$H$2576,'CARGA COMPLETA'!$A6990)</f>
        <v>1</v>
      </c>
      <c r="C6990" s="28" t="s">
        <v>4043</v>
      </c>
      <c r="D6990" s="29">
        <v>834.0977699999999</v>
      </c>
      <c r="E6990" s="1">
        <f>COUNTIF($H$2:$H$2576,'CARGA COMPLETA'!$A6990)</f>
        <v>1</v>
      </c>
    </row>
    <row r="6991" ht="15.75" customHeight="1">
      <c r="A6991" s="28" t="s">
        <v>4046</v>
      </c>
      <c r="B6991" s="27">
        <f>COUNTIF($H$2:$H$2576,'CARGA COMPLETA'!$A6991)</f>
        <v>1</v>
      </c>
      <c r="C6991" s="28" t="s">
        <v>4045</v>
      </c>
      <c r="D6991" s="29">
        <v>834.0977699999999</v>
      </c>
      <c r="E6991" s="1">
        <f>COUNTIF($H$2:$H$2576,'CARGA COMPLETA'!$A6991)</f>
        <v>1</v>
      </c>
    </row>
    <row r="6992" ht="15.75" hidden="1" customHeight="1">
      <c r="A6992" s="28"/>
      <c r="B6992" s="27">
        <f>COUNTIF($H$2:$H$2576,'CARGA COMPLETA'!$A6992)</f>
        <v>0</v>
      </c>
      <c r="C6992" s="28"/>
      <c r="D6992" s="29">
        <v>0.0</v>
      </c>
      <c r="E6992" s="1">
        <f>COUNTIF($H$2:$H$2576,'CARGA COMPLETA'!$A6992)</f>
        <v>0</v>
      </c>
    </row>
    <row r="6993" ht="15.75" hidden="1" customHeight="1">
      <c r="A6993" s="28"/>
      <c r="B6993" s="27">
        <f>COUNTIF($H$2:$H$2576,'CARGA COMPLETA'!$A6993)</f>
        <v>0</v>
      </c>
      <c r="C6993" s="28" t="s">
        <v>11762</v>
      </c>
      <c r="D6993" s="29">
        <v>0.0</v>
      </c>
      <c r="E6993" s="1">
        <f>COUNTIF($H$2:$H$2576,'CARGA COMPLETA'!$A6993)</f>
        <v>0</v>
      </c>
    </row>
    <row r="6994" ht="15.75" hidden="1" customHeight="1">
      <c r="A6994" s="28" t="s">
        <v>11763</v>
      </c>
      <c r="B6994" s="27">
        <f>COUNTIF($H$2:$H$2576,'CARGA COMPLETA'!$A6994)</f>
        <v>0</v>
      </c>
      <c r="C6994" s="28" t="s">
        <v>11764</v>
      </c>
      <c r="D6994" s="29">
        <v>447.58635074999995</v>
      </c>
      <c r="E6994" s="1">
        <f>COUNTIF($H$2:$H$2576,'CARGA COMPLETA'!$A6994)</f>
        <v>0</v>
      </c>
    </row>
    <row r="6995" ht="15.75" hidden="1" customHeight="1">
      <c r="A6995" s="28" t="s">
        <v>11765</v>
      </c>
      <c r="B6995" s="27">
        <f>COUNTIF($H$2:$H$2576,'CARGA COMPLETA'!$A6995)</f>
        <v>0</v>
      </c>
      <c r="C6995" s="28" t="s">
        <v>11766</v>
      </c>
      <c r="D6995" s="29">
        <v>463.1830087499999</v>
      </c>
      <c r="E6995" s="1">
        <f>COUNTIF($H$2:$H$2576,'CARGA COMPLETA'!$A6995)</f>
        <v>0</v>
      </c>
    </row>
    <row r="6996" ht="15.75" hidden="1" customHeight="1">
      <c r="A6996" s="28" t="s">
        <v>11767</v>
      </c>
      <c r="B6996" s="27">
        <f>COUNTIF($H$2:$H$2576,'CARGA COMPLETA'!$A6996)</f>
        <v>0</v>
      </c>
      <c r="C6996" s="28" t="s">
        <v>11768</v>
      </c>
      <c r="D6996" s="29">
        <v>233.81510624999996</v>
      </c>
      <c r="E6996" s="1">
        <f>COUNTIF($H$2:$H$2576,'CARGA COMPLETA'!$A6996)</f>
        <v>0</v>
      </c>
    </row>
    <row r="6997" ht="15.75" hidden="1" customHeight="1">
      <c r="A6997" s="28" t="s">
        <v>11769</v>
      </c>
      <c r="B6997" s="27">
        <f>COUNTIF($H$2:$H$2576,'CARGA COMPLETA'!$A6997)</f>
        <v>0</v>
      </c>
      <c r="C6997" s="28" t="s">
        <v>11770</v>
      </c>
      <c r="D6997" s="29">
        <v>552.9087134999999</v>
      </c>
      <c r="E6997" s="1">
        <f>COUNTIF($H$2:$H$2576,'CARGA COMPLETA'!$A6997)</f>
        <v>0</v>
      </c>
    </row>
    <row r="6998" ht="15.75" hidden="1" customHeight="1">
      <c r="A6998" s="28" t="s">
        <v>11771</v>
      </c>
      <c r="B6998" s="27">
        <f>COUNTIF($H$2:$H$2576,'CARGA COMPLETA'!$A6998)</f>
        <v>0</v>
      </c>
      <c r="C6998" s="28" t="s">
        <v>11772</v>
      </c>
      <c r="D6998" s="29">
        <v>552.9087134999999</v>
      </c>
      <c r="E6998" s="1">
        <f>COUNTIF($H$2:$H$2576,'CARGA COMPLETA'!$A6998)</f>
        <v>0</v>
      </c>
    </row>
    <row r="6999" ht="15.75" hidden="1" customHeight="1">
      <c r="A6999" s="28" t="s">
        <v>11773</v>
      </c>
      <c r="B6999" s="27">
        <f>COUNTIF($H$2:$H$2576,'CARGA COMPLETA'!$A6999)</f>
        <v>0</v>
      </c>
      <c r="C6999" s="28" t="s">
        <v>11774</v>
      </c>
      <c r="D6999" s="29">
        <v>457.61277375</v>
      </c>
      <c r="E6999" s="1">
        <f>COUNTIF($H$2:$H$2576,'CARGA COMPLETA'!$A6999)</f>
        <v>0</v>
      </c>
    </row>
    <row r="7000" ht="15.75" hidden="1" customHeight="1">
      <c r="A7000" s="28" t="s">
        <v>11775</v>
      </c>
      <c r="B7000" s="27">
        <f>COUNTIF($H$2:$H$2576,'CARGA COMPLETA'!$A7000)</f>
        <v>0</v>
      </c>
      <c r="C7000" s="28" t="s">
        <v>11776</v>
      </c>
      <c r="D7000" s="29">
        <v>522.2903895</v>
      </c>
      <c r="E7000" s="1">
        <f>COUNTIF($H$2:$H$2576,'CARGA COMPLETA'!$A7000)</f>
        <v>0</v>
      </c>
    </row>
    <row r="7001" ht="15.75" hidden="1" customHeight="1">
      <c r="A7001" s="28"/>
      <c r="B7001" s="27">
        <f>COUNTIF($H$2:$H$2576,'CARGA COMPLETA'!$A7001)</f>
        <v>0</v>
      </c>
      <c r="C7001" s="28"/>
      <c r="D7001" s="29">
        <v>0.0</v>
      </c>
      <c r="E7001" s="1">
        <f>COUNTIF($H$2:$H$2576,'CARGA COMPLETA'!$A7001)</f>
        <v>0</v>
      </c>
    </row>
    <row r="7002" ht="15.75" hidden="1" customHeight="1">
      <c r="A7002" s="28"/>
      <c r="B7002" s="27">
        <f>COUNTIF($H$2:$H$2576,'CARGA COMPLETA'!$A7002)</f>
        <v>0</v>
      </c>
      <c r="C7002" s="28" t="s">
        <v>11777</v>
      </c>
      <c r="D7002" s="29">
        <v>0.0</v>
      </c>
      <c r="E7002" s="1">
        <f>COUNTIF($H$2:$H$2576,'CARGA COMPLETA'!$A7002)</f>
        <v>0</v>
      </c>
    </row>
    <row r="7003" ht="15.75" hidden="1" customHeight="1">
      <c r="A7003" s="28" t="s">
        <v>11778</v>
      </c>
      <c r="B7003" s="27">
        <f>COUNTIF($H$2:$H$2576,'CARGA COMPLETA'!$A7003)</f>
        <v>0</v>
      </c>
      <c r="C7003" s="28" t="s">
        <v>11779</v>
      </c>
      <c r="D7003" s="29">
        <v>672.44415975</v>
      </c>
      <c r="E7003" s="1">
        <f>COUNTIF($H$2:$H$2576,'CARGA COMPLETA'!$A7003)</f>
        <v>0</v>
      </c>
    </row>
    <row r="7004" ht="15.75" hidden="1" customHeight="1">
      <c r="A7004" s="28" t="s">
        <v>11780</v>
      </c>
      <c r="B7004" s="27">
        <f>COUNTIF($H$2:$H$2576,'CARGA COMPLETA'!$A7004)</f>
        <v>0</v>
      </c>
      <c r="C7004" s="28" t="s">
        <v>11781</v>
      </c>
      <c r="D7004" s="29">
        <v>1753.3392772499997</v>
      </c>
      <c r="E7004" s="1">
        <f>COUNTIF($H$2:$H$2576,'CARGA COMPLETA'!$A7004)</f>
        <v>0</v>
      </c>
    </row>
    <row r="7005" ht="15.75" hidden="1" customHeight="1">
      <c r="A7005" s="28" t="s">
        <v>11782</v>
      </c>
      <c r="B7005" s="27">
        <f>COUNTIF($H$2:$H$2576,'CARGA COMPLETA'!$A7005)</f>
        <v>0</v>
      </c>
      <c r="C7005" s="28" t="s">
        <v>11783</v>
      </c>
      <c r="D7005" s="29">
        <v>4238.34689025</v>
      </c>
      <c r="E7005" s="1">
        <f>COUNTIF($H$2:$H$2576,'CARGA COMPLETA'!$A7005)</f>
        <v>0</v>
      </c>
    </row>
    <row r="7006" ht="15.75" hidden="1" customHeight="1">
      <c r="A7006" s="28"/>
      <c r="B7006" s="27">
        <f>COUNTIF($H$2:$H$2576,'CARGA COMPLETA'!$A7006)</f>
        <v>0</v>
      </c>
      <c r="C7006" s="28"/>
      <c r="D7006" s="29">
        <v>0.0</v>
      </c>
      <c r="E7006" s="1">
        <f>COUNTIF($H$2:$H$2576,'CARGA COMPLETA'!$A7006)</f>
        <v>0</v>
      </c>
    </row>
    <row r="7007" ht="15.75" hidden="1" customHeight="1">
      <c r="A7007" s="28"/>
      <c r="B7007" s="27">
        <f>COUNTIF($H$2:$H$2576,'CARGA COMPLETA'!$A7007)</f>
        <v>0</v>
      </c>
      <c r="C7007" s="28" t="s">
        <v>11784</v>
      </c>
      <c r="D7007" s="29">
        <v>0.0</v>
      </c>
      <c r="E7007" s="1">
        <f>COUNTIF($H$2:$H$2576,'CARGA COMPLETA'!$A7007)</f>
        <v>0</v>
      </c>
    </row>
    <row r="7008" ht="15.75" customHeight="1">
      <c r="A7008" s="28" t="s">
        <v>4048</v>
      </c>
      <c r="B7008" s="27">
        <f>COUNTIF($H$2:$H$2576,'CARGA COMPLETA'!$A7008)</f>
        <v>1</v>
      </c>
      <c r="C7008" s="28" t="s">
        <v>4047</v>
      </c>
      <c r="D7008" s="29">
        <v>2543.2075844999995</v>
      </c>
      <c r="E7008" s="1">
        <f>COUNTIF($H$2:$H$2576,'CARGA COMPLETA'!$A7008)</f>
        <v>1</v>
      </c>
    </row>
    <row r="7009" ht="15.75" hidden="1" customHeight="1">
      <c r="A7009" s="28"/>
      <c r="B7009" s="27">
        <f>COUNTIF($H$2:$H$2576,'CARGA COMPLETA'!$A7009)</f>
        <v>0</v>
      </c>
      <c r="C7009" s="28"/>
      <c r="D7009" s="29">
        <v>0.0</v>
      </c>
      <c r="E7009" s="1">
        <f>COUNTIF($H$2:$H$2576,'CARGA COMPLETA'!$A7009)</f>
        <v>0</v>
      </c>
    </row>
    <row r="7010" ht="15.75" hidden="1" customHeight="1">
      <c r="A7010" s="28"/>
      <c r="B7010" s="27">
        <f>COUNTIF($H$2:$H$2576,'CARGA COMPLETA'!$A7010)</f>
        <v>0</v>
      </c>
      <c r="C7010" s="28" t="s">
        <v>11785</v>
      </c>
      <c r="D7010" s="29">
        <v>0.0</v>
      </c>
      <c r="E7010" s="1">
        <f>COUNTIF($H$2:$H$2576,'CARGA COMPLETA'!$A7010)</f>
        <v>0</v>
      </c>
    </row>
    <row r="7011" ht="15.75" hidden="1" customHeight="1">
      <c r="A7011" s="28" t="s">
        <v>11786</v>
      </c>
      <c r="B7011" s="27">
        <f>COUNTIF($H$2:$H$2576,'CARGA COMPLETA'!$A7011)</f>
        <v>0</v>
      </c>
      <c r="C7011" s="28" t="s">
        <v>11787</v>
      </c>
      <c r="D7011" s="29">
        <v>1694.5553295</v>
      </c>
      <c r="E7011" s="1">
        <f>COUNTIF($H$2:$H$2576,'CARGA COMPLETA'!$A7011)</f>
        <v>0</v>
      </c>
    </row>
    <row r="7012" ht="15.75" hidden="1" customHeight="1">
      <c r="A7012" s="28" t="s">
        <v>11788</v>
      </c>
      <c r="B7012" s="27">
        <f>COUNTIF($H$2:$H$2576,'CARGA COMPLETA'!$A7012)</f>
        <v>0</v>
      </c>
      <c r="C7012" s="28" t="s">
        <v>11789</v>
      </c>
      <c r="D7012" s="29">
        <v>1844.789958</v>
      </c>
      <c r="E7012" s="1">
        <f>COUNTIF($H$2:$H$2576,'CARGA COMPLETA'!$A7012)</f>
        <v>0</v>
      </c>
    </row>
    <row r="7013" ht="15.75" hidden="1" customHeight="1">
      <c r="A7013" s="28" t="s">
        <v>11790</v>
      </c>
      <c r="B7013" s="27">
        <f>COUNTIF($H$2:$H$2576,'CARGA COMPLETA'!$A7013)</f>
        <v>0</v>
      </c>
      <c r="C7013" s="28" t="s">
        <v>11791</v>
      </c>
      <c r="D7013" s="29">
        <v>1965.58319925</v>
      </c>
      <c r="E7013" s="1">
        <f>COUNTIF($H$2:$H$2576,'CARGA COMPLETA'!$A7013)</f>
        <v>0</v>
      </c>
    </row>
    <row r="7014" ht="15.75" hidden="1" customHeight="1">
      <c r="A7014" s="28" t="s">
        <v>11792</v>
      </c>
      <c r="B7014" s="27">
        <f>COUNTIF($H$2:$H$2576,'CARGA COMPLETA'!$A7014)</f>
        <v>0</v>
      </c>
      <c r="C7014" s="28" t="s">
        <v>11793</v>
      </c>
      <c r="D7014" s="29">
        <v>2111.64913575</v>
      </c>
      <c r="E7014" s="1">
        <f>COUNTIF($H$2:$H$2576,'CARGA COMPLETA'!$A7014)</f>
        <v>0</v>
      </c>
    </row>
    <row r="7015" ht="15.75" hidden="1" customHeight="1">
      <c r="A7015" s="28"/>
      <c r="B7015" s="27">
        <f>COUNTIF($H$2:$H$2576,'CARGA COMPLETA'!$A7015)</f>
        <v>0</v>
      </c>
      <c r="C7015" s="28"/>
      <c r="D7015" s="29">
        <v>0.0</v>
      </c>
      <c r="E7015" s="1">
        <f>COUNTIF($H$2:$H$2576,'CARGA COMPLETA'!$A7015)</f>
        <v>0</v>
      </c>
    </row>
    <row r="7016" ht="15.75" hidden="1" customHeight="1">
      <c r="A7016" s="28"/>
      <c r="B7016" s="27">
        <f>COUNTIF($H$2:$H$2576,'CARGA COMPLETA'!$A7016)</f>
        <v>0</v>
      </c>
      <c r="C7016" s="28" t="s">
        <v>11794</v>
      </c>
      <c r="D7016" s="29">
        <v>0.0</v>
      </c>
      <c r="E7016" s="1">
        <f>COUNTIF($H$2:$H$2576,'CARGA COMPLETA'!$A7016)</f>
        <v>0</v>
      </c>
    </row>
    <row r="7017" ht="15.75" customHeight="1">
      <c r="A7017" s="28" t="s">
        <v>4050</v>
      </c>
      <c r="B7017" s="27">
        <f>COUNTIF($H$2:$H$2576,'CARGA COMPLETA'!$A7017)</f>
        <v>1</v>
      </c>
      <c r="C7017" s="28" t="s">
        <v>4049</v>
      </c>
      <c r="D7017" s="29">
        <v>1806.2924467499997</v>
      </c>
      <c r="E7017" s="1">
        <f>COUNTIF($H$2:$H$2576,'CARGA COMPLETA'!$A7017)</f>
        <v>1</v>
      </c>
    </row>
    <row r="7018" ht="15.75" customHeight="1">
      <c r="A7018" s="28" t="s">
        <v>4052</v>
      </c>
      <c r="B7018" s="27">
        <f>COUNTIF($H$2:$H$2576,'CARGA COMPLETA'!$A7018)</f>
        <v>1</v>
      </c>
      <c r="C7018" s="28" t="s">
        <v>4051</v>
      </c>
      <c r="D7018" s="29">
        <v>1967.7753562500002</v>
      </c>
      <c r="E7018" s="1">
        <f>COUNTIF($H$2:$H$2576,'CARGA COMPLETA'!$A7018)</f>
        <v>1</v>
      </c>
    </row>
    <row r="7019" ht="15.75" customHeight="1">
      <c r="A7019" s="28" t="s">
        <v>4054</v>
      </c>
      <c r="B7019" s="27">
        <f>COUNTIF($H$2:$H$2576,'CARGA COMPLETA'!$A7019)</f>
        <v>1</v>
      </c>
      <c r="C7019" s="28" t="s">
        <v>4053</v>
      </c>
      <c r="D7019" s="29">
        <v>2096.6184854999997</v>
      </c>
      <c r="E7019" s="1">
        <f>COUNTIF($H$2:$H$2576,'CARGA COMPLETA'!$A7019)</f>
        <v>1</v>
      </c>
    </row>
    <row r="7020" ht="15.75" customHeight="1">
      <c r="A7020" s="28" t="s">
        <v>4056</v>
      </c>
      <c r="B7020" s="27">
        <f>COUNTIF($H$2:$H$2576,'CARGA COMPLETA'!$A7020)</f>
        <v>1</v>
      </c>
      <c r="C7020" s="28" t="s">
        <v>4055</v>
      </c>
      <c r="D7020" s="29">
        <v>2252.4233489999997</v>
      </c>
      <c r="E7020" s="1">
        <f>COUNTIF($H$2:$H$2576,'CARGA COMPLETA'!$A7020)</f>
        <v>1</v>
      </c>
    </row>
    <row r="7021" ht="15.75" hidden="1" customHeight="1">
      <c r="A7021" s="28"/>
      <c r="B7021" s="27">
        <f>COUNTIF($H$2:$H$2576,'CARGA COMPLETA'!$A7021)</f>
        <v>0</v>
      </c>
      <c r="C7021" s="28"/>
      <c r="D7021" s="29">
        <v>0.0</v>
      </c>
      <c r="E7021" s="1">
        <f>COUNTIF($H$2:$H$2576,'CARGA COMPLETA'!$A7021)</f>
        <v>0</v>
      </c>
    </row>
    <row r="7022" ht="15.75" hidden="1" customHeight="1">
      <c r="A7022" s="28"/>
      <c r="B7022" s="27">
        <f>COUNTIF($H$2:$H$2576,'CARGA COMPLETA'!$A7022)</f>
        <v>0</v>
      </c>
      <c r="C7022" s="28" t="s">
        <v>11795</v>
      </c>
      <c r="D7022" s="29">
        <v>0.0</v>
      </c>
      <c r="E7022" s="1">
        <f>COUNTIF($H$2:$H$2576,'CARGA COMPLETA'!$A7022)</f>
        <v>0</v>
      </c>
    </row>
    <row r="7023" ht="15.75" customHeight="1">
      <c r="A7023" s="28" t="s">
        <v>4058</v>
      </c>
      <c r="B7023" s="27">
        <f>COUNTIF($H$2:$H$2576,'CARGA COMPLETA'!$A7023)</f>
        <v>1</v>
      </c>
      <c r="C7023" s="28" t="s">
        <v>4057</v>
      </c>
      <c r="D7023" s="29">
        <v>1714.95856125</v>
      </c>
      <c r="E7023" s="1">
        <f>COUNTIF($H$2:$H$2576,'CARGA COMPLETA'!$A7023)</f>
        <v>1</v>
      </c>
    </row>
    <row r="7024" ht="15.75" customHeight="1">
      <c r="A7024" s="28" t="s">
        <v>4060</v>
      </c>
      <c r="B7024" s="27">
        <f>COUNTIF($H$2:$H$2576,'CARGA COMPLETA'!$A7024)</f>
        <v>1</v>
      </c>
      <c r="C7024" s="28" t="s">
        <v>4059</v>
      </c>
      <c r="D7024" s="29">
        <v>1778.76470475</v>
      </c>
      <c r="E7024" s="1">
        <f>COUNTIF($H$2:$H$2576,'CARGA COMPLETA'!$A7024)</f>
        <v>1</v>
      </c>
    </row>
    <row r="7025" ht="15.75" customHeight="1">
      <c r="A7025" s="28" t="s">
        <v>4062</v>
      </c>
      <c r="B7025" s="27">
        <f>COUNTIF($H$2:$H$2576,'CARGA COMPLETA'!$A7025)</f>
        <v>1</v>
      </c>
      <c r="C7025" s="28" t="s">
        <v>4061</v>
      </c>
      <c r="D7025" s="29">
        <v>1714.95856125</v>
      </c>
      <c r="E7025" s="1">
        <f>COUNTIF($H$2:$H$2576,'CARGA COMPLETA'!$A7025)</f>
        <v>1</v>
      </c>
    </row>
    <row r="7026" ht="15.75" customHeight="1">
      <c r="A7026" s="28" t="s">
        <v>4064</v>
      </c>
      <c r="B7026" s="27">
        <f>COUNTIF($H$2:$H$2576,'CARGA COMPLETA'!$A7026)</f>
        <v>1</v>
      </c>
      <c r="C7026" s="28" t="s">
        <v>4063</v>
      </c>
      <c r="D7026" s="29">
        <v>1778.76470475</v>
      </c>
      <c r="E7026" s="1">
        <f>COUNTIF($H$2:$H$2576,'CARGA COMPLETA'!$A7026)</f>
        <v>1</v>
      </c>
    </row>
    <row r="7027" ht="15.75" customHeight="1">
      <c r="A7027" s="28" t="s">
        <v>4066</v>
      </c>
      <c r="B7027" s="27">
        <f>COUNTIF($H$2:$H$2576,'CARGA COMPLETA'!$A7027)</f>
        <v>1</v>
      </c>
      <c r="C7027" s="28" t="s">
        <v>4065</v>
      </c>
      <c r="D7027" s="29">
        <v>1714.95856125</v>
      </c>
      <c r="E7027" s="1">
        <f>COUNTIF($H$2:$H$2576,'CARGA COMPLETA'!$A7027)</f>
        <v>1</v>
      </c>
    </row>
    <row r="7028" ht="15.75" customHeight="1">
      <c r="A7028" s="28" t="s">
        <v>4068</v>
      </c>
      <c r="B7028" s="27">
        <f>COUNTIF($H$2:$H$2576,'CARGA COMPLETA'!$A7028)</f>
        <v>1</v>
      </c>
      <c r="C7028" s="28" t="s">
        <v>4067</v>
      </c>
      <c r="D7028" s="29">
        <v>1778.76470475</v>
      </c>
      <c r="E7028" s="1">
        <f>COUNTIF($H$2:$H$2576,'CARGA COMPLETA'!$A7028)</f>
        <v>1</v>
      </c>
    </row>
    <row r="7029" ht="15.75" customHeight="1">
      <c r="A7029" s="28" t="s">
        <v>4070</v>
      </c>
      <c r="B7029" s="27">
        <f>COUNTIF($H$2:$H$2576,'CARGA COMPLETA'!$A7029)</f>
        <v>1</v>
      </c>
      <c r="C7029" s="28" t="s">
        <v>4069</v>
      </c>
      <c r="D7029" s="29">
        <v>1877.9508247499998</v>
      </c>
      <c r="E7029" s="1">
        <f>COUNTIF($H$2:$H$2576,'CARGA COMPLETA'!$A7029)</f>
        <v>1</v>
      </c>
    </row>
    <row r="7030" ht="15.75" customHeight="1">
      <c r="A7030" s="28" t="s">
        <v>4072</v>
      </c>
      <c r="B7030" s="27">
        <f>COUNTIF($H$2:$H$2576,'CARGA COMPLETA'!$A7030)</f>
        <v>1</v>
      </c>
      <c r="C7030" s="28" t="s">
        <v>4071</v>
      </c>
      <c r="D7030" s="29">
        <v>1991.3320597499996</v>
      </c>
      <c r="E7030" s="1">
        <f>COUNTIF($H$2:$H$2576,'CARGA COMPLETA'!$A7030)</f>
        <v>1</v>
      </c>
    </row>
    <row r="7031" ht="15.75" customHeight="1">
      <c r="A7031" s="28" t="s">
        <v>4074</v>
      </c>
      <c r="B7031" s="27">
        <f>COUNTIF($H$2:$H$2576,'CARGA COMPLETA'!$A7031)</f>
        <v>1</v>
      </c>
      <c r="C7031" s="28" t="s">
        <v>4073</v>
      </c>
      <c r="D7031" s="29">
        <v>720.932157</v>
      </c>
      <c r="E7031" s="1">
        <f>COUNTIF($H$2:$H$2576,'CARGA COMPLETA'!$A7031)</f>
        <v>1</v>
      </c>
    </row>
    <row r="7032" ht="15.75" customHeight="1">
      <c r="A7032" s="28" t="s">
        <v>4076</v>
      </c>
      <c r="B7032" s="27">
        <f>COUNTIF($H$2:$H$2576,'CARGA COMPLETA'!$A7032)</f>
        <v>1</v>
      </c>
      <c r="C7032" s="28" t="s">
        <v>4075</v>
      </c>
      <c r="D7032" s="29">
        <v>720.932157</v>
      </c>
      <c r="E7032" s="1">
        <f>COUNTIF($H$2:$H$2576,'CARGA COMPLETA'!$A7032)</f>
        <v>1</v>
      </c>
    </row>
    <row r="7033" ht="15.75" customHeight="1">
      <c r="A7033" s="28" t="s">
        <v>4078</v>
      </c>
      <c r="B7033" s="27">
        <f>COUNTIF($H$2:$H$2576,'CARGA COMPLETA'!$A7033)</f>
        <v>1</v>
      </c>
      <c r="C7033" s="28" t="s">
        <v>4077</v>
      </c>
      <c r="D7033" s="29">
        <v>720.932157</v>
      </c>
      <c r="E7033" s="1">
        <f>COUNTIF($H$2:$H$2576,'CARGA COMPLETA'!$A7033)</f>
        <v>1</v>
      </c>
    </row>
    <row r="7034" ht="15.75" hidden="1" customHeight="1">
      <c r="A7034" s="28"/>
      <c r="B7034" s="27">
        <f>COUNTIF($H$2:$H$2576,'CARGA COMPLETA'!$A7034)</f>
        <v>0</v>
      </c>
      <c r="C7034" s="28"/>
      <c r="D7034" s="29">
        <v>0.0</v>
      </c>
      <c r="E7034" s="1">
        <f>COUNTIF($H$2:$H$2576,'CARGA COMPLETA'!$A7034)</f>
        <v>0</v>
      </c>
    </row>
    <row r="7035" ht="15.75" hidden="1" customHeight="1">
      <c r="A7035" s="28"/>
      <c r="B7035" s="27">
        <f>COUNTIF($H$2:$H$2576,'CARGA COMPLETA'!$A7035)</f>
        <v>0</v>
      </c>
      <c r="C7035" s="28" t="s">
        <v>11796</v>
      </c>
      <c r="D7035" s="29">
        <v>0.0</v>
      </c>
      <c r="E7035" s="1">
        <f>COUNTIF($H$2:$H$2576,'CARGA COMPLETA'!$A7035)</f>
        <v>0</v>
      </c>
    </row>
    <row r="7036" ht="15.75" customHeight="1">
      <c r="A7036" s="28" t="s">
        <v>4080</v>
      </c>
      <c r="B7036" s="27">
        <f>COUNTIF($H$2:$H$2576,'CARGA COMPLETA'!$A7036)</f>
        <v>1</v>
      </c>
      <c r="C7036" s="28" t="s">
        <v>4079</v>
      </c>
      <c r="D7036" s="29">
        <v>622.1952494999999</v>
      </c>
      <c r="E7036" s="1">
        <f>COUNTIF($H$2:$H$2576,'CARGA COMPLETA'!$A7036)</f>
        <v>1</v>
      </c>
    </row>
    <row r="7037" ht="15.75" customHeight="1">
      <c r="A7037" s="28" t="s">
        <v>4082</v>
      </c>
      <c r="B7037" s="27">
        <f>COUNTIF($H$2:$H$2576,'CARGA COMPLETA'!$A7037)</f>
        <v>1</v>
      </c>
      <c r="C7037" s="28" t="s">
        <v>4081</v>
      </c>
      <c r="D7037" s="29">
        <v>666.020421</v>
      </c>
      <c r="E7037" s="1">
        <f>COUNTIF($H$2:$H$2576,'CARGA COMPLETA'!$A7037)</f>
        <v>1</v>
      </c>
    </row>
    <row r="7038" ht="15.75" customHeight="1">
      <c r="A7038" s="28" t="s">
        <v>4084</v>
      </c>
      <c r="B7038" s="27">
        <f>COUNTIF($H$2:$H$2576,'CARGA COMPLETA'!$A7038)</f>
        <v>1</v>
      </c>
      <c r="C7038" s="28" t="s">
        <v>4083</v>
      </c>
      <c r="D7038" s="29">
        <v>754.7937952499999</v>
      </c>
      <c r="E7038" s="1">
        <f>COUNTIF($H$2:$H$2576,'CARGA COMPLETA'!$A7038)</f>
        <v>1</v>
      </c>
    </row>
    <row r="7039" ht="15.75" customHeight="1">
      <c r="A7039" s="28" t="s">
        <v>4086</v>
      </c>
      <c r="B7039" s="27">
        <f>COUNTIF($H$2:$H$2576,'CARGA COMPLETA'!$A7039)</f>
        <v>1</v>
      </c>
      <c r="C7039" s="28" t="s">
        <v>4085</v>
      </c>
      <c r="D7039" s="29">
        <v>830.24352675</v>
      </c>
      <c r="E7039" s="1">
        <f>COUNTIF($H$2:$H$2576,'CARGA COMPLETA'!$A7039)</f>
        <v>1</v>
      </c>
    </row>
    <row r="7040" ht="15.75" hidden="1" customHeight="1">
      <c r="A7040" s="28"/>
      <c r="B7040" s="27">
        <f>COUNTIF($H$2:$H$2576,'CARGA COMPLETA'!$A7040)</f>
        <v>0</v>
      </c>
      <c r="C7040" s="28"/>
      <c r="D7040" s="29"/>
    </row>
    <row r="7041" ht="15.75" hidden="1" customHeight="1">
      <c r="A7041" s="28"/>
      <c r="B7041" s="27">
        <f>COUNTIF($H$2:$H$2576,'CARGA COMPLETA'!$A7041)</f>
        <v>0</v>
      </c>
      <c r="C7041" s="28"/>
      <c r="D7041" s="29"/>
    </row>
    <row r="7042" ht="15.75" hidden="1" customHeight="1">
      <c r="A7042" s="28"/>
      <c r="B7042" s="27">
        <f>COUNTIF($H$2:$H$2576,'CARGA COMPLETA'!$A7042)</f>
        <v>0</v>
      </c>
      <c r="C7042" s="28"/>
      <c r="D7042" s="29"/>
    </row>
    <row r="7043" ht="15.75" hidden="1" customHeight="1">
      <c r="A7043" s="28"/>
      <c r="B7043" s="27">
        <f>COUNTIF($H$2:$H$2576,'CARGA COMPLETA'!$A7043)</f>
        <v>0</v>
      </c>
      <c r="C7043" s="28"/>
      <c r="D7043" s="29"/>
    </row>
    <row r="7044" ht="15.75" hidden="1" customHeight="1">
      <c r="A7044" s="28"/>
      <c r="B7044" s="27">
        <f>COUNTIF($H$2:$H$2576,'CARGA COMPLETA'!$A7044)</f>
        <v>0</v>
      </c>
      <c r="C7044" s="28"/>
      <c r="D7044" s="29"/>
    </row>
    <row r="7045" ht="15.75" hidden="1" customHeight="1">
      <c r="A7045" s="28"/>
      <c r="B7045" s="27">
        <f>COUNTIF($H$2:$H$2576,'CARGA COMPLETA'!$A7045)</f>
        <v>0</v>
      </c>
      <c r="C7045" s="28"/>
      <c r="D7045" s="29"/>
    </row>
    <row r="7046" ht="15.75" hidden="1" customHeight="1">
      <c r="A7046" s="28"/>
      <c r="B7046" s="27">
        <f>COUNTIF($H$2:$H$2576,'CARGA COMPLETA'!$A7046)</f>
        <v>0</v>
      </c>
      <c r="C7046" s="28"/>
      <c r="D7046" s="29"/>
    </row>
    <row r="7047" ht="15.75" hidden="1" customHeight="1">
      <c r="A7047" s="28"/>
      <c r="B7047" s="27">
        <f>COUNTIF($H$2:$H$2576,'CARGA COMPLETA'!$A7047)</f>
        <v>0</v>
      </c>
      <c r="C7047" s="28"/>
      <c r="D7047" s="29"/>
    </row>
    <row r="7048" ht="15.75" hidden="1" customHeight="1">
      <c r="A7048" s="28"/>
      <c r="B7048" s="27">
        <f>COUNTIF($H$2:$H$2576,'CARGA COMPLETA'!$A7048)</f>
        <v>0</v>
      </c>
      <c r="C7048" s="28"/>
      <c r="D7048" s="29"/>
    </row>
    <row r="7049" ht="15.75" hidden="1" customHeight="1">
      <c r="A7049" s="28"/>
      <c r="B7049" s="27">
        <f>COUNTIF($H$2:$H$2576,'CARGA COMPLETA'!$A7049)</f>
        <v>0</v>
      </c>
      <c r="C7049" s="28"/>
      <c r="D7049" s="29"/>
    </row>
    <row r="7050" ht="15.75" hidden="1" customHeight="1">
      <c r="A7050" s="28"/>
      <c r="B7050" s="27">
        <f>COUNTIF($H$2:$H$2576,'CARGA COMPLETA'!$A7050)</f>
        <v>0</v>
      </c>
      <c r="C7050" s="28"/>
      <c r="D7050" s="29"/>
    </row>
    <row r="7051" ht="15.75" hidden="1" customHeight="1">
      <c r="A7051" s="28"/>
      <c r="B7051" s="27">
        <f>COUNTIF($H$2:$H$2576,'CARGA COMPLETA'!$A7051)</f>
        <v>0</v>
      </c>
      <c r="C7051" s="28"/>
      <c r="D7051" s="29"/>
    </row>
    <row r="7052" ht="15.75" hidden="1" customHeight="1">
      <c r="A7052" s="28"/>
      <c r="B7052" s="27">
        <f>COUNTIF($H$2:$H$2576,'CARGA COMPLETA'!$A7052)</f>
        <v>0</v>
      </c>
      <c r="C7052" s="28"/>
      <c r="D7052" s="29"/>
    </row>
    <row r="7053" ht="15.75" hidden="1" customHeight="1">
      <c r="A7053" s="28"/>
      <c r="B7053" s="27">
        <f>COUNTIF($H$2:$H$2576,'CARGA COMPLETA'!$A7053)</f>
        <v>0</v>
      </c>
      <c r="C7053" s="28"/>
      <c r="D7053" s="29"/>
    </row>
    <row r="7054" ht="15.75" hidden="1" customHeight="1">
      <c r="A7054" s="28"/>
      <c r="B7054" s="27">
        <f>COUNTIF($H$2:$H$2576,'CARGA COMPLETA'!$A7054)</f>
        <v>0</v>
      </c>
      <c r="C7054" s="28"/>
      <c r="D7054" s="29"/>
    </row>
    <row r="7055" ht="15.75" hidden="1" customHeight="1">
      <c r="A7055" s="28"/>
      <c r="B7055" s="27">
        <f>COUNTIF($H$2:$H$2576,'CARGA COMPLETA'!$A7055)</f>
        <v>0</v>
      </c>
      <c r="C7055" s="28"/>
      <c r="D7055" s="29"/>
    </row>
    <row r="7056" ht="15.75" hidden="1" customHeight="1">
      <c r="A7056" s="28"/>
      <c r="B7056" s="27">
        <f>COUNTIF($H$2:$H$2576,'CARGA COMPLETA'!$A7056)</f>
        <v>0</v>
      </c>
      <c r="C7056" s="28"/>
      <c r="D7056" s="29"/>
    </row>
    <row r="7057" ht="15.75" hidden="1" customHeight="1">
      <c r="A7057" s="28"/>
      <c r="B7057" s="27">
        <f>COUNTIF($H$2:$H$2576,'CARGA COMPLETA'!$A7057)</f>
        <v>0</v>
      </c>
      <c r="C7057" s="28"/>
      <c r="D7057" s="29"/>
    </row>
    <row r="7058" ht="15.75" hidden="1" customHeight="1">
      <c r="A7058" s="28"/>
      <c r="B7058" s="27">
        <f>COUNTIF($H$2:$H$2576,'CARGA COMPLETA'!$A7058)</f>
        <v>0</v>
      </c>
      <c r="C7058" s="28"/>
      <c r="D7058" s="29"/>
    </row>
    <row r="7059" ht="15.75" hidden="1" customHeight="1">
      <c r="A7059" s="28"/>
      <c r="B7059" s="27">
        <f>COUNTIF($H$2:$H$2576,'CARGA COMPLETA'!$A7059)</f>
        <v>0</v>
      </c>
      <c r="C7059" s="28"/>
      <c r="D7059" s="29"/>
    </row>
    <row r="7060" ht="15.75" hidden="1" customHeight="1">
      <c r="A7060" s="28"/>
      <c r="B7060" s="27">
        <f>COUNTIF($H$2:$H$2576,'CARGA COMPLETA'!$A7060)</f>
        <v>0</v>
      </c>
      <c r="C7060" s="28"/>
      <c r="D7060" s="29"/>
    </row>
    <row r="7061" ht="15.75" hidden="1" customHeight="1">
      <c r="A7061" s="28"/>
      <c r="B7061" s="27">
        <f>COUNTIF($H$2:$H$2576,'CARGA COMPLETA'!$A7061)</f>
        <v>0</v>
      </c>
      <c r="C7061" s="28"/>
      <c r="D7061" s="29"/>
    </row>
    <row r="7062" ht="15.75" hidden="1" customHeight="1">
      <c r="A7062" s="28"/>
      <c r="B7062" s="27">
        <f>COUNTIF($H$2:$H$2576,'CARGA COMPLETA'!$A7062)</f>
        <v>0</v>
      </c>
      <c r="C7062" s="28"/>
      <c r="D7062" s="29"/>
    </row>
    <row r="7063" ht="15.75" hidden="1" customHeight="1">
      <c r="A7063" s="28"/>
      <c r="B7063" s="27">
        <f>COUNTIF($H$2:$H$2576,'CARGA COMPLETA'!$A7063)</f>
        <v>0</v>
      </c>
      <c r="C7063" s="28"/>
      <c r="D7063" s="29"/>
    </row>
    <row r="7064" ht="15.75" hidden="1" customHeight="1">
      <c r="A7064" s="28"/>
      <c r="B7064" s="27">
        <f>COUNTIF($H$2:$H$2576,'CARGA COMPLETA'!$A7064)</f>
        <v>0</v>
      </c>
      <c r="C7064" s="28"/>
      <c r="D7064" s="29"/>
    </row>
    <row r="7065" ht="15.75" hidden="1" customHeight="1">
      <c r="A7065" s="28"/>
      <c r="B7065" s="27">
        <f>COUNTIF($H$2:$H$2576,'CARGA COMPLETA'!$A7065)</f>
        <v>0</v>
      </c>
      <c r="C7065" s="28"/>
      <c r="D7065" s="29"/>
    </row>
    <row r="7066" ht="15.75" hidden="1" customHeight="1">
      <c r="A7066" s="28"/>
      <c r="B7066" s="27">
        <f>COUNTIF($H$2:$H$2576,'CARGA COMPLETA'!$A7066)</f>
        <v>0</v>
      </c>
      <c r="C7066" s="28"/>
      <c r="D7066" s="29"/>
    </row>
    <row r="7067" ht="15.75" hidden="1" customHeight="1">
      <c r="A7067" s="28"/>
      <c r="B7067" s="27">
        <f>COUNTIF($H$2:$H$2576,'CARGA COMPLETA'!$A7067)</f>
        <v>0</v>
      </c>
      <c r="C7067" s="28"/>
      <c r="D7067" s="29"/>
    </row>
    <row r="7068" ht="15.75" hidden="1" customHeight="1">
      <c r="A7068" s="28"/>
      <c r="B7068" s="27">
        <f>COUNTIF($H$2:$H$2576,'CARGA COMPLETA'!$A7068)</f>
        <v>0</v>
      </c>
      <c r="C7068" s="28"/>
      <c r="D7068" s="29"/>
    </row>
    <row r="7069" ht="15.75" hidden="1" customHeight="1">
      <c r="A7069" s="28"/>
      <c r="B7069" s="27">
        <f>COUNTIF($H$2:$H$2576,'CARGA COMPLETA'!$A7069)</f>
        <v>0</v>
      </c>
      <c r="C7069" s="28"/>
      <c r="D7069" s="29"/>
    </row>
    <row r="7070" ht="15.75" hidden="1" customHeight="1">
      <c r="A7070" s="28"/>
      <c r="B7070" s="27">
        <f>COUNTIF($H$2:$H$2576,'CARGA COMPLETA'!$A7070)</f>
        <v>0</v>
      </c>
      <c r="C7070" s="28"/>
      <c r="D7070" s="29"/>
    </row>
    <row r="7071" ht="15.75" hidden="1" customHeight="1">
      <c r="A7071" s="28"/>
      <c r="B7071" s="27">
        <f>COUNTIF($H$2:$H$2576,'CARGA COMPLETA'!$A7071)</f>
        <v>0</v>
      </c>
      <c r="C7071" s="28"/>
      <c r="D7071" s="29"/>
    </row>
    <row r="7072" ht="15.75" hidden="1" customHeight="1">
      <c r="A7072" s="28"/>
      <c r="B7072" s="27">
        <f>COUNTIF($H$2:$H$2576,'CARGA COMPLETA'!$A7072)</f>
        <v>0</v>
      </c>
      <c r="C7072" s="28"/>
      <c r="D7072" s="29"/>
    </row>
    <row r="7073" ht="15.75" hidden="1" customHeight="1">
      <c r="A7073" s="28"/>
      <c r="B7073" s="27">
        <f>COUNTIF($H$2:$H$2576,'CARGA COMPLETA'!$A7073)</f>
        <v>0</v>
      </c>
      <c r="C7073" s="28"/>
      <c r="D7073" s="29"/>
    </row>
    <row r="7074" ht="15.75" hidden="1" customHeight="1">
      <c r="A7074" s="28"/>
      <c r="B7074" s="27">
        <f>COUNTIF($H$2:$H$2576,'CARGA COMPLETA'!$A7074)</f>
        <v>0</v>
      </c>
      <c r="C7074" s="28"/>
      <c r="D7074" s="29"/>
    </row>
    <row r="7075" ht="15.75" hidden="1" customHeight="1">
      <c r="A7075" s="28"/>
      <c r="B7075" s="27">
        <f>COUNTIF($H$2:$H$2576,'CARGA COMPLETA'!$A7075)</f>
        <v>0</v>
      </c>
      <c r="C7075" s="28"/>
      <c r="D7075" s="29"/>
    </row>
    <row r="7076" ht="15.75" hidden="1" customHeight="1">
      <c r="A7076" s="28"/>
      <c r="B7076" s="27">
        <f>COUNTIF($H$2:$H$2576,'CARGA COMPLETA'!$A7076)</f>
        <v>0</v>
      </c>
      <c r="C7076" s="28"/>
      <c r="D7076" s="29"/>
    </row>
    <row r="7077" ht="15.75" hidden="1" customHeight="1">
      <c r="A7077" s="28"/>
      <c r="B7077" s="27">
        <f>COUNTIF($H$2:$H$2576,'CARGA COMPLETA'!$A7077)</f>
        <v>0</v>
      </c>
      <c r="C7077" s="28"/>
      <c r="D7077" s="29"/>
    </row>
    <row r="7078" ht="15.75" hidden="1" customHeight="1">
      <c r="A7078" s="28"/>
      <c r="B7078" s="27">
        <f>COUNTIF($H$2:$H$2576,'CARGA COMPLETA'!$A7078)</f>
        <v>0</v>
      </c>
      <c r="C7078" s="28"/>
      <c r="D7078" s="29"/>
    </row>
    <row r="7079" ht="15.75" hidden="1" customHeight="1">
      <c r="A7079" s="28"/>
      <c r="B7079" s="27">
        <f>COUNTIF($H$2:$H$2576,'CARGA COMPLETA'!$A7079)</f>
        <v>0</v>
      </c>
      <c r="C7079" s="28"/>
      <c r="D7079" s="29"/>
    </row>
    <row r="7080" ht="15.75" hidden="1" customHeight="1">
      <c r="A7080" s="28"/>
      <c r="B7080" s="27">
        <f>COUNTIF($H$2:$H$2576,'CARGA COMPLETA'!$A7080)</f>
        <v>0</v>
      </c>
      <c r="C7080" s="28"/>
      <c r="D7080" s="29"/>
    </row>
    <row r="7081" ht="15.75" hidden="1" customHeight="1">
      <c r="A7081" s="28"/>
      <c r="B7081" s="27">
        <f>COUNTIF($H$2:$H$2576,'CARGA COMPLETA'!$A7081)</f>
        <v>0</v>
      </c>
      <c r="C7081" s="28"/>
      <c r="D7081" s="29"/>
    </row>
    <row r="7082" ht="15.75" hidden="1" customHeight="1">
      <c r="A7082" s="28"/>
      <c r="B7082" s="27">
        <f>COUNTIF($H$2:$H$2576,'CARGA COMPLETA'!$A7082)</f>
        <v>0</v>
      </c>
      <c r="C7082" s="28"/>
      <c r="D7082" s="29"/>
    </row>
    <row r="7083" ht="15.75" hidden="1" customHeight="1">
      <c r="A7083" s="28"/>
      <c r="B7083" s="27">
        <f>COUNTIF($H$2:$H$2576,'CARGA COMPLETA'!$A7083)</f>
        <v>0</v>
      </c>
      <c r="C7083" s="28"/>
      <c r="D7083" s="29"/>
    </row>
    <row r="7084" ht="15.75" hidden="1" customHeight="1">
      <c r="A7084" s="28"/>
      <c r="B7084" s="27">
        <f>COUNTIF($H$2:$H$2576,'CARGA COMPLETA'!$A7084)</f>
        <v>0</v>
      </c>
      <c r="C7084" s="28"/>
      <c r="D7084" s="29"/>
    </row>
    <row r="7085" ht="15.75" hidden="1" customHeight="1">
      <c r="A7085" s="28"/>
      <c r="B7085" s="27">
        <f>COUNTIF($H$2:$H$2576,'CARGA COMPLETA'!$A7085)</f>
        <v>0</v>
      </c>
      <c r="C7085" s="28"/>
      <c r="D7085" s="29"/>
    </row>
    <row r="7086" ht="15.75" hidden="1" customHeight="1">
      <c r="A7086" s="28"/>
      <c r="B7086" s="27">
        <f>COUNTIF($H$2:$H$2576,'CARGA COMPLETA'!$A7086)</f>
        <v>0</v>
      </c>
      <c r="C7086" s="28"/>
      <c r="D7086" s="29"/>
    </row>
    <row r="7087" ht="15.75" hidden="1" customHeight="1">
      <c r="A7087" s="28"/>
      <c r="B7087" s="27">
        <f>COUNTIF($H$2:$H$2576,'CARGA COMPLETA'!$A7087)</f>
        <v>0</v>
      </c>
      <c r="C7087" s="28"/>
      <c r="D7087" s="29"/>
    </row>
    <row r="7088" ht="15.75" hidden="1" customHeight="1">
      <c r="A7088" s="28"/>
      <c r="B7088" s="27">
        <f>COUNTIF($H$2:$H$2576,'CARGA COMPLETA'!$A7088)</f>
        <v>0</v>
      </c>
      <c r="C7088" s="28"/>
      <c r="D7088" s="29"/>
    </row>
    <row r="7089" ht="15.75" hidden="1" customHeight="1">
      <c r="A7089" s="28"/>
      <c r="B7089" s="27">
        <f>COUNTIF($H$2:$H$2576,'CARGA COMPLETA'!$A7089)</f>
        <v>0</v>
      </c>
      <c r="C7089" s="28"/>
      <c r="D7089" s="29"/>
    </row>
    <row r="7090" ht="15.75" hidden="1" customHeight="1">
      <c r="A7090" s="28"/>
      <c r="B7090" s="27">
        <f>COUNTIF($H$2:$H$2576,'CARGA COMPLETA'!$A7090)</f>
        <v>0</v>
      </c>
      <c r="C7090" s="28"/>
      <c r="D7090" s="29"/>
    </row>
    <row r="7091" ht="15.75" hidden="1" customHeight="1">
      <c r="A7091" s="28"/>
      <c r="B7091" s="27">
        <f>COUNTIF($H$2:$H$2576,'CARGA COMPLETA'!$A7091)</f>
        <v>0</v>
      </c>
      <c r="C7091" s="28"/>
      <c r="D7091" s="29"/>
    </row>
    <row r="7092" ht="15.75" hidden="1" customHeight="1">
      <c r="A7092" s="28"/>
      <c r="B7092" s="27">
        <f>COUNTIF($H$2:$H$2576,'CARGA COMPLETA'!$A7092)</f>
        <v>0</v>
      </c>
      <c r="C7092" s="28"/>
      <c r="D7092" s="29"/>
    </row>
    <row r="7093" ht="15.75" hidden="1" customHeight="1">
      <c r="A7093" s="28"/>
      <c r="B7093" s="27">
        <f>COUNTIF($H$2:$H$2576,'CARGA COMPLETA'!$A7093)</f>
        <v>0</v>
      </c>
      <c r="C7093" s="28"/>
      <c r="D7093" s="29"/>
    </row>
    <row r="7094" ht="15.75" hidden="1" customHeight="1">
      <c r="A7094" s="28"/>
      <c r="B7094" s="27">
        <f>COUNTIF($H$2:$H$2576,'CARGA COMPLETA'!$A7094)</f>
        <v>0</v>
      </c>
      <c r="C7094" s="28"/>
      <c r="D7094" s="29"/>
    </row>
    <row r="7095" ht="15.75" hidden="1" customHeight="1">
      <c r="A7095" s="28"/>
      <c r="B7095" s="27">
        <f>COUNTIF($H$2:$H$2576,'CARGA COMPLETA'!$A7095)</f>
        <v>0</v>
      </c>
      <c r="C7095" s="28"/>
      <c r="D7095" s="29"/>
    </row>
    <row r="7096" ht="15.75" hidden="1" customHeight="1">
      <c r="A7096" s="28"/>
      <c r="B7096" s="27">
        <f>COUNTIF($H$2:$H$2576,'CARGA COMPLETA'!$A7096)</f>
        <v>0</v>
      </c>
      <c r="C7096" s="28"/>
      <c r="D7096" s="29"/>
    </row>
    <row r="7097" ht="15.75" hidden="1" customHeight="1">
      <c r="A7097" s="28"/>
      <c r="B7097" s="27">
        <f>COUNTIF($H$2:$H$2576,'CARGA COMPLETA'!$A7097)</f>
        <v>0</v>
      </c>
      <c r="C7097" s="28"/>
      <c r="D7097" s="29"/>
    </row>
    <row r="7098" ht="15.75" hidden="1" customHeight="1">
      <c r="A7098" s="28"/>
      <c r="B7098" s="27">
        <f>COUNTIF($H$2:$H$2576,'CARGA COMPLETA'!$A7098)</f>
        <v>0</v>
      </c>
      <c r="C7098" s="28"/>
      <c r="D7098" s="29"/>
    </row>
    <row r="7099" ht="15.75" hidden="1" customHeight="1">
      <c r="A7099" s="28"/>
      <c r="B7099" s="27">
        <f>COUNTIF($H$2:$H$2576,'CARGA COMPLETA'!$A7099)</f>
        <v>0</v>
      </c>
      <c r="C7099" s="28"/>
      <c r="D7099" s="29"/>
    </row>
    <row r="7100" ht="15.75" hidden="1" customHeight="1">
      <c r="A7100" s="28"/>
      <c r="B7100" s="27">
        <f>COUNTIF($H$2:$H$2576,'CARGA COMPLETA'!$A7100)</f>
        <v>0</v>
      </c>
      <c r="C7100" s="28"/>
      <c r="D7100" s="29"/>
    </row>
    <row r="7101" ht="15.75" hidden="1" customHeight="1">
      <c r="A7101" s="28"/>
      <c r="B7101" s="27">
        <f>COUNTIF($H$2:$H$2576,'CARGA COMPLETA'!$A7101)</f>
        <v>0</v>
      </c>
      <c r="C7101" s="28"/>
      <c r="D7101" s="29"/>
    </row>
    <row r="7102" ht="15.75" hidden="1" customHeight="1">
      <c r="A7102" s="28"/>
      <c r="B7102" s="27">
        <f>COUNTIF($H$2:$H$2576,'CARGA COMPLETA'!$A7102)</f>
        <v>0</v>
      </c>
      <c r="C7102" s="28"/>
      <c r="D7102" s="29"/>
    </row>
    <row r="7103" ht="15.75" hidden="1" customHeight="1">
      <c r="A7103" s="28"/>
      <c r="B7103" s="27">
        <f>COUNTIF($H$2:$H$2576,'CARGA COMPLETA'!$A7103)</f>
        <v>0</v>
      </c>
      <c r="C7103" s="28"/>
      <c r="D7103" s="29"/>
    </row>
    <row r="7104" ht="15.75" hidden="1" customHeight="1">
      <c r="A7104" s="28"/>
      <c r="B7104" s="27">
        <f>COUNTIF($H$2:$H$2576,'CARGA COMPLETA'!$A7104)</f>
        <v>0</v>
      </c>
      <c r="C7104" s="28"/>
      <c r="D7104" s="29"/>
    </row>
    <row r="7105" ht="15.75" hidden="1" customHeight="1">
      <c r="A7105" s="28"/>
      <c r="B7105" s="27">
        <f>COUNTIF($H$2:$H$2576,'CARGA COMPLETA'!$A7105)</f>
        <v>0</v>
      </c>
      <c r="C7105" s="28"/>
      <c r="D7105" s="40"/>
    </row>
    <row r="7106" ht="15.75" hidden="1" customHeight="1">
      <c r="A7106" s="28"/>
      <c r="B7106" s="27">
        <f>COUNTIF($H$2:$H$2576,'CARGA COMPLETA'!$A7106)</f>
        <v>0</v>
      </c>
      <c r="C7106" s="28"/>
      <c r="D7106" s="40"/>
    </row>
    <row r="7107" ht="15.75" hidden="1" customHeight="1">
      <c r="A7107" s="28"/>
      <c r="B7107" s="27">
        <f>COUNTIF($H$2:$H$2576,'CARGA COMPLETA'!$A7107)</f>
        <v>0</v>
      </c>
      <c r="C7107" s="28"/>
      <c r="D7107" s="40"/>
    </row>
    <row r="7108" ht="15.75" hidden="1" customHeight="1">
      <c r="A7108" s="28"/>
      <c r="B7108" s="27">
        <f>COUNTIF($H$2:$H$2576,'CARGA COMPLETA'!$A7108)</f>
        <v>0</v>
      </c>
      <c r="C7108" s="28"/>
      <c r="D7108" s="40"/>
    </row>
    <row r="7109" ht="15.75" hidden="1" customHeight="1">
      <c r="A7109" s="28"/>
      <c r="B7109" s="27">
        <f>COUNTIF($H$2:$H$2576,'CARGA COMPLETA'!$A7109)</f>
        <v>0</v>
      </c>
      <c r="C7109" s="28"/>
      <c r="D7109" s="40"/>
    </row>
    <row r="7110" ht="15.75" hidden="1" customHeight="1">
      <c r="A7110" s="28"/>
      <c r="B7110" s="27">
        <f>COUNTIF($H$2:$H$2576,'CARGA COMPLETA'!$A7110)</f>
        <v>0</v>
      </c>
      <c r="C7110" s="28"/>
      <c r="D7110" s="40"/>
    </row>
    <row r="7111" ht="15.75" hidden="1" customHeight="1">
      <c r="A7111" s="28"/>
      <c r="B7111" s="27">
        <f>COUNTIF($H$2:$H$2576,'CARGA COMPLETA'!$A7111)</f>
        <v>0</v>
      </c>
      <c r="C7111" s="28"/>
      <c r="D7111" s="40"/>
    </row>
    <row r="7112" ht="15.75" hidden="1" customHeight="1">
      <c r="A7112" s="28"/>
      <c r="B7112" s="27">
        <f>COUNTIF($H$2:$H$2576,'CARGA COMPLETA'!$A7112)</f>
        <v>0</v>
      </c>
      <c r="C7112" s="28"/>
      <c r="D7112" s="40"/>
    </row>
    <row r="7113" ht="15.75" hidden="1" customHeight="1">
      <c r="A7113" s="28"/>
      <c r="B7113" s="27">
        <f>COUNTIF($H$2:$H$2576,'CARGA COMPLETA'!$A7113)</f>
        <v>0</v>
      </c>
      <c r="C7113" s="28"/>
      <c r="D7113" s="40"/>
    </row>
    <row r="7114" ht="15.75" hidden="1" customHeight="1">
      <c r="A7114" s="28"/>
      <c r="B7114" s="27">
        <f>COUNTIF($H$2:$H$2576,'CARGA COMPLETA'!$A7114)</f>
        <v>0</v>
      </c>
      <c r="C7114" s="28"/>
      <c r="D7114" s="40"/>
    </row>
    <row r="7115" ht="15.75" hidden="1" customHeight="1">
      <c r="A7115" s="28"/>
      <c r="B7115" s="27">
        <f>COUNTIF($H$2:$H$2576,'CARGA COMPLETA'!$A7115)</f>
        <v>0</v>
      </c>
      <c r="C7115" s="28"/>
      <c r="D7115" s="40"/>
    </row>
    <row r="7116" ht="15.75" hidden="1" customHeight="1">
      <c r="A7116" s="28"/>
      <c r="B7116" s="27">
        <f>COUNTIF($H$2:$H$2576,'CARGA COMPLETA'!$A7116)</f>
        <v>0</v>
      </c>
      <c r="C7116" s="28"/>
      <c r="D7116" s="40"/>
    </row>
    <row r="7117" ht="15.75" hidden="1" customHeight="1">
      <c r="A7117" s="28"/>
      <c r="B7117" s="27">
        <f>COUNTIF($H$2:$H$2576,'CARGA COMPLETA'!$A7117)</f>
        <v>0</v>
      </c>
      <c r="C7117" s="28"/>
      <c r="D7117" s="40"/>
    </row>
    <row r="7118" ht="15.75" hidden="1" customHeight="1">
      <c r="A7118" s="28"/>
      <c r="B7118" s="27">
        <f>COUNTIF($H$2:$H$2576,'CARGA COMPLETA'!$A7118)</f>
        <v>0</v>
      </c>
      <c r="C7118" s="28"/>
      <c r="D7118" s="40"/>
    </row>
    <row r="7119" ht="15.75" hidden="1" customHeight="1">
      <c r="A7119" s="28"/>
      <c r="B7119" s="27">
        <f>COUNTIF($H$2:$H$2576,'CARGA COMPLETA'!$A7119)</f>
        <v>0</v>
      </c>
      <c r="C7119" s="28"/>
      <c r="D7119" s="40"/>
    </row>
    <row r="7120" ht="15.75" hidden="1" customHeight="1">
      <c r="A7120" s="28"/>
      <c r="B7120" s="27">
        <f>COUNTIF($H$2:$H$2576,'CARGA COMPLETA'!$A7120)</f>
        <v>0</v>
      </c>
      <c r="C7120" s="28"/>
      <c r="D7120" s="40"/>
    </row>
    <row r="7121" ht="15.75" hidden="1" customHeight="1">
      <c r="A7121" s="28"/>
      <c r="B7121" s="27">
        <f>COUNTIF($H$2:$H$2576,'CARGA COMPLETA'!$A7121)</f>
        <v>0</v>
      </c>
      <c r="C7121" s="28"/>
      <c r="D7121" s="40"/>
    </row>
    <row r="7122" ht="15.75" hidden="1" customHeight="1">
      <c r="A7122" s="28"/>
      <c r="B7122" s="27">
        <f>COUNTIF($H$2:$H$2576,'CARGA COMPLETA'!$A7122)</f>
        <v>0</v>
      </c>
      <c r="C7122" s="28"/>
      <c r="D7122" s="40"/>
    </row>
    <row r="7123" ht="15.75" hidden="1" customHeight="1">
      <c r="A7123" s="28"/>
      <c r="B7123" s="27">
        <f>COUNTIF($H$2:$H$2576,'CARGA COMPLETA'!$A7123)</f>
        <v>0</v>
      </c>
      <c r="C7123" s="28"/>
      <c r="D7123" s="40"/>
    </row>
    <row r="7124" ht="15.75" hidden="1" customHeight="1">
      <c r="A7124" s="28"/>
      <c r="B7124" s="27">
        <f>COUNTIF($H$2:$H$2576,'CARGA COMPLETA'!$A7124)</f>
        <v>0</v>
      </c>
      <c r="C7124" s="28"/>
      <c r="D7124" s="40"/>
    </row>
    <row r="7125" ht="15.75" hidden="1" customHeight="1">
      <c r="A7125" s="28"/>
      <c r="B7125" s="27">
        <f>COUNTIF($H$2:$H$2576,'CARGA COMPLETA'!$A7125)</f>
        <v>0</v>
      </c>
      <c r="C7125" s="28"/>
      <c r="D7125" s="40"/>
    </row>
    <row r="7126" ht="15.75" hidden="1" customHeight="1">
      <c r="A7126" s="28"/>
      <c r="B7126" s="27">
        <f>COUNTIF($H$2:$H$2576,'CARGA COMPLETA'!$A7126)</f>
        <v>0</v>
      </c>
      <c r="C7126" s="28"/>
      <c r="D7126" s="40"/>
    </row>
    <row r="7127" ht="15.75" hidden="1" customHeight="1">
      <c r="A7127" s="28"/>
      <c r="B7127" s="27">
        <f>COUNTIF($H$2:$H$2576,'CARGA COMPLETA'!$A7127)</f>
        <v>0</v>
      </c>
      <c r="C7127" s="28"/>
      <c r="D7127" s="40"/>
    </row>
    <row r="7128" ht="15.75" hidden="1" customHeight="1">
      <c r="A7128" s="28"/>
      <c r="B7128" s="27">
        <f>COUNTIF($H$2:$H$2576,'CARGA COMPLETA'!$A7128)</f>
        <v>0</v>
      </c>
      <c r="C7128" s="28"/>
      <c r="D7128" s="40"/>
    </row>
    <row r="7129" ht="15.75" hidden="1" customHeight="1">
      <c r="A7129" s="28"/>
      <c r="B7129" s="27">
        <f>COUNTIF($H$2:$H$2576,'CARGA COMPLETA'!$A7129)</f>
        <v>0</v>
      </c>
      <c r="C7129" s="28"/>
      <c r="D7129" s="40"/>
    </row>
    <row r="7130" ht="15.75" hidden="1" customHeight="1">
      <c r="A7130" s="28"/>
      <c r="B7130" s="27">
        <f>COUNTIF($H$2:$H$2576,'CARGA COMPLETA'!$A7130)</f>
        <v>0</v>
      </c>
      <c r="C7130" s="28"/>
      <c r="D7130" s="40"/>
    </row>
    <row r="7131" ht="15.75" hidden="1" customHeight="1">
      <c r="A7131" s="28"/>
      <c r="B7131" s="27">
        <f>COUNTIF($H$2:$H$2576,'CARGA COMPLETA'!$A7131)</f>
        <v>0</v>
      </c>
      <c r="C7131" s="28"/>
      <c r="D7131" s="40"/>
    </row>
    <row r="7132" ht="15.75" hidden="1" customHeight="1">
      <c r="A7132" s="28"/>
      <c r="B7132" s="27">
        <f>COUNTIF($H$2:$H$2576,'CARGA COMPLETA'!$A7132)</f>
        <v>0</v>
      </c>
      <c r="C7132" s="28"/>
      <c r="D7132" s="40"/>
    </row>
    <row r="7133" ht="15.75" hidden="1" customHeight="1">
      <c r="A7133" s="28"/>
      <c r="B7133" s="28">
        <f>COUNTIF($H$2:$H$2576,'CARGA COMPLETA'!$A7133)</f>
        <v>0</v>
      </c>
      <c r="C7133" s="27"/>
      <c r="D7133" s="41"/>
    </row>
    <row r="7134" ht="15.75" hidden="1" customHeight="1">
      <c r="A7134" s="27"/>
      <c r="B7134" s="28">
        <f>COUNTIF($H$2:$H$2576,'CARGA COMPLETA'!$A7134)</f>
        <v>0</v>
      </c>
      <c r="C7134" s="27"/>
      <c r="D7134" s="41"/>
    </row>
    <row r="7135" ht="15.75" hidden="1" customHeight="1">
      <c r="A7135" s="27"/>
      <c r="B7135" s="28">
        <f>COUNTIF($H$2:$H$2576,'CARGA COMPLETA'!$A7135)</f>
        <v>0</v>
      </c>
      <c r="C7135" s="27"/>
      <c r="D7135" s="28"/>
    </row>
    <row r="7136" ht="15.75" hidden="1" customHeight="1">
      <c r="A7136" s="27"/>
      <c r="B7136" s="28">
        <f>COUNTIF($H$2:$H$2576,'CARGA COMPLETA'!$A7136)</f>
        <v>0</v>
      </c>
      <c r="C7136" s="27"/>
      <c r="D7136" s="28"/>
    </row>
    <row r="7137" ht="15.75" hidden="1" customHeight="1">
      <c r="A7137" s="27"/>
      <c r="B7137" s="27">
        <f>COUNTIF($H$2:$H$2576,'CARGA COMPLETA'!$A7137)</f>
        <v>0</v>
      </c>
      <c r="C7137" s="27"/>
      <c r="D7137" s="42"/>
    </row>
    <row r="7138" ht="15.75" hidden="1" customHeight="1">
      <c r="A7138" s="28"/>
      <c r="B7138" s="27">
        <f>COUNTIF($H$2:$H$2576,'CARGA COMPLETA'!$A7138)</f>
        <v>0</v>
      </c>
      <c r="C7138" s="28"/>
      <c r="D7138" s="40"/>
    </row>
    <row r="7139" ht="15.75" hidden="1" customHeight="1">
      <c r="A7139" s="28"/>
      <c r="B7139" s="27">
        <f>COUNTIF($H$2:$H$2576,'CARGA COMPLETA'!$A7139)</f>
        <v>0</v>
      </c>
      <c r="C7139" s="28"/>
      <c r="D7139" s="40"/>
    </row>
    <row r="7140" ht="15.75" hidden="1" customHeight="1">
      <c r="A7140" s="28"/>
      <c r="B7140" s="27">
        <f>COUNTIF($H$2:$H$2576,'CARGA COMPLETA'!$A7140)</f>
        <v>0</v>
      </c>
      <c r="C7140" s="28"/>
      <c r="D7140" s="40"/>
    </row>
  </sheetData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57"/>
    <col customWidth="1" min="2" max="26" width="10.71"/>
  </cols>
  <sheetData>
    <row r="1">
      <c r="A1" s="1" t="s">
        <v>37</v>
      </c>
      <c r="E1" s="1" t="s">
        <v>37</v>
      </c>
    </row>
    <row r="2">
      <c r="A2" s="1" t="s">
        <v>39</v>
      </c>
      <c r="E2" s="1" t="s">
        <v>39</v>
      </c>
    </row>
    <row r="3">
      <c r="A3" s="1" t="s">
        <v>41</v>
      </c>
      <c r="E3" s="1" t="s">
        <v>41</v>
      </c>
    </row>
    <row r="4">
      <c r="A4" s="1" t="s">
        <v>43</v>
      </c>
      <c r="E4" s="1" t="s">
        <v>43</v>
      </c>
    </row>
    <row r="5">
      <c r="A5" s="1" t="s">
        <v>45</v>
      </c>
      <c r="E5" s="1" t="s">
        <v>45</v>
      </c>
    </row>
    <row r="6">
      <c r="A6" s="1" t="s">
        <v>47</v>
      </c>
      <c r="E6" s="1" t="s">
        <v>47</v>
      </c>
    </row>
    <row r="7">
      <c r="A7" s="1" t="s">
        <v>49</v>
      </c>
      <c r="E7" s="1" t="s">
        <v>49</v>
      </c>
    </row>
    <row r="8">
      <c r="A8" s="1" t="s">
        <v>51</v>
      </c>
      <c r="E8" s="1" t="s">
        <v>51</v>
      </c>
    </row>
    <row r="9">
      <c r="A9" s="1" t="s">
        <v>53</v>
      </c>
      <c r="E9" s="1" t="s">
        <v>53</v>
      </c>
    </row>
    <row r="10">
      <c r="A10" s="1" t="s">
        <v>55</v>
      </c>
      <c r="E10" s="1" t="s">
        <v>55</v>
      </c>
    </row>
    <row r="11">
      <c r="A11" s="1" t="s">
        <v>57</v>
      </c>
      <c r="E11" s="1" t="s">
        <v>57</v>
      </c>
    </row>
    <row r="12">
      <c r="A12" s="1" t="s">
        <v>59</v>
      </c>
      <c r="E12" s="1" t="s">
        <v>59</v>
      </c>
    </row>
    <row r="13">
      <c r="A13" s="1" t="s">
        <v>61</v>
      </c>
      <c r="E13" s="1" t="s">
        <v>61</v>
      </c>
    </row>
    <row r="14">
      <c r="A14" s="1" t="s">
        <v>63</v>
      </c>
      <c r="E14" s="1" t="s">
        <v>4119</v>
      </c>
    </row>
    <row r="15">
      <c r="A15" s="1" t="s">
        <v>65</v>
      </c>
      <c r="E15" s="1" t="s">
        <v>4122</v>
      </c>
    </row>
    <row r="16">
      <c r="A16" s="1" t="s">
        <v>67</v>
      </c>
      <c r="E16" s="1" t="s">
        <v>4125</v>
      </c>
    </row>
    <row r="17">
      <c r="A17" s="1" t="s">
        <v>69</v>
      </c>
      <c r="E17" s="1" t="s">
        <v>4128</v>
      </c>
    </row>
    <row r="18">
      <c r="A18" s="1" t="s">
        <v>71</v>
      </c>
      <c r="E18" s="1" t="s">
        <v>4131</v>
      </c>
    </row>
    <row r="19">
      <c r="A19" s="1" t="s">
        <v>73</v>
      </c>
      <c r="E19" s="1" t="s">
        <v>4134</v>
      </c>
    </row>
    <row r="20">
      <c r="A20" s="1" t="s">
        <v>75</v>
      </c>
      <c r="E20" s="1" t="s">
        <v>4135</v>
      </c>
    </row>
    <row r="21" ht="15.75" customHeight="1">
      <c r="A21" s="1" t="s">
        <v>11797</v>
      </c>
      <c r="E21" s="1" t="s">
        <v>4138</v>
      </c>
    </row>
    <row r="22" ht="15.75" customHeight="1">
      <c r="A22" s="1" t="s">
        <v>79</v>
      </c>
      <c r="E22" s="1" t="s">
        <v>4141</v>
      </c>
    </row>
    <row r="23" ht="15.75" customHeight="1">
      <c r="A23" s="1" t="s">
        <v>81</v>
      </c>
      <c r="E23" s="1" t="s">
        <v>4144</v>
      </c>
    </row>
    <row r="24" ht="15.75" customHeight="1">
      <c r="A24" s="1" t="s">
        <v>83</v>
      </c>
      <c r="E24" s="1" t="s">
        <v>4147</v>
      </c>
    </row>
    <row r="25" ht="15.75" customHeight="1">
      <c r="A25" s="1" t="s">
        <v>85</v>
      </c>
      <c r="E25" s="1" t="s">
        <v>4150</v>
      </c>
    </row>
    <row r="26" ht="15.75" customHeight="1">
      <c r="A26" s="1" t="s">
        <v>87</v>
      </c>
      <c r="E26" s="1" t="s">
        <v>4153</v>
      </c>
    </row>
    <row r="27" ht="15.75" customHeight="1">
      <c r="A27" s="1" t="s">
        <v>89</v>
      </c>
      <c r="E27" s="1" t="s">
        <v>4156</v>
      </c>
    </row>
    <row r="28" ht="15.75" customHeight="1">
      <c r="A28" s="1" t="s">
        <v>91</v>
      </c>
      <c r="E28" s="1" t="s">
        <v>4159</v>
      </c>
    </row>
    <row r="29" ht="15.75" customHeight="1">
      <c r="A29" s="1" t="s">
        <v>93</v>
      </c>
      <c r="E29" s="1" t="s">
        <v>4160</v>
      </c>
    </row>
    <row r="30" ht="15.75" customHeight="1">
      <c r="A30" s="1" t="s">
        <v>95</v>
      </c>
      <c r="E30" s="1" t="s">
        <v>4162</v>
      </c>
    </row>
    <row r="31" ht="15.75" customHeight="1">
      <c r="A31" s="1" t="s">
        <v>97</v>
      </c>
      <c r="E31" s="1" t="s">
        <v>4163</v>
      </c>
    </row>
    <row r="32" ht="15.75" customHeight="1">
      <c r="A32" s="1" t="s">
        <v>99</v>
      </c>
      <c r="E32" s="1" t="s">
        <v>4164</v>
      </c>
    </row>
    <row r="33" ht="15.75" customHeight="1">
      <c r="A33" s="1" t="s">
        <v>101</v>
      </c>
      <c r="E33" s="1" t="s">
        <v>4165</v>
      </c>
    </row>
    <row r="34" ht="15.75" customHeight="1">
      <c r="A34" s="1" t="s">
        <v>103</v>
      </c>
      <c r="E34" s="1" t="s">
        <v>4166</v>
      </c>
    </row>
    <row r="35" ht="15.75" customHeight="1">
      <c r="A35" s="1" t="s">
        <v>105</v>
      </c>
      <c r="E35" s="1" t="s">
        <v>4167</v>
      </c>
    </row>
    <row r="36" ht="15.75" customHeight="1">
      <c r="A36" s="1" t="s">
        <v>107</v>
      </c>
      <c r="E36" s="1" t="s">
        <v>4168</v>
      </c>
    </row>
    <row r="37" ht="15.75" customHeight="1">
      <c r="A37" s="1" t="s">
        <v>109</v>
      </c>
      <c r="E37" s="1" t="s">
        <v>4169</v>
      </c>
    </row>
    <row r="38" ht="15.75" customHeight="1">
      <c r="A38" s="1" t="s">
        <v>111</v>
      </c>
      <c r="E38" s="1" t="s">
        <v>4170</v>
      </c>
    </row>
    <row r="39" ht="15.75" customHeight="1">
      <c r="A39" s="1" t="s">
        <v>113</v>
      </c>
      <c r="E39" s="1" t="s">
        <v>4171</v>
      </c>
    </row>
    <row r="40" ht="15.75" customHeight="1">
      <c r="A40" s="1" t="s">
        <v>115</v>
      </c>
      <c r="E40" s="1" t="s">
        <v>4172</v>
      </c>
    </row>
    <row r="41" ht="15.75" customHeight="1">
      <c r="A41" s="1" t="s">
        <v>117</v>
      </c>
      <c r="E41" s="1" t="s">
        <v>4173</v>
      </c>
    </row>
    <row r="42" ht="15.75" customHeight="1">
      <c r="A42" s="1" t="s">
        <v>119</v>
      </c>
      <c r="E42" s="1" t="s">
        <v>4174</v>
      </c>
    </row>
    <row r="43" ht="15.75" customHeight="1">
      <c r="A43" s="1" t="s">
        <v>11798</v>
      </c>
      <c r="E43" s="1" t="s">
        <v>4175</v>
      </c>
    </row>
    <row r="44" ht="15.75" customHeight="1">
      <c r="A44" s="1" t="s">
        <v>11799</v>
      </c>
      <c r="E44" s="1" t="s">
        <v>4176</v>
      </c>
    </row>
    <row r="45" ht="15.75" customHeight="1">
      <c r="A45" s="1" t="s">
        <v>125</v>
      </c>
      <c r="E45" s="1" t="s">
        <v>4178</v>
      </c>
    </row>
    <row r="46" ht="15.75" customHeight="1">
      <c r="A46" s="1" t="s">
        <v>127</v>
      </c>
      <c r="E46" s="1" t="s">
        <v>4181</v>
      </c>
    </row>
    <row r="47" ht="15.75" customHeight="1">
      <c r="A47" s="1" t="s">
        <v>129</v>
      </c>
      <c r="E47" s="1" t="s">
        <v>4184</v>
      </c>
    </row>
    <row r="48" ht="15.75" customHeight="1">
      <c r="A48" s="1" t="s">
        <v>131</v>
      </c>
      <c r="E48" s="1" t="s">
        <v>4187</v>
      </c>
    </row>
    <row r="49" ht="15.75" customHeight="1">
      <c r="A49" s="1" t="s">
        <v>11800</v>
      </c>
      <c r="E49" s="1" t="s">
        <v>4190</v>
      </c>
    </row>
    <row r="50" ht="15.75" customHeight="1">
      <c r="A50" s="1" t="s">
        <v>11801</v>
      </c>
      <c r="E50" s="1" t="s">
        <v>4193</v>
      </c>
    </row>
    <row r="51" ht="15.75" customHeight="1">
      <c r="A51" s="1" t="s">
        <v>11802</v>
      </c>
      <c r="E51" s="1" t="s">
        <v>4194</v>
      </c>
    </row>
    <row r="52" ht="15.75" customHeight="1">
      <c r="A52" s="1" t="s">
        <v>11803</v>
      </c>
      <c r="E52" s="1" t="s">
        <v>4196</v>
      </c>
    </row>
    <row r="53" ht="15.75" customHeight="1">
      <c r="A53" s="1" t="s">
        <v>11804</v>
      </c>
      <c r="E53" s="1" t="s">
        <v>4199</v>
      </c>
    </row>
    <row r="54" ht="15.75" customHeight="1">
      <c r="A54" s="1" t="s">
        <v>11805</v>
      </c>
      <c r="E54" s="1" t="s">
        <v>4202</v>
      </c>
    </row>
    <row r="55" ht="15.75" customHeight="1">
      <c r="A55" s="1" t="s">
        <v>11806</v>
      </c>
      <c r="E55" s="1" t="s">
        <v>4205</v>
      </c>
    </row>
    <row r="56" ht="15.75" customHeight="1">
      <c r="A56" s="1" t="s">
        <v>11807</v>
      </c>
      <c r="E56" s="1" t="s">
        <v>4208</v>
      </c>
    </row>
    <row r="57" ht="15.75" customHeight="1">
      <c r="A57" s="1" t="s">
        <v>149</v>
      </c>
      <c r="E57" s="1" t="s">
        <v>4211</v>
      </c>
    </row>
    <row r="58" ht="15.75" customHeight="1">
      <c r="A58" s="1" t="s">
        <v>151</v>
      </c>
      <c r="E58" s="1" t="s">
        <v>4214</v>
      </c>
    </row>
    <row r="59" ht="15.75" customHeight="1">
      <c r="A59" s="1" t="s">
        <v>153</v>
      </c>
      <c r="E59" s="1" t="s">
        <v>4217</v>
      </c>
    </row>
    <row r="60" ht="15.75" customHeight="1">
      <c r="A60" s="1" t="s">
        <v>155</v>
      </c>
      <c r="E60" s="1" t="s">
        <v>4220</v>
      </c>
    </row>
    <row r="61" ht="15.75" customHeight="1">
      <c r="A61" s="1" t="s">
        <v>157</v>
      </c>
      <c r="E61" s="1" t="s">
        <v>4221</v>
      </c>
    </row>
    <row r="62" ht="15.75" customHeight="1">
      <c r="A62" s="1" t="s">
        <v>159</v>
      </c>
      <c r="E62" s="1" t="s">
        <v>4223</v>
      </c>
    </row>
    <row r="63" ht="15.75" customHeight="1">
      <c r="A63" s="1" t="s">
        <v>161</v>
      </c>
      <c r="E63" s="1" t="s">
        <v>4226</v>
      </c>
    </row>
    <row r="64" ht="15.75" customHeight="1">
      <c r="A64" s="1" t="s">
        <v>11808</v>
      </c>
      <c r="E64" s="1" t="s">
        <v>4229</v>
      </c>
    </row>
    <row r="65" ht="15.75" customHeight="1">
      <c r="A65" s="1" t="s">
        <v>165</v>
      </c>
      <c r="E65" s="1" t="s">
        <v>4232</v>
      </c>
    </row>
    <row r="66" ht="15.75" customHeight="1">
      <c r="A66" s="1" t="s">
        <v>11809</v>
      </c>
      <c r="E66" s="1" t="s">
        <v>4235</v>
      </c>
    </row>
    <row r="67" ht="15.75" customHeight="1">
      <c r="A67" s="1" t="s">
        <v>169</v>
      </c>
      <c r="E67" s="1" t="s">
        <v>4238</v>
      </c>
    </row>
    <row r="68" ht="15.75" customHeight="1">
      <c r="A68" s="1" t="s">
        <v>171</v>
      </c>
      <c r="E68" s="1" t="s">
        <v>4241</v>
      </c>
    </row>
    <row r="69" ht="15.75" customHeight="1">
      <c r="A69" s="1" t="s">
        <v>173</v>
      </c>
      <c r="E69" s="1" t="s">
        <v>4242</v>
      </c>
    </row>
    <row r="70" ht="15.75" customHeight="1">
      <c r="A70" s="1" t="s">
        <v>175</v>
      </c>
      <c r="E70" s="1" t="s">
        <v>4244</v>
      </c>
    </row>
    <row r="71" ht="15.75" customHeight="1">
      <c r="A71" s="1" t="s">
        <v>11810</v>
      </c>
      <c r="E71" s="1" t="s">
        <v>4247</v>
      </c>
    </row>
    <row r="72" ht="15.75" customHeight="1">
      <c r="A72" s="1" t="s">
        <v>11811</v>
      </c>
      <c r="E72" s="1" t="s">
        <v>4250</v>
      </c>
    </row>
    <row r="73" ht="15.75" customHeight="1">
      <c r="A73" s="1" t="s">
        <v>11812</v>
      </c>
      <c r="E73" s="1" t="s">
        <v>4253</v>
      </c>
    </row>
    <row r="74" ht="15.75" customHeight="1">
      <c r="A74" s="1" t="s">
        <v>183</v>
      </c>
      <c r="E74" s="1" t="s">
        <v>4256</v>
      </c>
    </row>
    <row r="75" ht="15.75" customHeight="1">
      <c r="A75" s="1" t="s">
        <v>185</v>
      </c>
      <c r="E75" s="1" t="s">
        <v>4259</v>
      </c>
    </row>
    <row r="76" ht="15.75" customHeight="1">
      <c r="A76" s="1" t="s">
        <v>187</v>
      </c>
      <c r="E76" s="1" t="s">
        <v>4262</v>
      </c>
    </row>
    <row r="77" ht="15.75" customHeight="1">
      <c r="A77" s="1" t="s">
        <v>189</v>
      </c>
      <c r="E77" s="1" t="s">
        <v>4265</v>
      </c>
    </row>
    <row r="78" ht="15.75" customHeight="1">
      <c r="A78" s="1" t="s">
        <v>191</v>
      </c>
      <c r="E78" s="1" t="s">
        <v>4268</v>
      </c>
    </row>
    <row r="79" ht="15.75" customHeight="1">
      <c r="A79" s="1" t="s">
        <v>193</v>
      </c>
      <c r="E79" s="1" t="s">
        <v>4271</v>
      </c>
    </row>
    <row r="80" ht="15.75" customHeight="1">
      <c r="A80" s="1" t="s">
        <v>195</v>
      </c>
      <c r="E80" s="1" t="s">
        <v>4274</v>
      </c>
    </row>
    <row r="81" ht="15.75" customHeight="1">
      <c r="A81" s="1" t="s">
        <v>197</v>
      </c>
      <c r="E81" s="1" t="s">
        <v>4277</v>
      </c>
    </row>
    <row r="82" ht="15.75" customHeight="1">
      <c r="A82" s="1" t="s">
        <v>199</v>
      </c>
      <c r="E82" s="1" t="s">
        <v>4280</v>
      </c>
    </row>
    <row r="83" ht="15.75" customHeight="1">
      <c r="A83" s="1" t="s">
        <v>11813</v>
      </c>
      <c r="E83" s="1" t="s">
        <v>4283</v>
      </c>
    </row>
    <row r="84" ht="15.75" customHeight="1">
      <c r="A84" s="1" t="s">
        <v>203</v>
      </c>
      <c r="E84" s="1" t="s">
        <v>4286</v>
      </c>
    </row>
    <row r="85" ht="15.75" customHeight="1">
      <c r="A85" s="1" t="s">
        <v>205</v>
      </c>
      <c r="E85" s="1" t="s">
        <v>4289</v>
      </c>
    </row>
    <row r="86" ht="15.75" customHeight="1">
      <c r="A86" s="1" t="s">
        <v>207</v>
      </c>
      <c r="E86" s="1" t="s">
        <v>4292</v>
      </c>
    </row>
    <row r="87" ht="15.75" customHeight="1">
      <c r="A87" s="1" t="s">
        <v>209</v>
      </c>
      <c r="E87" s="1" t="s">
        <v>4295</v>
      </c>
    </row>
    <row r="88" ht="15.75" customHeight="1">
      <c r="A88" s="1" t="s">
        <v>211</v>
      </c>
      <c r="E88" s="1" t="s">
        <v>4298</v>
      </c>
    </row>
    <row r="89" ht="15.75" customHeight="1">
      <c r="A89" s="1" t="s">
        <v>213</v>
      </c>
      <c r="E89" s="1" t="s">
        <v>4301</v>
      </c>
    </row>
    <row r="90" ht="15.75" customHeight="1">
      <c r="A90" s="1" t="s">
        <v>215</v>
      </c>
      <c r="E90" s="1" t="s">
        <v>4304</v>
      </c>
    </row>
    <row r="91" ht="15.75" customHeight="1">
      <c r="A91" s="1" t="s">
        <v>217</v>
      </c>
      <c r="E91" s="1" t="s">
        <v>4307</v>
      </c>
    </row>
    <row r="92" ht="15.75" customHeight="1">
      <c r="A92" s="1" t="s">
        <v>219</v>
      </c>
      <c r="E92" s="1" t="s">
        <v>4310</v>
      </c>
    </row>
    <row r="93" ht="15.75" customHeight="1">
      <c r="A93" s="1" t="s">
        <v>221</v>
      </c>
      <c r="E93" s="1" t="s">
        <v>4313</v>
      </c>
    </row>
    <row r="94" ht="15.75" customHeight="1">
      <c r="A94" s="1" t="s">
        <v>223</v>
      </c>
      <c r="E94" s="1" t="s">
        <v>4316</v>
      </c>
    </row>
    <row r="95" ht="15.75" customHeight="1">
      <c r="A95" s="1" t="s">
        <v>225</v>
      </c>
      <c r="E95" s="1" t="s">
        <v>4319</v>
      </c>
    </row>
    <row r="96" ht="15.75" customHeight="1">
      <c r="A96" s="1" t="s">
        <v>227</v>
      </c>
      <c r="E96" s="1" t="s">
        <v>4322</v>
      </c>
    </row>
    <row r="97" ht="15.75" customHeight="1">
      <c r="A97" s="1" t="s">
        <v>229</v>
      </c>
      <c r="E97" s="1" t="s">
        <v>4325</v>
      </c>
    </row>
    <row r="98" ht="15.75" customHeight="1">
      <c r="A98" s="1" t="s">
        <v>11814</v>
      </c>
      <c r="E98" s="1" t="s">
        <v>4328</v>
      </c>
    </row>
    <row r="99" ht="15.75" customHeight="1">
      <c r="A99" s="1" t="s">
        <v>233</v>
      </c>
      <c r="E99" s="1" t="s">
        <v>4331</v>
      </c>
    </row>
    <row r="100" ht="15.75" customHeight="1">
      <c r="A100" s="1" t="s">
        <v>235</v>
      </c>
      <c r="E100" s="1" t="s">
        <v>4334</v>
      </c>
    </row>
    <row r="101" ht="15.75" customHeight="1">
      <c r="A101" s="1" t="s">
        <v>237</v>
      </c>
      <c r="E101" s="1" t="s">
        <v>4337</v>
      </c>
    </row>
    <row r="102" ht="15.75" customHeight="1">
      <c r="A102" s="1" t="s">
        <v>239</v>
      </c>
      <c r="E102" s="1" t="s">
        <v>4340</v>
      </c>
    </row>
    <row r="103" ht="15.75" customHeight="1">
      <c r="A103" s="1" t="s">
        <v>241</v>
      </c>
      <c r="E103" s="1" t="s">
        <v>4343</v>
      </c>
    </row>
    <row r="104" ht="15.75" customHeight="1">
      <c r="A104" s="1" t="s">
        <v>243</v>
      </c>
      <c r="E104" s="1" t="s">
        <v>4346</v>
      </c>
    </row>
    <row r="105" ht="15.75" customHeight="1">
      <c r="A105" s="1" t="s">
        <v>245</v>
      </c>
      <c r="E105" s="1" t="s">
        <v>4349</v>
      </c>
    </row>
    <row r="106" ht="15.75" customHeight="1">
      <c r="A106" s="1" t="s">
        <v>247</v>
      </c>
      <c r="E106" s="1" t="s">
        <v>4352</v>
      </c>
    </row>
    <row r="107" ht="15.75" customHeight="1">
      <c r="A107" s="1" t="s">
        <v>249</v>
      </c>
      <c r="E107" s="1" t="s">
        <v>4355</v>
      </c>
    </row>
    <row r="108" ht="15.75" customHeight="1">
      <c r="A108" s="1" t="s">
        <v>251</v>
      </c>
      <c r="E108" s="1" t="s">
        <v>4358</v>
      </c>
    </row>
    <row r="109" ht="15.75" customHeight="1">
      <c r="A109" s="1" t="s">
        <v>253</v>
      </c>
      <c r="E109" s="1" t="s">
        <v>4361</v>
      </c>
    </row>
    <row r="110" ht="15.75" customHeight="1">
      <c r="A110" s="1" t="s">
        <v>255</v>
      </c>
      <c r="E110" s="1" t="s">
        <v>4364</v>
      </c>
    </row>
    <row r="111" ht="15.75" customHeight="1">
      <c r="A111" s="1" t="s">
        <v>257</v>
      </c>
      <c r="E111" s="1" t="s">
        <v>4367</v>
      </c>
    </row>
    <row r="112" ht="15.75" customHeight="1">
      <c r="A112" s="1" t="s">
        <v>259</v>
      </c>
      <c r="E112" s="1" t="s">
        <v>4370</v>
      </c>
    </row>
    <row r="113" ht="15.75" customHeight="1">
      <c r="A113" s="1" t="s">
        <v>261</v>
      </c>
      <c r="E113" s="1" t="s">
        <v>4373</v>
      </c>
    </row>
    <row r="114" ht="15.75" customHeight="1">
      <c r="A114" s="1" t="s">
        <v>263</v>
      </c>
      <c r="E114" s="1" t="s">
        <v>4376</v>
      </c>
    </row>
    <row r="115" ht="15.75" customHeight="1">
      <c r="A115" s="1" t="s">
        <v>265</v>
      </c>
      <c r="E115" s="1" t="s">
        <v>4379</v>
      </c>
    </row>
    <row r="116" ht="15.75" customHeight="1">
      <c r="A116" s="1" t="s">
        <v>267</v>
      </c>
      <c r="E116" s="1" t="s">
        <v>4382</v>
      </c>
    </row>
    <row r="117" ht="15.75" customHeight="1">
      <c r="A117" s="1" t="s">
        <v>269</v>
      </c>
      <c r="E117" s="1" t="s">
        <v>4385</v>
      </c>
    </row>
    <row r="118" ht="15.75" customHeight="1">
      <c r="A118" s="1" t="s">
        <v>271</v>
      </c>
      <c r="E118" s="1" t="s">
        <v>4388</v>
      </c>
    </row>
    <row r="119" ht="15.75" customHeight="1">
      <c r="A119" s="1" t="s">
        <v>4391</v>
      </c>
      <c r="E119" s="1" t="s">
        <v>4391</v>
      </c>
    </row>
    <row r="120" ht="15.75" customHeight="1">
      <c r="A120" s="1" t="s">
        <v>4392</v>
      </c>
      <c r="E120" s="1" t="s">
        <v>4392</v>
      </c>
    </row>
    <row r="121" ht="15.75" customHeight="1">
      <c r="A121" s="1" t="s">
        <v>4394</v>
      </c>
      <c r="E121" s="1" t="s">
        <v>4394</v>
      </c>
    </row>
    <row r="122" ht="15.75" customHeight="1">
      <c r="A122" s="1" t="s">
        <v>279</v>
      </c>
      <c r="E122" s="1" t="s">
        <v>279</v>
      </c>
    </row>
    <row r="123" ht="15.75" customHeight="1">
      <c r="A123" s="1" t="s">
        <v>281</v>
      </c>
      <c r="E123" s="1" t="s">
        <v>281</v>
      </c>
    </row>
    <row r="124" ht="15.75" customHeight="1">
      <c r="A124" s="1" t="s">
        <v>283</v>
      </c>
      <c r="E124" s="1" t="s">
        <v>283</v>
      </c>
    </row>
    <row r="125" ht="15.75" customHeight="1">
      <c r="A125" s="1" t="s">
        <v>285</v>
      </c>
      <c r="E125" s="1" t="s">
        <v>285</v>
      </c>
    </row>
    <row r="126" ht="15.75" customHeight="1">
      <c r="A126" s="1" t="s">
        <v>287</v>
      </c>
      <c r="E126" s="1" t="s">
        <v>287</v>
      </c>
    </row>
    <row r="127" ht="15.75" customHeight="1">
      <c r="A127" s="1" t="s">
        <v>289</v>
      </c>
      <c r="E127" s="1" t="s">
        <v>289</v>
      </c>
    </row>
    <row r="128" ht="15.75" customHeight="1">
      <c r="A128" s="1" t="s">
        <v>291</v>
      </c>
      <c r="E128" s="1" t="s">
        <v>291</v>
      </c>
    </row>
    <row r="129" ht="15.75" customHeight="1">
      <c r="A129" s="1" t="s">
        <v>293</v>
      </c>
      <c r="E129" s="1" t="s">
        <v>293</v>
      </c>
    </row>
    <row r="130" ht="15.75" customHeight="1">
      <c r="A130" s="1" t="s">
        <v>295</v>
      </c>
      <c r="E130" s="1" t="s">
        <v>295</v>
      </c>
    </row>
    <row r="131" ht="15.75" customHeight="1">
      <c r="A131" s="1" t="s">
        <v>297</v>
      </c>
      <c r="E131" s="1" t="s">
        <v>297</v>
      </c>
    </row>
    <row r="132" ht="15.75" customHeight="1">
      <c r="A132" s="1" t="s">
        <v>299</v>
      </c>
      <c r="E132" s="1" t="s">
        <v>299</v>
      </c>
    </row>
    <row r="133" ht="15.75" customHeight="1">
      <c r="A133" s="1" t="s">
        <v>301</v>
      </c>
      <c r="E133" s="1" t="s">
        <v>301</v>
      </c>
    </row>
    <row r="134" ht="15.75" customHeight="1">
      <c r="A134" s="1" t="s">
        <v>303</v>
      </c>
      <c r="E134" s="1" t="s">
        <v>303</v>
      </c>
    </row>
    <row r="135" ht="15.75" customHeight="1">
      <c r="A135" s="1" t="s">
        <v>305</v>
      </c>
      <c r="E135" s="1" t="s">
        <v>305</v>
      </c>
    </row>
    <row r="136" ht="15.75" customHeight="1">
      <c r="A136" s="1" t="s">
        <v>307</v>
      </c>
      <c r="E136" s="1" t="s">
        <v>307</v>
      </c>
    </row>
    <row r="137" ht="15.75" customHeight="1">
      <c r="A137" s="1" t="s">
        <v>309</v>
      </c>
      <c r="E137" s="1" t="s">
        <v>309</v>
      </c>
    </row>
    <row r="138" ht="15.75" customHeight="1">
      <c r="A138" s="1" t="s">
        <v>311</v>
      </c>
      <c r="E138" s="1" t="s">
        <v>311</v>
      </c>
    </row>
    <row r="139" ht="15.75" customHeight="1">
      <c r="A139" s="1" t="s">
        <v>313</v>
      </c>
      <c r="E139" s="1" t="s">
        <v>313</v>
      </c>
    </row>
    <row r="140" ht="15.75" customHeight="1">
      <c r="A140" s="1" t="s">
        <v>315</v>
      </c>
      <c r="E140" s="1" t="s">
        <v>315</v>
      </c>
    </row>
    <row r="141" ht="15.75" customHeight="1">
      <c r="A141" s="1" t="s">
        <v>317</v>
      </c>
      <c r="E141" s="1" t="s">
        <v>317</v>
      </c>
    </row>
    <row r="142" ht="15.75" customHeight="1">
      <c r="A142" s="1" t="s">
        <v>319</v>
      </c>
      <c r="E142" s="1" t="s">
        <v>319</v>
      </c>
    </row>
    <row r="143" ht="15.75" customHeight="1">
      <c r="A143" s="1" t="s">
        <v>321</v>
      </c>
      <c r="E143" s="1" t="s">
        <v>321</v>
      </c>
    </row>
    <row r="144" ht="15.75" customHeight="1">
      <c r="A144" s="1" t="s">
        <v>323</v>
      </c>
      <c r="E144" s="1" t="s">
        <v>323</v>
      </c>
    </row>
    <row r="145" ht="15.75" customHeight="1">
      <c r="A145" s="1" t="s">
        <v>325</v>
      </c>
      <c r="E145" s="1" t="s">
        <v>325</v>
      </c>
    </row>
    <row r="146" ht="15.75" customHeight="1">
      <c r="A146" s="1" t="s">
        <v>327</v>
      </c>
      <c r="E146" s="1" t="s">
        <v>327</v>
      </c>
    </row>
    <row r="147" ht="15.75" customHeight="1">
      <c r="A147" s="1" t="s">
        <v>329</v>
      </c>
      <c r="E147" s="1" t="s">
        <v>329</v>
      </c>
    </row>
    <row r="148" ht="15.75" customHeight="1">
      <c r="A148" s="1" t="s">
        <v>331</v>
      </c>
      <c r="E148" s="1" t="s">
        <v>331</v>
      </c>
    </row>
    <row r="149" ht="15.75" customHeight="1">
      <c r="A149" s="1" t="s">
        <v>333</v>
      </c>
      <c r="E149" s="1" t="s">
        <v>333</v>
      </c>
    </row>
    <row r="150" ht="15.75" customHeight="1">
      <c r="A150" s="1" t="s">
        <v>335</v>
      </c>
      <c r="E150" s="1" t="s">
        <v>335</v>
      </c>
    </row>
    <row r="151" ht="15.75" customHeight="1">
      <c r="A151" s="1" t="s">
        <v>337</v>
      </c>
      <c r="E151" s="1" t="s">
        <v>337</v>
      </c>
    </row>
    <row r="152" ht="15.75" customHeight="1">
      <c r="A152" s="1" t="s">
        <v>339</v>
      </c>
      <c r="E152" s="1" t="s">
        <v>339</v>
      </c>
    </row>
    <row r="153" ht="15.75" customHeight="1">
      <c r="A153" s="1" t="s">
        <v>341</v>
      </c>
      <c r="E153" s="1" t="s">
        <v>341</v>
      </c>
    </row>
    <row r="154" ht="15.75" customHeight="1">
      <c r="A154" s="1" t="s">
        <v>343</v>
      </c>
      <c r="E154" s="1" t="s">
        <v>343</v>
      </c>
    </row>
    <row r="155" ht="15.75" customHeight="1">
      <c r="A155" s="1" t="s">
        <v>345</v>
      </c>
      <c r="E155" s="1" t="s">
        <v>345</v>
      </c>
    </row>
    <row r="156" ht="15.75" customHeight="1">
      <c r="A156" s="1" t="s">
        <v>11815</v>
      </c>
      <c r="E156" s="1" t="s">
        <v>11815</v>
      </c>
    </row>
    <row r="157" ht="15.75" customHeight="1">
      <c r="A157" s="1" t="s">
        <v>347</v>
      </c>
      <c r="E157" s="1" t="s">
        <v>347</v>
      </c>
    </row>
    <row r="158" ht="15.75" customHeight="1">
      <c r="A158" s="1" t="s">
        <v>349</v>
      </c>
      <c r="E158" s="1" t="s">
        <v>349</v>
      </c>
    </row>
    <row r="159" ht="15.75" customHeight="1">
      <c r="A159" s="1" t="s">
        <v>351</v>
      </c>
      <c r="E159" s="1" t="s">
        <v>351</v>
      </c>
    </row>
    <row r="160" ht="15.75" customHeight="1">
      <c r="A160" s="1" t="s">
        <v>353</v>
      </c>
      <c r="E160" s="1" t="s">
        <v>353</v>
      </c>
    </row>
    <row r="161" ht="15.75" customHeight="1">
      <c r="A161" s="1" t="s">
        <v>355</v>
      </c>
      <c r="E161" s="1" t="s">
        <v>355</v>
      </c>
    </row>
    <row r="162" ht="15.75" customHeight="1">
      <c r="A162" s="1" t="s">
        <v>357</v>
      </c>
      <c r="E162" s="1" t="s">
        <v>357</v>
      </c>
    </row>
    <row r="163" ht="15.75" customHeight="1">
      <c r="A163" s="1" t="s">
        <v>359</v>
      </c>
      <c r="E163" s="1" t="s">
        <v>359</v>
      </c>
    </row>
    <row r="164" ht="15.75" customHeight="1">
      <c r="A164" s="1" t="s">
        <v>361</v>
      </c>
      <c r="E164" s="1" t="s">
        <v>361</v>
      </c>
    </row>
    <row r="165" ht="15.75" customHeight="1">
      <c r="A165" s="1" t="s">
        <v>363</v>
      </c>
      <c r="E165" s="1" t="s">
        <v>363</v>
      </c>
    </row>
    <row r="166" ht="15.75" customHeight="1">
      <c r="A166" s="1" t="s">
        <v>365</v>
      </c>
      <c r="E166" s="1" t="s">
        <v>365</v>
      </c>
    </row>
    <row r="167" ht="15.75" customHeight="1">
      <c r="A167" s="1" t="s">
        <v>367</v>
      </c>
      <c r="E167" s="1" t="s">
        <v>367</v>
      </c>
    </row>
    <row r="168" ht="15.75" customHeight="1">
      <c r="A168" s="1" t="s">
        <v>369</v>
      </c>
      <c r="E168" s="1" t="s">
        <v>369</v>
      </c>
    </row>
    <row r="169" ht="15.75" customHeight="1">
      <c r="A169" s="1" t="s">
        <v>371</v>
      </c>
      <c r="E169" s="1" t="s">
        <v>371</v>
      </c>
    </row>
    <row r="170" ht="15.75" customHeight="1">
      <c r="A170" s="1" t="s">
        <v>373</v>
      </c>
      <c r="E170" s="1" t="s">
        <v>373</v>
      </c>
    </row>
    <row r="171" ht="15.75" customHeight="1">
      <c r="A171" s="1" t="s">
        <v>375</v>
      </c>
      <c r="E171" s="1" t="s">
        <v>375</v>
      </c>
    </row>
    <row r="172" ht="15.75" customHeight="1">
      <c r="A172" s="1" t="s">
        <v>377</v>
      </c>
      <c r="E172" s="1" t="s">
        <v>377</v>
      </c>
    </row>
    <row r="173" ht="15.75" customHeight="1">
      <c r="A173" s="1" t="s">
        <v>379</v>
      </c>
      <c r="E173" s="1" t="s">
        <v>379</v>
      </c>
    </row>
    <row r="174" ht="15.75" customHeight="1">
      <c r="A174" s="1" t="s">
        <v>381</v>
      </c>
      <c r="E174" s="1" t="s">
        <v>381</v>
      </c>
    </row>
    <row r="175" ht="15.75" customHeight="1">
      <c r="A175" s="1" t="s">
        <v>383</v>
      </c>
      <c r="E175" s="1" t="s">
        <v>383</v>
      </c>
    </row>
    <row r="176" ht="15.75" customHeight="1">
      <c r="A176" s="1" t="s">
        <v>385</v>
      </c>
      <c r="E176" s="1" t="s">
        <v>385</v>
      </c>
    </row>
    <row r="177" ht="15.75" customHeight="1">
      <c r="A177" s="1" t="s">
        <v>387</v>
      </c>
      <c r="E177" s="1" t="s">
        <v>387</v>
      </c>
    </row>
    <row r="178" ht="15.75" customHeight="1">
      <c r="A178" s="1" t="s">
        <v>389</v>
      </c>
      <c r="E178" s="1" t="s">
        <v>389</v>
      </c>
    </row>
    <row r="179" ht="15.75" customHeight="1">
      <c r="A179" s="1" t="s">
        <v>391</v>
      </c>
      <c r="E179" s="1" t="s">
        <v>391</v>
      </c>
    </row>
    <row r="180" ht="15.75" customHeight="1">
      <c r="A180" s="1" t="s">
        <v>393</v>
      </c>
      <c r="E180" s="1" t="s">
        <v>393</v>
      </c>
    </row>
    <row r="181" ht="15.75" customHeight="1">
      <c r="A181" s="1" t="s">
        <v>395</v>
      </c>
      <c r="E181" s="1" t="s">
        <v>395</v>
      </c>
    </row>
    <row r="182" ht="15.75" customHeight="1">
      <c r="A182" s="1" t="s">
        <v>397</v>
      </c>
      <c r="E182" s="1" t="s">
        <v>397</v>
      </c>
    </row>
    <row r="183" ht="15.75" customHeight="1">
      <c r="A183" s="1" t="s">
        <v>399</v>
      </c>
      <c r="E183" s="1" t="s">
        <v>399</v>
      </c>
    </row>
    <row r="184" ht="15.75" customHeight="1">
      <c r="A184" s="1" t="s">
        <v>401</v>
      </c>
      <c r="E184" s="1" t="s">
        <v>401</v>
      </c>
    </row>
    <row r="185" ht="15.75" customHeight="1">
      <c r="A185" s="1" t="s">
        <v>403</v>
      </c>
      <c r="E185" s="1" t="s">
        <v>403</v>
      </c>
    </row>
    <row r="186" ht="15.75" customHeight="1">
      <c r="A186" s="1" t="s">
        <v>405</v>
      </c>
      <c r="E186" s="1" t="s">
        <v>405</v>
      </c>
    </row>
    <row r="187" ht="15.75" customHeight="1">
      <c r="A187" s="1" t="s">
        <v>407</v>
      </c>
      <c r="E187" s="1" t="s">
        <v>407</v>
      </c>
    </row>
    <row r="188" ht="15.75" customHeight="1">
      <c r="A188" s="1" t="s">
        <v>409</v>
      </c>
      <c r="E188" s="1" t="s">
        <v>409</v>
      </c>
    </row>
    <row r="189" ht="15.75" customHeight="1">
      <c r="A189" s="1" t="s">
        <v>411</v>
      </c>
      <c r="E189" s="1" t="s">
        <v>411</v>
      </c>
    </row>
    <row r="190" ht="15.75" customHeight="1">
      <c r="A190" s="1" t="s">
        <v>413</v>
      </c>
      <c r="E190" s="1" t="s">
        <v>413</v>
      </c>
    </row>
    <row r="191" ht="15.75" customHeight="1">
      <c r="A191" s="1" t="s">
        <v>415</v>
      </c>
      <c r="E191" s="1" t="s">
        <v>415</v>
      </c>
    </row>
    <row r="192" ht="15.75" customHeight="1">
      <c r="A192" s="1" t="s">
        <v>417</v>
      </c>
      <c r="E192" s="1" t="s">
        <v>417</v>
      </c>
    </row>
    <row r="193" ht="15.75" customHeight="1">
      <c r="A193" s="1" t="s">
        <v>419</v>
      </c>
      <c r="E193" s="1" t="s">
        <v>419</v>
      </c>
    </row>
    <row r="194" ht="15.75" customHeight="1">
      <c r="A194" s="1" t="s">
        <v>421</v>
      </c>
      <c r="E194" s="1" t="s">
        <v>421</v>
      </c>
    </row>
    <row r="195" ht="15.75" customHeight="1">
      <c r="A195" s="1" t="s">
        <v>423</v>
      </c>
      <c r="E195" s="1" t="s">
        <v>423</v>
      </c>
    </row>
    <row r="196" ht="15.75" customHeight="1">
      <c r="A196" s="1" t="s">
        <v>425</v>
      </c>
      <c r="E196" s="1" t="s">
        <v>425</v>
      </c>
    </row>
    <row r="197" ht="15.75" customHeight="1">
      <c r="A197" s="1" t="s">
        <v>427</v>
      </c>
      <c r="E197" s="1" t="s">
        <v>427</v>
      </c>
    </row>
    <row r="198" ht="15.75" customHeight="1">
      <c r="A198" s="1" t="s">
        <v>429</v>
      </c>
      <c r="E198" s="1" t="s">
        <v>429</v>
      </c>
    </row>
    <row r="199" ht="15.75" customHeight="1">
      <c r="A199" s="1" t="s">
        <v>431</v>
      </c>
      <c r="E199" s="1" t="s">
        <v>431</v>
      </c>
    </row>
    <row r="200" ht="15.75" customHeight="1">
      <c r="A200" s="1" t="s">
        <v>433</v>
      </c>
      <c r="E200" s="1" t="s">
        <v>433</v>
      </c>
    </row>
    <row r="201" ht="15.75" customHeight="1">
      <c r="A201" s="1" t="s">
        <v>435</v>
      </c>
      <c r="E201" s="1" t="s">
        <v>435</v>
      </c>
    </row>
    <row r="202" ht="15.75" customHeight="1">
      <c r="A202" s="1" t="s">
        <v>437</v>
      </c>
      <c r="E202" s="1" t="s">
        <v>437</v>
      </c>
    </row>
    <row r="203" ht="15.75" customHeight="1">
      <c r="A203" s="1" t="s">
        <v>439</v>
      </c>
      <c r="E203" s="1" t="s">
        <v>439</v>
      </c>
    </row>
    <row r="204" ht="15.75" customHeight="1">
      <c r="A204" s="1" t="s">
        <v>441</v>
      </c>
      <c r="E204" s="1" t="s">
        <v>441</v>
      </c>
    </row>
    <row r="205" ht="15.75" customHeight="1">
      <c r="A205" s="1" t="s">
        <v>443</v>
      </c>
      <c r="E205" s="1" t="s">
        <v>443</v>
      </c>
    </row>
    <row r="206" ht="15.75" customHeight="1">
      <c r="A206" s="1" t="s">
        <v>445</v>
      </c>
      <c r="E206" s="1" t="s">
        <v>445</v>
      </c>
    </row>
    <row r="207" ht="15.75" customHeight="1">
      <c r="A207" s="1" t="s">
        <v>447</v>
      </c>
      <c r="E207" s="1" t="s">
        <v>447</v>
      </c>
    </row>
    <row r="208" ht="15.75" customHeight="1">
      <c r="A208" s="1" t="s">
        <v>449</v>
      </c>
      <c r="E208" s="1" t="s">
        <v>449</v>
      </c>
    </row>
    <row r="209" ht="15.75" customHeight="1">
      <c r="A209" s="1" t="s">
        <v>451</v>
      </c>
      <c r="E209" s="1" t="s">
        <v>451</v>
      </c>
    </row>
    <row r="210" ht="15.75" customHeight="1">
      <c r="A210" s="1" t="s">
        <v>4665</v>
      </c>
      <c r="E210" s="1" t="s">
        <v>4665</v>
      </c>
    </row>
    <row r="211" ht="15.75" customHeight="1">
      <c r="A211" s="1" t="s">
        <v>4667</v>
      </c>
      <c r="E211" s="1" t="s">
        <v>4667</v>
      </c>
    </row>
    <row r="212" ht="15.75" customHeight="1">
      <c r="A212" s="1" t="s">
        <v>4669</v>
      </c>
      <c r="E212" s="1" t="s">
        <v>4669</v>
      </c>
    </row>
    <row r="213" ht="15.75" customHeight="1">
      <c r="A213" s="1" t="s">
        <v>4671</v>
      </c>
      <c r="E213" s="1" t="s">
        <v>4671</v>
      </c>
    </row>
    <row r="214" ht="15.75" customHeight="1">
      <c r="A214" s="1" t="s">
        <v>4673</v>
      </c>
      <c r="E214" s="1" t="s">
        <v>4673</v>
      </c>
    </row>
    <row r="215" ht="15.75" customHeight="1">
      <c r="A215" s="1" t="s">
        <v>4675</v>
      </c>
      <c r="E215" s="1" t="s">
        <v>4675</v>
      </c>
    </row>
    <row r="216" ht="15.75" customHeight="1">
      <c r="A216" s="1" t="s">
        <v>4677</v>
      </c>
      <c r="E216" s="1" t="s">
        <v>4677</v>
      </c>
    </row>
    <row r="217" ht="15.75" customHeight="1">
      <c r="A217" s="1" t="s">
        <v>4679</v>
      </c>
      <c r="E217" s="1" t="s">
        <v>4679</v>
      </c>
    </row>
    <row r="218" ht="15.75" customHeight="1">
      <c r="A218" s="1" t="s">
        <v>4681</v>
      </c>
      <c r="E218" s="1" t="s">
        <v>4681</v>
      </c>
    </row>
    <row r="219" ht="15.75" customHeight="1">
      <c r="A219" s="1" t="s">
        <v>4683</v>
      </c>
      <c r="E219" s="1" t="s">
        <v>4683</v>
      </c>
    </row>
    <row r="220" ht="15.75" customHeight="1">
      <c r="A220" s="1" t="s">
        <v>4685</v>
      </c>
      <c r="E220" s="1" t="s">
        <v>4685</v>
      </c>
    </row>
    <row r="221" ht="15.75" customHeight="1">
      <c r="A221" s="1" t="s">
        <v>4687</v>
      </c>
      <c r="E221" s="1" t="s">
        <v>4687</v>
      </c>
    </row>
    <row r="222" ht="15.75" customHeight="1">
      <c r="A222" s="1" t="s">
        <v>4689</v>
      </c>
      <c r="E222" s="1" t="s">
        <v>4689</v>
      </c>
    </row>
    <row r="223" ht="15.75" customHeight="1">
      <c r="A223" s="1" t="s">
        <v>11816</v>
      </c>
      <c r="E223" s="1" t="s">
        <v>11816</v>
      </c>
    </row>
    <row r="224" ht="15.75" customHeight="1">
      <c r="A224" s="1" t="s">
        <v>453</v>
      </c>
      <c r="E224" s="1" t="s">
        <v>453</v>
      </c>
    </row>
    <row r="225" ht="15.75" customHeight="1">
      <c r="A225" s="1" t="s">
        <v>455</v>
      </c>
      <c r="E225" s="1" t="s">
        <v>455</v>
      </c>
    </row>
    <row r="226" ht="15.75" customHeight="1">
      <c r="A226" s="1" t="s">
        <v>457</v>
      </c>
      <c r="E226" s="1" t="s">
        <v>457</v>
      </c>
    </row>
    <row r="227" ht="15.75" customHeight="1">
      <c r="A227" s="1" t="s">
        <v>459</v>
      </c>
      <c r="E227" s="1" t="s">
        <v>459</v>
      </c>
    </row>
    <row r="228" ht="15.75" customHeight="1">
      <c r="A228" s="1" t="s">
        <v>461</v>
      </c>
      <c r="E228" s="1" t="s">
        <v>461</v>
      </c>
    </row>
    <row r="229" ht="15.75" customHeight="1">
      <c r="A229" s="1" t="s">
        <v>11817</v>
      </c>
      <c r="E229" s="1" t="s">
        <v>11817</v>
      </c>
    </row>
    <row r="230" ht="15.75" customHeight="1">
      <c r="A230" s="1" t="s">
        <v>11818</v>
      </c>
      <c r="E230" s="1" t="s">
        <v>11818</v>
      </c>
    </row>
    <row r="231" ht="15.75" customHeight="1">
      <c r="A231" s="1" t="s">
        <v>465</v>
      </c>
      <c r="E231" s="1" t="s">
        <v>465</v>
      </c>
    </row>
    <row r="232" ht="15.75" customHeight="1">
      <c r="A232" s="1" t="s">
        <v>11819</v>
      </c>
      <c r="E232" s="1" t="s">
        <v>11819</v>
      </c>
    </row>
    <row r="233" ht="15.75" customHeight="1">
      <c r="A233" s="1" t="s">
        <v>11820</v>
      </c>
      <c r="E233" s="1" t="s">
        <v>11820</v>
      </c>
    </row>
    <row r="234" ht="15.75" customHeight="1">
      <c r="A234" s="1" t="s">
        <v>11821</v>
      </c>
      <c r="E234" s="1" t="s">
        <v>11821</v>
      </c>
    </row>
    <row r="235" ht="15.75" customHeight="1">
      <c r="A235" s="1" t="s">
        <v>4693</v>
      </c>
      <c r="E235" s="1" t="s">
        <v>4693</v>
      </c>
    </row>
    <row r="236" ht="15.75" customHeight="1">
      <c r="A236" s="1" t="s">
        <v>4695</v>
      </c>
      <c r="E236" s="1" t="s">
        <v>4695</v>
      </c>
    </row>
    <row r="237" ht="15.75" customHeight="1">
      <c r="A237" s="1" t="s">
        <v>4697</v>
      </c>
      <c r="E237" s="1" t="s">
        <v>4697</v>
      </c>
    </row>
    <row r="238" ht="15.75" customHeight="1">
      <c r="A238" s="1" t="s">
        <v>11822</v>
      </c>
      <c r="E238" s="1" t="s">
        <v>11822</v>
      </c>
    </row>
    <row r="239" ht="15.75" customHeight="1">
      <c r="A239" s="1" t="s">
        <v>4699</v>
      </c>
      <c r="E239" s="1" t="s">
        <v>4699</v>
      </c>
    </row>
    <row r="240" ht="15.75" customHeight="1">
      <c r="A240" s="1" t="s">
        <v>4701</v>
      </c>
      <c r="E240" s="1" t="s">
        <v>4701</v>
      </c>
    </row>
    <row r="241" ht="15.75" customHeight="1">
      <c r="A241" s="1" t="s">
        <v>4703</v>
      </c>
      <c r="E241" s="1" t="s">
        <v>4703</v>
      </c>
    </row>
    <row r="242" ht="15.75" customHeight="1">
      <c r="A242" s="1" t="s">
        <v>4705</v>
      </c>
      <c r="E242" s="1" t="s">
        <v>4705</v>
      </c>
    </row>
    <row r="243" ht="15.75" customHeight="1">
      <c r="A243" s="1" t="s">
        <v>4709</v>
      </c>
      <c r="E243" s="1" t="s">
        <v>4709</v>
      </c>
    </row>
    <row r="244" ht="15.75" customHeight="1">
      <c r="A244" s="1" t="s">
        <v>4711</v>
      </c>
      <c r="E244" s="1" t="s">
        <v>4711</v>
      </c>
    </row>
    <row r="245" ht="15.75" customHeight="1">
      <c r="A245" s="1" t="s">
        <v>4713</v>
      </c>
      <c r="E245" s="1" t="s">
        <v>4713</v>
      </c>
    </row>
    <row r="246" ht="15.75" customHeight="1">
      <c r="A246" s="1" t="s">
        <v>469</v>
      </c>
      <c r="E246" s="1" t="s">
        <v>469</v>
      </c>
    </row>
    <row r="247" ht="15.75" customHeight="1">
      <c r="A247" s="1" t="s">
        <v>471</v>
      </c>
      <c r="E247" s="1" t="s">
        <v>471</v>
      </c>
    </row>
    <row r="248" ht="15.75" customHeight="1">
      <c r="A248" s="1" t="s">
        <v>473</v>
      </c>
      <c r="E248" s="1" t="s">
        <v>473</v>
      </c>
    </row>
    <row r="249" ht="15.75" customHeight="1">
      <c r="A249" s="1" t="s">
        <v>475</v>
      </c>
      <c r="E249" s="1" t="s">
        <v>475</v>
      </c>
    </row>
    <row r="250" ht="15.75" customHeight="1">
      <c r="A250" s="1" t="s">
        <v>4716</v>
      </c>
      <c r="E250" s="1" t="s">
        <v>4716</v>
      </c>
    </row>
    <row r="251" ht="15.75" customHeight="1">
      <c r="A251" s="1" t="s">
        <v>4718</v>
      </c>
      <c r="E251" s="1" t="s">
        <v>4718</v>
      </c>
    </row>
    <row r="252" ht="15.75" customHeight="1">
      <c r="A252" s="1" t="s">
        <v>4720</v>
      </c>
      <c r="E252" s="1" t="s">
        <v>4720</v>
      </c>
    </row>
    <row r="253" ht="15.75" customHeight="1">
      <c r="A253" s="1" t="s">
        <v>4722</v>
      </c>
      <c r="E253" s="1" t="s">
        <v>4722</v>
      </c>
    </row>
    <row r="254" ht="15.75" customHeight="1">
      <c r="A254" s="1" t="s">
        <v>4724</v>
      </c>
      <c r="E254" s="1" t="s">
        <v>4724</v>
      </c>
    </row>
    <row r="255" ht="15.75" customHeight="1">
      <c r="A255" s="1" t="s">
        <v>4726</v>
      </c>
      <c r="E255" s="1" t="s">
        <v>4726</v>
      </c>
    </row>
    <row r="256" ht="15.75" customHeight="1">
      <c r="A256" s="1" t="s">
        <v>4728</v>
      </c>
      <c r="E256" s="1" t="s">
        <v>4728</v>
      </c>
    </row>
    <row r="257" ht="15.75" customHeight="1">
      <c r="A257" s="1" t="s">
        <v>4730</v>
      </c>
      <c r="E257" s="1" t="s">
        <v>4730</v>
      </c>
    </row>
    <row r="258" ht="15.75" customHeight="1">
      <c r="A258" s="1" t="s">
        <v>4732</v>
      </c>
      <c r="E258" s="1" t="s">
        <v>4732</v>
      </c>
    </row>
    <row r="259" ht="15.75" customHeight="1">
      <c r="A259" s="1" t="s">
        <v>4734</v>
      </c>
      <c r="E259" s="1" t="s">
        <v>4734</v>
      </c>
    </row>
    <row r="260" ht="15.75" customHeight="1">
      <c r="A260" s="1" t="s">
        <v>4736</v>
      </c>
      <c r="E260" s="1" t="s">
        <v>4736</v>
      </c>
    </row>
    <row r="261" ht="15.75" customHeight="1">
      <c r="A261" s="1" t="s">
        <v>4738</v>
      </c>
      <c r="E261" s="1" t="s">
        <v>4738</v>
      </c>
    </row>
    <row r="262" ht="15.75" customHeight="1">
      <c r="A262" s="1" t="s">
        <v>4740</v>
      </c>
      <c r="E262" s="1" t="s">
        <v>4740</v>
      </c>
    </row>
    <row r="263" ht="15.75" customHeight="1">
      <c r="A263" s="1" t="s">
        <v>4742</v>
      </c>
      <c r="E263" s="1" t="s">
        <v>4742</v>
      </c>
    </row>
    <row r="264" ht="15.75" customHeight="1">
      <c r="A264" s="1" t="s">
        <v>4744</v>
      </c>
      <c r="E264" s="1" t="s">
        <v>4744</v>
      </c>
    </row>
    <row r="265" ht="15.75" customHeight="1">
      <c r="A265" s="1" t="s">
        <v>4746</v>
      </c>
      <c r="E265" s="1" t="s">
        <v>4746</v>
      </c>
    </row>
    <row r="266" ht="15.75" customHeight="1">
      <c r="A266" s="1" t="s">
        <v>4748</v>
      </c>
      <c r="E266" s="1" t="s">
        <v>4748</v>
      </c>
    </row>
    <row r="267" ht="15.75" customHeight="1">
      <c r="A267" s="1" t="s">
        <v>4750</v>
      </c>
      <c r="E267" s="1" t="s">
        <v>4750</v>
      </c>
    </row>
    <row r="268" ht="15.75" customHeight="1">
      <c r="A268" s="1" t="s">
        <v>4752</v>
      </c>
      <c r="E268" s="1" t="s">
        <v>4752</v>
      </c>
    </row>
    <row r="269" ht="15.75" customHeight="1">
      <c r="A269" s="1" t="s">
        <v>4754</v>
      </c>
      <c r="E269" s="1" t="s">
        <v>4754</v>
      </c>
    </row>
    <row r="270" ht="15.75" customHeight="1">
      <c r="A270" s="1" t="s">
        <v>4756</v>
      </c>
      <c r="E270" s="1" t="s">
        <v>4756</v>
      </c>
    </row>
    <row r="271" ht="15.75" customHeight="1">
      <c r="A271" s="1" t="s">
        <v>4758</v>
      </c>
      <c r="E271" s="1" t="s">
        <v>4758</v>
      </c>
    </row>
    <row r="272" ht="15.75" customHeight="1">
      <c r="A272" s="1" t="s">
        <v>4760</v>
      </c>
      <c r="E272" s="1" t="s">
        <v>4760</v>
      </c>
    </row>
    <row r="273" ht="15.75" customHeight="1">
      <c r="A273" s="1" t="s">
        <v>4762</v>
      </c>
      <c r="E273" s="1" t="s">
        <v>4762</v>
      </c>
    </row>
    <row r="274" ht="15.75" customHeight="1">
      <c r="A274" s="1" t="s">
        <v>4772</v>
      </c>
      <c r="E274" s="1" t="s">
        <v>4772</v>
      </c>
    </row>
    <row r="275" ht="15.75" customHeight="1">
      <c r="A275" s="1" t="s">
        <v>477</v>
      </c>
      <c r="E275" s="1" t="s">
        <v>477</v>
      </c>
    </row>
    <row r="276" ht="15.75" customHeight="1">
      <c r="A276" s="1" t="s">
        <v>4774</v>
      </c>
      <c r="E276" s="1" t="s">
        <v>4774</v>
      </c>
    </row>
    <row r="277" ht="15.75" customHeight="1">
      <c r="A277" s="1" t="s">
        <v>4776</v>
      </c>
      <c r="E277" s="1" t="s">
        <v>4776</v>
      </c>
    </row>
    <row r="278" ht="15.75" customHeight="1">
      <c r="A278" s="1" t="s">
        <v>4778</v>
      </c>
      <c r="E278" s="1" t="s">
        <v>4778</v>
      </c>
    </row>
    <row r="279" ht="15.75" customHeight="1">
      <c r="A279" s="1" t="s">
        <v>4780</v>
      </c>
      <c r="E279" s="1" t="s">
        <v>4780</v>
      </c>
    </row>
    <row r="280" ht="15.75" customHeight="1">
      <c r="A280" s="1" t="s">
        <v>4782</v>
      </c>
      <c r="E280" s="1" t="s">
        <v>4782</v>
      </c>
    </row>
    <row r="281" ht="15.75" customHeight="1">
      <c r="A281" s="1" t="s">
        <v>4784</v>
      </c>
      <c r="E281" s="1" t="s">
        <v>4784</v>
      </c>
    </row>
    <row r="282" ht="15.75" customHeight="1">
      <c r="A282" s="1" t="s">
        <v>4786</v>
      </c>
      <c r="E282" s="1" t="s">
        <v>4786</v>
      </c>
    </row>
    <row r="283" ht="15.75" customHeight="1">
      <c r="A283" s="1" t="s">
        <v>4788</v>
      </c>
      <c r="E283" s="1" t="s">
        <v>4788</v>
      </c>
    </row>
    <row r="284" ht="15.75" customHeight="1">
      <c r="A284" s="1" t="s">
        <v>4790</v>
      </c>
      <c r="E284" s="1" t="s">
        <v>4790</v>
      </c>
    </row>
    <row r="285" ht="15.75" customHeight="1">
      <c r="A285" s="1" t="s">
        <v>4792</v>
      </c>
      <c r="E285" s="1" t="s">
        <v>4792</v>
      </c>
    </row>
    <row r="286" ht="15.75" customHeight="1">
      <c r="A286" s="1" t="s">
        <v>11823</v>
      </c>
      <c r="E286" s="1" t="s">
        <v>11823</v>
      </c>
    </row>
    <row r="287" ht="15.75" customHeight="1">
      <c r="A287" s="1" t="s">
        <v>4796</v>
      </c>
      <c r="E287" s="1" t="s">
        <v>4796</v>
      </c>
    </row>
    <row r="288" ht="15.75" customHeight="1">
      <c r="A288" s="1" t="s">
        <v>11824</v>
      </c>
      <c r="E288" s="1" t="s">
        <v>11824</v>
      </c>
    </row>
    <row r="289" ht="15.75" customHeight="1">
      <c r="A289" s="1" t="s">
        <v>4798</v>
      </c>
      <c r="E289" s="1" t="s">
        <v>4798</v>
      </c>
    </row>
    <row r="290" ht="15.75" customHeight="1">
      <c r="A290" s="1" t="s">
        <v>479</v>
      </c>
      <c r="E290" s="1" t="s">
        <v>479</v>
      </c>
    </row>
    <row r="291" ht="15.75" customHeight="1">
      <c r="A291" s="1" t="s">
        <v>4800</v>
      </c>
      <c r="E291" s="1" t="s">
        <v>4800</v>
      </c>
    </row>
    <row r="292" ht="15.75" customHeight="1">
      <c r="A292" s="1" t="s">
        <v>4802</v>
      </c>
      <c r="E292" s="1" t="s">
        <v>4802</v>
      </c>
    </row>
    <row r="293" ht="15.75" customHeight="1">
      <c r="A293" s="1" t="s">
        <v>481</v>
      </c>
      <c r="E293" s="1" t="s">
        <v>481</v>
      </c>
    </row>
    <row r="294" ht="15.75" customHeight="1">
      <c r="A294" s="1" t="s">
        <v>483</v>
      </c>
      <c r="E294" s="1" t="s">
        <v>483</v>
      </c>
    </row>
    <row r="295" ht="15.75" customHeight="1">
      <c r="A295" s="1" t="s">
        <v>4807</v>
      </c>
      <c r="E295" s="1" t="s">
        <v>4807</v>
      </c>
    </row>
    <row r="296" ht="15.75" customHeight="1">
      <c r="A296" s="1" t="s">
        <v>11825</v>
      </c>
      <c r="E296" s="1" t="s">
        <v>11825</v>
      </c>
    </row>
    <row r="297" ht="15.75" customHeight="1">
      <c r="A297" s="1" t="s">
        <v>4822</v>
      </c>
      <c r="E297" s="1" t="s">
        <v>4822</v>
      </c>
    </row>
    <row r="298" ht="15.75" customHeight="1">
      <c r="A298" s="1" t="s">
        <v>4828</v>
      </c>
      <c r="E298" s="1" t="s">
        <v>4828</v>
      </c>
    </row>
    <row r="299" ht="15.75" customHeight="1">
      <c r="A299" s="1" t="s">
        <v>4830</v>
      </c>
      <c r="E299" s="1" t="s">
        <v>4830</v>
      </c>
    </row>
    <row r="300" ht="15.75" customHeight="1">
      <c r="A300" s="1" t="s">
        <v>4836</v>
      </c>
      <c r="E300" s="1" t="s">
        <v>4836</v>
      </c>
    </row>
    <row r="301" ht="15.75" customHeight="1">
      <c r="A301" s="1" t="s">
        <v>4838</v>
      </c>
      <c r="E301" s="1" t="s">
        <v>4838</v>
      </c>
    </row>
    <row r="302" ht="15.75" customHeight="1">
      <c r="A302" s="1" t="s">
        <v>4840</v>
      </c>
      <c r="E302" s="1" t="s">
        <v>4840</v>
      </c>
    </row>
    <row r="303" ht="15.75" customHeight="1">
      <c r="A303" s="1" t="s">
        <v>4843</v>
      </c>
      <c r="E303" s="1" t="s">
        <v>4843</v>
      </c>
    </row>
    <row r="304" ht="15.75" customHeight="1">
      <c r="A304" s="1" t="s">
        <v>11826</v>
      </c>
      <c r="E304" s="1" t="s">
        <v>11826</v>
      </c>
    </row>
    <row r="305" ht="15.75" customHeight="1">
      <c r="A305" s="1" t="s">
        <v>4846</v>
      </c>
      <c r="E305" s="1" t="s">
        <v>4846</v>
      </c>
    </row>
    <row r="306" ht="15.75" customHeight="1">
      <c r="A306" s="1" t="s">
        <v>485</v>
      </c>
      <c r="E306" s="1" t="s">
        <v>485</v>
      </c>
    </row>
    <row r="307" ht="15.75" customHeight="1">
      <c r="A307" s="1" t="s">
        <v>4849</v>
      </c>
      <c r="E307" s="1" t="s">
        <v>4849</v>
      </c>
    </row>
    <row r="308" ht="15.75" customHeight="1">
      <c r="A308" s="1" t="s">
        <v>487</v>
      </c>
      <c r="E308" s="1" t="s">
        <v>487</v>
      </c>
    </row>
    <row r="309" ht="15.75" customHeight="1">
      <c r="A309" s="1" t="s">
        <v>489</v>
      </c>
      <c r="E309" s="1" t="s">
        <v>489</v>
      </c>
    </row>
    <row r="310" ht="15.75" customHeight="1">
      <c r="A310" s="1" t="s">
        <v>4851</v>
      </c>
      <c r="E310" s="1" t="s">
        <v>4851</v>
      </c>
    </row>
    <row r="311" ht="15.75" customHeight="1">
      <c r="A311" s="1" t="s">
        <v>4853</v>
      </c>
      <c r="E311" s="1" t="s">
        <v>4853</v>
      </c>
    </row>
    <row r="312" ht="15.75" customHeight="1">
      <c r="A312" s="1" t="s">
        <v>491</v>
      </c>
      <c r="E312" s="1" t="s">
        <v>491</v>
      </c>
    </row>
    <row r="313" ht="15.75" customHeight="1">
      <c r="A313" s="1" t="s">
        <v>493</v>
      </c>
      <c r="E313" s="1" t="s">
        <v>493</v>
      </c>
    </row>
    <row r="314" ht="15.75" customHeight="1">
      <c r="A314" s="1" t="s">
        <v>495</v>
      </c>
      <c r="E314" s="1" t="s">
        <v>495</v>
      </c>
    </row>
    <row r="315" ht="15.75" customHeight="1">
      <c r="A315" s="1" t="s">
        <v>497</v>
      </c>
      <c r="E315" s="1" t="s">
        <v>497</v>
      </c>
    </row>
    <row r="316" ht="15.75" customHeight="1">
      <c r="A316" s="1" t="s">
        <v>499</v>
      </c>
      <c r="E316" s="1" t="s">
        <v>499</v>
      </c>
    </row>
    <row r="317" ht="15.75" customHeight="1">
      <c r="A317" s="1" t="s">
        <v>501</v>
      </c>
      <c r="E317" s="1" t="s">
        <v>501</v>
      </c>
    </row>
    <row r="318" ht="15.75" customHeight="1">
      <c r="A318" s="1" t="s">
        <v>4865</v>
      </c>
      <c r="E318" s="1" t="s">
        <v>4867</v>
      </c>
    </row>
    <row r="319" ht="15.75" customHeight="1">
      <c r="A319" s="1" t="s">
        <v>4867</v>
      </c>
      <c r="E319" s="1" t="s">
        <v>4869</v>
      </c>
    </row>
    <row r="320" ht="15.75" customHeight="1">
      <c r="A320" s="1" t="s">
        <v>4869</v>
      </c>
      <c r="E320" s="1" t="s">
        <v>4871</v>
      </c>
    </row>
    <row r="321" ht="15.75" customHeight="1">
      <c r="A321" s="1" t="s">
        <v>4871</v>
      </c>
      <c r="E321" s="1" t="s">
        <v>4917</v>
      </c>
    </row>
    <row r="322" ht="15.75" customHeight="1">
      <c r="A322" s="1" t="s">
        <v>4917</v>
      </c>
      <c r="E322" s="1" t="s">
        <v>509</v>
      </c>
    </row>
    <row r="323" ht="15.75" customHeight="1">
      <c r="A323" s="1" t="s">
        <v>509</v>
      </c>
      <c r="E323" s="1" t="s">
        <v>511</v>
      </c>
    </row>
    <row r="324" ht="15.75" customHeight="1">
      <c r="A324" s="1" t="s">
        <v>511</v>
      </c>
      <c r="E324" s="1" t="s">
        <v>513</v>
      </c>
    </row>
    <row r="325" ht="15.75" customHeight="1">
      <c r="A325" s="1" t="s">
        <v>513</v>
      </c>
      <c r="E325" s="1" t="s">
        <v>517</v>
      </c>
    </row>
    <row r="326" ht="15.75" customHeight="1">
      <c r="A326" s="1" t="s">
        <v>4998</v>
      </c>
      <c r="E326" s="1" t="s">
        <v>5052</v>
      </c>
    </row>
    <row r="327" ht="15.75" customHeight="1">
      <c r="A327" s="1" t="s">
        <v>517</v>
      </c>
      <c r="E327" s="1" t="s">
        <v>5054</v>
      </c>
    </row>
    <row r="328" ht="15.75" customHeight="1">
      <c r="A328" s="1" t="s">
        <v>5052</v>
      </c>
      <c r="E328" s="1" t="s">
        <v>5056</v>
      </c>
    </row>
    <row r="329" ht="15.75" customHeight="1">
      <c r="A329" s="1" t="s">
        <v>5054</v>
      </c>
      <c r="E329" s="1" t="s">
        <v>5058</v>
      </c>
    </row>
    <row r="330" ht="15.75" customHeight="1">
      <c r="A330" s="1" t="s">
        <v>5056</v>
      </c>
      <c r="E330" s="1" t="s">
        <v>5060</v>
      </c>
    </row>
    <row r="331" ht="15.75" customHeight="1">
      <c r="A331" s="1" t="s">
        <v>5058</v>
      </c>
      <c r="E331" s="1" t="s">
        <v>5062</v>
      </c>
    </row>
    <row r="332" ht="15.75" customHeight="1">
      <c r="A332" s="1" t="s">
        <v>5060</v>
      </c>
      <c r="E332" s="1" t="s">
        <v>5064</v>
      </c>
    </row>
    <row r="333" ht="15.75" customHeight="1">
      <c r="A333" s="1" t="s">
        <v>5062</v>
      </c>
      <c r="E333" s="1" t="s">
        <v>5066</v>
      </c>
    </row>
    <row r="334" ht="15.75" customHeight="1">
      <c r="A334" s="1" t="s">
        <v>5064</v>
      </c>
      <c r="E334" s="1" t="s">
        <v>5068</v>
      </c>
    </row>
    <row r="335" ht="15.75" customHeight="1">
      <c r="A335" s="1" t="s">
        <v>5066</v>
      </c>
      <c r="E335" s="1" t="s">
        <v>5070</v>
      </c>
    </row>
    <row r="336" ht="15.75" customHeight="1">
      <c r="A336" s="1" t="s">
        <v>5068</v>
      </c>
      <c r="E336" s="1" t="s">
        <v>5072</v>
      </c>
    </row>
    <row r="337" ht="15.75" customHeight="1">
      <c r="A337" s="1" t="s">
        <v>5070</v>
      </c>
      <c r="E337" s="1" t="s">
        <v>521</v>
      </c>
    </row>
    <row r="338" ht="15.75" customHeight="1">
      <c r="A338" s="1" t="s">
        <v>5072</v>
      </c>
      <c r="E338" s="1" t="s">
        <v>523</v>
      </c>
    </row>
    <row r="339" ht="15.75" customHeight="1">
      <c r="A339" s="1" t="s">
        <v>521</v>
      </c>
      <c r="E339" s="1" t="s">
        <v>525</v>
      </c>
    </row>
    <row r="340" ht="15.75" customHeight="1">
      <c r="A340" s="1" t="s">
        <v>523</v>
      </c>
      <c r="E340" s="1" t="s">
        <v>5122</v>
      </c>
    </row>
    <row r="341" ht="15.75" customHeight="1">
      <c r="A341" s="1" t="s">
        <v>525</v>
      </c>
      <c r="E341" s="1" t="s">
        <v>11827</v>
      </c>
    </row>
    <row r="342" ht="15.75" customHeight="1">
      <c r="A342" s="1" t="s">
        <v>5122</v>
      </c>
      <c r="E342" s="1" t="s">
        <v>11828</v>
      </c>
    </row>
    <row r="343" ht="15.75" customHeight="1">
      <c r="A343" s="1" t="s">
        <v>11827</v>
      </c>
      <c r="E343" s="1" t="s">
        <v>5127</v>
      </c>
    </row>
    <row r="344" ht="15.75" customHeight="1">
      <c r="A344" s="1" t="s">
        <v>11828</v>
      </c>
      <c r="E344" s="1" t="s">
        <v>527</v>
      </c>
    </row>
    <row r="345" ht="15.75" customHeight="1">
      <c r="A345" s="1" t="s">
        <v>5127</v>
      </c>
      <c r="E345" s="1" t="s">
        <v>5129</v>
      </c>
    </row>
    <row r="346" ht="15.75" customHeight="1">
      <c r="A346" s="1" t="s">
        <v>527</v>
      </c>
      <c r="E346" s="1" t="s">
        <v>11829</v>
      </c>
    </row>
    <row r="347" ht="15.75" customHeight="1">
      <c r="A347" s="1" t="s">
        <v>5129</v>
      </c>
      <c r="E347" s="1" t="s">
        <v>5131</v>
      </c>
    </row>
    <row r="348" ht="15.75" customHeight="1">
      <c r="A348" s="1" t="s">
        <v>11829</v>
      </c>
      <c r="E348" s="1" t="s">
        <v>5135</v>
      </c>
    </row>
    <row r="349" ht="15.75" customHeight="1">
      <c r="A349" s="1" t="s">
        <v>5131</v>
      </c>
      <c r="E349" s="1" t="s">
        <v>11830</v>
      </c>
    </row>
    <row r="350" ht="15.75" customHeight="1">
      <c r="A350" s="1" t="s">
        <v>5135</v>
      </c>
      <c r="E350" s="1" t="s">
        <v>11831</v>
      </c>
    </row>
    <row r="351" ht="15.75" customHeight="1">
      <c r="A351" s="1" t="s">
        <v>11830</v>
      </c>
      <c r="E351" s="1" t="s">
        <v>5139</v>
      </c>
    </row>
    <row r="352" ht="15.75" customHeight="1">
      <c r="A352" s="1" t="s">
        <v>11831</v>
      </c>
      <c r="E352" s="1" t="s">
        <v>11832</v>
      </c>
    </row>
    <row r="353" ht="15.75" customHeight="1">
      <c r="A353" s="1" t="s">
        <v>5139</v>
      </c>
      <c r="E353" s="1" t="s">
        <v>11833</v>
      </c>
    </row>
    <row r="354" ht="15.75" customHeight="1">
      <c r="A354" s="1" t="s">
        <v>11832</v>
      </c>
      <c r="E354" s="1" t="s">
        <v>5141</v>
      </c>
    </row>
    <row r="355" ht="15.75" customHeight="1">
      <c r="A355" s="1" t="s">
        <v>11833</v>
      </c>
      <c r="E355" s="1" t="s">
        <v>5143</v>
      </c>
    </row>
    <row r="356" ht="15.75" customHeight="1">
      <c r="A356" s="1" t="s">
        <v>5141</v>
      </c>
      <c r="E356" s="1" t="s">
        <v>5145</v>
      </c>
    </row>
    <row r="357" ht="15.75" customHeight="1">
      <c r="A357" s="1" t="s">
        <v>5143</v>
      </c>
      <c r="E357" s="1" t="s">
        <v>5147</v>
      </c>
    </row>
    <row r="358" ht="15.75" customHeight="1">
      <c r="A358" s="1" t="s">
        <v>5145</v>
      </c>
      <c r="E358" s="1" t="s">
        <v>5149</v>
      </c>
    </row>
    <row r="359" ht="15.75" customHeight="1">
      <c r="A359" s="1" t="s">
        <v>5147</v>
      </c>
      <c r="E359" s="1" t="s">
        <v>5151</v>
      </c>
    </row>
    <row r="360" ht="15.75" customHeight="1">
      <c r="A360" s="1" t="s">
        <v>5149</v>
      </c>
      <c r="E360" s="1" t="s">
        <v>5153</v>
      </c>
    </row>
    <row r="361" ht="15.75" customHeight="1">
      <c r="A361" s="1" t="s">
        <v>5151</v>
      </c>
      <c r="E361" s="1" t="s">
        <v>5155</v>
      </c>
    </row>
    <row r="362" ht="15.75" customHeight="1">
      <c r="A362" s="1" t="s">
        <v>5153</v>
      </c>
      <c r="E362" s="1" t="s">
        <v>5157</v>
      </c>
    </row>
    <row r="363" ht="15.75" customHeight="1">
      <c r="A363" s="1" t="s">
        <v>5155</v>
      </c>
      <c r="E363" s="1" t="s">
        <v>5159</v>
      </c>
    </row>
    <row r="364" ht="15.75" customHeight="1">
      <c r="A364" s="1" t="s">
        <v>5157</v>
      </c>
      <c r="E364" s="1" t="s">
        <v>5161</v>
      </c>
    </row>
    <row r="365" ht="15.75" customHeight="1">
      <c r="A365" s="1" t="s">
        <v>5159</v>
      </c>
      <c r="E365" s="1" t="s">
        <v>5163</v>
      </c>
    </row>
    <row r="366" ht="15.75" customHeight="1">
      <c r="A366" s="1" t="s">
        <v>5161</v>
      </c>
      <c r="E366" s="1" t="s">
        <v>531</v>
      </c>
    </row>
    <row r="367" ht="15.75" customHeight="1">
      <c r="A367" s="1" t="s">
        <v>5163</v>
      </c>
      <c r="E367" s="1" t="s">
        <v>533</v>
      </c>
    </row>
    <row r="368" ht="15.75" customHeight="1">
      <c r="A368" s="1" t="s">
        <v>531</v>
      </c>
      <c r="E368" s="1" t="s">
        <v>535</v>
      </c>
    </row>
    <row r="369" ht="15.75" customHeight="1">
      <c r="A369" s="1" t="s">
        <v>533</v>
      </c>
      <c r="E369" s="1" t="s">
        <v>569</v>
      </c>
    </row>
    <row r="370" ht="15.75" customHeight="1">
      <c r="A370" s="1" t="s">
        <v>535</v>
      </c>
      <c r="E370" s="1" t="s">
        <v>5422</v>
      </c>
    </row>
    <row r="371" ht="15.75" customHeight="1">
      <c r="A371" s="1" t="s">
        <v>569</v>
      </c>
      <c r="E371" s="1" t="s">
        <v>5425</v>
      </c>
    </row>
    <row r="372" ht="15.75" customHeight="1">
      <c r="A372" s="1" t="s">
        <v>5422</v>
      </c>
      <c r="E372" s="1" t="s">
        <v>571</v>
      </c>
    </row>
    <row r="373" ht="15.75" customHeight="1">
      <c r="A373" s="1" t="s">
        <v>5425</v>
      </c>
      <c r="E373" s="1" t="s">
        <v>573</v>
      </c>
    </row>
    <row r="374" ht="15.75" customHeight="1">
      <c r="A374" s="1" t="s">
        <v>571</v>
      </c>
      <c r="E374" s="1" t="s">
        <v>575</v>
      </c>
    </row>
    <row r="375" ht="15.75" customHeight="1">
      <c r="A375" s="1" t="s">
        <v>573</v>
      </c>
      <c r="E375" s="1" t="s">
        <v>577</v>
      </c>
    </row>
    <row r="376" ht="15.75" customHeight="1">
      <c r="A376" s="1" t="s">
        <v>575</v>
      </c>
      <c r="E376" s="1" t="s">
        <v>579</v>
      </c>
    </row>
    <row r="377" ht="15.75" customHeight="1">
      <c r="A377" s="1" t="s">
        <v>577</v>
      </c>
      <c r="E377" s="1" t="s">
        <v>581</v>
      </c>
    </row>
    <row r="378" ht="15.75" customHeight="1">
      <c r="A378" s="1" t="s">
        <v>579</v>
      </c>
      <c r="E378" s="1" t="s">
        <v>583</v>
      </c>
    </row>
    <row r="379" ht="15.75" customHeight="1">
      <c r="A379" s="1" t="s">
        <v>581</v>
      </c>
      <c r="E379" s="1" t="s">
        <v>585</v>
      </c>
    </row>
    <row r="380" ht="15.75" customHeight="1">
      <c r="A380" s="1" t="s">
        <v>583</v>
      </c>
      <c r="E380" s="1" t="s">
        <v>11834</v>
      </c>
    </row>
    <row r="381" ht="15.75" customHeight="1">
      <c r="A381" s="1" t="s">
        <v>585</v>
      </c>
      <c r="E381" s="1" t="s">
        <v>5434</v>
      </c>
    </row>
    <row r="382" ht="15.75" customHeight="1">
      <c r="A382" s="1" t="s">
        <v>11834</v>
      </c>
      <c r="E382" s="1" t="s">
        <v>5436</v>
      </c>
    </row>
    <row r="383" ht="15.75" customHeight="1">
      <c r="A383" s="1" t="s">
        <v>5434</v>
      </c>
      <c r="E383" s="1" t="s">
        <v>5438</v>
      </c>
    </row>
    <row r="384" ht="15.75" customHeight="1">
      <c r="A384" s="1" t="s">
        <v>5436</v>
      </c>
      <c r="E384" s="1" t="s">
        <v>5440</v>
      </c>
    </row>
    <row r="385" ht="15.75" customHeight="1">
      <c r="A385" s="1" t="s">
        <v>5438</v>
      </c>
      <c r="E385" s="1" t="s">
        <v>587</v>
      </c>
    </row>
    <row r="386" ht="15.75" customHeight="1">
      <c r="A386" s="1" t="s">
        <v>5440</v>
      </c>
      <c r="E386" s="1" t="s">
        <v>589</v>
      </c>
    </row>
    <row r="387" ht="15.75" customHeight="1">
      <c r="A387" s="1" t="s">
        <v>587</v>
      </c>
      <c r="E387" s="1" t="s">
        <v>591</v>
      </c>
    </row>
    <row r="388" ht="15.75" customHeight="1">
      <c r="A388" s="1" t="s">
        <v>589</v>
      </c>
      <c r="E388" s="1" t="s">
        <v>593</v>
      </c>
    </row>
    <row r="389" ht="15.75" customHeight="1">
      <c r="A389" s="1" t="s">
        <v>591</v>
      </c>
      <c r="E389" s="1" t="s">
        <v>595</v>
      </c>
    </row>
    <row r="390" ht="15.75" customHeight="1">
      <c r="A390" s="1" t="s">
        <v>593</v>
      </c>
      <c r="E390" s="1" t="s">
        <v>597</v>
      </c>
    </row>
    <row r="391" ht="15.75" customHeight="1">
      <c r="A391" s="1" t="s">
        <v>595</v>
      </c>
      <c r="E391" s="1" t="s">
        <v>599</v>
      </c>
    </row>
    <row r="392" ht="15.75" customHeight="1">
      <c r="A392" s="1" t="s">
        <v>597</v>
      </c>
      <c r="E392" s="1" t="s">
        <v>601</v>
      </c>
    </row>
    <row r="393" ht="15.75" customHeight="1">
      <c r="A393" s="1" t="s">
        <v>599</v>
      </c>
      <c r="E393" s="1" t="s">
        <v>603</v>
      </c>
    </row>
    <row r="394" ht="15.75" customHeight="1">
      <c r="A394" s="1" t="s">
        <v>601</v>
      </c>
      <c r="E394" s="1" t="s">
        <v>605</v>
      </c>
    </row>
    <row r="395" ht="15.75" customHeight="1">
      <c r="A395" s="1" t="s">
        <v>603</v>
      </c>
      <c r="E395" s="1" t="s">
        <v>607</v>
      </c>
    </row>
    <row r="396" ht="15.75" customHeight="1">
      <c r="A396" s="1" t="s">
        <v>605</v>
      </c>
      <c r="E396" s="1" t="s">
        <v>609</v>
      </c>
    </row>
    <row r="397" ht="15.75" customHeight="1">
      <c r="A397" s="1" t="s">
        <v>607</v>
      </c>
      <c r="E397" s="1" t="s">
        <v>611</v>
      </c>
    </row>
    <row r="398" ht="15.75" customHeight="1">
      <c r="A398" s="1" t="s">
        <v>609</v>
      </c>
      <c r="E398" s="1" t="s">
        <v>613</v>
      </c>
    </row>
    <row r="399" ht="15.75" customHeight="1">
      <c r="A399" s="1" t="s">
        <v>611</v>
      </c>
      <c r="E399" s="1" t="s">
        <v>615</v>
      </c>
    </row>
    <row r="400" ht="15.75" customHeight="1">
      <c r="A400" s="1" t="s">
        <v>613</v>
      </c>
      <c r="E400" s="1" t="s">
        <v>617</v>
      </c>
    </row>
    <row r="401" ht="15.75" customHeight="1">
      <c r="A401" s="1" t="s">
        <v>615</v>
      </c>
      <c r="E401" s="1" t="s">
        <v>619</v>
      </c>
    </row>
    <row r="402" ht="15.75" customHeight="1">
      <c r="A402" s="1" t="s">
        <v>617</v>
      </c>
      <c r="E402" s="1" t="s">
        <v>621</v>
      </c>
    </row>
    <row r="403" ht="15.75" customHeight="1">
      <c r="A403" s="1" t="s">
        <v>619</v>
      </c>
      <c r="E403" s="1" t="s">
        <v>623</v>
      </c>
    </row>
    <row r="404" ht="15.75" customHeight="1">
      <c r="A404" s="1" t="s">
        <v>621</v>
      </c>
      <c r="E404" s="1" t="s">
        <v>625</v>
      </c>
    </row>
    <row r="405" ht="15.75" customHeight="1">
      <c r="A405" s="1" t="s">
        <v>623</v>
      </c>
      <c r="E405" s="1" t="s">
        <v>627</v>
      </c>
    </row>
    <row r="406" ht="15.75" customHeight="1">
      <c r="A406" s="1" t="s">
        <v>625</v>
      </c>
      <c r="E406" s="1" t="s">
        <v>629</v>
      </c>
    </row>
    <row r="407" ht="15.75" customHeight="1">
      <c r="A407" s="1" t="s">
        <v>627</v>
      </c>
      <c r="E407" s="1" t="s">
        <v>631</v>
      </c>
    </row>
    <row r="408" ht="15.75" customHeight="1">
      <c r="A408" s="1" t="s">
        <v>629</v>
      </c>
      <c r="E408" s="1" t="s">
        <v>633</v>
      </c>
    </row>
    <row r="409" ht="15.75" customHeight="1">
      <c r="A409" s="1" t="s">
        <v>631</v>
      </c>
      <c r="E409" s="1" t="s">
        <v>635</v>
      </c>
    </row>
    <row r="410" ht="15.75" customHeight="1">
      <c r="A410" s="1" t="s">
        <v>633</v>
      </c>
      <c r="E410" s="1" t="s">
        <v>637</v>
      </c>
    </row>
    <row r="411" ht="15.75" customHeight="1">
      <c r="A411" s="1" t="s">
        <v>635</v>
      </c>
      <c r="E411" s="1" t="s">
        <v>639</v>
      </c>
    </row>
    <row r="412" ht="15.75" customHeight="1">
      <c r="A412" s="1" t="s">
        <v>637</v>
      </c>
      <c r="E412" s="1" t="s">
        <v>641</v>
      </c>
    </row>
    <row r="413" ht="15.75" customHeight="1">
      <c r="A413" s="1" t="s">
        <v>639</v>
      </c>
      <c r="E413" s="1" t="s">
        <v>643</v>
      </c>
    </row>
    <row r="414" ht="15.75" customHeight="1">
      <c r="A414" s="1" t="s">
        <v>641</v>
      </c>
      <c r="E414" s="1" t="s">
        <v>645</v>
      </c>
    </row>
    <row r="415" ht="15.75" customHeight="1">
      <c r="A415" s="1" t="s">
        <v>643</v>
      </c>
      <c r="E415" s="1" t="s">
        <v>647</v>
      </c>
    </row>
    <row r="416" ht="15.75" customHeight="1">
      <c r="A416" s="1" t="s">
        <v>645</v>
      </c>
      <c r="E416" s="1" t="s">
        <v>649</v>
      </c>
    </row>
    <row r="417" ht="15.75" customHeight="1">
      <c r="A417" s="1" t="s">
        <v>647</v>
      </c>
      <c r="E417" s="1" t="s">
        <v>651</v>
      </c>
    </row>
    <row r="418" ht="15.75" customHeight="1">
      <c r="A418" s="1" t="s">
        <v>649</v>
      </c>
      <c r="E418" s="1" t="s">
        <v>653</v>
      </c>
    </row>
    <row r="419" ht="15.75" customHeight="1">
      <c r="A419" s="1" t="s">
        <v>651</v>
      </c>
      <c r="E419" s="1" t="s">
        <v>655</v>
      </c>
    </row>
    <row r="420" ht="15.75" customHeight="1">
      <c r="A420" s="1" t="s">
        <v>653</v>
      </c>
      <c r="E420" s="1" t="s">
        <v>5448</v>
      </c>
    </row>
    <row r="421" ht="15.75" customHeight="1">
      <c r="A421" s="1" t="s">
        <v>655</v>
      </c>
      <c r="E421" s="1" t="s">
        <v>5450</v>
      </c>
    </row>
    <row r="422" ht="15.75" customHeight="1">
      <c r="A422" s="1" t="s">
        <v>5448</v>
      </c>
      <c r="E422" s="1" t="s">
        <v>5452</v>
      </c>
    </row>
    <row r="423" ht="15.75" customHeight="1">
      <c r="A423" s="1" t="s">
        <v>5450</v>
      </c>
      <c r="E423" s="1" t="s">
        <v>11835</v>
      </c>
    </row>
    <row r="424" ht="15.75" customHeight="1">
      <c r="A424" s="1" t="s">
        <v>5452</v>
      </c>
      <c r="E424" s="1" t="s">
        <v>11836</v>
      </c>
    </row>
    <row r="425" ht="15.75" customHeight="1">
      <c r="A425" s="1" t="s">
        <v>11835</v>
      </c>
      <c r="E425" s="1" t="s">
        <v>11837</v>
      </c>
    </row>
    <row r="426" ht="15.75" customHeight="1">
      <c r="A426" s="1" t="s">
        <v>11836</v>
      </c>
      <c r="E426" s="1" t="s">
        <v>11838</v>
      </c>
    </row>
    <row r="427" ht="15.75" customHeight="1">
      <c r="A427" s="1" t="s">
        <v>11837</v>
      </c>
      <c r="E427" s="1" t="s">
        <v>657</v>
      </c>
    </row>
    <row r="428" ht="15.75" customHeight="1">
      <c r="A428" s="1" t="s">
        <v>11838</v>
      </c>
      <c r="E428" s="1" t="s">
        <v>659</v>
      </c>
    </row>
    <row r="429" ht="15.75" customHeight="1">
      <c r="A429" s="1" t="s">
        <v>657</v>
      </c>
      <c r="E429" s="1" t="s">
        <v>661</v>
      </c>
    </row>
    <row r="430" ht="15.75" customHeight="1">
      <c r="A430" s="1" t="s">
        <v>659</v>
      </c>
      <c r="E430" s="1" t="s">
        <v>663</v>
      </c>
    </row>
    <row r="431" ht="15.75" customHeight="1">
      <c r="A431" s="1" t="s">
        <v>661</v>
      </c>
      <c r="E431" s="1" t="s">
        <v>665</v>
      </c>
    </row>
    <row r="432" ht="15.75" customHeight="1">
      <c r="A432" s="1" t="s">
        <v>663</v>
      </c>
      <c r="E432" s="1" t="s">
        <v>667</v>
      </c>
    </row>
    <row r="433" ht="15.75" customHeight="1">
      <c r="A433" s="1" t="s">
        <v>665</v>
      </c>
      <c r="E433" s="1" t="s">
        <v>4572</v>
      </c>
    </row>
    <row r="434" ht="15.75" customHeight="1">
      <c r="A434" s="1" t="s">
        <v>667</v>
      </c>
      <c r="E434" s="1" t="s">
        <v>4575</v>
      </c>
    </row>
    <row r="435" ht="15.75" customHeight="1">
      <c r="A435" s="1" t="s">
        <v>4572</v>
      </c>
      <c r="E435" s="1" t="s">
        <v>4578</v>
      </c>
    </row>
    <row r="436" ht="15.75" customHeight="1">
      <c r="A436" s="1" t="s">
        <v>4575</v>
      </c>
      <c r="E436" s="1" t="s">
        <v>4581</v>
      </c>
    </row>
    <row r="437" ht="15.75" customHeight="1">
      <c r="A437" s="1" t="s">
        <v>4578</v>
      </c>
      <c r="E437" s="1" t="s">
        <v>4584</v>
      </c>
    </row>
    <row r="438" ht="15.75" customHeight="1">
      <c r="A438" s="1" t="s">
        <v>4581</v>
      </c>
      <c r="E438" s="1" t="s">
        <v>4587</v>
      </c>
    </row>
    <row r="439" ht="15.75" customHeight="1">
      <c r="A439" s="1" t="s">
        <v>4584</v>
      </c>
      <c r="E439" s="1" t="s">
        <v>4590</v>
      </c>
    </row>
    <row r="440" ht="15.75" customHeight="1">
      <c r="A440" s="1" t="s">
        <v>4587</v>
      </c>
      <c r="E440" s="1" t="s">
        <v>4593</v>
      </c>
    </row>
    <row r="441" ht="15.75" customHeight="1">
      <c r="A441" s="1" t="s">
        <v>4590</v>
      </c>
      <c r="E441" s="1" t="s">
        <v>4596</v>
      </c>
    </row>
    <row r="442" ht="15.75" customHeight="1">
      <c r="A442" s="1" t="s">
        <v>4593</v>
      </c>
      <c r="E442" s="1" t="s">
        <v>4597</v>
      </c>
    </row>
    <row r="443" ht="15.75" customHeight="1">
      <c r="A443" s="1" t="s">
        <v>4596</v>
      </c>
      <c r="E443" s="1" t="s">
        <v>11839</v>
      </c>
    </row>
    <row r="444" ht="15.75" customHeight="1">
      <c r="A444" s="1" t="s">
        <v>4597</v>
      </c>
      <c r="E444" s="1" t="s">
        <v>689</v>
      </c>
    </row>
    <row r="445" ht="15.75" customHeight="1">
      <c r="A445" s="1" t="s">
        <v>11839</v>
      </c>
      <c r="E445" s="1" t="s">
        <v>691</v>
      </c>
    </row>
    <row r="446" ht="15.75" customHeight="1">
      <c r="A446" s="1" t="s">
        <v>689</v>
      </c>
      <c r="E446" s="1" t="s">
        <v>693</v>
      </c>
    </row>
    <row r="447" ht="15.75" customHeight="1">
      <c r="A447" s="1" t="s">
        <v>691</v>
      </c>
      <c r="E447" s="1" t="s">
        <v>695</v>
      </c>
    </row>
    <row r="448" ht="15.75" customHeight="1">
      <c r="A448" s="1" t="s">
        <v>693</v>
      </c>
      <c r="E448" s="1" t="s">
        <v>697</v>
      </c>
    </row>
    <row r="449" ht="15.75" customHeight="1">
      <c r="A449" s="1" t="s">
        <v>695</v>
      </c>
      <c r="E449" s="1" t="s">
        <v>699</v>
      </c>
    </row>
    <row r="450" ht="15.75" customHeight="1">
      <c r="A450" s="1" t="s">
        <v>697</v>
      </c>
      <c r="E450" s="1" t="s">
        <v>701</v>
      </c>
    </row>
    <row r="451" ht="15.75" customHeight="1">
      <c r="A451" s="1" t="s">
        <v>699</v>
      </c>
      <c r="E451" s="1" t="s">
        <v>703</v>
      </c>
    </row>
    <row r="452" ht="15.75" customHeight="1">
      <c r="A452" s="1" t="s">
        <v>701</v>
      </c>
      <c r="E452" s="1" t="s">
        <v>705</v>
      </c>
    </row>
    <row r="453" ht="15.75" customHeight="1">
      <c r="A453" s="1" t="s">
        <v>703</v>
      </c>
      <c r="E453" s="1" t="s">
        <v>707</v>
      </c>
    </row>
    <row r="454" ht="15.75" customHeight="1">
      <c r="A454" s="1" t="s">
        <v>705</v>
      </c>
      <c r="E454" s="1" t="s">
        <v>709</v>
      </c>
    </row>
    <row r="455" ht="15.75" customHeight="1">
      <c r="A455" s="1" t="s">
        <v>707</v>
      </c>
      <c r="E455" s="1" t="s">
        <v>711</v>
      </c>
    </row>
    <row r="456" ht="15.75" customHeight="1">
      <c r="A456" s="1" t="s">
        <v>709</v>
      </c>
      <c r="E456" s="1" t="s">
        <v>713</v>
      </c>
    </row>
    <row r="457" ht="15.75" customHeight="1">
      <c r="A457" s="1" t="s">
        <v>711</v>
      </c>
      <c r="E457" s="1" t="s">
        <v>715</v>
      </c>
    </row>
    <row r="458" ht="15.75" customHeight="1">
      <c r="A458" s="1" t="s">
        <v>713</v>
      </c>
      <c r="E458" s="1" t="s">
        <v>717</v>
      </c>
    </row>
    <row r="459" ht="15.75" customHeight="1">
      <c r="A459" s="1" t="s">
        <v>715</v>
      </c>
      <c r="E459" s="1" t="s">
        <v>719</v>
      </c>
    </row>
    <row r="460" ht="15.75" customHeight="1">
      <c r="A460" s="1" t="s">
        <v>717</v>
      </c>
      <c r="E460" s="1" t="s">
        <v>721</v>
      </c>
    </row>
    <row r="461" ht="15.75" customHeight="1">
      <c r="A461" s="1" t="s">
        <v>719</v>
      </c>
      <c r="E461" s="1" t="s">
        <v>723</v>
      </c>
    </row>
    <row r="462" ht="15.75" customHeight="1">
      <c r="A462" s="1" t="s">
        <v>721</v>
      </c>
      <c r="E462" s="1" t="s">
        <v>725</v>
      </c>
    </row>
    <row r="463" ht="15.75" customHeight="1">
      <c r="A463" s="1" t="s">
        <v>723</v>
      </c>
      <c r="E463" s="1" t="s">
        <v>727</v>
      </c>
    </row>
    <row r="464" ht="15.75" customHeight="1">
      <c r="A464" s="1" t="s">
        <v>725</v>
      </c>
      <c r="E464" s="1" t="s">
        <v>729</v>
      </c>
    </row>
    <row r="465" ht="15.75" customHeight="1">
      <c r="A465" s="1" t="s">
        <v>727</v>
      </c>
      <c r="E465" s="1" t="s">
        <v>731</v>
      </c>
    </row>
    <row r="466" ht="15.75" customHeight="1">
      <c r="A466" s="1" t="s">
        <v>729</v>
      </c>
      <c r="E466" s="1" t="s">
        <v>733</v>
      </c>
    </row>
    <row r="467" ht="15.75" customHeight="1">
      <c r="A467" s="1" t="s">
        <v>731</v>
      </c>
      <c r="E467" s="1" t="s">
        <v>735</v>
      </c>
    </row>
    <row r="468" ht="15.75" customHeight="1">
      <c r="A468" s="1" t="s">
        <v>733</v>
      </c>
      <c r="E468" s="1" t="s">
        <v>737</v>
      </c>
    </row>
    <row r="469" ht="15.75" customHeight="1">
      <c r="A469" s="1" t="s">
        <v>735</v>
      </c>
      <c r="E469" s="1" t="s">
        <v>739</v>
      </c>
    </row>
    <row r="470" ht="15.75" customHeight="1">
      <c r="A470" s="1" t="s">
        <v>737</v>
      </c>
      <c r="E470" s="1" t="s">
        <v>741</v>
      </c>
    </row>
    <row r="471" ht="15.75" customHeight="1">
      <c r="A471" s="1" t="s">
        <v>739</v>
      </c>
      <c r="E471" s="1" t="s">
        <v>743</v>
      </c>
    </row>
    <row r="472" ht="15.75" customHeight="1">
      <c r="A472" s="1" t="s">
        <v>741</v>
      </c>
      <c r="E472" s="1" t="s">
        <v>745</v>
      </c>
    </row>
    <row r="473" ht="15.75" customHeight="1">
      <c r="A473" s="1" t="s">
        <v>743</v>
      </c>
      <c r="E473" s="1" t="s">
        <v>747</v>
      </c>
    </row>
    <row r="474" ht="15.75" customHeight="1">
      <c r="A474" s="1" t="s">
        <v>745</v>
      </c>
      <c r="E474" s="1" t="s">
        <v>749</v>
      </c>
    </row>
    <row r="475" ht="15.75" customHeight="1">
      <c r="A475" s="1" t="s">
        <v>747</v>
      </c>
      <c r="E475" s="1" t="s">
        <v>751</v>
      </c>
    </row>
    <row r="476" ht="15.75" customHeight="1">
      <c r="A476" s="1" t="s">
        <v>749</v>
      </c>
      <c r="E476" s="1" t="s">
        <v>753</v>
      </c>
    </row>
    <row r="477" ht="15.75" customHeight="1">
      <c r="A477" s="1" t="s">
        <v>751</v>
      </c>
      <c r="E477" s="1" t="s">
        <v>755</v>
      </c>
    </row>
    <row r="478" ht="15.75" customHeight="1">
      <c r="A478" s="1" t="s">
        <v>753</v>
      </c>
      <c r="E478" s="1" t="s">
        <v>757</v>
      </c>
    </row>
    <row r="479" ht="15.75" customHeight="1">
      <c r="A479" s="1" t="s">
        <v>755</v>
      </c>
      <c r="E479" s="1" t="s">
        <v>759</v>
      </c>
    </row>
    <row r="480" ht="15.75" customHeight="1">
      <c r="A480" s="1" t="s">
        <v>757</v>
      </c>
      <c r="E480" s="1" t="s">
        <v>761</v>
      </c>
    </row>
    <row r="481" ht="15.75" customHeight="1">
      <c r="A481" s="1" t="s">
        <v>759</v>
      </c>
      <c r="E481" s="1" t="s">
        <v>763</v>
      </c>
    </row>
    <row r="482" ht="15.75" customHeight="1">
      <c r="A482" s="1" t="s">
        <v>761</v>
      </c>
      <c r="E482" s="1" t="s">
        <v>765</v>
      </c>
    </row>
    <row r="483" ht="15.75" customHeight="1">
      <c r="A483" s="1" t="s">
        <v>763</v>
      </c>
      <c r="E483" s="1" t="s">
        <v>767</v>
      </c>
    </row>
    <row r="484" ht="15.75" customHeight="1">
      <c r="A484" s="1" t="s">
        <v>765</v>
      </c>
      <c r="E484" s="1" t="s">
        <v>11840</v>
      </c>
    </row>
    <row r="485" ht="15.75" customHeight="1">
      <c r="A485" s="1" t="s">
        <v>767</v>
      </c>
      <c r="E485" s="1" t="s">
        <v>11841</v>
      </c>
    </row>
    <row r="486" ht="15.75" customHeight="1">
      <c r="A486" s="1" t="s">
        <v>11840</v>
      </c>
      <c r="E486" s="1" t="s">
        <v>769</v>
      </c>
    </row>
    <row r="487" ht="15.75" customHeight="1">
      <c r="A487" s="1" t="s">
        <v>11841</v>
      </c>
      <c r="E487" s="1" t="s">
        <v>771</v>
      </c>
    </row>
    <row r="488" ht="15.75" customHeight="1">
      <c r="A488" s="1" t="s">
        <v>769</v>
      </c>
      <c r="E488" s="1" t="s">
        <v>773</v>
      </c>
    </row>
    <row r="489" ht="15.75" customHeight="1">
      <c r="A489" s="1" t="s">
        <v>771</v>
      </c>
      <c r="E489" s="1" t="s">
        <v>775</v>
      </c>
    </row>
    <row r="490" ht="15.75" customHeight="1">
      <c r="A490" s="1" t="s">
        <v>773</v>
      </c>
      <c r="E490" s="1" t="s">
        <v>777</v>
      </c>
    </row>
    <row r="491" ht="15.75" customHeight="1">
      <c r="A491" s="1" t="s">
        <v>775</v>
      </c>
      <c r="E491" s="1" t="s">
        <v>779</v>
      </c>
    </row>
    <row r="492" ht="15.75" customHeight="1">
      <c r="A492" s="1" t="s">
        <v>777</v>
      </c>
      <c r="E492" s="1" t="s">
        <v>781</v>
      </c>
    </row>
    <row r="493" ht="15.75" customHeight="1">
      <c r="A493" s="1" t="s">
        <v>779</v>
      </c>
      <c r="E493" s="1" t="s">
        <v>5504</v>
      </c>
    </row>
    <row r="494" ht="15.75" customHeight="1">
      <c r="A494" s="1" t="s">
        <v>781</v>
      </c>
      <c r="E494" s="1" t="s">
        <v>783</v>
      </c>
    </row>
    <row r="495" ht="15.75" customHeight="1">
      <c r="A495" s="1" t="s">
        <v>5504</v>
      </c>
      <c r="E495" s="1" t="s">
        <v>785</v>
      </c>
    </row>
    <row r="496" ht="15.75" customHeight="1">
      <c r="A496" s="1" t="s">
        <v>783</v>
      </c>
      <c r="E496" s="1" t="s">
        <v>787</v>
      </c>
    </row>
    <row r="497" ht="15.75" customHeight="1">
      <c r="A497" s="1" t="s">
        <v>785</v>
      </c>
      <c r="E497" s="1" t="s">
        <v>789</v>
      </c>
    </row>
    <row r="498" ht="15.75" customHeight="1">
      <c r="A498" s="1" t="s">
        <v>787</v>
      </c>
      <c r="E498" s="1" t="s">
        <v>791</v>
      </c>
    </row>
    <row r="499" ht="15.75" customHeight="1">
      <c r="A499" s="1" t="s">
        <v>789</v>
      </c>
      <c r="E499" s="1" t="s">
        <v>793</v>
      </c>
    </row>
    <row r="500" ht="15.75" customHeight="1">
      <c r="A500" s="1" t="s">
        <v>791</v>
      </c>
      <c r="E500" s="1" t="s">
        <v>795</v>
      </c>
    </row>
    <row r="501" ht="15.75" customHeight="1">
      <c r="A501" s="1" t="s">
        <v>793</v>
      </c>
      <c r="E501" s="1" t="s">
        <v>797</v>
      </c>
    </row>
    <row r="502" ht="15.75" customHeight="1">
      <c r="A502" s="1" t="s">
        <v>795</v>
      </c>
      <c r="E502" s="1" t="s">
        <v>799</v>
      </c>
    </row>
    <row r="503" ht="15.75" customHeight="1">
      <c r="A503" s="1" t="s">
        <v>797</v>
      </c>
      <c r="E503" s="1" t="s">
        <v>801</v>
      </c>
    </row>
    <row r="504" ht="15.75" customHeight="1">
      <c r="A504" s="1" t="s">
        <v>799</v>
      </c>
      <c r="E504" s="1" t="s">
        <v>803</v>
      </c>
    </row>
    <row r="505" ht="15.75" customHeight="1">
      <c r="A505" s="1" t="s">
        <v>801</v>
      </c>
      <c r="E505" s="1" t="s">
        <v>805</v>
      </c>
    </row>
    <row r="506" ht="15.75" customHeight="1">
      <c r="A506" s="1" t="s">
        <v>803</v>
      </c>
      <c r="E506" s="1" t="s">
        <v>807</v>
      </c>
    </row>
    <row r="507" ht="15.75" customHeight="1">
      <c r="A507" s="1" t="s">
        <v>805</v>
      </c>
      <c r="E507" s="1" t="s">
        <v>809</v>
      </c>
    </row>
    <row r="508" ht="15.75" customHeight="1">
      <c r="A508" s="1" t="s">
        <v>807</v>
      </c>
      <c r="E508" s="1" t="s">
        <v>811</v>
      </c>
    </row>
    <row r="509" ht="15.75" customHeight="1">
      <c r="A509" s="1" t="s">
        <v>809</v>
      </c>
      <c r="E509" s="1" t="s">
        <v>813</v>
      </c>
    </row>
    <row r="510" ht="15.75" customHeight="1">
      <c r="A510" s="1" t="s">
        <v>811</v>
      </c>
      <c r="E510" s="1" t="s">
        <v>815</v>
      </c>
    </row>
    <row r="511" ht="15.75" customHeight="1">
      <c r="A511" s="1" t="s">
        <v>813</v>
      </c>
      <c r="E511" s="1" t="s">
        <v>817</v>
      </c>
    </row>
    <row r="512" ht="15.75" customHeight="1">
      <c r="A512" s="1" t="s">
        <v>815</v>
      </c>
      <c r="E512" s="1" t="s">
        <v>819</v>
      </c>
    </row>
    <row r="513" ht="15.75" customHeight="1">
      <c r="A513" s="1" t="s">
        <v>817</v>
      </c>
      <c r="E513" s="1" t="s">
        <v>821</v>
      </c>
    </row>
    <row r="514" ht="15.75" customHeight="1">
      <c r="A514" s="1" t="s">
        <v>819</v>
      </c>
      <c r="E514" s="1" t="s">
        <v>823</v>
      </c>
    </row>
    <row r="515" ht="15.75" customHeight="1">
      <c r="A515" s="1" t="s">
        <v>821</v>
      </c>
      <c r="E515" s="1" t="s">
        <v>825</v>
      </c>
    </row>
    <row r="516" ht="15.75" customHeight="1">
      <c r="A516" s="1" t="s">
        <v>823</v>
      </c>
      <c r="E516" s="1" t="s">
        <v>827</v>
      </c>
    </row>
    <row r="517" ht="15.75" customHeight="1">
      <c r="A517" s="1" t="s">
        <v>825</v>
      </c>
      <c r="E517" s="1" t="s">
        <v>829</v>
      </c>
    </row>
    <row r="518" ht="15.75" customHeight="1">
      <c r="A518" s="1" t="s">
        <v>827</v>
      </c>
      <c r="E518" s="1" t="s">
        <v>831</v>
      </c>
    </row>
    <row r="519" ht="15.75" customHeight="1">
      <c r="A519" s="1" t="s">
        <v>829</v>
      </c>
      <c r="E519" s="1" t="s">
        <v>5506</v>
      </c>
    </row>
    <row r="520" ht="15.75" customHeight="1">
      <c r="A520" s="1" t="s">
        <v>831</v>
      </c>
      <c r="E520" s="1" t="s">
        <v>5508</v>
      </c>
    </row>
    <row r="521" ht="15.75" customHeight="1">
      <c r="A521" s="1" t="s">
        <v>5506</v>
      </c>
      <c r="E521" s="1" t="s">
        <v>5510</v>
      </c>
    </row>
    <row r="522" ht="15.75" customHeight="1">
      <c r="A522" s="1" t="s">
        <v>5508</v>
      </c>
      <c r="E522" s="1" t="s">
        <v>5512</v>
      </c>
    </row>
    <row r="523" ht="15.75" customHeight="1">
      <c r="A523" s="1" t="s">
        <v>5510</v>
      </c>
      <c r="E523" s="1" t="s">
        <v>5514</v>
      </c>
    </row>
    <row r="524" ht="15.75" customHeight="1">
      <c r="A524" s="1" t="s">
        <v>5512</v>
      </c>
      <c r="E524" s="1" t="s">
        <v>5516</v>
      </c>
    </row>
    <row r="525" ht="15.75" customHeight="1">
      <c r="A525" s="1" t="s">
        <v>5514</v>
      </c>
      <c r="E525" s="1" t="s">
        <v>5518</v>
      </c>
    </row>
    <row r="526" ht="15.75" customHeight="1">
      <c r="A526" s="1" t="s">
        <v>5516</v>
      </c>
      <c r="E526" s="1" t="s">
        <v>5520</v>
      </c>
    </row>
    <row r="527" ht="15.75" customHeight="1">
      <c r="A527" s="1" t="s">
        <v>5518</v>
      </c>
      <c r="E527" s="1" t="s">
        <v>5522</v>
      </c>
    </row>
    <row r="528" ht="15.75" customHeight="1">
      <c r="A528" s="1" t="s">
        <v>5520</v>
      </c>
      <c r="E528" s="1" t="s">
        <v>5524</v>
      </c>
    </row>
    <row r="529" ht="15.75" customHeight="1">
      <c r="A529" s="1" t="s">
        <v>5522</v>
      </c>
      <c r="E529" s="1" t="s">
        <v>5526</v>
      </c>
    </row>
    <row r="530" ht="15.75" customHeight="1">
      <c r="A530" s="1" t="s">
        <v>5524</v>
      </c>
      <c r="E530" s="1" t="s">
        <v>5528</v>
      </c>
    </row>
    <row r="531" ht="15.75" customHeight="1">
      <c r="A531" s="1" t="s">
        <v>5526</v>
      </c>
      <c r="E531" s="1" t="s">
        <v>5530</v>
      </c>
    </row>
    <row r="532" ht="15.75" customHeight="1">
      <c r="A532" s="1" t="s">
        <v>5528</v>
      </c>
      <c r="E532" s="1" t="s">
        <v>5533</v>
      </c>
    </row>
    <row r="533" ht="15.75" customHeight="1">
      <c r="A533" s="1" t="s">
        <v>5530</v>
      </c>
      <c r="E533" s="1" t="s">
        <v>5536</v>
      </c>
    </row>
    <row r="534" ht="15.75" customHeight="1">
      <c r="A534" s="1" t="s">
        <v>5533</v>
      </c>
      <c r="E534" s="1" t="s">
        <v>5539</v>
      </c>
    </row>
    <row r="535" ht="15.75" customHeight="1">
      <c r="A535" s="1" t="s">
        <v>5536</v>
      </c>
      <c r="E535" s="1" t="s">
        <v>5542</v>
      </c>
    </row>
    <row r="536" ht="15.75" customHeight="1">
      <c r="A536" s="1" t="s">
        <v>5539</v>
      </c>
      <c r="E536" s="1" t="s">
        <v>5544</v>
      </c>
    </row>
    <row r="537" ht="15.75" customHeight="1">
      <c r="A537" s="1" t="s">
        <v>5542</v>
      </c>
      <c r="E537" s="1" t="s">
        <v>5546</v>
      </c>
    </row>
    <row r="538" ht="15.75" customHeight="1">
      <c r="A538" s="1" t="s">
        <v>5544</v>
      </c>
      <c r="E538" s="1" t="s">
        <v>5549</v>
      </c>
    </row>
    <row r="539" ht="15.75" customHeight="1">
      <c r="A539" s="1" t="s">
        <v>5546</v>
      </c>
      <c r="E539" s="1" t="s">
        <v>5551</v>
      </c>
    </row>
    <row r="540" ht="15.75" customHeight="1">
      <c r="A540" s="1" t="s">
        <v>5549</v>
      </c>
      <c r="E540" s="1" t="s">
        <v>5553</v>
      </c>
    </row>
    <row r="541" ht="15.75" customHeight="1">
      <c r="A541" s="1" t="s">
        <v>5551</v>
      </c>
      <c r="E541" s="1" t="s">
        <v>5555</v>
      </c>
    </row>
    <row r="542" ht="15.75" customHeight="1">
      <c r="A542" s="1" t="s">
        <v>5553</v>
      </c>
      <c r="E542" s="1" t="s">
        <v>5557</v>
      </c>
    </row>
    <row r="543" ht="15.75" customHeight="1">
      <c r="A543" s="1" t="s">
        <v>5555</v>
      </c>
      <c r="E543" s="1" t="s">
        <v>833</v>
      </c>
    </row>
    <row r="544" ht="15.75" customHeight="1">
      <c r="A544" s="1" t="s">
        <v>5557</v>
      </c>
      <c r="E544" s="1" t="s">
        <v>5631</v>
      </c>
    </row>
    <row r="545" ht="15.75" customHeight="1">
      <c r="A545" s="1" t="s">
        <v>833</v>
      </c>
      <c r="E545" s="1" t="s">
        <v>835</v>
      </c>
    </row>
    <row r="546" ht="15.75" customHeight="1">
      <c r="A546" s="1" t="s">
        <v>5631</v>
      </c>
      <c r="E546" s="1" t="s">
        <v>837</v>
      </c>
    </row>
    <row r="547" ht="15.75" customHeight="1">
      <c r="A547" s="1" t="s">
        <v>835</v>
      </c>
      <c r="E547" s="1" t="s">
        <v>839</v>
      </c>
    </row>
    <row r="548" ht="15.75" customHeight="1">
      <c r="A548" s="1" t="s">
        <v>837</v>
      </c>
      <c r="E548" s="1" t="s">
        <v>841</v>
      </c>
    </row>
    <row r="549" ht="15.75" customHeight="1">
      <c r="A549" s="1" t="s">
        <v>839</v>
      </c>
      <c r="E549" s="1" t="s">
        <v>843</v>
      </c>
    </row>
    <row r="550" ht="15.75" customHeight="1">
      <c r="A550" s="1" t="s">
        <v>841</v>
      </c>
      <c r="E550" s="1" t="s">
        <v>845</v>
      </c>
    </row>
    <row r="551" ht="15.75" customHeight="1">
      <c r="A551" s="1" t="s">
        <v>843</v>
      </c>
      <c r="E551" s="1" t="s">
        <v>847</v>
      </c>
    </row>
    <row r="552" ht="15.75" customHeight="1">
      <c r="A552" s="1" t="s">
        <v>845</v>
      </c>
      <c r="E552" s="1" t="s">
        <v>849</v>
      </c>
    </row>
    <row r="553" ht="15.75" customHeight="1">
      <c r="A553" s="1" t="s">
        <v>847</v>
      </c>
      <c r="E553" s="1" t="s">
        <v>851</v>
      </c>
    </row>
    <row r="554" ht="15.75" customHeight="1">
      <c r="A554" s="1" t="s">
        <v>849</v>
      </c>
      <c r="E554" s="1" t="s">
        <v>853</v>
      </c>
    </row>
    <row r="555" ht="15.75" customHeight="1">
      <c r="A555" s="1" t="s">
        <v>851</v>
      </c>
      <c r="E555" s="1" t="s">
        <v>855</v>
      </c>
    </row>
    <row r="556" ht="15.75" customHeight="1">
      <c r="A556" s="1" t="s">
        <v>853</v>
      </c>
      <c r="E556" s="1" t="s">
        <v>857</v>
      </c>
    </row>
    <row r="557" ht="15.75" customHeight="1">
      <c r="A557" s="1" t="s">
        <v>855</v>
      </c>
      <c r="E557" s="1" t="s">
        <v>859</v>
      </c>
    </row>
    <row r="558" ht="15.75" customHeight="1">
      <c r="A558" s="1" t="s">
        <v>857</v>
      </c>
      <c r="E558" s="1" t="s">
        <v>861</v>
      </c>
    </row>
    <row r="559" ht="15.75" customHeight="1">
      <c r="A559" s="1" t="s">
        <v>859</v>
      </c>
      <c r="E559" s="1" t="s">
        <v>863</v>
      </c>
    </row>
    <row r="560" ht="15.75" customHeight="1">
      <c r="A560" s="1" t="s">
        <v>861</v>
      </c>
      <c r="E560" s="1" t="s">
        <v>865</v>
      </c>
    </row>
    <row r="561" ht="15.75" customHeight="1">
      <c r="A561" s="1" t="s">
        <v>863</v>
      </c>
      <c r="E561" s="1" t="s">
        <v>867</v>
      </c>
    </row>
    <row r="562" ht="15.75" customHeight="1">
      <c r="A562" s="1" t="s">
        <v>865</v>
      </c>
      <c r="E562" s="1" t="s">
        <v>869</v>
      </c>
    </row>
    <row r="563" ht="15.75" customHeight="1">
      <c r="A563" s="1" t="s">
        <v>867</v>
      </c>
      <c r="E563" s="1" t="s">
        <v>11842</v>
      </c>
    </row>
    <row r="564" ht="15.75" customHeight="1">
      <c r="A564" s="1" t="s">
        <v>869</v>
      </c>
      <c r="E564" s="1" t="s">
        <v>11843</v>
      </c>
    </row>
    <row r="565" ht="15.75" customHeight="1">
      <c r="A565" s="1" t="s">
        <v>11842</v>
      </c>
      <c r="E565" s="1" t="s">
        <v>5648</v>
      </c>
    </row>
    <row r="566" ht="15.75" customHeight="1">
      <c r="A566" s="1" t="s">
        <v>11843</v>
      </c>
      <c r="E566" s="1" t="s">
        <v>5641</v>
      </c>
    </row>
    <row r="567" ht="15.75" customHeight="1">
      <c r="A567" s="1" t="s">
        <v>5648</v>
      </c>
      <c r="E567" s="1" t="s">
        <v>5643</v>
      </c>
    </row>
    <row r="568" ht="15.75" customHeight="1">
      <c r="A568" s="1" t="s">
        <v>5641</v>
      </c>
      <c r="E568" s="1" t="s">
        <v>11844</v>
      </c>
    </row>
    <row r="569" ht="15.75" customHeight="1">
      <c r="A569" s="1" t="s">
        <v>5643</v>
      </c>
      <c r="E569" s="1" t="s">
        <v>873</v>
      </c>
    </row>
    <row r="570" ht="15.75" customHeight="1">
      <c r="A570" s="1" t="s">
        <v>11844</v>
      </c>
      <c r="E570" s="1" t="s">
        <v>875</v>
      </c>
    </row>
    <row r="571" ht="15.75" customHeight="1">
      <c r="A571" s="1" t="s">
        <v>873</v>
      </c>
      <c r="E571" s="1" t="s">
        <v>877</v>
      </c>
    </row>
    <row r="572" ht="15.75" customHeight="1">
      <c r="A572" s="1" t="s">
        <v>875</v>
      </c>
      <c r="E572" s="1" t="s">
        <v>879</v>
      </c>
    </row>
    <row r="573" ht="15.75" customHeight="1">
      <c r="A573" s="1" t="s">
        <v>877</v>
      </c>
      <c r="E573" s="1" t="s">
        <v>881</v>
      </c>
    </row>
    <row r="574" ht="15.75" customHeight="1">
      <c r="A574" s="1" t="s">
        <v>879</v>
      </c>
      <c r="E574" s="1" t="s">
        <v>883</v>
      </c>
    </row>
    <row r="575" ht="15.75" customHeight="1">
      <c r="A575" s="1" t="s">
        <v>881</v>
      </c>
      <c r="E575" s="1" t="s">
        <v>885</v>
      </c>
    </row>
    <row r="576" ht="15.75" customHeight="1">
      <c r="A576" s="1" t="s">
        <v>883</v>
      </c>
      <c r="E576" s="1" t="s">
        <v>887</v>
      </c>
    </row>
    <row r="577" ht="15.75" customHeight="1">
      <c r="A577" s="1" t="s">
        <v>885</v>
      </c>
      <c r="E577" s="1" t="s">
        <v>889</v>
      </c>
    </row>
    <row r="578" ht="15.75" customHeight="1">
      <c r="A578" s="1" t="s">
        <v>887</v>
      </c>
      <c r="E578" s="1" t="s">
        <v>891</v>
      </c>
    </row>
    <row r="579" ht="15.75" customHeight="1">
      <c r="A579" s="1" t="s">
        <v>889</v>
      </c>
      <c r="E579" s="1" t="s">
        <v>5683</v>
      </c>
    </row>
    <row r="580" ht="15.75" customHeight="1">
      <c r="A580" s="1" t="s">
        <v>891</v>
      </c>
      <c r="E580" s="1" t="s">
        <v>5685</v>
      </c>
    </row>
    <row r="581" ht="15.75" customHeight="1">
      <c r="A581" s="1" t="s">
        <v>5683</v>
      </c>
      <c r="E581" s="1" t="s">
        <v>5687</v>
      </c>
    </row>
    <row r="582" ht="15.75" customHeight="1">
      <c r="A582" s="1" t="s">
        <v>5685</v>
      </c>
      <c r="E582" s="1" t="s">
        <v>5689</v>
      </c>
    </row>
    <row r="583" ht="15.75" customHeight="1">
      <c r="A583" s="1" t="s">
        <v>5687</v>
      </c>
      <c r="E583" s="1" t="s">
        <v>5691</v>
      </c>
    </row>
    <row r="584" ht="15.75" customHeight="1">
      <c r="A584" s="1" t="s">
        <v>5689</v>
      </c>
      <c r="E584" s="1" t="s">
        <v>5693</v>
      </c>
    </row>
    <row r="585" ht="15.75" customHeight="1">
      <c r="A585" s="1" t="s">
        <v>5691</v>
      </c>
      <c r="E585" s="1" t="s">
        <v>5695</v>
      </c>
    </row>
    <row r="586" ht="15.75" customHeight="1">
      <c r="A586" s="1" t="s">
        <v>5693</v>
      </c>
      <c r="E586" s="1" t="s">
        <v>5697</v>
      </c>
    </row>
    <row r="587" ht="15.75" customHeight="1">
      <c r="A587" s="1" t="s">
        <v>5695</v>
      </c>
      <c r="E587" s="1" t="s">
        <v>5699</v>
      </c>
    </row>
    <row r="588" ht="15.75" customHeight="1">
      <c r="A588" s="1" t="s">
        <v>5697</v>
      </c>
      <c r="E588" s="1" t="s">
        <v>5701</v>
      </c>
    </row>
    <row r="589" ht="15.75" customHeight="1">
      <c r="A589" s="1" t="s">
        <v>5699</v>
      </c>
      <c r="E589" s="1" t="s">
        <v>5703</v>
      </c>
    </row>
    <row r="590" ht="15.75" customHeight="1">
      <c r="A590" s="1" t="s">
        <v>5701</v>
      </c>
      <c r="E590" s="1" t="s">
        <v>5705</v>
      </c>
    </row>
    <row r="591" ht="15.75" customHeight="1">
      <c r="A591" s="1" t="s">
        <v>5703</v>
      </c>
      <c r="E591" s="1" t="s">
        <v>5707</v>
      </c>
    </row>
    <row r="592" ht="15.75" customHeight="1">
      <c r="A592" s="1" t="s">
        <v>5705</v>
      </c>
      <c r="E592" s="1" t="s">
        <v>5709</v>
      </c>
    </row>
    <row r="593" ht="15.75" customHeight="1">
      <c r="A593" s="1" t="s">
        <v>5707</v>
      </c>
      <c r="E593" s="1" t="s">
        <v>5711</v>
      </c>
    </row>
    <row r="594" ht="15.75" customHeight="1">
      <c r="A594" s="1" t="s">
        <v>5709</v>
      </c>
      <c r="E594" s="1" t="s">
        <v>5713</v>
      </c>
    </row>
    <row r="595" ht="15.75" customHeight="1">
      <c r="A595" s="1" t="s">
        <v>5711</v>
      </c>
      <c r="E595" s="1" t="s">
        <v>5715</v>
      </c>
    </row>
    <row r="596" ht="15.75" customHeight="1">
      <c r="A596" s="1" t="s">
        <v>5713</v>
      </c>
      <c r="E596" s="1" t="s">
        <v>5717</v>
      </c>
    </row>
    <row r="597" ht="15.75" customHeight="1">
      <c r="A597" s="1" t="s">
        <v>5715</v>
      </c>
      <c r="E597" s="1" t="s">
        <v>5719</v>
      </c>
    </row>
    <row r="598" ht="15.75" customHeight="1">
      <c r="A598" s="1" t="s">
        <v>5717</v>
      </c>
      <c r="E598" s="1" t="s">
        <v>5721</v>
      </c>
    </row>
    <row r="599" ht="15.75" customHeight="1">
      <c r="A599" s="1" t="s">
        <v>5719</v>
      </c>
      <c r="E599" s="1" t="s">
        <v>5723</v>
      </c>
    </row>
    <row r="600" ht="15.75" customHeight="1">
      <c r="A600" s="1" t="s">
        <v>5721</v>
      </c>
      <c r="E600" s="1" t="s">
        <v>5725</v>
      </c>
    </row>
    <row r="601" ht="15.75" customHeight="1">
      <c r="A601" s="1" t="s">
        <v>5723</v>
      </c>
      <c r="E601" s="1" t="s">
        <v>5727</v>
      </c>
    </row>
    <row r="602" ht="15.75" customHeight="1">
      <c r="A602" s="1" t="s">
        <v>5725</v>
      </c>
      <c r="E602" s="1" t="s">
        <v>5729</v>
      </c>
    </row>
    <row r="603" ht="15.75" customHeight="1">
      <c r="A603" s="1" t="s">
        <v>5727</v>
      </c>
      <c r="E603" s="1" t="s">
        <v>5731</v>
      </c>
    </row>
    <row r="604" ht="15.75" customHeight="1">
      <c r="A604" s="1" t="s">
        <v>5729</v>
      </c>
      <c r="E604" s="1" t="s">
        <v>5733</v>
      </c>
    </row>
    <row r="605" ht="15.75" customHeight="1">
      <c r="A605" s="1" t="s">
        <v>5731</v>
      </c>
      <c r="E605" s="1" t="s">
        <v>5735</v>
      </c>
    </row>
    <row r="606" ht="15.75" customHeight="1">
      <c r="A606" s="1" t="s">
        <v>5733</v>
      </c>
      <c r="E606" s="1" t="s">
        <v>5737</v>
      </c>
    </row>
    <row r="607" ht="15.75" customHeight="1">
      <c r="A607" s="1" t="s">
        <v>5735</v>
      </c>
      <c r="E607" s="1" t="s">
        <v>5739</v>
      </c>
    </row>
    <row r="608" ht="15.75" customHeight="1">
      <c r="A608" s="1" t="s">
        <v>5737</v>
      </c>
      <c r="E608" s="1" t="s">
        <v>5741</v>
      </c>
    </row>
    <row r="609" ht="15.75" customHeight="1">
      <c r="A609" s="1" t="s">
        <v>5739</v>
      </c>
      <c r="E609" s="1" t="s">
        <v>5743</v>
      </c>
    </row>
    <row r="610" ht="15.75" customHeight="1">
      <c r="A610" s="1" t="s">
        <v>5741</v>
      </c>
      <c r="E610" s="1" t="s">
        <v>5745</v>
      </c>
    </row>
    <row r="611" ht="15.75" customHeight="1">
      <c r="A611" s="1" t="s">
        <v>5743</v>
      </c>
      <c r="E611" s="1" t="s">
        <v>5747</v>
      </c>
    </row>
    <row r="612" ht="15.75" customHeight="1">
      <c r="A612" s="1" t="s">
        <v>5745</v>
      </c>
      <c r="E612" s="1" t="s">
        <v>5749</v>
      </c>
    </row>
    <row r="613" ht="15.75" customHeight="1">
      <c r="A613" s="1" t="s">
        <v>5747</v>
      </c>
      <c r="E613" s="1" t="s">
        <v>5751</v>
      </c>
    </row>
    <row r="614" ht="15.75" customHeight="1">
      <c r="A614" s="1" t="s">
        <v>5749</v>
      </c>
      <c r="E614" s="1" t="s">
        <v>5753</v>
      </c>
    </row>
    <row r="615" ht="15.75" customHeight="1">
      <c r="A615" s="1" t="s">
        <v>5751</v>
      </c>
      <c r="E615" s="1" t="s">
        <v>5755</v>
      </c>
    </row>
    <row r="616" ht="15.75" customHeight="1">
      <c r="A616" s="1" t="s">
        <v>5753</v>
      </c>
      <c r="E616" s="1" t="s">
        <v>5757</v>
      </c>
    </row>
    <row r="617" ht="15.75" customHeight="1">
      <c r="A617" s="1" t="s">
        <v>5755</v>
      </c>
      <c r="E617" s="1" t="s">
        <v>5759</v>
      </c>
    </row>
    <row r="618" ht="15.75" customHeight="1">
      <c r="A618" s="1" t="s">
        <v>5757</v>
      </c>
      <c r="E618" s="1" t="s">
        <v>5761</v>
      </c>
    </row>
    <row r="619" ht="15.75" customHeight="1">
      <c r="A619" s="1" t="s">
        <v>5759</v>
      </c>
      <c r="E619" s="1" t="s">
        <v>5763</v>
      </c>
    </row>
    <row r="620" ht="15.75" customHeight="1">
      <c r="A620" s="1" t="s">
        <v>5761</v>
      </c>
      <c r="E620" s="1" t="s">
        <v>5765</v>
      </c>
    </row>
    <row r="621" ht="15.75" customHeight="1">
      <c r="A621" s="1" t="s">
        <v>5763</v>
      </c>
      <c r="E621" s="1" t="s">
        <v>5767</v>
      </c>
    </row>
    <row r="622" ht="15.75" customHeight="1">
      <c r="A622" s="1" t="s">
        <v>5765</v>
      </c>
      <c r="E622" s="1" t="s">
        <v>5769</v>
      </c>
    </row>
    <row r="623" ht="15.75" customHeight="1">
      <c r="A623" s="1" t="s">
        <v>5767</v>
      </c>
      <c r="E623" s="1" t="s">
        <v>5771</v>
      </c>
    </row>
    <row r="624" ht="15.75" customHeight="1">
      <c r="A624" s="1" t="s">
        <v>5769</v>
      </c>
      <c r="E624" s="1" t="s">
        <v>11845</v>
      </c>
    </row>
    <row r="625" ht="15.75" customHeight="1">
      <c r="A625" s="1" t="s">
        <v>5771</v>
      </c>
      <c r="E625" s="1" t="s">
        <v>11846</v>
      </c>
    </row>
    <row r="626" ht="15.75" customHeight="1">
      <c r="A626" s="1" t="s">
        <v>11847</v>
      </c>
      <c r="E626" s="1" t="s">
        <v>895</v>
      </c>
    </row>
    <row r="627" ht="15.75" customHeight="1">
      <c r="A627" s="1" t="s">
        <v>11845</v>
      </c>
      <c r="E627" s="1" t="s">
        <v>897</v>
      </c>
    </row>
    <row r="628" ht="15.75" customHeight="1">
      <c r="A628" s="1" t="s">
        <v>11846</v>
      </c>
      <c r="E628" s="1" t="s">
        <v>899</v>
      </c>
    </row>
    <row r="629" ht="15.75" customHeight="1">
      <c r="A629" s="1" t="s">
        <v>895</v>
      </c>
      <c r="E629" s="1" t="s">
        <v>901</v>
      </c>
    </row>
    <row r="630" ht="15.75" customHeight="1">
      <c r="A630" s="1" t="s">
        <v>897</v>
      </c>
      <c r="E630" s="1" t="s">
        <v>903</v>
      </c>
    </row>
    <row r="631" ht="15.75" customHeight="1">
      <c r="A631" s="1" t="s">
        <v>899</v>
      </c>
      <c r="E631" s="1" t="s">
        <v>905</v>
      </c>
    </row>
    <row r="632" ht="15.75" customHeight="1">
      <c r="A632" s="1" t="s">
        <v>901</v>
      </c>
      <c r="E632" s="1" t="s">
        <v>907</v>
      </c>
    </row>
    <row r="633" ht="15.75" customHeight="1">
      <c r="A633" s="1" t="s">
        <v>903</v>
      </c>
      <c r="E633" s="1" t="s">
        <v>5779</v>
      </c>
    </row>
    <row r="634" ht="15.75" customHeight="1">
      <c r="A634" s="1" t="s">
        <v>905</v>
      </c>
      <c r="E634" s="1" t="s">
        <v>5782</v>
      </c>
    </row>
    <row r="635" ht="15.75" customHeight="1">
      <c r="A635" s="1" t="s">
        <v>907</v>
      </c>
      <c r="E635" s="1" t="s">
        <v>909</v>
      </c>
    </row>
    <row r="636" ht="15.75" customHeight="1">
      <c r="A636" s="1" t="s">
        <v>5779</v>
      </c>
      <c r="E636" s="1" t="s">
        <v>5789</v>
      </c>
    </row>
    <row r="637" ht="15.75" customHeight="1">
      <c r="A637" s="1" t="s">
        <v>5782</v>
      </c>
      <c r="E637" s="1" t="s">
        <v>5792</v>
      </c>
    </row>
    <row r="638" ht="15.75" customHeight="1">
      <c r="A638" s="1" t="s">
        <v>909</v>
      </c>
      <c r="E638" s="1" t="s">
        <v>911</v>
      </c>
    </row>
    <row r="639" ht="15.75" customHeight="1">
      <c r="A639" s="1" t="s">
        <v>5789</v>
      </c>
      <c r="E639" s="1" t="s">
        <v>5799</v>
      </c>
    </row>
    <row r="640" ht="15.75" customHeight="1">
      <c r="A640" s="1" t="s">
        <v>5792</v>
      </c>
      <c r="E640" s="1" t="s">
        <v>913</v>
      </c>
    </row>
    <row r="641" ht="15.75" customHeight="1">
      <c r="A641" s="1" t="s">
        <v>911</v>
      </c>
      <c r="E641" s="1" t="s">
        <v>915</v>
      </c>
    </row>
    <row r="642" ht="15.75" customHeight="1">
      <c r="A642" s="1" t="s">
        <v>5799</v>
      </c>
      <c r="E642" s="1" t="s">
        <v>5807</v>
      </c>
    </row>
    <row r="643" ht="15.75" customHeight="1">
      <c r="A643" s="1" t="s">
        <v>913</v>
      </c>
      <c r="E643" s="1" t="s">
        <v>5810</v>
      </c>
    </row>
    <row r="644" ht="15.75" customHeight="1">
      <c r="A644" s="1" t="s">
        <v>915</v>
      </c>
      <c r="E644" s="1" t="s">
        <v>5813</v>
      </c>
    </row>
    <row r="645" ht="15.75" customHeight="1">
      <c r="A645" s="1" t="s">
        <v>5807</v>
      </c>
      <c r="E645" s="1" t="s">
        <v>5816</v>
      </c>
    </row>
    <row r="646" ht="15.75" customHeight="1">
      <c r="A646" s="1" t="s">
        <v>5810</v>
      </c>
      <c r="E646" s="1" t="s">
        <v>917</v>
      </c>
    </row>
    <row r="647" ht="15.75" customHeight="1">
      <c r="A647" s="1" t="s">
        <v>5813</v>
      </c>
      <c r="E647" s="1" t="s">
        <v>919</v>
      </c>
    </row>
    <row r="648" ht="15.75" customHeight="1">
      <c r="A648" s="1" t="s">
        <v>5816</v>
      </c>
      <c r="E648" s="1" t="s">
        <v>921</v>
      </c>
    </row>
    <row r="649" ht="15.75" customHeight="1">
      <c r="A649" s="1" t="s">
        <v>917</v>
      </c>
      <c r="E649" s="1" t="s">
        <v>923</v>
      </c>
    </row>
    <row r="650" ht="15.75" customHeight="1">
      <c r="A650" s="1" t="s">
        <v>919</v>
      </c>
      <c r="E650" s="1" t="s">
        <v>925</v>
      </c>
    </row>
    <row r="651" ht="15.75" customHeight="1">
      <c r="A651" s="1" t="s">
        <v>921</v>
      </c>
      <c r="E651" s="1" t="s">
        <v>927</v>
      </c>
    </row>
    <row r="652" ht="15.75" customHeight="1">
      <c r="A652" s="1" t="s">
        <v>923</v>
      </c>
      <c r="E652" s="1" t="s">
        <v>929</v>
      </c>
    </row>
    <row r="653" ht="15.75" customHeight="1">
      <c r="A653" s="1" t="s">
        <v>925</v>
      </c>
      <c r="E653" s="1" t="s">
        <v>11848</v>
      </c>
    </row>
    <row r="654" ht="15.75" customHeight="1">
      <c r="A654" s="1" t="s">
        <v>927</v>
      </c>
      <c r="E654" s="1" t="s">
        <v>11849</v>
      </c>
    </row>
    <row r="655" ht="15.75" customHeight="1">
      <c r="A655" s="1" t="s">
        <v>929</v>
      </c>
      <c r="E655" s="1" t="s">
        <v>5833</v>
      </c>
    </row>
    <row r="656" ht="15.75" customHeight="1">
      <c r="A656" s="1" t="s">
        <v>11848</v>
      </c>
      <c r="E656" s="1" t="s">
        <v>5835</v>
      </c>
    </row>
    <row r="657" ht="15.75" customHeight="1">
      <c r="A657" s="1" t="s">
        <v>11849</v>
      </c>
      <c r="E657" s="1" t="s">
        <v>5837</v>
      </c>
    </row>
    <row r="658" ht="15.75" customHeight="1">
      <c r="A658" s="1" t="s">
        <v>5833</v>
      </c>
      <c r="E658" s="1" t="s">
        <v>5839</v>
      </c>
    </row>
    <row r="659" ht="15.75" customHeight="1">
      <c r="A659" s="1" t="s">
        <v>5835</v>
      </c>
      <c r="E659" s="1" t="s">
        <v>5842</v>
      </c>
    </row>
    <row r="660" ht="15.75" customHeight="1">
      <c r="A660" s="1" t="s">
        <v>5837</v>
      </c>
      <c r="E660" s="1" t="s">
        <v>5844</v>
      </c>
    </row>
    <row r="661" ht="15.75" customHeight="1">
      <c r="A661" s="1" t="s">
        <v>5839</v>
      </c>
      <c r="E661" s="1" t="s">
        <v>5846</v>
      </c>
    </row>
    <row r="662" ht="15.75" customHeight="1">
      <c r="A662" s="1" t="s">
        <v>5842</v>
      </c>
      <c r="E662" s="1" t="s">
        <v>5848</v>
      </c>
    </row>
    <row r="663" ht="15.75" customHeight="1">
      <c r="A663" s="1" t="s">
        <v>5844</v>
      </c>
      <c r="E663" s="1" t="s">
        <v>931</v>
      </c>
    </row>
    <row r="664" ht="15.75" customHeight="1">
      <c r="A664" s="1" t="s">
        <v>5846</v>
      </c>
      <c r="E664" s="1" t="s">
        <v>933</v>
      </c>
    </row>
    <row r="665" ht="15.75" customHeight="1">
      <c r="A665" s="1" t="s">
        <v>5848</v>
      </c>
      <c r="E665" s="1" t="s">
        <v>5852</v>
      </c>
    </row>
    <row r="666" ht="15.75" customHeight="1">
      <c r="A666" s="1" t="s">
        <v>931</v>
      </c>
      <c r="E666" s="1" t="s">
        <v>935</v>
      </c>
    </row>
    <row r="667" ht="15.75" customHeight="1">
      <c r="A667" s="1" t="s">
        <v>933</v>
      </c>
      <c r="E667" s="1" t="s">
        <v>937</v>
      </c>
    </row>
    <row r="668" ht="15.75" customHeight="1">
      <c r="A668" s="1" t="s">
        <v>5852</v>
      </c>
      <c r="E668" s="1" t="s">
        <v>939</v>
      </c>
    </row>
    <row r="669" ht="15.75" customHeight="1">
      <c r="A669" s="1" t="s">
        <v>935</v>
      </c>
      <c r="E669" s="1" t="s">
        <v>5856</v>
      </c>
    </row>
    <row r="670" ht="15.75" customHeight="1">
      <c r="A670" s="1" t="s">
        <v>937</v>
      </c>
      <c r="E670" s="1" t="s">
        <v>941</v>
      </c>
    </row>
    <row r="671" ht="15.75" customHeight="1">
      <c r="A671" s="1" t="s">
        <v>939</v>
      </c>
      <c r="E671" s="1" t="s">
        <v>5859</v>
      </c>
    </row>
    <row r="672" ht="15.75" customHeight="1">
      <c r="A672" s="1" t="s">
        <v>5856</v>
      </c>
      <c r="E672" s="1" t="s">
        <v>5861</v>
      </c>
    </row>
    <row r="673" ht="15.75" customHeight="1">
      <c r="A673" s="1" t="s">
        <v>941</v>
      </c>
      <c r="E673" s="1" t="s">
        <v>959</v>
      </c>
    </row>
    <row r="674" ht="15.75" customHeight="1">
      <c r="A674" s="1" t="s">
        <v>5859</v>
      </c>
      <c r="E674" s="1" t="s">
        <v>961</v>
      </c>
    </row>
    <row r="675" ht="15.75" customHeight="1">
      <c r="A675" s="1" t="s">
        <v>5861</v>
      </c>
      <c r="E675" s="1" t="s">
        <v>963</v>
      </c>
    </row>
    <row r="676" ht="15.75" customHeight="1">
      <c r="A676" s="1" t="s">
        <v>5944</v>
      </c>
      <c r="E676" s="1" t="s">
        <v>5946</v>
      </c>
    </row>
    <row r="677" ht="15.75" customHeight="1">
      <c r="A677" s="1" t="s">
        <v>959</v>
      </c>
      <c r="E677" s="1" t="s">
        <v>5948</v>
      </c>
    </row>
    <row r="678" ht="15.75" customHeight="1">
      <c r="A678" s="1" t="s">
        <v>961</v>
      </c>
      <c r="E678" s="1" t="s">
        <v>5950</v>
      </c>
    </row>
    <row r="679" ht="15.75" customHeight="1">
      <c r="A679" s="1" t="s">
        <v>963</v>
      </c>
      <c r="E679" s="1" t="s">
        <v>5991</v>
      </c>
    </row>
    <row r="680" ht="15.75" customHeight="1">
      <c r="A680" s="1" t="s">
        <v>5946</v>
      </c>
      <c r="E680" s="1" t="s">
        <v>5994</v>
      </c>
    </row>
    <row r="681" ht="15.75" customHeight="1">
      <c r="A681" s="1" t="s">
        <v>5948</v>
      </c>
      <c r="E681" s="1" t="s">
        <v>5997</v>
      </c>
    </row>
    <row r="682" ht="15.75" customHeight="1">
      <c r="A682" s="1" t="s">
        <v>5950</v>
      </c>
      <c r="E682" s="1" t="s">
        <v>11850</v>
      </c>
    </row>
    <row r="683" ht="15.75" customHeight="1">
      <c r="A683" s="1" t="s">
        <v>5991</v>
      </c>
      <c r="E683" s="1" t="s">
        <v>6003</v>
      </c>
    </row>
    <row r="684" ht="15.75" customHeight="1">
      <c r="A684" s="1" t="s">
        <v>5994</v>
      </c>
      <c r="E684" s="1" t="s">
        <v>6006</v>
      </c>
    </row>
    <row r="685" ht="15.75" customHeight="1">
      <c r="A685" s="1" t="s">
        <v>5997</v>
      </c>
      <c r="E685" s="1" t="s">
        <v>6009</v>
      </c>
    </row>
    <row r="686" ht="15.75" customHeight="1">
      <c r="A686" s="1" t="s">
        <v>11850</v>
      </c>
      <c r="E686" s="1" t="s">
        <v>6012</v>
      </c>
    </row>
    <row r="687" ht="15.75" customHeight="1">
      <c r="A687" s="1" t="s">
        <v>6003</v>
      </c>
      <c r="E687" s="1" t="s">
        <v>6015</v>
      </c>
    </row>
    <row r="688" ht="15.75" customHeight="1">
      <c r="A688" s="1" t="s">
        <v>6006</v>
      </c>
      <c r="E688" s="1" t="s">
        <v>6018</v>
      </c>
    </row>
    <row r="689" ht="15.75" customHeight="1">
      <c r="A689" s="1" t="s">
        <v>6009</v>
      </c>
      <c r="E689" s="1" t="s">
        <v>6021</v>
      </c>
    </row>
    <row r="690" ht="15.75" customHeight="1">
      <c r="A690" s="1" t="s">
        <v>6012</v>
      </c>
      <c r="E690" s="1" t="s">
        <v>6027</v>
      </c>
    </row>
    <row r="691" ht="15.75" customHeight="1">
      <c r="A691" s="1" t="s">
        <v>6015</v>
      </c>
      <c r="E691" s="1" t="s">
        <v>6033</v>
      </c>
    </row>
    <row r="692" ht="15.75" customHeight="1">
      <c r="A692" s="1" t="s">
        <v>6018</v>
      </c>
      <c r="E692" s="1" t="s">
        <v>11851</v>
      </c>
    </row>
    <row r="693" ht="15.75" customHeight="1">
      <c r="A693" s="1" t="s">
        <v>6021</v>
      </c>
      <c r="E693" s="1" t="s">
        <v>11852</v>
      </c>
    </row>
    <row r="694" ht="15.75" customHeight="1">
      <c r="A694" s="1" t="s">
        <v>6027</v>
      </c>
      <c r="E694" s="1" t="s">
        <v>969</v>
      </c>
    </row>
    <row r="695" ht="15.75" customHeight="1">
      <c r="A695" s="1" t="s">
        <v>6033</v>
      </c>
      <c r="E695" s="1" t="s">
        <v>971</v>
      </c>
    </row>
    <row r="696" ht="15.75" customHeight="1">
      <c r="A696" s="1" t="s">
        <v>11851</v>
      </c>
      <c r="E696" s="1" t="s">
        <v>973</v>
      </c>
    </row>
    <row r="697" ht="15.75" customHeight="1">
      <c r="A697" s="1" t="s">
        <v>11852</v>
      </c>
      <c r="E697" s="1" t="s">
        <v>975</v>
      </c>
    </row>
    <row r="698" ht="15.75" customHeight="1">
      <c r="A698" s="1" t="s">
        <v>969</v>
      </c>
      <c r="E698" s="1" t="s">
        <v>977</v>
      </c>
    </row>
    <row r="699" ht="15.75" customHeight="1">
      <c r="A699" s="1" t="s">
        <v>971</v>
      </c>
      <c r="E699" s="1" t="s">
        <v>979</v>
      </c>
    </row>
    <row r="700" ht="15.75" customHeight="1">
      <c r="A700" s="1" t="s">
        <v>973</v>
      </c>
      <c r="E700" s="1" t="s">
        <v>981</v>
      </c>
    </row>
    <row r="701" ht="15.75" customHeight="1">
      <c r="A701" s="1" t="s">
        <v>975</v>
      </c>
      <c r="E701" s="1" t="s">
        <v>983</v>
      </c>
    </row>
    <row r="702" ht="15.75" customHeight="1">
      <c r="A702" s="1" t="s">
        <v>977</v>
      </c>
      <c r="E702" s="1" t="s">
        <v>985</v>
      </c>
    </row>
    <row r="703" ht="15.75" customHeight="1">
      <c r="A703" s="1" t="s">
        <v>979</v>
      </c>
      <c r="E703" s="1" t="s">
        <v>987</v>
      </c>
    </row>
    <row r="704" ht="15.75" customHeight="1">
      <c r="A704" s="1" t="s">
        <v>981</v>
      </c>
      <c r="E704" s="1" t="s">
        <v>6165</v>
      </c>
    </row>
    <row r="705" ht="15.75" customHeight="1">
      <c r="A705" s="1" t="s">
        <v>983</v>
      </c>
      <c r="E705" s="1" t="s">
        <v>11853</v>
      </c>
    </row>
    <row r="706" ht="15.75" customHeight="1">
      <c r="A706" s="1" t="s">
        <v>985</v>
      </c>
      <c r="E706" s="1" t="s">
        <v>989</v>
      </c>
    </row>
    <row r="707" ht="15.75" customHeight="1">
      <c r="A707" s="1" t="s">
        <v>987</v>
      </c>
      <c r="E707" s="1" t="s">
        <v>991</v>
      </c>
    </row>
    <row r="708" ht="15.75" customHeight="1">
      <c r="A708" s="1" t="s">
        <v>6165</v>
      </c>
      <c r="E708" s="1" t="s">
        <v>11854</v>
      </c>
    </row>
    <row r="709" ht="15.75" customHeight="1">
      <c r="A709" s="1" t="s">
        <v>11853</v>
      </c>
      <c r="E709" s="1" t="s">
        <v>993</v>
      </c>
    </row>
    <row r="710" ht="15.75" customHeight="1">
      <c r="A710" s="1" t="s">
        <v>989</v>
      </c>
      <c r="E710" s="1" t="s">
        <v>995</v>
      </c>
    </row>
    <row r="711" ht="15.75" customHeight="1">
      <c r="A711" s="1" t="s">
        <v>991</v>
      </c>
      <c r="E711" s="1" t="s">
        <v>997</v>
      </c>
    </row>
    <row r="712" ht="15.75" customHeight="1">
      <c r="A712" s="1" t="s">
        <v>11854</v>
      </c>
      <c r="E712" s="1" t="s">
        <v>999</v>
      </c>
    </row>
    <row r="713" ht="15.75" customHeight="1">
      <c r="A713" s="1" t="s">
        <v>993</v>
      </c>
      <c r="E713" s="1" t="s">
        <v>11855</v>
      </c>
    </row>
    <row r="714" ht="15.75" customHeight="1">
      <c r="A714" s="1" t="s">
        <v>995</v>
      </c>
      <c r="E714" s="1" t="s">
        <v>1003</v>
      </c>
    </row>
    <row r="715" ht="15.75" customHeight="1">
      <c r="A715" s="1" t="s">
        <v>997</v>
      </c>
      <c r="E715" s="1" t="s">
        <v>1005</v>
      </c>
    </row>
    <row r="716" ht="15.75" customHeight="1">
      <c r="A716" s="1" t="s">
        <v>999</v>
      </c>
      <c r="E716" s="1" t="s">
        <v>6191</v>
      </c>
    </row>
    <row r="717" ht="15.75" customHeight="1">
      <c r="A717" s="1" t="s">
        <v>6188</v>
      </c>
      <c r="E717" s="1" t="s">
        <v>6193</v>
      </c>
    </row>
    <row r="718" ht="15.75" customHeight="1">
      <c r="A718" s="1" t="s">
        <v>11855</v>
      </c>
      <c r="E718" s="1" t="s">
        <v>6195</v>
      </c>
    </row>
    <row r="719" ht="15.75" customHeight="1">
      <c r="A719" s="1" t="s">
        <v>1003</v>
      </c>
      <c r="E719" s="1" t="s">
        <v>6197</v>
      </c>
    </row>
    <row r="720" ht="15.75" customHeight="1">
      <c r="A720" s="1" t="s">
        <v>1005</v>
      </c>
      <c r="E720" s="1" t="s">
        <v>6199</v>
      </c>
    </row>
    <row r="721" ht="15.75" customHeight="1">
      <c r="A721" s="1" t="s">
        <v>6191</v>
      </c>
      <c r="E721" s="1" t="s">
        <v>1007</v>
      </c>
    </row>
    <row r="722" ht="15.75" customHeight="1">
      <c r="A722" s="1" t="s">
        <v>6193</v>
      </c>
      <c r="E722" s="1" t="s">
        <v>1009</v>
      </c>
    </row>
    <row r="723" ht="15.75" customHeight="1">
      <c r="A723" s="1" t="s">
        <v>6195</v>
      </c>
      <c r="E723" s="1" t="s">
        <v>1013</v>
      </c>
    </row>
    <row r="724" ht="15.75" customHeight="1">
      <c r="A724" s="1" t="s">
        <v>6197</v>
      </c>
      <c r="E724" s="1" t="s">
        <v>1061</v>
      </c>
    </row>
    <row r="725" ht="15.75" customHeight="1">
      <c r="A725" s="1" t="s">
        <v>6199</v>
      </c>
      <c r="E725" s="1" t="s">
        <v>6691</v>
      </c>
    </row>
    <row r="726" ht="15.75" customHeight="1">
      <c r="A726" s="1" t="s">
        <v>1007</v>
      </c>
      <c r="E726" s="1" t="s">
        <v>6694</v>
      </c>
    </row>
    <row r="727" ht="15.75" customHeight="1">
      <c r="A727" s="1" t="s">
        <v>1009</v>
      </c>
      <c r="E727" s="1" t="s">
        <v>6696</v>
      </c>
    </row>
    <row r="728" ht="15.75" customHeight="1">
      <c r="A728" s="1" t="s">
        <v>1013</v>
      </c>
      <c r="E728" s="1" t="s">
        <v>1063</v>
      </c>
    </row>
    <row r="729" ht="15.75" customHeight="1">
      <c r="A729" s="1" t="s">
        <v>1061</v>
      </c>
      <c r="E729" s="1" t="s">
        <v>1065</v>
      </c>
    </row>
    <row r="730" ht="15.75" customHeight="1">
      <c r="A730" s="1" t="s">
        <v>6691</v>
      </c>
      <c r="E730" s="1" t="s">
        <v>1067</v>
      </c>
    </row>
    <row r="731" ht="15.75" customHeight="1">
      <c r="A731" s="1" t="s">
        <v>6694</v>
      </c>
      <c r="E731" s="1" t="s">
        <v>1069</v>
      </c>
    </row>
    <row r="732" ht="15.75" customHeight="1">
      <c r="A732" s="1" t="s">
        <v>6696</v>
      </c>
      <c r="E732" s="1" t="s">
        <v>1071</v>
      </c>
    </row>
    <row r="733" ht="15.75" customHeight="1">
      <c r="A733" s="1" t="s">
        <v>1063</v>
      </c>
      <c r="E733" s="1" t="s">
        <v>1073</v>
      </c>
    </row>
    <row r="734" ht="15.75" customHeight="1">
      <c r="A734" s="1" t="s">
        <v>1065</v>
      </c>
      <c r="E734" s="1" t="s">
        <v>6718</v>
      </c>
    </row>
    <row r="735" ht="15.75" customHeight="1">
      <c r="A735" s="1" t="s">
        <v>1067</v>
      </c>
      <c r="E735" s="1" t="s">
        <v>6720</v>
      </c>
    </row>
    <row r="736" ht="15.75" customHeight="1">
      <c r="A736" s="1" t="s">
        <v>1069</v>
      </c>
      <c r="E736" s="1" t="s">
        <v>1075</v>
      </c>
    </row>
    <row r="737" ht="15.75" customHeight="1">
      <c r="A737" s="1" t="s">
        <v>1071</v>
      </c>
      <c r="E737" s="1" t="s">
        <v>6723</v>
      </c>
    </row>
    <row r="738" ht="15.75" customHeight="1">
      <c r="A738" s="1" t="s">
        <v>1073</v>
      </c>
      <c r="E738" s="1" t="s">
        <v>6725</v>
      </c>
    </row>
    <row r="739" ht="15.75" customHeight="1">
      <c r="A739" s="1" t="s">
        <v>6718</v>
      </c>
      <c r="E739" s="1" t="s">
        <v>6727</v>
      </c>
    </row>
    <row r="740" ht="15.75" customHeight="1">
      <c r="A740" s="1" t="s">
        <v>6720</v>
      </c>
      <c r="E740" s="1" t="s">
        <v>6729</v>
      </c>
    </row>
    <row r="741" ht="15.75" customHeight="1">
      <c r="A741" s="1" t="s">
        <v>1075</v>
      </c>
      <c r="E741" s="1" t="s">
        <v>6731</v>
      </c>
    </row>
    <row r="742" ht="15.75" customHeight="1">
      <c r="A742" s="1" t="s">
        <v>6723</v>
      </c>
      <c r="E742" s="1" t="s">
        <v>6733</v>
      </c>
    </row>
    <row r="743" ht="15.75" customHeight="1">
      <c r="A743" s="1" t="s">
        <v>6725</v>
      </c>
      <c r="E743" s="1" t="s">
        <v>1077</v>
      </c>
    </row>
    <row r="744" ht="15.75" customHeight="1">
      <c r="A744" s="1" t="s">
        <v>6727</v>
      </c>
      <c r="E744" s="1" t="s">
        <v>6735</v>
      </c>
    </row>
    <row r="745" ht="15.75" customHeight="1">
      <c r="A745" s="1" t="s">
        <v>6729</v>
      </c>
      <c r="E745" s="1" t="s">
        <v>6737</v>
      </c>
    </row>
    <row r="746" ht="15.75" customHeight="1">
      <c r="A746" s="1" t="s">
        <v>6731</v>
      </c>
      <c r="E746" s="1" t="s">
        <v>6739</v>
      </c>
    </row>
    <row r="747" ht="15.75" customHeight="1">
      <c r="A747" s="1" t="s">
        <v>6733</v>
      </c>
      <c r="E747" s="1" t="s">
        <v>6741</v>
      </c>
    </row>
    <row r="748" ht="15.75" customHeight="1">
      <c r="A748" s="1" t="s">
        <v>1077</v>
      </c>
      <c r="E748" s="1" t="s">
        <v>6743</v>
      </c>
    </row>
    <row r="749" ht="15.75" customHeight="1">
      <c r="A749" s="1" t="s">
        <v>6735</v>
      </c>
      <c r="E749" s="1" t="s">
        <v>6745</v>
      </c>
    </row>
    <row r="750" ht="15.75" customHeight="1">
      <c r="A750" s="1" t="s">
        <v>6737</v>
      </c>
      <c r="E750" s="1" t="s">
        <v>1079</v>
      </c>
    </row>
    <row r="751" ht="15.75" customHeight="1">
      <c r="A751" s="1" t="s">
        <v>6739</v>
      </c>
      <c r="E751" s="1" t="s">
        <v>1081</v>
      </c>
    </row>
    <row r="752" ht="15.75" customHeight="1">
      <c r="A752" s="1" t="s">
        <v>6741</v>
      </c>
      <c r="E752" s="1" t="s">
        <v>1083</v>
      </c>
    </row>
    <row r="753" ht="15.75" customHeight="1">
      <c r="A753" s="1" t="s">
        <v>6743</v>
      </c>
      <c r="E753" s="1" t="s">
        <v>1085</v>
      </c>
    </row>
    <row r="754" ht="15.75" customHeight="1">
      <c r="A754" s="1" t="s">
        <v>6745</v>
      </c>
      <c r="E754" s="1" t="s">
        <v>1087</v>
      </c>
    </row>
    <row r="755" ht="15.75" customHeight="1">
      <c r="A755" s="1" t="s">
        <v>1079</v>
      </c>
      <c r="E755" s="1" t="s">
        <v>1089</v>
      </c>
    </row>
    <row r="756" ht="15.75" customHeight="1">
      <c r="A756" s="1" t="s">
        <v>1081</v>
      </c>
      <c r="E756" s="1" t="s">
        <v>1091</v>
      </c>
    </row>
    <row r="757" ht="15.75" customHeight="1">
      <c r="A757" s="1" t="s">
        <v>1083</v>
      </c>
      <c r="E757" s="1" t="s">
        <v>1093</v>
      </c>
    </row>
    <row r="758" ht="15.75" customHeight="1">
      <c r="A758" s="1" t="s">
        <v>1085</v>
      </c>
      <c r="E758" s="1" t="s">
        <v>1095</v>
      </c>
    </row>
    <row r="759" ht="15.75" customHeight="1">
      <c r="A759" s="1" t="s">
        <v>1087</v>
      </c>
      <c r="E759" s="1" t="s">
        <v>1097</v>
      </c>
    </row>
    <row r="760" ht="15.75" customHeight="1">
      <c r="A760" s="1" t="s">
        <v>1089</v>
      </c>
      <c r="E760" s="1" t="s">
        <v>1099</v>
      </c>
    </row>
    <row r="761" ht="15.75" customHeight="1">
      <c r="A761" s="1" t="s">
        <v>1091</v>
      </c>
      <c r="E761" s="1" t="s">
        <v>1101</v>
      </c>
    </row>
    <row r="762" ht="15.75" customHeight="1">
      <c r="A762" s="1" t="s">
        <v>1093</v>
      </c>
      <c r="E762" s="1" t="s">
        <v>1103</v>
      </c>
    </row>
    <row r="763" ht="15.75" customHeight="1">
      <c r="A763" s="1" t="s">
        <v>1095</v>
      </c>
      <c r="E763" s="1" t="s">
        <v>1105</v>
      </c>
    </row>
    <row r="764" ht="15.75" customHeight="1">
      <c r="A764" s="1" t="s">
        <v>1097</v>
      </c>
      <c r="E764" s="1" t="s">
        <v>11856</v>
      </c>
    </row>
    <row r="765" ht="15.75" customHeight="1">
      <c r="A765" s="1" t="s">
        <v>1099</v>
      </c>
      <c r="E765" s="1" t="s">
        <v>11857</v>
      </c>
    </row>
    <row r="766" ht="15.75" customHeight="1">
      <c r="A766" s="1" t="s">
        <v>1101</v>
      </c>
      <c r="E766" s="1" t="s">
        <v>1113</v>
      </c>
    </row>
    <row r="767" ht="15.75" customHeight="1">
      <c r="A767" s="1" t="s">
        <v>1103</v>
      </c>
      <c r="E767" s="1" t="s">
        <v>1115</v>
      </c>
    </row>
    <row r="768" ht="15.75" customHeight="1">
      <c r="A768" s="1" t="s">
        <v>1105</v>
      </c>
      <c r="E768" s="1" t="s">
        <v>1117</v>
      </c>
    </row>
    <row r="769" ht="15.75" customHeight="1">
      <c r="A769" s="1" t="s">
        <v>11856</v>
      </c>
      <c r="E769" s="1" t="s">
        <v>1119</v>
      </c>
    </row>
    <row r="770" ht="15.75" customHeight="1">
      <c r="A770" s="1" t="s">
        <v>11857</v>
      </c>
      <c r="E770" s="1" t="s">
        <v>1121</v>
      </c>
    </row>
    <row r="771" ht="15.75" customHeight="1">
      <c r="A771" s="1" t="s">
        <v>1113</v>
      </c>
      <c r="E771" s="1" t="s">
        <v>1123</v>
      </c>
    </row>
    <row r="772" ht="15.75" customHeight="1">
      <c r="A772" s="1" t="s">
        <v>1115</v>
      </c>
      <c r="E772" s="1" t="s">
        <v>1125</v>
      </c>
    </row>
    <row r="773" ht="15.75" customHeight="1">
      <c r="A773" s="1" t="s">
        <v>1117</v>
      </c>
      <c r="E773" s="1" t="s">
        <v>1127</v>
      </c>
    </row>
    <row r="774" ht="15.75" customHeight="1">
      <c r="A774" s="1" t="s">
        <v>1119</v>
      </c>
      <c r="E774" s="1" t="s">
        <v>1129</v>
      </c>
    </row>
    <row r="775" ht="15.75" customHeight="1">
      <c r="A775" s="1" t="s">
        <v>1121</v>
      </c>
      <c r="E775" s="1" t="s">
        <v>1131</v>
      </c>
    </row>
    <row r="776" ht="15.75" customHeight="1">
      <c r="A776" s="1" t="s">
        <v>1123</v>
      </c>
      <c r="E776" s="1" t="s">
        <v>11858</v>
      </c>
    </row>
    <row r="777" ht="15.75" customHeight="1">
      <c r="A777" s="1" t="s">
        <v>1125</v>
      </c>
      <c r="E777" s="1" t="s">
        <v>11859</v>
      </c>
    </row>
    <row r="778" ht="15.75" customHeight="1">
      <c r="A778" s="1" t="s">
        <v>1127</v>
      </c>
      <c r="E778" s="1" t="s">
        <v>11860</v>
      </c>
    </row>
    <row r="779" ht="15.75" customHeight="1">
      <c r="A779" s="1" t="s">
        <v>1129</v>
      </c>
      <c r="E779" s="1" t="s">
        <v>11861</v>
      </c>
    </row>
    <row r="780" ht="15.75" customHeight="1">
      <c r="A780" s="1" t="s">
        <v>1131</v>
      </c>
      <c r="E780" s="1" t="s">
        <v>6842</v>
      </c>
    </row>
    <row r="781" ht="15.75" customHeight="1">
      <c r="A781" s="1" t="s">
        <v>11858</v>
      </c>
      <c r="E781" s="1" t="s">
        <v>6844</v>
      </c>
    </row>
    <row r="782" ht="15.75" customHeight="1">
      <c r="A782" s="1" t="s">
        <v>11859</v>
      </c>
      <c r="E782" s="1" t="s">
        <v>6846</v>
      </c>
    </row>
    <row r="783" ht="15.75" customHeight="1">
      <c r="A783" s="1" t="s">
        <v>11860</v>
      </c>
      <c r="E783" s="1" t="s">
        <v>6848</v>
      </c>
    </row>
    <row r="784" ht="15.75" customHeight="1">
      <c r="A784" s="1" t="s">
        <v>11861</v>
      </c>
      <c r="E784" s="1" t="s">
        <v>1165</v>
      </c>
    </row>
    <row r="785" ht="15.75" customHeight="1">
      <c r="A785" s="1" t="s">
        <v>6842</v>
      </c>
      <c r="E785" s="1" t="s">
        <v>6864</v>
      </c>
    </row>
    <row r="786" ht="15.75" customHeight="1">
      <c r="A786" s="1" t="s">
        <v>6844</v>
      </c>
      <c r="E786" s="1" t="s">
        <v>6866</v>
      </c>
    </row>
    <row r="787" ht="15.75" customHeight="1">
      <c r="A787" s="1" t="s">
        <v>6846</v>
      </c>
      <c r="E787" s="1" t="s">
        <v>1209</v>
      </c>
    </row>
    <row r="788" ht="15.75" customHeight="1">
      <c r="A788" s="1" t="s">
        <v>6848</v>
      </c>
      <c r="E788" s="1" t="s">
        <v>1211</v>
      </c>
    </row>
    <row r="789" ht="15.75" customHeight="1">
      <c r="A789" s="1" t="s">
        <v>1165</v>
      </c>
      <c r="E789" s="1" t="s">
        <v>1213</v>
      </c>
    </row>
    <row r="790" ht="15.75" customHeight="1">
      <c r="A790" s="1" t="s">
        <v>6864</v>
      </c>
      <c r="E790" s="1" t="s">
        <v>1267</v>
      </c>
    </row>
    <row r="791" ht="15.75" customHeight="1">
      <c r="A791" s="1" t="s">
        <v>6866</v>
      </c>
      <c r="E791" s="1" t="s">
        <v>1269</v>
      </c>
    </row>
    <row r="792" ht="15.75" customHeight="1">
      <c r="A792" s="1" t="s">
        <v>1209</v>
      </c>
      <c r="E792" s="1" t="s">
        <v>1271</v>
      </c>
    </row>
    <row r="793" ht="15.75" customHeight="1">
      <c r="A793" s="1" t="s">
        <v>1211</v>
      </c>
      <c r="E793" s="1" t="s">
        <v>1273</v>
      </c>
    </row>
    <row r="794" ht="15.75" customHeight="1">
      <c r="A794" s="1" t="s">
        <v>1213</v>
      </c>
      <c r="E794" s="1" t="s">
        <v>1275</v>
      </c>
    </row>
    <row r="795" ht="15.75" customHeight="1">
      <c r="A795" s="1" t="s">
        <v>1267</v>
      </c>
      <c r="E795" s="1" t="s">
        <v>1277</v>
      </c>
    </row>
    <row r="796" ht="15.75" customHeight="1">
      <c r="A796" s="1" t="s">
        <v>1269</v>
      </c>
      <c r="E796" s="1" t="s">
        <v>1279</v>
      </c>
    </row>
    <row r="797" ht="15.75" customHeight="1">
      <c r="A797" s="1" t="s">
        <v>1271</v>
      </c>
      <c r="E797" s="1" t="s">
        <v>1281</v>
      </c>
    </row>
    <row r="798" ht="15.75" customHeight="1">
      <c r="A798" s="1" t="s">
        <v>1273</v>
      </c>
      <c r="E798" s="1" t="s">
        <v>6954</v>
      </c>
    </row>
    <row r="799" ht="15.75" customHeight="1">
      <c r="A799" s="1" t="s">
        <v>1275</v>
      </c>
      <c r="E799" s="1" t="s">
        <v>6956</v>
      </c>
    </row>
    <row r="800" ht="15.75" customHeight="1">
      <c r="A800" s="1" t="s">
        <v>1277</v>
      </c>
      <c r="E800" s="1" t="s">
        <v>1283</v>
      </c>
    </row>
    <row r="801" ht="15.75" customHeight="1">
      <c r="A801" s="1" t="s">
        <v>1279</v>
      </c>
      <c r="E801" s="1" t="s">
        <v>1285</v>
      </c>
    </row>
    <row r="802" ht="15.75" customHeight="1">
      <c r="A802" s="1" t="s">
        <v>1281</v>
      </c>
      <c r="E802" s="1" t="s">
        <v>1287</v>
      </c>
    </row>
    <row r="803" ht="15.75" customHeight="1">
      <c r="A803" s="1" t="s">
        <v>6954</v>
      </c>
      <c r="E803" s="1" t="s">
        <v>1289</v>
      </c>
    </row>
    <row r="804" ht="15.75" customHeight="1">
      <c r="A804" s="1" t="s">
        <v>6956</v>
      </c>
      <c r="E804" s="1" t="s">
        <v>1291</v>
      </c>
    </row>
    <row r="805" ht="15.75" customHeight="1">
      <c r="A805" s="1" t="s">
        <v>1283</v>
      </c>
      <c r="E805" s="1" t="s">
        <v>1293</v>
      </c>
    </row>
    <row r="806" ht="15.75" customHeight="1">
      <c r="A806" s="1" t="s">
        <v>1285</v>
      </c>
      <c r="E806" s="1" t="s">
        <v>1295</v>
      </c>
    </row>
    <row r="807" ht="15.75" customHeight="1">
      <c r="A807" s="1" t="s">
        <v>1287</v>
      </c>
      <c r="E807" s="1" t="s">
        <v>1297</v>
      </c>
    </row>
    <row r="808" ht="15.75" customHeight="1">
      <c r="A808" s="1" t="s">
        <v>1289</v>
      </c>
      <c r="E808" s="1" t="s">
        <v>1299</v>
      </c>
    </row>
    <row r="809" ht="15.75" customHeight="1">
      <c r="A809" s="1" t="s">
        <v>1291</v>
      </c>
      <c r="E809" s="1" t="s">
        <v>1301</v>
      </c>
    </row>
    <row r="810" ht="15.75" customHeight="1">
      <c r="A810" s="1" t="s">
        <v>1293</v>
      </c>
      <c r="E810" s="1" t="s">
        <v>1303</v>
      </c>
    </row>
    <row r="811" ht="15.75" customHeight="1">
      <c r="A811" s="1" t="s">
        <v>1295</v>
      </c>
      <c r="E811" s="1" t="s">
        <v>6969</v>
      </c>
    </row>
    <row r="812" ht="15.75" customHeight="1">
      <c r="A812" s="1" t="s">
        <v>1297</v>
      </c>
      <c r="E812" s="1" t="s">
        <v>6971</v>
      </c>
    </row>
    <row r="813" ht="15.75" customHeight="1">
      <c r="A813" s="1" t="s">
        <v>1299</v>
      </c>
      <c r="E813" s="1" t="s">
        <v>6973</v>
      </c>
    </row>
    <row r="814" ht="15.75" customHeight="1">
      <c r="A814" s="1" t="s">
        <v>1301</v>
      </c>
      <c r="E814" s="1" t="s">
        <v>6975</v>
      </c>
    </row>
    <row r="815" ht="15.75" customHeight="1">
      <c r="A815" s="1" t="s">
        <v>1303</v>
      </c>
      <c r="E815" s="1" t="s">
        <v>6977</v>
      </c>
    </row>
    <row r="816" ht="15.75" customHeight="1">
      <c r="A816" s="1" t="s">
        <v>6969</v>
      </c>
      <c r="E816" s="1" t="s">
        <v>1305</v>
      </c>
    </row>
    <row r="817" ht="15.75" customHeight="1">
      <c r="A817" s="1" t="s">
        <v>6971</v>
      </c>
      <c r="E817" s="1" t="s">
        <v>1307</v>
      </c>
    </row>
    <row r="818" ht="15.75" customHeight="1">
      <c r="A818" s="1" t="s">
        <v>6973</v>
      </c>
      <c r="E818" s="1" t="s">
        <v>1309</v>
      </c>
    </row>
    <row r="819" ht="15.75" customHeight="1">
      <c r="A819" s="1" t="s">
        <v>6975</v>
      </c>
      <c r="E819" s="1" t="s">
        <v>1311</v>
      </c>
    </row>
    <row r="820" ht="15.75" customHeight="1">
      <c r="A820" s="1" t="s">
        <v>6977</v>
      </c>
      <c r="E820" s="1" t="s">
        <v>1313</v>
      </c>
    </row>
    <row r="821" ht="15.75" customHeight="1">
      <c r="A821" s="1" t="s">
        <v>1305</v>
      </c>
      <c r="E821" s="1" t="s">
        <v>1315</v>
      </c>
    </row>
    <row r="822" ht="15.75" customHeight="1">
      <c r="A822" s="1" t="s">
        <v>1307</v>
      </c>
      <c r="E822" s="1" t="s">
        <v>1317</v>
      </c>
    </row>
    <row r="823" ht="15.75" customHeight="1">
      <c r="A823" s="1" t="s">
        <v>1309</v>
      </c>
      <c r="E823" s="1" t="s">
        <v>1319</v>
      </c>
    </row>
    <row r="824" ht="15.75" customHeight="1">
      <c r="A824" s="1" t="s">
        <v>1311</v>
      </c>
      <c r="E824" s="1" t="s">
        <v>1321</v>
      </c>
    </row>
    <row r="825" ht="15.75" customHeight="1">
      <c r="A825" s="1" t="s">
        <v>1313</v>
      </c>
      <c r="E825" s="1" t="s">
        <v>1323</v>
      </c>
    </row>
    <row r="826" ht="15.75" customHeight="1">
      <c r="A826" s="1" t="s">
        <v>1315</v>
      </c>
      <c r="E826" s="1" t="s">
        <v>1325</v>
      </c>
    </row>
    <row r="827" ht="15.75" customHeight="1">
      <c r="A827" s="1" t="s">
        <v>1317</v>
      </c>
      <c r="E827" s="1" t="s">
        <v>1327</v>
      </c>
    </row>
    <row r="828" ht="15.75" customHeight="1">
      <c r="A828" s="1" t="s">
        <v>1319</v>
      </c>
      <c r="E828" s="1" t="s">
        <v>7234</v>
      </c>
    </row>
    <row r="829" ht="15.75" customHeight="1">
      <c r="A829" s="1" t="s">
        <v>1321</v>
      </c>
      <c r="E829" s="1" t="s">
        <v>7236</v>
      </c>
    </row>
    <row r="830" ht="15.75" customHeight="1">
      <c r="A830" s="1" t="s">
        <v>1323</v>
      </c>
      <c r="E830" s="1" t="s">
        <v>1329</v>
      </c>
    </row>
    <row r="831" ht="15.75" customHeight="1">
      <c r="A831" s="1" t="s">
        <v>1325</v>
      </c>
      <c r="E831" s="1" t="s">
        <v>1331</v>
      </c>
    </row>
    <row r="832" ht="15.75" customHeight="1">
      <c r="A832" s="1" t="s">
        <v>1327</v>
      </c>
      <c r="E832" s="1" t="s">
        <v>1333</v>
      </c>
    </row>
    <row r="833" ht="15.75" customHeight="1">
      <c r="A833" s="1" t="s">
        <v>7234</v>
      </c>
      <c r="E833" s="1" t="s">
        <v>1335</v>
      </c>
    </row>
    <row r="834" ht="15.75" customHeight="1">
      <c r="A834" s="1" t="s">
        <v>7236</v>
      </c>
      <c r="E834" s="1" t="s">
        <v>1337</v>
      </c>
    </row>
    <row r="835" ht="15.75" customHeight="1">
      <c r="A835" s="1" t="s">
        <v>1329</v>
      </c>
      <c r="E835" s="1" t="s">
        <v>11862</v>
      </c>
    </row>
    <row r="836" ht="15.75" customHeight="1">
      <c r="A836" s="1" t="s">
        <v>1331</v>
      </c>
      <c r="E836" s="1" t="s">
        <v>7293</v>
      </c>
    </row>
    <row r="837" ht="15.75" customHeight="1">
      <c r="A837" s="1" t="s">
        <v>1333</v>
      </c>
      <c r="E837" s="1" t="s">
        <v>7295</v>
      </c>
    </row>
    <row r="838" ht="15.75" customHeight="1">
      <c r="A838" s="1" t="s">
        <v>1335</v>
      </c>
      <c r="E838" s="1" t="s">
        <v>7297</v>
      </c>
    </row>
    <row r="839" ht="15.75" customHeight="1">
      <c r="A839" s="1" t="s">
        <v>1337</v>
      </c>
      <c r="E839" s="1" t="s">
        <v>7299</v>
      </c>
    </row>
    <row r="840" ht="15.75" customHeight="1">
      <c r="A840" s="1" t="s">
        <v>11862</v>
      </c>
      <c r="E840" s="1" t="s">
        <v>7301</v>
      </c>
    </row>
    <row r="841" ht="15.75" customHeight="1">
      <c r="A841" s="1" t="s">
        <v>7293</v>
      </c>
      <c r="E841" s="1" t="s">
        <v>7303</v>
      </c>
    </row>
    <row r="842" ht="15.75" customHeight="1">
      <c r="A842" s="1" t="s">
        <v>7295</v>
      </c>
      <c r="E842" s="1" t="s">
        <v>7305</v>
      </c>
    </row>
    <row r="843" ht="15.75" customHeight="1">
      <c r="A843" s="1" t="s">
        <v>7297</v>
      </c>
      <c r="E843" s="1" t="s">
        <v>7307</v>
      </c>
    </row>
    <row r="844" ht="15.75" customHeight="1">
      <c r="A844" s="1" t="s">
        <v>7299</v>
      </c>
      <c r="E844" s="1" t="s">
        <v>7309</v>
      </c>
    </row>
    <row r="845" ht="15.75" customHeight="1">
      <c r="A845" s="1" t="s">
        <v>7301</v>
      </c>
      <c r="E845" s="1" t="s">
        <v>7311</v>
      </c>
    </row>
    <row r="846" ht="15.75" customHeight="1">
      <c r="A846" s="1" t="s">
        <v>7303</v>
      </c>
      <c r="E846" s="1" t="s">
        <v>7313</v>
      </c>
    </row>
    <row r="847" ht="15.75" customHeight="1">
      <c r="A847" s="1" t="s">
        <v>7305</v>
      </c>
      <c r="E847" s="1" t="s">
        <v>7323</v>
      </c>
    </row>
    <row r="848" ht="15.75" customHeight="1">
      <c r="A848" s="1" t="s">
        <v>7307</v>
      </c>
      <c r="E848" s="1" t="s">
        <v>7325</v>
      </c>
    </row>
    <row r="849" ht="15.75" customHeight="1">
      <c r="A849" s="1" t="s">
        <v>7309</v>
      </c>
      <c r="E849" s="1" t="s">
        <v>7327</v>
      </c>
    </row>
    <row r="850" ht="15.75" customHeight="1">
      <c r="A850" s="1" t="s">
        <v>7311</v>
      </c>
      <c r="E850" s="1" t="s">
        <v>7329</v>
      </c>
    </row>
    <row r="851" ht="15.75" customHeight="1">
      <c r="A851" s="1" t="s">
        <v>7313</v>
      </c>
      <c r="E851" s="1" t="s">
        <v>1339</v>
      </c>
    </row>
    <row r="852" ht="15.75" customHeight="1">
      <c r="A852" s="1" t="s">
        <v>7323</v>
      </c>
      <c r="E852" s="1" t="s">
        <v>7332</v>
      </c>
    </row>
    <row r="853" ht="15.75" customHeight="1">
      <c r="A853" s="1" t="s">
        <v>7325</v>
      </c>
      <c r="E853" s="1" t="s">
        <v>7334</v>
      </c>
    </row>
    <row r="854" ht="15.75" customHeight="1">
      <c r="A854" s="1" t="s">
        <v>7327</v>
      </c>
      <c r="E854" s="1" t="s">
        <v>7336</v>
      </c>
    </row>
    <row r="855" ht="15.75" customHeight="1">
      <c r="A855" s="1" t="s">
        <v>7329</v>
      </c>
      <c r="E855" s="1" t="s">
        <v>11863</v>
      </c>
    </row>
    <row r="856" ht="15.75" customHeight="1">
      <c r="A856" s="1" t="s">
        <v>1339</v>
      </c>
      <c r="E856" s="1" t="s">
        <v>7340</v>
      </c>
    </row>
    <row r="857" ht="15.75" customHeight="1">
      <c r="A857" s="1" t="s">
        <v>7332</v>
      </c>
      <c r="E857" s="1" t="s">
        <v>11864</v>
      </c>
    </row>
    <row r="858" ht="15.75" customHeight="1">
      <c r="A858" s="1" t="s">
        <v>7334</v>
      </c>
      <c r="E858" s="1" t="s">
        <v>7344</v>
      </c>
    </row>
    <row r="859" ht="15.75" customHeight="1">
      <c r="A859" s="1" t="s">
        <v>7336</v>
      </c>
      <c r="E859" s="1" t="s">
        <v>7346</v>
      </c>
    </row>
    <row r="860" ht="15.75" customHeight="1">
      <c r="A860" s="1" t="s">
        <v>11863</v>
      </c>
      <c r="E860" s="1" t="s">
        <v>7348</v>
      </c>
    </row>
    <row r="861" ht="15.75" customHeight="1">
      <c r="A861" s="1" t="s">
        <v>7340</v>
      </c>
      <c r="E861" s="1" t="s">
        <v>1343</v>
      </c>
    </row>
    <row r="862" ht="15.75" customHeight="1">
      <c r="A862" s="1" t="s">
        <v>11864</v>
      </c>
      <c r="E862" s="1" t="s">
        <v>7352</v>
      </c>
    </row>
    <row r="863" ht="15.75" customHeight="1">
      <c r="A863" s="1" t="s">
        <v>7344</v>
      </c>
      <c r="E863" s="1" t="s">
        <v>7354</v>
      </c>
    </row>
    <row r="864" ht="15.75" customHeight="1">
      <c r="A864" s="1" t="s">
        <v>7346</v>
      </c>
      <c r="E864" s="1" t="s">
        <v>11865</v>
      </c>
    </row>
    <row r="865" ht="15.75" customHeight="1">
      <c r="A865" s="1" t="s">
        <v>7348</v>
      </c>
      <c r="E865" s="1" t="s">
        <v>1345</v>
      </c>
    </row>
    <row r="866" ht="15.75" customHeight="1">
      <c r="A866" s="1" t="s">
        <v>1343</v>
      </c>
      <c r="E866" s="1" t="s">
        <v>1347</v>
      </c>
    </row>
    <row r="867" ht="15.75" customHeight="1">
      <c r="A867" s="1" t="s">
        <v>7352</v>
      </c>
      <c r="E867" s="1" t="s">
        <v>7480</v>
      </c>
    </row>
    <row r="868" ht="15.75" customHeight="1">
      <c r="A868" s="1" t="s">
        <v>7354</v>
      </c>
      <c r="E868" s="1" t="s">
        <v>7482</v>
      </c>
    </row>
    <row r="869" ht="15.75" customHeight="1">
      <c r="A869" s="1" t="s">
        <v>11865</v>
      </c>
      <c r="E869" s="1" t="s">
        <v>7484</v>
      </c>
    </row>
    <row r="870" ht="15.75" customHeight="1">
      <c r="A870" s="1" t="s">
        <v>1345</v>
      </c>
      <c r="E870" s="1" t="s">
        <v>7486</v>
      </c>
    </row>
    <row r="871" ht="15.75" customHeight="1">
      <c r="A871" s="1" t="s">
        <v>1347</v>
      </c>
      <c r="E871" s="1" t="s">
        <v>11866</v>
      </c>
    </row>
    <row r="872" ht="15.75" customHeight="1">
      <c r="A872" s="1" t="s">
        <v>7480</v>
      </c>
      <c r="E872" s="1" t="s">
        <v>11867</v>
      </c>
    </row>
    <row r="873" ht="15.75" customHeight="1">
      <c r="A873" s="1" t="s">
        <v>7482</v>
      </c>
      <c r="E873" s="1" t="s">
        <v>11868</v>
      </c>
    </row>
    <row r="874" ht="15.75" customHeight="1">
      <c r="A874" s="1" t="s">
        <v>7484</v>
      </c>
      <c r="E874" s="1" t="s">
        <v>7489</v>
      </c>
    </row>
    <row r="875" ht="15.75" customHeight="1">
      <c r="A875" s="1" t="s">
        <v>7486</v>
      </c>
      <c r="E875" s="1" t="s">
        <v>7491</v>
      </c>
    </row>
    <row r="876" ht="15.75" customHeight="1">
      <c r="A876" s="1" t="s">
        <v>11866</v>
      </c>
      <c r="E876" s="1" t="s">
        <v>7493</v>
      </c>
    </row>
    <row r="877" ht="15.75" customHeight="1">
      <c r="A877" s="1" t="s">
        <v>11867</v>
      </c>
      <c r="E877" s="1" t="s">
        <v>7495</v>
      </c>
    </row>
    <row r="878" ht="15.75" customHeight="1">
      <c r="A878" s="1" t="s">
        <v>11868</v>
      </c>
      <c r="E878" s="1" t="s">
        <v>7497</v>
      </c>
    </row>
    <row r="879" ht="15.75" customHeight="1">
      <c r="A879" s="1" t="s">
        <v>7489</v>
      </c>
      <c r="E879" s="1" t="s">
        <v>7499</v>
      </c>
    </row>
    <row r="880" ht="15.75" customHeight="1">
      <c r="A880" s="1" t="s">
        <v>7491</v>
      </c>
      <c r="E880" s="1" t="s">
        <v>7501</v>
      </c>
    </row>
    <row r="881" ht="15.75" customHeight="1">
      <c r="A881" s="1" t="s">
        <v>7493</v>
      </c>
      <c r="E881" s="1" t="s">
        <v>7503</v>
      </c>
    </row>
    <row r="882" ht="15.75" customHeight="1">
      <c r="A882" s="1" t="s">
        <v>7495</v>
      </c>
      <c r="E882" s="1" t="s">
        <v>7505</v>
      </c>
    </row>
    <row r="883" ht="15.75" customHeight="1">
      <c r="A883" s="1" t="s">
        <v>7497</v>
      </c>
      <c r="E883" s="1" t="s">
        <v>7507</v>
      </c>
    </row>
    <row r="884" ht="15.75" customHeight="1">
      <c r="A884" s="1" t="s">
        <v>7499</v>
      </c>
      <c r="E884" s="1" t="s">
        <v>1349</v>
      </c>
    </row>
    <row r="885" ht="15.75" customHeight="1">
      <c r="A885" s="1" t="s">
        <v>7501</v>
      </c>
      <c r="E885" s="1" t="s">
        <v>1351</v>
      </c>
    </row>
    <row r="886" ht="15.75" customHeight="1">
      <c r="A886" s="1" t="s">
        <v>7503</v>
      </c>
      <c r="E886" s="1" t="s">
        <v>1353</v>
      </c>
    </row>
    <row r="887" ht="15.75" customHeight="1">
      <c r="A887" s="1" t="s">
        <v>7505</v>
      </c>
      <c r="E887" s="1" t="s">
        <v>1355</v>
      </c>
    </row>
    <row r="888" ht="15.75" customHeight="1">
      <c r="A888" s="1" t="s">
        <v>7507</v>
      </c>
      <c r="E888" s="1" t="s">
        <v>1357</v>
      </c>
    </row>
    <row r="889" ht="15.75" customHeight="1">
      <c r="A889" s="1" t="s">
        <v>1349</v>
      </c>
      <c r="E889" s="1" t="s">
        <v>1359</v>
      </c>
    </row>
    <row r="890" ht="15.75" customHeight="1">
      <c r="A890" s="1" t="s">
        <v>1351</v>
      </c>
      <c r="E890" s="1" t="s">
        <v>1361</v>
      </c>
    </row>
    <row r="891" ht="15.75" customHeight="1">
      <c r="A891" s="1" t="s">
        <v>1353</v>
      </c>
      <c r="E891" s="1" t="s">
        <v>1363</v>
      </c>
    </row>
    <row r="892" ht="15.75" customHeight="1">
      <c r="A892" s="1" t="s">
        <v>1355</v>
      </c>
      <c r="E892" s="1" t="s">
        <v>1365</v>
      </c>
    </row>
    <row r="893" ht="15.75" customHeight="1">
      <c r="A893" s="1" t="s">
        <v>1357</v>
      </c>
      <c r="E893" s="1" t="s">
        <v>1367</v>
      </c>
    </row>
    <row r="894" ht="15.75" customHeight="1">
      <c r="A894" s="1" t="s">
        <v>1359</v>
      </c>
      <c r="E894" s="1" t="s">
        <v>1369</v>
      </c>
    </row>
    <row r="895" ht="15.75" customHeight="1">
      <c r="A895" s="1" t="s">
        <v>1361</v>
      </c>
      <c r="E895" s="1" t="s">
        <v>1371</v>
      </c>
    </row>
    <row r="896" ht="15.75" customHeight="1">
      <c r="A896" s="1" t="s">
        <v>1363</v>
      </c>
      <c r="E896" s="1" t="s">
        <v>1373</v>
      </c>
    </row>
    <row r="897" ht="15.75" customHeight="1">
      <c r="A897" s="1" t="s">
        <v>1365</v>
      </c>
      <c r="E897" s="1" t="s">
        <v>1375</v>
      </c>
    </row>
    <row r="898" ht="15.75" customHeight="1">
      <c r="A898" s="1" t="s">
        <v>1367</v>
      </c>
      <c r="E898" s="1" t="s">
        <v>1377</v>
      </c>
    </row>
    <row r="899" ht="15.75" customHeight="1">
      <c r="A899" s="1" t="s">
        <v>1369</v>
      </c>
      <c r="E899" s="1" t="s">
        <v>1379</v>
      </c>
    </row>
    <row r="900" ht="15.75" customHeight="1">
      <c r="A900" s="1" t="s">
        <v>1371</v>
      </c>
      <c r="E900" s="1" t="s">
        <v>1381</v>
      </c>
    </row>
    <row r="901" ht="15.75" customHeight="1">
      <c r="A901" s="1" t="s">
        <v>1373</v>
      </c>
      <c r="E901" s="1" t="s">
        <v>1383</v>
      </c>
    </row>
    <row r="902" ht="15.75" customHeight="1">
      <c r="A902" s="1" t="s">
        <v>1375</v>
      </c>
      <c r="E902" s="1" t="s">
        <v>1385</v>
      </c>
    </row>
    <row r="903" ht="15.75" customHeight="1">
      <c r="A903" s="1" t="s">
        <v>1377</v>
      </c>
      <c r="E903" s="1" t="s">
        <v>1387</v>
      </c>
    </row>
    <row r="904" ht="15.75" customHeight="1">
      <c r="A904" s="1" t="s">
        <v>1379</v>
      </c>
      <c r="E904" s="1" t="s">
        <v>1389</v>
      </c>
    </row>
    <row r="905" ht="15.75" customHeight="1">
      <c r="A905" s="1" t="s">
        <v>1381</v>
      </c>
      <c r="E905" s="1" t="s">
        <v>1391</v>
      </c>
    </row>
    <row r="906" ht="15.75" customHeight="1">
      <c r="A906" s="1" t="s">
        <v>1383</v>
      </c>
      <c r="E906" s="1" t="s">
        <v>7639</v>
      </c>
    </row>
    <row r="907" ht="15.75" customHeight="1">
      <c r="A907" s="1" t="s">
        <v>1385</v>
      </c>
      <c r="E907" s="1" t="s">
        <v>7641</v>
      </c>
    </row>
    <row r="908" ht="15.75" customHeight="1">
      <c r="A908" s="1" t="s">
        <v>1387</v>
      </c>
      <c r="E908" s="1" t="s">
        <v>7643</v>
      </c>
    </row>
    <row r="909" ht="15.75" customHeight="1">
      <c r="A909" s="1" t="s">
        <v>1389</v>
      </c>
      <c r="E909" s="1" t="s">
        <v>7646</v>
      </c>
    </row>
    <row r="910" ht="15.75" customHeight="1">
      <c r="A910" s="1" t="s">
        <v>1391</v>
      </c>
      <c r="E910" s="1" t="s">
        <v>7648</v>
      </c>
    </row>
    <row r="911" ht="15.75" customHeight="1">
      <c r="A911" s="1" t="s">
        <v>7639</v>
      </c>
      <c r="E911" s="1" t="s">
        <v>7651</v>
      </c>
    </row>
    <row r="912" ht="15.75" customHeight="1">
      <c r="A912" s="1" t="s">
        <v>7641</v>
      </c>
      <c r="E912" s="1" t="s">
        <v>1393</v>
      </c>
    </row>
    <row r="913" ht="15.75" customHeight="1">
      <c r="A913" s="1" t="s">
        <v>7643</v>
      </c>
      <c r="E913" s="1" t="s">
        <v>7653</v>
      </c>
    </row>
    <row r="914" ht="15.75" customHeight="1">
      <c r="A914" s="1" t="s">
        <v>7646</v>
      </c>
      <c r="E914" s="1" t="s">
        <v>1395</v>
      </c>
    </row>
    <row r="915" ht="15.75" customHeight="1">
      <c r="A915" s="1" t="s">
        <v>7648</v>
      </c>
      <c r="E915" s="1" t="s">
        <v>7655</v>
      </c>
    </row>
    <row r="916" ht="15.75" customHeight="1">
      <c r="A916" s="1" t="s">
        <v>7651</v>
      </c>
      <c r="E916" s="1" t="s">
        <v>1397</v>
      </c>
    </row>
    <row r="917" ht="15.75" customHeight="1">
      <c r="A917" s="1" t="s">
        <v>1393</v>
      </c>
      <c r="E917" s="1" t="s">
        <v>1399</v>
      </c>
    </row>
    <row r="918" ht="15.75" customHeight="1">
      <c r="A918" s="1" t="s">
        <v>7653</v>
      </c>
      <c r="E918" s="1" t="s">
        <v>1401</v>
      </c>
    </row>
    <row r="919" ht="15.75" customHeight="1">
      <c r="A919" s="1" t="s">
        <v>1395</v>
      </c>
      <c r="E919" s="1" t="s">
        <v>1403</v>
      </c>
    </row>
    <row r="920" ht="15.75" customHeight="1">
      <c r="A920" s="1" t="s">
        <v>7655</v>
      </c>
      <c r="E920" s="1" t="s">
        <v>7670</v>
      </c>
    </row>
    <row r="921" ht="15.75" customHeight="1">
      <c r="A921" s="1" t="s">
        <v>1397</v>
      </c>
      <c r="E921" s="1" t="s">
        <v>7672</v>
      </c>
    </row>
    <row r="922" ht="15.75" customHeight="1">
      <c r="A922" s="1" t="s">
        <v>1399</v>
      </c>
      <c r="E922" s="1" t="s">
        <v>7674</v>
      </c>
    </row>
    <row r="923" ht="15.75" customHeight="1">
      <c r="A923" s="1" t="s">
        <v>1401</v>
      </c>
      <c r="E923" s="1" t="s">
        <v>7676</v>
      </c>
    </row>
    <row r="924" ht="15.75" customHeight="1">
      <c r="A924" s="1" t="s">
        <v>1403</v>
      </c>
      <c r="E924" s="1" t="s">
        <v>1411</v>
      </c>
    </row>
    <row r="925" ht="15.75" customHeight="1">
      <c r="A925" s="1" t="s">
        <v>7670</v>
      </c>
      <c r="E925" s="1" t="s">
        <v>1413</v>
      </c>
    </row>
    <row r="926" ht="15.75" customHeight="1">
      <c r="A926" s="1" t="s">
        <v>7672</v>
      </c>
      <c r="E926" s="1" t="s">
        <v>1415</v>
      </c>
    </row>
    <row r="927" ht="15.75" customHeight="1">
      <c r="A927" s="1" t="s">
        <v>7674</v>
      </c>
      <c r="E927" s="1" t="s">
        <v>11869</v>
      </c>
    </row>
    <row r="928" ht="15.75" customHeight="1">
      <c r="A928" s="1" t="s">
        <v>7676</v>
      </c>
      <c r="E928" s="1" t="s">
        <v>1417</v>
      </c>
    </row>
    <row r="929" ht="15.75" customHeight="1">
      <c r="A929" s="1" t="s">
        <v>1411</v>
      </c>
      <c r="E929" s="1" t="s">
        <v>1451</v>
      </c>
    </row>
    <row r="930" ht="15.75" customHeight="1">
      <c r="A930" s="1" t="s">
        <v>1413</v>
      </c>
      <c r="E930" s="1" t="s">
        <v>1453</v>
      </c>
    </row>
    <row r="931" ht="15.75" customHeight="1">
      <c r="A931" s="1" t="s">
        <v>1415</v>
      </c>
      <c r="E931" s="1" t="s">
        <v>1455</v>
      </c>
    </row>
    <row r="932" ht="15.75" customHeight="1">
      <c r="A932" s="1" t="s">
        <v>11869</v>
      </c>
      <c r="E932" s="1" t="s">
        <v>1457</v>
      </c>
    </row>
    <row r="933" ht="15.75" customHeight="1">
      <c r="A933" s="1" t="s">
        <v>1417</v>
      </c>
      <c r="E933" s="1" t="s">
        <v>1459</v>
      </c>
    </row>
    <row r="934" ht="15.75" customHeight="1">
      <c r="A934" s="1" t="s">
        <v>1451</v>
      </c>
      <c r="E934" s="1" t="s">
        <v>7797</v>
      </c>
    </row>
    <row r="935" ht="15.75" customHeight="1">
      <c r="A935" s="1" t="s">
        <v>1453</v>
      </c>
      <c r="E935" s="1" t="s">
        <v>7799</v>
      </c>
    </row>
    <row r="936" ht="15.75" customHeight="1">
      <c r="A936" s="1" t="s">
        <v>1455</v>
      </c>
      <c r="E936" s="1" t="s">
        <v>7801</v>
      </c>
    </row>
    <row r="937" ht="15.75" customHeight="1">
      <c r="A937" s="1" t="s">
        <v>1457</v>
      </c>
      <c r="E937" s="1" t="s">
        <v>7803</v>
      </c>
    </row>
    <row r="938" ht="15.75" customHeight="1">
      <c r="A938" s="1" t="s">
        <v>1459</v>
      </c>
      <c r="E938" s="1" t="s">
        <v>7805</v>
      </c>
    </row>
    <row r="939" ht="15.75" customHeight="1">
      <c r="A939" s="1" t="s">
        <v>7797</v>
      </c>
      <c r="E939" s="1" t="s">
        <v>11870</v>
      </c>
    </row>
    <row r="940" ht="15.75" customHeight="1">
      <c r="A940" s="1" t="s">
        <v>7799</v>
      </c>
      <c r="E940" s="1" t="s">
        <v>1461</v>
      </c>
    </row>
    <row r="941" ht="15.75" customHeight="1">
      <c r="A941" s="1" t="s">
        <v>7801</v>
      </c>
      <c r="E941" s="1" t="s">
        <v>1463</v>
      </c>
    </row>
    <row r="942" ht="15.75" customHeight="1">
      <c r="A942" s="1" t="s">
        <v>7803</v>
      </c>
      <c r="E942" s="1" t="s">
        <v>1465</v>
      </c>
    </row>
    <row r="943" ht="15.75" customHeight="1">
      <c r="A943" s="1" t="s">
        <v>7805</v>
      </c>
      <c r="E943" s="1" t="s">
        <v>1467</v>
      </c>
    </row>
    <row r="944" ht="15.75" customHeight="1">
      <c r="A944" s="1" t="s">
        <v>11870</v>
      </c>
      <c r="E944" s="1" t="s">
        <v>1469</v>
      </c>
    </row>
    <row r="945" ht="15.75" customHeight="1">
      <c r="A945" s="1" t="s">
        <v>1461</v>
      </c>
      <c r="E945" s="1" t="s">
        <v>7830</v>
      </c>
    </row>
    <row r="946" ht="15.75" customHeight="1">
      <c r="A946" s="1" t="s">
        <v>1463</v>
      </c>
      <c r="E946" s="1" t="s">
        <v>7832</v>
      </c>
    </row>
    <row r="947" ht="15.75" customHeight="1">
      <c r="A947" s="1" t="s">
        <v>1465</v>
      </c>
      <c r="E947" s="1" t="s">
        <v>7834</v>
      </c>
    </row>
    <row r="948" ht="15.75" customHeight="1">
      <c r="A948" s="1" t="s">
        <v>1467</v>
      </c>
      <c r="E948" s="1" t="s">
        <v>7836</v>
      </c>
    </row>
    <row r="949" ht="15.75" customHeight="1">
      <c r="A949" s="1" t="s">
        <v>1469</v>
      </c>
      <c r="E949" s="1" t="s">
        <v>7838</v>
      </c>
    </row>
    <row r="950" ht="15.75" customHeight="1">
      <c r="A950" s="1" t="s">
        <v>7830</v>
      </c>
      <c r="E950" s="1" t="s">
        <v>7840</v>
      </c>
    </row>
    <row r="951" ht="15.75" customHeight="1">
      <c r="A951" s="1" t="s">
        <v>7832</v>
      </c>
      <c r="E951" s="1" t="s">
        <v>7842</v>
      </c>
    </row>
    <row r="952" ht="15.75" customHeight="1">
      <c r="A952" s="1" t="s">
        <v>7834</v>
      </c>
      <c r="E952" s="1" t="s">
        <v>7844</v>
      </c>
    </row>
    <row r="953" ht="15.75" customHeight="1">
      <c r="A953" s="1" t="s">
        <v>7836</v>
      </c>
      <c r="E953" s="1" t="s">
        <v>1481</v>
      </c>
    </row>
    <row r="954" ht="15.75" customHeight="1">
      <c r="A954" s="1" t="s">
        <v>7838</v>
      </c>
      <c r="E954" s="1" t="s">
        <v>1483</v>
      </c>
    </row>
    <row r="955" ht="15.75" customHeight="1">
      <c r="A955" s="1" t="s">
        <v>7840</v>
      </c>
      <c r="E955" s="1" t="s">
        <v>1485</v>
      </c>
    </row>
    <row r="956" ht="15.75" customHeight="1">
      <c r="A956" s="1" t="s">
        <v>7842</v>
      </c>
      <c r="E956" s="1" t="s">
        <v>1487</v>
      </c>
    </row>
    <row r="957" ht="15.75" customHeight="1">
      <c r="A957" s="1" t="s">
        <v>7844</v>
      </c>
      <c r="E957" s="1" t="s">
        <v>1489</v>
      </c>
    </row>
    <row r="958" ht="15.75" customHeight="1">
      <c r="A958" s="1" t="s">
        <v>1481</v>
      </c>
      <c r="E958" s="1" t="s">
        <v>1491</v>
      </c>
    </row>
    <row r="959" ht="15.75" customHeight="1">
      <c r="A959" s="1" t="s">
        <v>1483</v>
      </c>
      <c r="E959" s="1" t="s">
        <v>1493</v>
      </c>
    </row>
    <row r="960" ht="15.75" customHeight="1">
      <c r="A960" s="1" t="s">
        <v>1485</v>
      </c>
      <c r="E960" s="1" t="s">
        <v>1495</v>
      </c>
    </row>
    <row r="961" ht="15.75" customHeight="1">
      <c r="A961" s="1" t="s">
        <v>1487</v>
      </c>
      <c r="E961" s="1" t="s">
        <v>1497</v>
      </c>
    </row>
    <row r="962" ht="15.75" customHeight="1">
      <c r="A962" s="1" t="s">
        <v>1489</v>
      </c>
      <c r="E962" s="1" t="s">
        <v>1499</v>
      </c>
    </row>
    <row r="963" ht="15.75" customHeight="1">
      <c r="A963" s="1" t="s">
        <v>1491</v>
      </c>
      <c r="E963" s="1" t="s">
        <v>1501</v>
      </c>
    </row>
    <row r="964" ht="15.75" customHeight="1">
      <c r="A964" s="1" t="s">
        <v>1493</v>
      </c>
      <c r="E964" s="1" t="s">
        <v>11871</v>
      </c>
    </row>
    <row r="965" ht="15.75" customHeight="1">
      <c r="A965" s="1" t="s">
        <v>1495</v>
      </c>
      <c r="E965" s="1" t="s">
        <v>11872</v>
      </c>
    </row>
    <row r="966" ht="15.75" customHeight="1">
      <c r="A966" s="1" t="s">
        <v>1497</v>
      </c>
      <c r="E966" s="1" t="s">
        <v>11873</v>
      </c>
    </row>
    <row r="967" ht="15.75" customHeight="1">
      <c r="A967" s="1" t="s">
        <v>1499</v>
      </c>
      <c r="E967" s="1" t="s">
        <v>11874</v>
      </c>
    </row>
    <row r="968" ht="15.75" customHeight="1">
      <c r="A968" s="1" t="s">
        <v>1501</v>
      </c>
      <c r="E968" s="1" t="s">
        <v>1511</v>
      </c>
    </row>
    <row r="969" ht="15.75" customHeight="1">
      <c r="A969" s="1" t="s">
        <v>11871</v>
      </c>
      <c r="E969" s="1" t="s">
        <v>1513</v>
      </c>
    </row>
    <row r="970" ht="15.75" customHeight="1">
      <c r="A970" s="1" t="s">
        <v>11872</v>
      </c>
      <c r="E970" s="1" t="s">
        <v>1515</v>
      </c>
    </row>
    <row r="971" ht="15.75" customHeight="1">
      <c r="A971" s="1" t="s">
        <v>11873</v>
      </c>
      <c r="E971" s="1" t="s">
        <v>1517</v>
      </c>
    </row>
    <row r="972" ht="15.75" customHeight="1">
      <c r="A972" s="1" t="s">
        <v>11874</v>
      </c>
      <c r="E972" s="1" t="s">
        <v>1519</v>
      </c>
    </row>
    <row r="973" ht="15.75" customHeight="1">
      <c r="A973" s="1" t="s">
        <v>1511</v>
      </c>
      <c r="E973" s="1" t="s">
        <v>1521</v>
      </c>
    </row>
    <row r="974" ht="15.75" customHeight="1">
      <c r="A974" s="1" t="s">
        <v>1513</v>
      </c>
      <c r="E974" s="1" t="s">
        <v>1523</v>
      </c>
    </row>
    <row r="975" ht="15.75" customHeight="1">
      <c r="A975" s="1" t="s">
        <v>1515</v>
      </c>
      <c r="E975" s="1" t="s">
        <v>1525</v>
      </c>
    </row>
    <row r="976" ht="15.75" customHeight="1">
      <c r="A976" s="1" t="s">
        <v>1517</v>
      </c>
      <c r="E976" s="1" t="s">
        <v>11875</v>
      </c>
    </row>
    <row r="977" ht="15.75" customHeight="1">
      <c r="A977" s="1" t="s">
        <v>1519</v>
      </c>
      <c r="E977" s="1" t="s">
        <v>1529</v>
      </c>
    </row>
    <row r="978" ht="15.75" customHeight="1">
      <c r="A978" s="1" t="s">
        <v>1521</v>
      </c>
      <c r="E978" s="1" t="s">
        <v>1531</v>
      </c>
    </row>
    <row r="979" ht="15.75" customHeight="1">
      <c r="A979" s="1" t="s">
        <v>1523</v>
      </c>
      <c r="E979" s="1" t="s">
        <v>1533</v>
      </c>
    </row>
    <row r="980" ht="15.75" customHeight="1">
      <c r="A980" s="1" t="s">
        <v>1525</v>
      </c>
      <c r="E980" s="1" t="s">
        <v>1535</v>
      </c>
    </row>
    <row r="981" ht="15.75" customHeight="1">
      <c r="A981" s="1" t="s">
        <v>11875</v>
      </c>
      <c r="E981" s="1" t="s">
        <v>1537</v>
      </c>
    </row>
    <row r="982" ht="15.75" customHeight="1">
      <c r="A982" s="1" t="s">
        <v>1529</v>
      </c>
      <c r="E982" s="1" t="s">
        <v>1539</v>
      </c>
    </row>
    <row r="983" ht="15.75" customHeight="1">
      <c r="A983" s="1" t="s">
        <v>1531</v>
      </c>
      <c r="E983" s="1" t="s">
        <v>1541</v>
      </c>
    </row>
    <row r="984" ht="15.75" customHeight="1">
      <c r="A984" s="1" t="s">
        <v>1533</v>
      </c>
      <c r="E984" s="1" t="s">
        <v>1543</v>
      </c>
    </row>
    <row r="985" ht="15.75" customHeight="1">
      <c r="A985" s="1" t="s">
        <v>1535</v>
      </c>
      <c r="E985" s="1" t="s">
        <v>1545</v>
      </c>
    </row>
    <row r="986" ht="15.75" customHeight="1">
      <c r="A986" s="1" t="s">
        <v>1537</v>
      </c>
      <c r="E986" s="1" t="s">
        <v>1547</v>
      </c>
    </row>
    <row r="987" ht="15.75" customHeight="1">
      <c r="A987" s="1" t="s">
        <v>1539</v>
      </c>
      <c r="E987" s="1" t="s">
        <v>7961</v>
      </c>
    </row>
    <row r="988" ht="15.75" customHeight="1">
      <c r="A988" s="1" t="s">
        <v>1541</v>
      </c>
      <c r="E988" s="1" t="s">
        <v>7963</v>
      </c>
    </row>
    <row r="989" ht="15.75" customHeight="1">
      <c r="A989" s="1" t="s">
        <v>1543</v>
      </c>
      <c r="E989" s="1" t="s">
        <v>7965</v>
      </c>
    </row>
    <row r="990" ht="15.75" customHeight="1">
      <c r="A990" s="1" t="s">
        <v>1545</v>
      </c>
      <c r="E990" s="1" t="s">
        <v>1549</v>
      </c>
    </row>
    <row r="991" ht="15.75" customHeight="1">
      <c r="A991" s="1" t="s">
        <v>1547</v>
      </c>
      <c r="E991" s="1" t="s">
        <v>1551</v>
      </c>
    </row>
    <row r="992" ht="15.75" customHeight="1">
      <c r="A992" s="1" t="s">
        <v>7961</v>
      </c>
      <c r="E992" s="1" t="s">
        <v>7968</v>
      </c>
    </row>
    <row r="993" ht="15.75" customHeight="1">
      <c r="A993" s="1" t="s">
        <v>7963</v>
      </c>
      <c r="E993" s="1" t="s">
        <v>8001</v>
      </c>
    </row>
    <row r="994" ht="15.75" customHeight="1">
      <c r="A994" s="1" t="s">
        <v>7965</v>
      </c>
      <c r="E994" s="1" t="s">
        <v>8003</v>
      </c>
    </row>
    <row r="995" ht="15.75" customHeight="1">
      <c r="A995" s="1" t="s">
        <v>1549</v>
      </c>
      <c r="E995" s="1" t="s">
        <v>1553</v>
      </c>
    </row>
    <row r="996" ht="15.75" customHeight="1">
      <c r="A996" s="1" t="s">
        <v>1551</v>
      </c>
      <c r="E996" s="1" t="s">
        <v>11876</v>
      </c>
    </row>
    <row r="997" ht="15.75" customHeight="1">
      <c r="A997" s="1" t="s">
        <v>7968</v>
      </c>
      <c r="E997" s="1" t="s">
        <v>1555</v>
      </c>
    </row>
    <row r="998" ht="15.75" customHeight="1">
      <c r="A998" s="1" t="s">
        <v>8001</v>
      </c>
      <c r="E998" s="1" t="s">
        <v>1559</v>
      </c>
    </row>
    <row r="999" ht="15.75" customHeight="1">
      <c r="A999" s="1" t="s">
        <v>8003</v>
      </c>
      <c r="E999" s="1" t="s">
        <v>1561</v>
      </c>
    </row>
    <row r="1000" ht="15.75" customHeight="1">
      <c r="A1000" s="1" t="s">
        <v>1553</v>
      </c>
      <c r="E1000" s="1" t="s">
        <v>8022</v>
      </c>
    </row>
    <row r="1001" ht="15.75" customHeight="1">
      <c r="A1001" s="1" t="s">
        <v>11876</v>
      </c>
      <c r="E1001" s="1" t="s">
        <v>8024</v>
      </c>
    </row>
    <row r="1002" ht="15.75" customHeight="1">
      <c r="A1002" s="1" t="s">
        <v>1555</v>
      </c>
      <c r="E1002" s="1" t="s">
        <v>1563</v>
      </c>
    </row>
    <row r="1003" ht="15.75" customHeight="1">
      <c r="A1003" s="1" t="s">
        <v>1559</v>
      </c>
      <c r="E1003" s="1" t="s">
        <v>1565</v>
      </c>
    </row>
    <row r="1004" ht="15.75" customHeight="1">
      <c r="A1004" s="1" t="s">
        <v>1561</v>
      </c>
      <c r="E1004" s="1" t="s">
        <v>1567</v>
      </c>
    </row>
    <row r="1005" ht="15.75" customHeight="1">
      <c r="A1005" s="1" t="s">
        <v>8022</v>
      </c>
      <c r="E1005" s="1" t="s">
        <v>1569</v>
      </c>
    </row>
    <row r="1006" ht="15.75" customHeight="1">
      <c r="A1006" s="1" t="s">
        <v>8024</v>
      </c>
      <c r="E1006" s="1" t="s">
        <v>1571</v>
      </c>
    </row>
    <row r="1007" ht="15.75" customHeight="1">
      <c r="A1007" s="1" t="s">
        <v>1563</v>
      </c>
      <c r="E1007" s="1" t="s">
        <v>1573</v>
      </c>
    </row>
    <row r="1008" ht="15.75" customHeight="1">
      <c r="A1008" s="1" t="s">
        <v>1565</v>
      </c>
      <c r="E1008" s="1" t="s">
        <v>1575</v>
      </c>
    </row>
    <row r="1009" ht="15.75" customHeight="1">
      <c r="A1009" s="1" t="s">
        <v>1567</v>
      </c>
      <c r="E1009" s="1" t="s">
        <v>1577</v>
      </c>
    </row>
    <row r="1010" ht="15.75" customHeight="1">
      <c r="A1010" s="1" t="s">
        <v>1569</v>
      </c>
      <c r="E1010" s="1" t="s">
        <v>1581</v>
      </c>
    </row>
    <row r="1011" ht="15.75" customHeight="1">
      <c r="A1011" s="1" t="s">
        <v>1571</v>
      </c>
      <c r="E1011" s="1" t="s">
        <v>1585</v>
      </c>
    </row>
    <row r="1012" ht="15.75" customHeight="1">
      <c r="A1012" s="1" t="s">
        <v>1573</v>
      </c>
      <c r="E1012" s="1" t="s">
        <v>1587</v>
      </c>
    </row>
    <row r="1013" ht="15.75" customHeight="1">
      <c r="A1013" s="1" t="s">
        <v>1575</v>
      </c>
      <c r="E1013" s="1" t="s">
        <v>1589</v>
      </c>
    </row>
    <row r="1014" ht="15.75" customHeight="1">
      <c r="A1014" s="1" t="s">
        <v>1577</v>
      </c>
      <c r="E1014" s="1" t="s">
        <v>1591</v>
      </c>
    </row>
    <row r="1015" ht="15.75" customHeight="1">
      <c r="A1015" s="1" t="s">
        <v>1581</v>
      </c>
      <c r="E1015" s="1" t="s">
        <v>1593</v>
      </c>
    </row>
    <row r="1016" ht="15.75" customHeight="1">
      <c r="A1016" s="1" t="s">
        <v>1585</v>
      </c>
      <c r="E1016" s="1" t="s">
        <v>1595</v>
      </c>
    </row>
    <row r="1017" ht="15.75" customHeight="1">
      <c r="A1017" s="1" t="s">
        <v>1587</v>
      </c>
      <c r="E1017" s="1" t="s">
        <v>1597</v>
      </c>
    </row>
    <row r="1018" ht="15.75" customHeight="1">
      <c r="A1018" s="1" t="s">
        <v>1589</v>
      </c>
      <c r="E1018" s="1" t="s">
        <v>1599</v>
      </c>
    </row>
    <row r="1019" ht="15.75" customHeight="1">
      <c r="A1019" s="1" t="s">
        <v>1591</v>
      </c>
      <c r="E1019" s="1" t="s">
        <v>1601</v>
      </c>
    </row>
    <row r="1020" ht="15.75" customHeight="1">
      <c r="A1020" s="1" t="s">
        <v>1593</v>
      </c>
      <c r="E1020" s="1" t="s">
        <v>1603</v>
      </c>
    </row>
    <row r="1021" ht="15.75" customHeight="1">
      <c r="A1021" s="1" t="s">
        <v>1595</v>
      </c>
      <c r="E1021" s="1" t="s">
        <v>8079</v>
      </c>
    </row>
    <row r="1022" ht="15.75" customHeight="1">
      <c r="A1022" s="1" t="s">
        <v>1597</v>
      </c>
      <c r="E1022" s="1" t="s">
        <v>8081</v>
      </c>
    </row>
    <row r="1023" ht="15.75" customHeight="1">
      <c r="A1023" s="1" t="s">
        <v>1599</v>
      </c>
      <c r="E1023" s="1" t="s">
        <v>8083</v>
      </c>
    </row>
    <row r="1024" ht="15.75" customHeight="1">
      <c r="A1024" s="1" t="s">
        <v>1601</v>
      </c>
      <c r="E1024" s="1" t="s">
        <v>8085</v>
      </c>
    </row>
    <row r="1025" ht="15.75" customHeight="1">
      <c r="A1025" s="1" t="s">
        <v>1603</v>
      </c>
      <c r="E1025" s="1" t="s">
        <v>8100</v>
      </c>
    </row>
    <row r="1026" ht="15.75" customHeight="1">
      <c r="A1026" s="1" t="s">
        <v>8079</v>
      </c>
      <c r="E1026" s="1" t="s">
        <v>8102</v>
      </c>
    </row>
    <row r="1027" ht="15.75" customHeight="1">
      <c r="A1027" s="1" t="s">
        <v>8081</v>
      </c>
      <c r="E1027" s="1" t="s">
        <v>1605</v>
      </c>
    </row>
    <row r="1028" ht="15.75" customHeight="1">
      <c r="A1028" s="1" t="s">
        <v>8083</v>
      </c>
      <c r="E1028" s="1" t="s">
        <v>1607</v>
      </c>
    </row>
    <row r="1029" ht="15.75" customHeight="1">
      <c r="A1029" s="1" t="s">
        <v>8085</v>
      </c>
      <c r="E1029" s="1" t="s">
        <v>1609</v>
      </c>
    </row>
    <row r="1030" ht="15.75" customHeight="1">
      <c r="A1030" s="1" t="s">
        <v>8100</v>
      </c>
      <c r="E1030" s="1" t="s">
        <v>1611</v>
      </c>
    </row>
    <row r="1031" ht="15.75" customHeight="1">
      <c r="A1031" s="1" t="s">
        <v>8102</v>
      </c>
      <c r="E1031" s="1" t="s">
        <v>1613</v>
      </c>
    </row>
    <row r="1032" ht="15.75" customHeight="1">
      <c r="A1032" s="1" t="s">
        <v>1605</v>
      </c>
      <c r="E1032" s="1" t="s">
        <v>1615</v>
      </c>
    </row>
    <row r="1033" ht="15.75" customHeight="1">
      <c r="A1033" s="1" t="s">
        <v>1607</v>
      </c>
      <c r="E1033" s="1" t="s">
        <v>1617</v>
      </c>
    </row>
    <row r="1034" ht="15.75" customHeight="1">
      <c r="A1034" s="1" t="s">
        <v>1609</v>
      </c>
      <c r="E1034" s="1" t="s">
        <v>1619</v>
      </c>
    </row>
    <row r="1035" ht="15.75" customHeight="1">
      <c r="A1035" s="1" t="s">
        <v>1611</v>
      </c>
      <c r="E1035" s="1" t="s">
        <v>1621</v>
      </c>
    </row>
    <row r="1036" ht="15.75" customHeight="1">
      <c r="A1036" s="1" t="s">
        <v>1613</v>
      </c>
      <c r="E1036" s="1" t="s">
        <v>1623</v>
      </c>
    </row>
    <row r="1037" ht="15.75" customHeight="1">
      <c r="A1037" s="1" t="s">
        <v>1615</v>
      </c>
      <c r="E1037" s="1" t="s">
        <v>1625</v>
      </c>
    </row>
    <row r="1038" ht="15.75" customHeight="1">
      <c r="A1038" s="1" t="s">
        <v>1617</v>
      </c>
      <c r="E1038" s="1" t="s">
        <v>1627</v>
      </c>
    </row>
    <row r="1039" ht="15.75" customHeight="1">
      <c r="A1039" s="1" t="s">
        <v>1619</v>
      </c>
      <c r="E1039" s="1" t="s">
        <v>1629</v>
      </c>
    </row>
    <row r="1040" ht="15.75" customHeight="1">
      <c r="A1040" s="1" t="s">
        <v>1621</v>
      </c>
      <c r="E1040" s="1" t="s">
        <v>1631</v>
      </c>
    </row>
    <row r="1041" ht="15.75" customHeight="1">
      <c r="A1041" s="1" t="s">
        <v>1623</v>
      </c>
      <c r="E1041" s="1" t="s">
        <v>1633</v>
      </c>
    </row>
    <row r="1042" ht="15.75" customHeight="1">
      <c r="A1042" s="1" t="s">
        <v>1625</v>
      </c>
      <c r="E1042" s="1" t="s">
        <v>1635</v>
      </c>
    </row>
    <row r="1043" ht="15.75" customHeight="1">
      <c r="A1043" s="1" t="s">
        <v>1627</v>
      </c>
      <c r="E1043" s="1" t="s">
        <v>1637</v>
      </c>
    </row>
    <row r="1044" ht="15.75" customHeight="1">
      <c r="A1044" s="1" t="s">
        <v>1629</v>
      </c>
      <c r="E1044" s="1" t="s">
        <v>1639</v>
      </c>
    </row>
    <row r="1045" ht="15.75" customHeight="1">
      <c r="A1045" s="1" t="s">
        <v>1631</v>
      </c>
      <c r="E1045" s="1" t="s">
        <v>1641</v>
      </c>
    </row>
    <row r="1046" ht="15.75" customHeight="1">
      <c r="A1046" s="1" t="s">
        <v>1633</v>
      </c>
      <c r="E1046" s="1" t="s">
        <v>1643</v>
      </c>
    </row>
    <row r="1047" ht="15.75" customHeight="1">
      <c r="A1047" s="1" t="s">
        <v>1635</v>
      </c>
      <c r="E1047" s="1" t="s">
        <v>1645</v>
      </c>
    </row>
    <row r="1048" ht="15.75" customHeight="1">
      <c r="A1048" s="1" t="s">
        <v>1637</v>
      </c>
      <c r="E1048" s="1" t="s">
        <v>11877</v>
      </c>
    </row>
    <row r="1049" ht="15.75" customHeight="1">
      <c r="A1049" s="1" t="s">
        <v>1639</v>
      </c>
      <c r="E1049" s="1" t="s">
        <v>11878</v>
      </c>
    </row>
    <row r="1050" ht="15.75" customHeight="1">
      <c r="A1050" s="1" t="s">
        <v>1641</v>
      </c>
      <c r="E1050" s="1" t="s">
        <v>11879</v>
      </c>
    </row>
    <row r="1051" ht="15.75" customHeight="1">
      <c r="A1051" s="1" t="s">
        <v>1643</v>
      </c>
      <c r="E1051" s="1" t="s">
        <v>11880</v>
      </c>
    </row>
    <row r="1052" ht="15.75" customHeight="1">
      <c r="A1052" s="1" t="s">
        <v>1645</v>
      </c>
      <c r="E1052" s="1" t="s">
        <v>1667</v>
      </c>
    </row>
    <row r="1053" ht="15.75" customHeight="1">
      <c r="A1053" s="1" t="s">
        <v>11877</v>
      </c>
      <c r="E1053" s="1" t="s">
        <v>1669</v>
      </c>
    </row>
    <row r="1054" ht="15.75" customHeight="1">
      <c r="A1054" s="1" t="s">
        <v>11878</v>
      </c>
      <c r="E1054" s="1" t="s">
        <v>1673</v>
      </c>
    </row>
    <row r="1055" ht="15.75" customHeight="1">
      <c r="A1055" s="1" t="s">
        <v>11879</v>
      </c>
      <c r="E1055" s="1" t="s">
        <v>1675</v>
      </c>
    </row>
    <row r="1056" ht="15.75" customHeight="1">
      <c r="A1056" s="1" t="s">
        <v>11880</v>
      </c>
      <c r="E1056" s="1" t="s">
        <v>1677</v>
      </c>
    </row>
    <row r="1057" ht="15.75" customHeight="1">
      <c r="A1057" s="1" t="s">
        <v>1667</v>
      </c>
      <c r="E1057" s="1" t="s">
        <v>1679</v>
      </c>
    </row>
    <row r="1058" ht="15.75" customHeight="1">
      <c r="A1058" s="1" t="s">
        <v>1669</v>
      </c>
      <c r="E1058" s="1" t="s">
        <v>1681</v>
      </c>
    </row>
    <row r="1059" ht="15.75" customHeight="1">
      <c r="A1059" s="1" t="s">
        <v>1673</v>
      </c>
      <c r="E1059" s="1" t="s">
        <v>1683</v>
      </c>
    </row>
    <row r="1060" ht="15.75" customHeight="1">
      <c r="A1060" s="1" t="s">
        <v>1675</v>
      </c>
      <c r="E1060" s="1" t="s">
        <v>1685</v>
      </c>
    </row>
    <row r="1061" ht="15.75" customHeight="1">
      <c r="A1061" s="1" t="s">
        <v>1677</v>
      </c>
      <c r="E1061" s="1" t="s">
        <v>8144</v>
      </c>
    </row>
    <row r="1062" ht="15.75" customHeight="1">
      <c r="A1062" s="1" t="s">
        <v>1679</v>
      </c>
      <c r="E1062" s="1" t="s">
        <v>8146</v>
      </c>
    </row>
    <row r="1063" ht="15.75" customHeight="1">
      <c r="A1063" s="1" t="s">
        <v>1681</v>
      </c>
      <c r="E1063" s="1" t="s">
        <v>8148</v>
      </c>
    </row>
    <row r="1064" ht="15.75" customHeight="1">
      <c r="A1064" s="1" t="s">
        <v>1683</v>
      </c>
      <c r="E1064" s="1" t="s">
        <v>1687</v>
      </c>
    </row>
    <row r="1065" ht="15.75" customHeight="1">
      <c r="A1065" s="1" t="s">
        <v>1685</v>
      </c>
      <c r="E1065" s="1" t="s">
        <v>1689</v>
      </c>
    </row>
    <row r="1066" ht="15.75" customHeight="1">
      <c r="A1066" s="1" t="s">
        <v>8144</v>
      </c>
      <c r="E1066" s="1" t="s">
        <v>1691</v>
      </c>
    </row>
    <row r="1067" ht="15.75" customHeight="1">
      <c r="A1067" s="1" t="s">
        <v>8146</v>
      </c>
      <c r="E1067" s="1" t="s">
        <v>1693</v>
      </c>
    </row>
    <row r="1068" ht="15.75" customHeight="1">
      <c r="A1068" s="1" t="s">
        <v>8148</v>
      </c>
      <c r="E1068" s="1" t="s">
        <v>1695</v>
      </c>
    </row>
    <row r="1069" ht="15.75" customHeight="1">
      <c r="A1069" s="1" t="s">
        <v>1687</v>
      </c>
      <c r="E1069" s="1" t="s">
        <v>1697</v>
      </c>
    </row>
    <row r="1070" ht="15.75" customHeight="1">
      <c r="A1070" s="1" t="s">
        <v>1689</v>
      </c>
      <c r="E1070" s="1" t="s">
        <v>1699</v>
      </c>
    </row>
    <row r="1071" ht="15.75" customHeight="1">
      <c r="A1071" s="1" t="s">
        <v>1691</v>
      </c>
      <c r="E1071" s="1" t="s">
        <v>1701</v>
      </c>
    </row>
    <row r="1072" ht="15.75" customHeight="1">
      <c r="A1072" s="1" t="s">
        <v>1693</v>
      </c>
      <c r="E1072" s="1" t="s">
        <v>1703</v>
      </c>
    </row>
    <row r="1073" ht="15.75" customHeight="1">
      <c r="A1073" s="1" t="s">
        <v>1695</v>
      </c>
      <c r="E1073" s="1" t="s">
        <v>1705</v>
      </c>
    </row>
    <row r="1074" ht="15.75" customHeight="1">
      <c r="A1074" s="1" t="s">
        <v>1697</v>
      </c>
      <c r="E1074" s="1" t="s">
        <v>1707</v>
      </c>
    </row>
    <row r="1075" ht="15.75" customHeight="1">
      <c r="A1075" s="1" t="s">
        <v>1699</v>
      </c>
      <c r="E1075" s="1" t="s">
        <v>1709</v>
      </c>
    </row>
    <row r="1076" ht="15.75" customHeight="1">
      <c r="A1076" s="1" t="s">
        <v>1701</v>
      </c>
      <c r="E1076" s="1" t="s">
        <v>1711</v>
      </c>
    </row>
    <row r="1077" ht="15.75" customHeight="1">
      <c r="A1077" s="1" t="s">
        <v>1703</v>
      </c>
      <c r="E1077" s="1" t="s">
        <v>1713</v>
      </c>
    </row>
    <row r="1078" ht="15.75" customHeight="1">
      <c r="A1078" s="1" t="s">
        <v>1705</v>
      </c>
      <c r="E1078" s="1" t="s">
        <v>1715</v>
      </c>
    </row>
    <row r="1079" ht="15.75" customHeight="1">
      <c r="A1079" s="1" t="s">
        <v>1707</v>
      </c>
      <c r="E1079" s="1" t="s">
        <v>1717</v>
      </c>
    </row>
    <row r="1080" ht="15.75" customHeight="1">
      <c r="A1080" s="1" t="s">
        <v>1709</v>
      </c>
      <c r="E1080" s="1" t="s">
        <v>1719</v>
      </c>
    </row>
    <row r="1081" ht="15.75" customHeight="1">
      <c r="A1081" s="1" t="s">
        <v>1711</v>
      </c>
      <c r="E1081" s="1" t="s">
        <v>1721</v>
      </c>
    </row>
    <row r="1082" ht="15.75" customHeight="1">
      <c r="A1082" s="1" t="s">
        <v>1713</v>
      </c>
      <c r="E1082" s="1" t="s">
        <v>1723</v>
      </c>
    </row>
    <row r="1083" ht="15.75" customHeight="1">
      <c r="A1083" s="1" t="s">
        <v>1715</v>
      </c>
      <c r="E1083" s="1" t="s">
        <v>1725</v>
      </c>
    </row>
    <row r="1084" ht="15.75" customHeight="1">
      <c r="A1084" s="1" t="s">
        <v>1717</v>
      </c>
      <c r="E1084" s="1" t="s">
        <v>1727</v>
      </c>
    </row>
    <row r="1085" ht="15.75" customHeight="1">
      <c r="A1085" s="1" t="s">
        <v>1719</v>
      </c>
      <c r="E1085" s="1" t="s">
        <v>1729</v>
      </c>
    </row>
    <row r="1086" ht="15.75" customHeight="1">
      <c r="A1086" s="1" t="s">
        <v>1721</v>
      </c>
      <c r="E1086" s="1" t="s">
        <v>1731</v>
      </c>
    </row>
    <row r="1087" ht="15.75" customHeight="1">
      <c r="A1087" s="1" t="s">
        <v>1723</v>
      </c>
      <c r="E1087" s="1" t="s">
        <v>1733</v>
      </c>
    </row>
    <row r="1088" ht="15.75" customHeight="1">
      <c r="A1088" s="1" t="s">
        <v>1725</v>
      </c>
      <c r="E1088" s="1" t="s">
        <v>1735</v>
      </c>
    </row>
    <row r="1089" ht="15.75" customHeight="1">
      <c r="A1089" s="1" t="s">
        <v>1727</v>
      </c>
      <c r="E1089" s="1" t="s">
        <v>11881</v>
      </c>
    </row>
    <row r="1090" ht="15.75" customHeight="1">
      <c r="A1090" s="1" t="s">
        <v>1729</v>
      </c>
      <c r="E1090" s="1" t="s">
        <v>1737</v>
      </c>
    </row>
    <row r="1091" ht="15.75" customHeight="1">
      <c r="A1091" s="1" t="s">
        <v>1731</v>
      </c>
      <c r="E1091" s="1" t="s">
        <v>1739</v>
      </c>
    </row>
    <row r="1092" ht="15.75" customHeight="1">
      <c r="A1092" s="1" t="s">
        <v>1733</v>
      </c>
      <c r="E1092" s="1" t="s">
        <v>1741</v>
      </c>
    </row>
    <row r="1093" ht="15.75" customHeight="1">
      <c r="A1093" s="1" t="s">
        <v>1735</v>
      </c>
      <c r="E1093" s="1" t="s">
        <v>1743</v>
      </c>
    </row>
    <row r="1094" ht="15.75" customHeight="1">
      <c r="A1094" s="1" t="s">
        <v>11881</v>
      </c>
      <c r="E1094" s="1" t="s">
        <v>1745</v>
      </c>
    </row>
    <row r="1095" ht="15.75" customHeight="1">
      <c r="A1095" s="1" t="s">
        <v>1737</v>
      </c>
      <c r="E1095" s="1" t="s">
        <v>1747</v>
      </c>
    </row>
    <row r="1096" ht="15.75" customHeight="1">
      <c r="A1096" s="1" t="s">
        <v>1739</v>
      </c>
      <c r="E1096" s="1" t="s">
        <v>1749</v>
      </c>
    </row>
    <row r="1097" ht="15.75" customHeight="1">
      <c r="A1097" s="1" t="s">
        <v>1741</v>
      </c>
      <c r="E1097" s="1" t="s">
        <v>1751</v>
      </c>
    </row>
    <row r="1098" ht="15.75" customHeight="1">
      <c r="A1098" s="1" t="s">
        <v>1743</v>
      </c>
      <c r="E1098" s="1" t="s">
        <v>1753</v>
      </c>
    </row>
    <row r="1099" ht="15.75" customHeight="1">
      <c r="A1099" s="1" t="s">
        <v>1745</v>
      </c>
      <c r="E1099" s="1" t="s">
        <v>1755</v>
      </c>
    </row>
    <row r="1100" ht="15.75" customHeight="1">
      <c r="A1100" s="1" t="s">
        <v>1747</v>
      </c>
      <c r="E1100" s="1" t="s">
        <v>11882</v>
      </c>
    </row>
    <row r="1101" ht="15.75" customHeight="1">
      <c r="A1101" s="1" t="s">
        <v>1749</v>
      </c>
      <c r="E1101" s="1" t="s">
        <v>1757</v>
      </c>
    </row>
    <row r="1102" ht="15.75" customHeight="1">
      <c r="A1102" s="1" t="s">
        <v>1751</v>
      </c>
      <c r="E1102" s="1" t="s">
        <v>1759</v>
      </c>
    </row>
    <row r="1103" ht="15.75" customHeight="1">
      <c r="A1103" s="1" t="s">
        <v>1753</v>
      </c>
      <c r="E1103" s="1" t="s">
        <v>1761</v>
      </c>
    </row>
    <row r="1104" ht="15.75" customHeight="1">
      <c r="A1104" s="1" t="s">
        <v>1755</v>
      </c>
      <c r="E1104" s="1" t="s">
        <v>1763</v>
      </c>
    </row>
    <row r="1105" ht="15.75" customHeight="1">
      <c r="A1105" s="1" t="s">
        <v>11882</v>
      </c>
      <c r="E1105" s="1" t="s">
        <v>1765</v>
      </c>
    </row>
    <row r="1106" ht="15.75" customHeight="1">
      <c r="A1106" s="1" t="s">
        <v>1757</v>
      </c>
      <c r="E1106" s="1" t="s">
        <v>1767</v>
      </c>
    </row>
    <row r="1107" ht="15.75" customHeight="1">
      <c r="A1107" s="1" t="s">
        <v>1759</v>
      </c>
      <c r="E1107" s="1" t="s">
        <v>1769</v>
      </c>
    </row>
    <row r="1108" ht="15.75" customHeight="1">
      <c r="A1108" s="1" t="s">
        <v>1761</v>
      </c>
      <c r="E1108" s="1" t="s">
        <v>1771</v>
      </c>
    </row>
    <row r="1109" ht="15.75" customHeight="1">
      <c r="A1109" s="1" t="s">
        <v>1763</v>
      </c>
      <c r="E1109" s="1" t="s">
        <v>11883</v>
      </c>
    </row>
    <row r="1110" ht="15.75" customHeight="1">
      <c r="A1110" s="1" t="s">
        <v>1765</v>
      </c>
      <c r="E1110" s="1" t="s">
        <v>8163</v>
      </c>
    </row>
    <row r="1111" ht="15.75" customHeight="1">
      <c r="A1111" s="1" t="s">
        <v>1767</v>
      </c>
      <c r="E1111" s="1" t="s">
        <v>8250</v>
      </c>
    </row>
    <row r="1112" ht="15.75" customHeight="1">
      <c r="A1112" s="1" t="s">
        <v>1769</v>
      </c>
      <c r="E1112" s="1" t="s">
        <v>8252</v>
      </c>
    </row>
    <row r="1113" ht="15.75" customHeight="1">
      <c r="A1113" s="1" t="s">
        <v>1771</v>
      </c>
      <c r="E1113" s="1" t="s">
        <v>1773</v>
      </c>
    </row>
    <row r="1114" ht="15.75" customHeight="1">
      <c r="A1114" s="1" t="s">
        <v>11883</v>
      </c>
      <c r="E1114" s="1" t="s">
        <v>1775</v>
      </c>
    </row>
    <row r="1115" ht="15.75" customHeight="1">
      <c r="A1115" s="1" t="s">
        <v>8163</v>
      </c>
      <c r="E1115" s="1" t="s">
        <v>1777</v>
      </c>
    </row>
    <row r="1116" ht="15.75" customHeight="1">
      <c r="A1116" s="1" t="s">
        <v>8250</v>
      </c>
      <c r="E1116" s="1" t="s">
        <v>1779</v>
      </c>
    </row>
    <row r="1117" ht="15.75" customHeight="1">
      <c r="A1117" s="1" t="s">
        <v>8252</v>
      </c>
      <c r="E1117" s="1" t="s">
        <v>1781</v>
      </c>
    </row>
    <row r="1118" ht="15.75" customHeight="1">
      <c r="A1118" s="1" t="s">
        <v>1773</v>
      </c>
      <c r="E1118" s="1" t="s">
        <v>1783</v>
      </c>
    </row>
    <row r="1119" ht="15.75" customHeight="1">
      <c r="A1119" s="1" t="s">
        <v>1775</v>
      </c>
      <c r="E1119" s="1" t="s">
        <v>1785</v>
      </c>
    </row>
    <row r="1120" ht="15.75" customHeight="1">
      <c r="A1120" s="1" t="s">
        <v>1777</v>
      </c>
      <c r="E1120" s="1" t="s">
        <v>1787</v>
      </c>
    </row>
    <row r="1121" ht="15.75" customHeight="1">
      <c r="A1121" s="1" t="s">
        <v>1779</v>
      </c>
      <c r="E1121" s="1" t="s">
        <v>11884</v>
      </c>
    </row>
    <row r="1122" ht="15.75" customHeight="1">
      <c r="A1122" s="1" t="s">
        <v>1781</v>
      </c>
      <c r="E1122" s="1" t="s">
        <v>1789</v>
      </c>
    </row>
    <row r="1123" ht="15.75" customHeight="1">
      <c r="A1123" s="1" t="s">
        <v>1783</v>
      </c>
      <c r="E1123" s="1" t="s">
        <v>1791</v>
      </c>
    </row>
    <row r="1124" ht="15.75" customHeight="1">
      <c r="A1124" s="1" t="s">
        <v>1785</v>
      </c>
      <c r="E1124" s="1" t="s">
        <v>1793</v>
      </c>
    </row>
    <row r="1125" ht="15.75" customHeight="1">
      <c r="A1125" s="1" t="s">
        <v>1787</v>
      </c>
      <c r="E1125" s="1" t="s">
        <v>1795</v>
      </c>
    </row>
    <row r="1126" ht="15.75" customHeight="1">
      <c r="A1126" s="1" t="s">
        <v>11884</v>
      </c>
      <c r="E1126" s="1" t="s">
        <v>11885</v>
      </c>
    </row>
    <row r="1127" ht="15.75" customHeight="1">
      <c r="A1127" s="1" t="s">
        <v>1789</v>
      </c>
      <c r="E1127" s="1" t="s">
        <v>11886</v>
      </c>
    </row>
    <row r="1128" ht="15.75" customHeight="1">
      <c r="A1128" s="1" t="s">
        <v>1791</v>
      </c>
      <c r="E1128" s="1" t="s">
        <v>11887</v>
      </c>
    </row>
    <row r="1129" ht="15.75" customHeight="1">
      <c r="A1129" s="1" t="s">
        <v>1793</v>
      </c>
      <c r="E1129" s="1" t="s">
        <v>11888</v>
      </c>
    </row>
    <row r="1130" ht="15.75" customHeight="1">
      <c r="A1130" s="1" t="s">
        <v>1795</v>
      </c>
      <c r="E1130" s="1" t="s">
        <v>8388</v>
      </c>
    </row>
    <row r="1131" ht="15.75" customHeight="1">
      <c r="A1131" s="1" t="s">
        <v>11885</v>
      </c>
      <c r="E1131" s="1" t="s">
        <v>1797</v>
      </c>
    </row>
    <row r="1132" ht="15.75" customHeight="1">
      <c r="A1132" s="1" t="s">
        <v>11886</v>
      </c>
      <c r="E1132" s="1" t="s">
        <v>1799</v>
      </c>
    </row>
    <row r="1133" ht="15.75" customHeight="1">
      <c r="A1133" s="1" t="s">
        <v>11887</v>
      </c>
      <c r="E1133" s="1" t="s">
        <v>11889</v>
      </c>
    </row>
    <row r="1134" ht="15.75" customHeight="1">
      <c r="A1134" s="1" t="s">
        <v>11888</v>
      </c>
      <c r="E1134" s="1" t="s">
        <v>11890</v>
      </c>
    </row>
    <row r="1135" ht="15.75" customHeight="1">
      <c r="A1135" s="1" t="s">
        <v>8388</v>
      </c>
      <c r="E1135" s="1" t="s">
        <v>11891</v>
      </c>
    </row>
    <row r="1136" ht="15.75" customHeight="1">
      <c r="A1136" s="1" t="s">
        <v>1797</v>
      </c>
      <c r="E1136" s="1" t="s">
        <v>5264</v>
      </c>
    </row>
    <row r="1137" ht="15.75" customHeight="1">
      <c r="A1137" s="1" t="s">
        <v>1799</v>
      </c>
      <c r="E1137" s="1" t="s">
        <v>8405</v>
      </c>
    </row>
    <row r="1138" ht="15.75" customHeight="1">
      <c r="A1138" s="1" t="s">
        <v>11889</v>
      </c>
      <c r="E1138" s="1" t="s">
        <v>11892</v>
      </c>
    </row>
    <row r="1139" ht="15.75" customHeight="1">
      <c r="A1139" s="1" t="s">
        <v>11890</v>
      </c>
      <c r="E1139" s="1" t="s">
        <v>11893</v>
      </c>
    </row>
    <row r="1140" ht="15.75" customHeight="1">
      <c r="A1140" s="1" t="s">
        <v>11891</v>
      </c>
      <c r="E1140" s="1" t="s">
        <v>1807</v>
      </c>
    </row>
    <row r="1141" ht="15.75" customHeight="1">
      <c r="A1141" s="1" t="s">
        <v>5264</v>
      </c>
      <c r="E1141" s="1" t="s">
        <v>5275</v>
      </c>
    </row>
    <row r="1142" ht="15.75" customHeight="1">
      <c r="A1142" s="1" t="s">
        <v>8405</v>
      </c>
      <c r="E1142" s="1" t="s">
        <v>5278</v>
      </c>
    </row>
    <row r="1143" ht="15.75" customHeight="1">
      <c r="A1143" s="1" t="s">
        <v>11892</v>
      </c>
      <c r="E1143" s="1" t="s">
        <v>5281</v>
      </c>
    </row>
    <row r="1144" ht="15.75" customHeight="1">
      <c r="A1144" s="1" t="s">
        <v>11893</v>
      </c>
      <c r="E1144" s="1" t="s">
        <v>1815</v>
      </c>
    </row>
    <row r="1145" ht="15.75" customHeight="1">
      <c r="A1145" s="1" t="s">
        <v>1807</v>
      </c>
      <c r="E1145" s="1" t="s">
        <v>11894</v>
      </c>
    </row>
    <row r="1146" ht="15.75" customHeight="1">
      <c r="A1146" s="1" t="s">
        <v>5275</v>
      </c>
      <c r="E1146" s="1" t="s">
        <v>8411</v>
      </c>
    </row>
    <row r="1147" ht="15.75" customHeight="1">
      <c r="A1147" s="1" t="s">
        <v>5278</v>
      </c>
      <c r="E1147" s="1" t="s">
        <v>8413</v>
      </c>
    </row>
    <row r="1148" ht="15.75" customHeight="1">
      <c r="A1148" s="1" t="s">
        <v>5281</v>
      </c>
      <c r="E1148" s="1" t="s">
        <v>8415</v>
      </c>
    </row>
    <row r="1149" ht="15.75" customHeight="1">
      <c r="A1149" s="1" t="s">
        <v>1815</v>
      </c>
      <c r="E1149" s="1" t="s">
        <v>8417</v>
      </c>
    </row>
    <row r="1150" ht="15.75" customHeight="1">
      <c r="A1150" s="1" t="s">
        <v>11894</v>
      </c>
      <c r="E1150" s="1" t="s">
        <v>8419</v>
      </c>
    </row>
    <row r="1151" ht="15.75" customHeight="1">
      <c r="A1151" s="1" t="s">
        <v>8411</v>
      </c>
      <c r="E1151" s="1" t="s">
        <v>8422</v>
      </c>
    </row>
    <row r="1152" ht="15.75" customHeight="1">
      <c r="A1152" s="1" t="s">
        <v>8413</v>
      </c>
      <c r="E1152" s="1" t="s">
        <v>1819</v>
      </c>
    </row>
    <row r="1153" ht="15.75" customHeight="1">
      <c r="A1153" s="1" t="s">
        <v>8415</v>
      </c>
      <c r="E1153" s="1" t="s">
        <v>1821</v>
      </c>
    </row>
    <row r="1154" ht="15.75" customHeight="1">
      <c r="A1154" s="1" t="s">
        <v>8417</v>
      </c>
      <c r="E1154" s="1" t="s">
        <v>1823</v>
      </c>
    </row>
    <row r="1155" ht="15.75" customHeight="1">
      <c r="A1155" s="1" t="s">
        <v>8419</v>
      </c>
      <c r="E1155" s="1" t="s">
        <v>1825</v>
      </c>
    </row>
    <row r="1156" ht="15.75" customHeight="1">
      <c r="A1156" s="1" t="s">
        <v>8422</v>
      </c>
      <c r="E1156" s="1" t="s">
        <v>1827</v>
      </c>
    </row>
    <row r="1157" ht="15.75" customHeight="1">
      <c r="A1157" s="1" t="s">
        <v>1819</v>
      </c>
      <c r="E1157" s="1" t="s">
        <v>1829</v>
      </c>
    </row>
    <row r="1158" ht="15.75" customHeight="1">
      <c r="A1158" s="1" t="s">
        <v>1821</v>
      </c>
      <c r="E1158" s="1" t="s">
        <v>1831</v>
      </c>
    </row>
    <row r="1159" ht="15.75" customHeight="1">
      <c r="A1159" s="1" t="s">
        <v>1823</v>
      </c>
      <c r="E1159" s="1" t="s">
        <v>1833</v>
      </c>
    </row>
    <row r="1160" ht="15.75" customHeight="1">
      <c r="A1160" s="1" t="s">
        <v>1825</v>
      </c>
      <c r="E1160" s="1" t="s">
        <v>1835</v>
      </c>
    </row>
    <row r="1161" ht="15.75" customHeight="1">
      <c r="A1161" s="1" t="s">
        <v>1827</v>
      </c>
      <c r="E1161" s="1" t="s">
        <v>1837</v>
      </c>
    </row>
    <row r="1162" ht="15.75" customHeight="1">
      <c r="A1162" s="1" t="s">
        <v>1829</v>
      </c>
      <c r="E1162" s="1" t="s">
        <v>1839</v>
      </c>
    </row>
    <row r="1163" ht="15.75" customHeight="1">
      <c r="A1163" s="1" t="s">
        <v>1831</v>
      </c>
      <c r="E1163" s="1" t="s">
        <v>1841</v>
      </c>
    </row>
    <row r="1164" ht="15.75" customHeight="1">
      <c r="A1164" s="1" t="s">
        <v>1833</v>
      </c>
      <c r="E1164" s="1" t="s">
        <v>1843</v>
      </c>
    </row>
    <row r="1165" ht="15.75" customHeight="1">
      <c r="A1165" s="1" t="s">
        <v>1835</v>
      </c>
      <c r="E1165" s="1" t="s">
        <v>1845</v>
      </c>
    </row>
    <row r="1166" ht="15.75" customHeight="1">
      <c r="A1166" s="1" t="s">
        <v>1837</v>
      </c>
      <c r="E1166" s="1" t="s">
        <v>1847</v>
      </c>
    </row>
    <row r="1167" ht="15.75" customHeight="1">
      <c r="A1167" s="1" t="s">
        <v>1839</v>
      </c>
      <c r="E1167" s="1" t="s">
        <v>1849</v>
      </c>
    </row>
    <row r="1168" ht="15.75" customHeight="1">
      <c r="A1168" s="1" t="s">
        <v>1841</v>
      </c>
      <c r="E1168" s="1" t="s">
        <v>1851</v>
      </c>
    </row>
    <row r="1169" ht="15.75" customHeight="1">
      <c r="A1169" s="1" t="s">
        <v>1843</v>
      </c>
      <c r="E1169" s="1" t="s">
        <v>1853</v>
      </c>
    </row>
    <row r="1170" ht="15.75" customHeight="1">
      <c r="A1170" s="1" t="s">
        <v>1845</v>
      </c>
      <c r="E1170" s="1" t="s">
        <v>1855</v>
      </c>
    </row>
    <row r="1171" ht="15.75" customHeight="1">
      <c r="A1171" s="1" t="s">
        <v>1847</v>
      </c>
      <c r="E1171" s="1" t="s">
        <v>1857</v>
      </c>
    </row>
    <row r="1172" ht="15.75" customHeight="1">
      <c r="A1172" s="1" t="s">
        <v>1849</v>
      </c>
      <c r="E1172" s="1" t="s">
        <v>1859</v>
      </c>
    </row>
    <row r="1173" ht="15.75" customHeight="1">
      <c r="A1173" s="1" t="s">
        <v>1851</v>
      </c>
      <c r="E1173" s="1" t="s">
        <v>1861</v>
      </c>
    </row>
    <row r="1174" ht="15.75" customHeight="1">
      <c r="A1174" s="1" t="s">
        <v>1853</v>
      </c>
      <c r="E1174" s="1" t="s">
        <v>1863</v>
      </c>
    </row>
    <row r="1175" ht="15.75" customHeight="1">
      <c r="A1175" s="1" t="s">
        <v>1855</v>
      </c>
      <c r="E1175" s="1" t="s">
        <v>1865</v>
      </c>
    </row>
    <row r="1176" ht="15.75" customHeight="1">
      <c r="A1176" s="1" t="s">
        <v>1857</v>
      </c>
      <c r="E1176" s="1" t="s">
        <v>1867</v>
      </c>
    </row>
    <row r="1177" ht="15.75" customHeight="1">
      <c r="A1177" s="1" t="s">
        <v>1859</v>
      </c>
      <c r="E1177" s="1" t="s">
        <v>8468</v>
      </c>
    </row>
    <row r="1178" ht="15.75" customHeight="1">
      <c r="A1178" s="1" t="s">
        <v>1861</v>
      </c>
      <c r="E1178" s="1" t="s">
        <v>8470</v>
      </c>
    </row>
    <row r="1179" ht="15.75" customHeight="1">
      <c r="A1179" s="1" t="s">
        <v>1863</v>
      </c>
      <c r="E1179" s="1" t="s">
        <v>1869</v>
      </c>
    </row>
    <row r="1180" ht="15.75" customHeight="1">
      <c r="A1180" s="1" t="s">
        <v>1865</v>
      </c>
      <c r="E1180" s="1" t="s">
        <v>8497</v>
      </c>
    </row>
    <row r="1181" ht="15.75" customHeight="1">
      <c r="A1181" s="1" t="s">
        <v>1867</v>
      </c>
      <c r="E1181" s="1" t="s">
        <v>1871</v>
      </c>
    </row>
    <row r="1182" ht="15.75" customHeight="1">
      <c r="A1182" s="1" t="s">
        <v>8468</v>
      </c>
      <c r="E1182" s="1" t="s">
        <v>1873</v>
      </c>
    </row>
    <row r="1183" ht="15.75" customHeight="1">
      <c r="A1183" s="1" t="s">
        <v>8470</v>
      </c>
      <c r="E1183" s="1" t="s">
        <v>1875</v>
      </c>
    </row>
    <row r="1184" ht="15.75" customHeight="1">
      <c r="A1184" s="1" t="s">
        <v>1869</v>
      </c>
      <c r="E1184" s="1" t="s">
        <v>11895</v>
      </c>
    </row>
    <row r="1185" ht="15.75" customHeight="1">
      <c r="A1185" s="1" t="s">
        <v>8497</v>
      </c>
      <c r="E1185" s="1" t="s">
        <v>1879</v>
      </c>
    </row>
    <row r="1186" ht="15.75" customHeight="1">
      <c r="A1186" s="1" t="s">
        <v>1871</v>
      </c>
      <c r="E1186" s="1" t="s">
        <v>1881</v>
      </c>
    </row>
    <row r="1187" ht="15.75" customHeight="1">
      <c r="A1187" s="1" t="s">
        <v>1873</v>
      </c>
      <c r="E1187" s="1" t="s">
        <v>1883</v>
      </c>
    </row>
    <row r="1188" ht="15.75" customHeight="1">
      <c r="A1188" s="1" t="s">
        <v>1875</v>
      </c>
      <c r="E1188" s="1" t="s">
        <v>1885</v>
      </c>
    </row>
    <row r="1189" ht="15.75" customHeight="1">
      <c r="A1189" s="1" t="s">
        <v>11895</v>
      </c>
      <c r="E1189" s="1" t="s">
        <v>1887</v>
      </c>
    </row>
    <row r="1190" ht="15.75" customHeight="1">
      <c r="A1190" s="1" t="s">
        <v>1879</v>
      </c>
      <c r="E1190" s="1" t="s">
        <v>1889</v>
      </c>
    </row>
    <row r="1191" ht="15.75" customHeight="1">
      <c r="A1191" s="1" t="s">
        <v>1881</v>
      </c>
      <c r="E1191" s="1" t="s">
        <v>1891</v>
      </c>
    </row>
    <row r="1192" ht="15.75" customHeight="1">
      <c r="A1192" s="1" t="s">
        <v>1883</v>
      </c>
      <c r="E1192" s="1" t="s">
        <v>1893</v>
      </c>
    </row>
    <row r="1193" ht="15.75" customHeight="1">
      <c r="A1193" s="1" t="s">
        <v>1885</v>
      </c>
      <c r="E1193" s="1" t="s">
        <v>1895</v>
      </c>
    </row>
    <row r="1194" ht="15.75" customHeight="1">
      <c r="A1194" s="1" t="s">
        <v>1887</v>
      </c>
      <c r="E1194" s="1" t="s">
        <v>1897</v>
      </c>
    </row>
    <row r="1195" ht="15.75" customHeight="1">
      <c r="A1195" s="1" t="s">
        <v>1889</v>
      </c>
      <c r="E1195" s="1" t="s">
        <v>1899</v>
      </c>
    </row>
    <row r="1196" ht="15.75" customHeight="1">
      <c r="A1196" s="1" t="s">
        <v>1891</v>
      </c>
      <c r="E1196" s="1" t="s">
        <v>1901</v>
      </c>
    </row>
    <row r="1197" ht="15.75" customHeight="1">
      <c r="A1197" s="1" t="s">
        <v>1893</v>
      </c>
      <c r="E1197" s="1" t="s">
        <v>1903</v>
      </c>
    </row>
    <row r="1198" ht="15.75" customHeight="1">
      <c r="A1198" s="1" t="s">
        <v>1895</v>
      </c>
      <c r="E1198" s="1" t="s">
        <v>1905</v>
      </c>
    </row>
    <row r="1199" ht="15.75" customHeight="1">
      <c r="A1199" s="1" t="s">
        <v>1897</v>
      </c>
      <c r="E1199" s="1" t="s">
        <v>1907</v>
      </c>
    </row>
    <row r="1200" ht="15.75" customHeight="1">
      <c r="A1200" s="1" t="s">
        <v>1899</v>
      </c>
      <c r="E1200" s="1" t="s">
        <v>1909</v>
      </c>
    </row>
    <row r="1201" ht="15.75" customHeight="1">
      <c r="A1201" s="1" t="s">
        <v>1901</v>
      </c>
      <c r="E1201" s="1" t="s">
        <v>1911</v>
      </c>
    </row>
    <row r="1202" ht="15.75" customHeight="1">
      <c r="A1202" s="1" t="s">
        <v>1903</v>
      </c>
      <c r="E1202" s="1" t="s">
        <v>1913</v>
      </c>
    </row>
    <row r="1203" ht="15.75" customHeight="1">
      <c r="A1203" s="1" t="s">
        <v>1905</v>
      </c>
      <c r="E1203" s="1" t="s">
        <v>8575</v>
      </c>
    </row>
    <row r="1204" ht="15.75" customHeight="1">
      <c r="A1204" s="1" t="s">
        <v>1907</v>
      </c>
      <c r="E1204" s="1" t="s">
        <v>8577</v>
      </c>
    </row>
    <row r="1205" ht="15.75" customHeight="1">
      <c r="A1205" s="1" t="s">
        <v>1909</v>
      </c>
      <c r="E1205" s="1" t="s">
        <v>8579</v>
      </c>
    </row>
    <row r="1206" ht="15.75" customHeight="1">
      <c r="A1206" s="1" t="s">
        <v>1911</v>
      </c>
      <c r="E1206" s="1" t="s">
        <v>8581</v>
      </c>
    </row>
    <row r="1207" ht="15.75" customHeight="1">
      <c r="A1207" s="1" t="s">
        <v>1913</v>
      </c>
      <c r="E1207" s="1" t="s">
        <v>8583</v>
      </c>
    </row>
    <row r="1208" ht="15.75" customHeight="1">
      <c r="A1208" s="1" t="s">
        <v>8575</v>
      </c>
      <c r="E1208" s="1" t="s">
        <v>8585</v>
      </c>
    </row>
    <row r="1209" ht="15.75" customHeight="1">
      <c r="A1209" s="1" t="s">
        <v>8577</v>
      </c>
      <c r="E1209" s="1" t="s">
        <v>8587</v>
      </c>
    </row>
    <row r="1210" ht="15.75" customHeight="1">
      <c r="A1210" s="1" t="s">
        <v>8579</v>
      </c>
      <c r="E1210" s="1" t="s">
        <v>8589</v>
      </c>
    </row>
    <row r="1211" ht="15.75" customHeight="1">
      <c r="A1211" s="1" t="s">
        <v>8581</v>
      </c>
      <c r="E1211" s="1" t="s">
        <v>8591</v>
      </c>
    </row>
    <row r="1212" ht="15.75" customHeight="1">
      <c r="A1212" s="1" t="s">
        <v>8583</v>
      </c>
      <c r="E1212" s="1" t="s">
        <v>8593</v>
      </c>
    </row>
    <row r="1213" ht="15.75" customHeight="1">
      <c r="A1213" s="1" t="s">
        <v>8585</v>
      </c>
      <c r="E1213" s="1" t="s">
        <v>8595</v>
      </c>
    </row>
    <row r="1214" ht="15.75" customHeight="1">
      <c r="A1214" s="1" t="s">
        <v>8587</v>
      </c>
      <c r="E1214" s="1" t="s">
        <v>8646</v>
      </c>
    </row>
    <row r="1215" ht="15.75" customHeight="1">
      <c r="A1215" s="1" t="s">
        <v>8589</v>
      </c>
      <c r="E1215" s="1" t="s">
        <v>8648</v>
      </c>
    </row>
    <row r="1216" ht="15.75" customHeight="1">
      <c r="A1216" s="1" t="s">
        <v>8591</v>
      </c>
      <c r="E1216" s="1" t="s">
        <v>8650</v>
      </c>
    </row>
    <row r="1217" ht="15.75" customHeight="1">
      <c r="A1217" s="1" t="s">
        <v>8593</v>
      </c>
      <c r="E1217" s="1" t="s">
        <v>11896</v>
      </c>
    </row>
    <row r="1218" ht="15.75" customHeight="1">
      <c r="A1218" s="1" t="s">
        <v>8595</v>
      </c>
      <c r="E1218" s="1" t="s">
        <v>11897</v>
      </c>
    </row>
    <row r="1219" ht="15.75" customHeight="1">
      <c r="A1219" s="1" t="s">
        <v>8646</v>
      </c>
      <c r="E1219" s="1" t="s">
        <v>8652</v>
      </c>
    </row>
    <row r="1220" ht="15.75" customHeight="1">
      <c r="A1220" s="1" t="s">
        <v>8648</v>
      </c>
      <c r="E1220" s="1" t="s">
        <v>8654</v>
      </c>
    </row>
    <row r="1221" ht="15.75" customHeight="1">
      <c r="A1221" s="1" t="s">
        <v>8650</v>
      </c>
      <c r="E1221" s="1" t="s">
        <v>8656</v>
      </c>
    </row>
    <row r="1222" ht="15.75" customHeight="1">
      <c r="A1222" s="1" t="s">
        <v>11896</v>
      </c>
      <c r="E1222" s="1" t="s">
        <v>11898</v>
      </c>
    </row>
    <row r="1223" ht="15.75" customHeight="1">
      <c r="A1223" s="1" t="s">
        <v>11897</v>
      </c>
      <c r="E1223" s="1" t="s">
        <v>8678</v>
      </c>
    </row>
    <row r="1224" ht="15.75" customHeight="1">
      <c r="A1224" s="1" t="s">
        <v>8652</v>
      </c>
      <c r="E1224" s="1" t="s">
        <v>8680</v>
      </c>
    </row>
    <row r="1225" ht="15.75" customHeight="1">
      <c r="A1225" s="1" t="s">
        <v>8654</v>
      </c>
      <c r="E1225" s="1" t="s">
        <v>8682</v>
      </c>
    </row>
    <row r="1226" ht="15.75" customHeight="1">
      <c r="A1226" s="1" t="s">
        <v>8656</v>
      </c>
      <c r="E1226" s="1" t="s">
        <v>8684</v>
      </c>
    </row>
    <row r="1227" ht="15.75" customHeight="1">
      <c r="A1227" s="1" t="s">
        <v>11898</v>
      </c>
      <c r="E1227" s="1" t="s">
        <v>8686</v>
      </c>
    </row>
    <row r="1228" ht="15.75" customHeight="1">
      <c r="A1228" s="1" t="s">
        <v>8676</v>
      </c>
      <c r="E1228" s="1" t="s">
        <v>1915</v>
      </c>
    </row>
    <row r="1229" ht="15.75" customHeight="1">
      <c r="A1229" s="1" t="s">
        <v>8678</v>
      </c>
      <c r="E1229" s="1" t="s">
        <v>8813</v>
      </c>
    </row>
    <row r="1230" ht="15.75" customHeight="1">
      <c r="A1230" s="1" t="s">
        <v>8680</v>
      </c>
      <c r="E1230" s="1" t="s">
        <v>1917</v>
      </c>
    </row>
    <row r="1231" ht="15.75" customHeight="1">
      <c r="A1231" s="1" t="s">
        <v>8682</v>
      </c>
      <c r="E1231" s="1" t="s">
        <v>11899</v>
      </c>
    </row>
    <row r="1232" ht="15.75" customHeight="1">
      <c r="A1232" s="1" t="s">
        <v>8684</v>
      </c>
      <c r="E1232" s="1" t="s">
        <v>8819</v>
      </c>
    </row>
    <row r="1233" ht="15.75" customHeight="1">
      <c r="A1233" s="1" t="s">
        <v>8686</v>
      </c>
      <c r="E1233" s="1" t="s">
        <v>11900</v>
      </c>
    </row>
    <row r="1234" ht="15.75" customHeight="1">
      <c r="A1234" s="1" t="s">
        <v>1915</v>
      </c>
      <c r="E1234" s="1" t="s">
        <v>8824</v>
      </c>
    </row>
    <row r="1235" ht="15.75" customHeight="1">
      <c r="A1235" s="1" t="s">
        <v>8813</v>
      </c>
      <c r="E1235" s="1" t="s">
        <v>1919</v>
      </c>
    </row>
    <row r="1236" ht="15.75" customHeight="1">
      <c r="A1236" s="1" t="s">
        <v>1917</v>
      </c>
      <c r="E1236" s="1" t="s">
        <v>1921</v>
      </c>
    </row>
    <row r="1237" ht="15.75" customHeight="1">
      <c r="A1237" s="1" t="s">
        <v>11899</v>
      </c>
      <c r="E1237" s="1" t="s">
        <v>11901</v>
      </c>
    </row>
    <row r="1238" ht="15.75" customHeight="1">
      <c r="A1238" s="1" t="s">
        <v>8819</v>
      </c>
      <c r="E1238" s="1" t="s">
        <v>11902</v>
      </c>
    </row>
    <row r="1239" ht="15.75" customHeight="1">
      <c r="A1239" s="1" t="s">
        <v>11900</v>
      </c>
      <c r="E1239" s="1" t="s">
        <v>11903</v>
      </c>
    </row>
    <row r="1240" ht="15.75" customHeight="1">
      <c r="A1240" s="1" t="s">
        <v>8824</v>
      </c>
      <c r="E1240" s="1" t="s">
        <v>11904</v>
      </c>
    </row>
    <row r="1241" ht="15.75" customHeight="1">
      <c r="A1241" s="1" t="s">
        <v>1919</v>
      </c>
      <c r="E1241" s="1" t="s">
        <v>1923</v>
      </c>
    </row>
    <row r="1242" ht="15.75" customHeight="1">
      <c r="A1242" s="1" t="s">
        <v>1921</v>
      </c>
      <c r="E1242" s="1" t="s">
        <v>1925</v>
      </c>
    </row>
    <row r="1243" ht="15.75" customHeight="1">
      <c r="A1243" s="1" t="s">
        <v>11901</v>
      </c>
      <c r="E1243" s="1" t="s">
        <v>1927</v>
      </c>
    </row>
    <row r="1244" ht="15.75" customHeight="1">
      <c r="A1244" s="1" t="s">
        <v>11902</v>
      </c>
      <c r="E1244" s="1" t="s">
        <v>1929</v>
      </c>
    </row>
    <row r="1245" ht="15.75" customHeight="1">
      <c r="A1245" s="1" t="s">
        <v>11903</v>
      </c>
      <c r="E1245" s="1" t="s">
        <v>1931</v>
      </c>
    </row>
    <row r="1246" ht="15.75" customHeight="1">
      <c r="A1246" s="1" t="s">
        <v>11904</v>
      </c>
      <c r="E1246" s="1" t="s">
        <v>8829</v>
      </c>
    </row>
    <row r="1247" ht="15.75" customHeight="1">
      <c r="A1247" s="1" t="s">
        <v>1923</v>
      </c>
      <c r="E1247" s="1" t="s">
        <v>8831</v>
      </c>
    </row>
    <row r="1248" ht="15.75" customHeight="1">
      <c r="A1248" s="1" t="s">
        <v>1925</v>
      </c>
      <c r="E1248" s="1" t="s">
        <v>8833</v>
      </c>
    </row>
    <row r="1249" ht="15.75" customHeight="1">
      <c r="A1249" s="1" t="s">
        <v>1927</v>
      </c>
      <c r="E1249" s="1" t="s">
        <v>8849</v>
      </c>
    </row>
    <row r="1250" ht="15.75" customHeight="1">
      <c r="A1250" s="1" t="s">
        <v>1929</v>
      </c>
      <c r="E1250" s="1" t="s">
        <v>8851</v>
      </c>
    </row>
    <row r="1251" ht="15.75" customHeight="1">
      <c r="A1251" s="1" t="s">
        <v>1931</v>
      </c>
      <c r="E1251" s="1" t="s">
        <v>8887</v>
      </c>
    </row>
    <row r="1252" ht="15.75" customHeight="1">
      <c r="A1252" s="1" t="s">
        <v>8829</v>
      </c>
      <c r="E1252" s="1" t="s">
        <v>8889</v>
      </c>
    </row>
    <row r="1253" ht="15.75" customHeight="1">
      <c r="A1253" s="1" t="s">
        <v>8831</v>
      </c>
      <c r="E1253" s="1" t="s">
        <v>8891</v>
      </c>
    </row>
    <row r="1254" ht="15.75" customHeight="1">
      <c r="A1254" s="1" t="s">
        <v>8833</v>
      </c>
      <c r="E1254" s="1" t="s">
        <v>8893</v>
      </c>
    </row>
    <row r="1255" ht="15.75" customHeight="1">
      <c r="A1255" s="1" t="s">
        <v>8849</v>
      </c>
      <c r="E1255" s="1" t="s">
        <v>8958</v>
      </c>
    </row>
    <row r="1256" ht="15.75" customHeight="1">
      <c r="A1256" s="1" t="s">
        <v>8851</v>
      </c>
      <c r="E1256" s="1" t="s">
        <v>8960</v>
      </c>
    </row>
    <row r="1257" ht="15.75" customHeight="1">
      <c r="A1257" s="1" t="s">
        <v>8887</v>
      </c>
      <c r="E1257" s="1" t="s">
        <v>8962</v>
      </c>
    </row>
    <row r="1258" ht="15.75" customHeight="1">
      <c r="A1258" s="1" t="s">
        <v>8889</v>
      </c>
      <c r="E1258" s="1" t="s">
        <v>8964</v>
      </c>
    </row>
    <row r="1259" ht="15.75" customHeight="1">
      <c r="A1259" s="1" t="s">
        <v>8891</v>
      </c>
      <c r="E1259" s="1" t="s">
        <v>8966</v>
      </c>
    </row>
    <row r="1260" ht="15.75" customHeight="1">
      <c r="A1260" s="1" t="s">
        <v>8893</v>
      </c>
      <c r="E1260" s="1" t="s">
        <v>8968</v>
      </c>
    </row>
    <row r="1261" ht="15.75" customHeight="1">
      <c r="A1261" s="1" t="s">
        <v>8958</v>
      </c>
      <c r="E1261" s="1" t="s">
        <v>8970</v>
      </c>
    </row>
    <row r="1262" ht="15.75" customHeight="1">
      <c r="A1262" s="1" t="s">
        <v>8960</v>
      </c>
      <c r="E1262" s="1" t="s">
        <v>8972</v>
      </c>
    </row>
    <row r="1263" ht="15.75" customHeight="1">
      <c r="A1263" s="1" t="s">
        <v>8962</v>
      </c>
      <c r="E1263" s="1" t="s">
        <v>8974</v>
      </c>
    </row>
    <row r="1264" ht="15.75" customHeight="1">
      <c r="A1264" s="1" t="s">
        <v>8964</v>
      </c>
      <c r="E1264" s="1" t="s">
        <v>8976</v>
      </c>
    </row>
    <row r="1265" ht="15.75" customHeight="1">
      <c r="A1265" s="1" t="s">
        <v>8966</v>
      </c>
      <c r="E1265" s="1" t="s">
        <v>8978</v>
      </c>
    </row>
    <row r="1266" ht="15.75" customHeight="1">
      <c r="A1266" s="1" t="s">
        <v>8968</v>
      </c>
      <c r="E1266" s="1" t="s">
        <v>8980</v>
      </c>
    </row>
    <row r="1267" ht="15.75" customHeight="1">
      <c r="A1267" s="1" t="s">
        <v>8970</v>
      </c>
      <c r="E1267" s="1" t="s">
        <v>8982</v>
      </c>
    </row>
    <row r="1268" ht="15.75" customHeight="1">
      <c r="A1268" s="1" t="s">
        <v>8972</v>
      </c>
      <c r="E1268" s="1" t="s">
        <v>8984</v>
      </c>
    </row>
    <row r="1269" ht="15.75" customHeight="1">
      <c r="A1269" s="1" t="s">
        <v>8974</v>
      </c>
      <c r="E1269" s="1" t="s">
        <v>8986</v>
      </c>
    </row>
    <row r="1270" ht="15.75" customHeight="1">
      <c r="A1270" s="1" t="s">
        <v>8976</v>
      </c>
      <c r="E1270" s="1" t="s">
        <v>8988</v>
      </c>
    </row>
    <row r="1271" ht="15.75" customHeight="1">
      <c r="A1271" s="1" t="s">
        <v>8978</v>
      </c>
      <c r="E1271" s="1" t="s">
        <v>8990</v>
      </c>
    </row>
    <row r="1272" ht="15.75" customHeight="1">
      <c r="A1272" s="1" t="s">
        <v>8980</v>
      </c>
      <c r="E1272" s="1" t="s">
        <v>8992</v>
      </c>
    </row>
    <row r="1273" ht="15.75" customHeight="1">
      <c r="A1273" s="1" t="s">
        <v>8982</v>
      </c>
      <c r="E1273" s="1" t="s">
        <v>8994</v>
      </c>
    </row>
    <row r="1274" ht="15.75" customHeight="1">
      <c r="A1274" s="1" t="s">
        <v>8984</v>
      </c>
      <c r="E1274" s="1" t="s">
        <v>8996</v>
      </c>
    </row>
    <row r="1275" ht="15.75" customHeight="1">
      <c r="A1275" s="1" t="s">
        <v>8986</v>
      </c>
      <c r="E1275" s="1" t="s">
        <v>8998</v>
      </c>
    </row>
    <row r="1276" ht="15.75" customHeight="1">
      <c r="A1276" s="1" t="s">
        <v>8988</v>
      </c>
      <c r="E1276" s="1" t="s">
        <v>9000</v>
      </c>
    </row>
    <row r="1277" ht="15.75" customHeight="1">
      <c r="A1277" s="1" t="s">
        <v>8990</v>
      </c>
      <c r="E1277" s="1" t="s">
        <v>9002</v>
      </c>
    </row>
    <row r="1278" ht="15.75" customHeight="1">
      <c r="A1278" s="1" t="s">
        <v>8992</v>
      </c>
      <c r="E1278" s="1" t="s">
        <v>9004</v>
      </c>
    </row>
    <row r="1279" ht="15.75" customHeight="1">
      <c r="A1279" s="1" t="s">
        <v>8994</v>
      </c>
      <c r="E1279" s="1" t="s">
        <v>9006</v>
      </c>
    </row>
    <row r="1280" ht="15.75" customHeight="1">
      <c r="A1280" s="1" t="s">
        <v>8996</v>
      </c>
      <c r="E1280" s="1" t="s">
        <v>9008</v>
      </c>
    </row>
    <row r="1281" ht="15.75" customHeight="1">
      <c r="A1281" s="1" t="s">
        <v>8998</v>
      </c>
      <c r="E1281" s="1" t="s">
        <v>9010</v>
      </c>
    </row>
    <row r="1282" ht="15.75" customHeight="1">
      <c r="A1282" s="1" t="s">
        <v>9000</v>
      </c>
      <c r="E1282" s="1" t="s">
        <v>9012</v>
      </c>
    </row>
    <row r="1283" ht="15.75" customHeight="1">
      <c r="A1283" s="1" t="s">
        <v>9002</v>
      </c>
      <c r="E1283" s="1" t="s">
        <v>9014</v>
      </c>
    </row>
    <row r="1284" ht="15.75" customHeight="1">
      <c r="A1284" s="1" t="s">
        <v>9004</v>
      </c>
      <c r="E1284" s="1" t="s">
        <v>9016</v>
      </c>
    </row>
    <row r="1285" ht="15.75" customHeight="1">
      <c r="A1285" s="1" t="s">
        <v>9006</v>
      </c>
      <c r="E1285" s="1" t="s">
        <v>9018</v>
      </c>
    </row>
    <row r="1286" ht="15.75" customHeight="1">
      <c r="A1286" s="1" t="s">
        <v>9008</v>
      </c>
      <c r="E1286" s="1" t="s">
        <v>9020</v>
      </c>
    </row>
    <row r="1287" ht="15.75" customHeight="1">
      <c r="A1287" s="1" t="s">
        <v>9010</v>
      </c>
      <c r="E1287" s="1" t="s">
        <v>9022</v>
      </c>
    </row>
    <row r="1288" ht="15.75" customHeight="1">
      <c r="A1288" s="1" t="s">
        <v>9012</v>
      </c>
      <c r="E1288" s="1" t="s">
        <v>9024</v>
      </c>
    </row>
    <row r="1289" ht="15.75" customHeight="1">
      <c r="A1289" s="1" t="s">
        <v>9014</v>
      </c>
      <c r="E1289" s="1" t="s">
        <v>9026</v>
      </c>
    </row>
    <row r="1290" ht="15.75" customHeight="1">
      <c r="A1290" s="1" t="s">
        <v>9016</v>
      </c>
      <c r="E1290" s="1" t="s">
        <v>9028</v>
      </c>
    </row>
    <row r="1291" ht="15.75" customHeight="1">
      <c r="A1291" s="1" t="s">
        <v>9018</v>
      </c>
      <c r="E1291" s="1" t="s">
        <v>9030</v>
      </c>
    </row>
    <row r="1292" ht="15.75" customHeight="1">
      <c r="A1292" s="1" t="s">
        <v>9020</v>
      </c>
      <c r="E1292" s="1" t="s">
        <v>9032</v>
      </c>
    </row>
    <row r="1293" ht="15.75" customHeight="1">
      <c r="A1293" s="1" t="s">
        <v>9022</v>
      </c>
      <c r="E1293" s="1" t="s">
        <v>9034</v>
      </c>
    </row>
    <row r="1294" ht="15.75" customHeight="1">
      <c r="A1294" s="1" t="s">
        <v>9024</v>
      </c>
      <c r="E1294" s="1" t="s">
        <v>9036</v>
      </c>
    </row>
    <row r="1295" ht="15.75" customHeight="1">
      <c r="A1295" s="1" t="s">
        <v>9026</v>
      </c>
      <c r="E1295" s="1" t="s">
        <v>9038</v>
      </c>
    </row>
    <row r="1296" ht="15.75" customHeight="1">
      <c r="A1296" s="1" t="s">
        <v>9028</v>
      </c>
      <c r="E1296" s="1" t="s">
        <v>1939</v>
      </c>
    </row>
    <row r="1297" ht="15.75" customHeight="1">
      <c r="A1297" s="1" t="s">
        <v>9030</v>
      </c>
      <c r="E1297" s="1" t="s">
        <v>1941</v>
      </c>
    </row>
    <row r="1298" ht="15.75" customHeight="1">
      <c r="A1298" s="1" t="s">
        <v>9032</v>
      </c>
      <c r="E1298" s="1" t="s">
        <v>1943</v>
      </c>
    </row>
    <row r="1299" ht="15.75" customHeight="1">
      <c r="A1299" s="1" t="s">
        <v>9034</v>
      </c>
      <c r="E1299" s="1" t="s">
        <v>1945</v>
      </c>
    </row>
    <row r="1300" ht="15.75" customHeight="1">
      <c r="A1300" s="1" t="s">
        <v>9036</v>
      </c>
      <c r="E1300" s="1" t="s">
        <v>1947</v>
      </c>
    </row>
    <row r="1301" ht="15.75" customHeight="1">
      <c r="A1301" s="1" t="s">
        <v>9038</v>
      </c>
      <c r="E1301" s="1" t="s">
        <v>1949</v>
      </c>
    </row>
    <row r="1302" ht="15.75" customHeight="1">
      <c r="A1302" s="1" t="s">
        <v>1939</v>
      </c>
      <c r="E1302" s="1" t="s">
        <v>1951</v>
      </c>
    </row>
    <row r="1303" ht="15.75" customHeight="1">
      <c r="A1303" s="1" t="s">
        <v>1941</v>
      </c>
      <c r="E1303" s="1" t="s">
        <v>1953</v>
      </c>
    </row>
    <row r="1304" ht="15.75" customHeight="1">
      <c r="A1304" s="1" t="s">
        <v>1943</v>
      </c>
      <c r="E1304" s="1" t="s">
        <v>1955</v>
      </c>
    </row>
    <row r="1305" ht="15.75" customHeight="1">
      <c r="A1305" s="1" t="s">
        <v>1945</v>
      </c>
      <c r="E1305" s="1" t="s">
        <v>1957</v>
      </c>
    </row>
    <row r="1306" ht="15.75" customHeight="1">
      <c r="A1306" s="1" t="s">
        <v>1947</v>
      </c>
      <c r="E1306" s="1" t="s">
        <v>1959</v>
      </c>
    </row>
    <row r="1307" ht="15.75" customHeight="1">
      <c r="A1307" s="1" t="s">
        <v>1949</v>
      </c>
      <c r="E1307" s="1" t="s">
        <v>1961</v>
      </c>
    </row>
    <row r="1308" ht="15.75" customHeight="1">
      <c r="A1308" s="1" t="s">
        <v>1951</v>
      </c>
      <c r="E1308" s="1" t="s">
        <v>11905</v>
      </c>
    </row>
    <row r="1309" ht="15.75" customHeight="1">
      <c r="A1309" s="1" t="s">
        <v>1953</v>
      </c>
      <c r="E1309" s="1" t="s">
        <v>1981</v>
      </c>
    </row>
    <row r="1310" ht="15.75" customHeight="1">
      <c r="A1310" s="1" t="s">
        <v>1955</v>
      </c>
      <c r="E1310" s="1" t="s">
        <v>1983</v>
      </c>
    </row>
    <row r="1311" ht="15.75" customHeight="1">
      <c r="A1311" s="1" t="s">
        <v>1957</v>
      </c>
      <c r="E1311" s="1" t="s">
        <v>1985</v>
      </c>
    </row>
    <row r="1312" ht="15.75" customHeight="1">
      <c r="A1312" s="1" t="s">
        <v>1959</v>
      </c>
      <c r="E1312" s="1" t="s">
        <v>1987</v>
      </c>
    </row>
    <row r="1313" ht="15.75" customHeight="1">
      <c r="A1313" s="1" t="s">
        <v>1961</v>
      </c>
      <c r="E1313" s="1" t="s">
        <v>1997</v>
      </c>
    </row>
    <row r="1314" ht="15.75" customHeight="1">
      <c r="A1314" s="1" t="s">
        <v>11905</v>
      </c>
      <c r="E1314" s="1" t="s">
        <v>1999</v>
      </c>
    </row>
    <row r="1315" ht="15.75" customHeight="1">
      <c r="A1315" s="1" t="s">
        <v>1981</v>
      </c>
      <c r="E1315" s="1" t="s">
        <v>2001</v>
      </c>
    </row>
    <row r="1316" ht="15.75" customHeight="1">
      <c r="A1316" s="1" t="s">
        <v>1983</v>
      </c>
      <c r="E1316" s="1" t="s">
        <v>2003</v>
      </c>
    </row>
    <row r="1317" ht="15.75" customHeight="1">
      <c r="A1317" s="1" t="s">
        <v>1985</v>
      </c>
      <c r="E1317" s="1" t="s">
        <v>2005</v>
      </c>
    </row>
    <row r="1318" ht="15.75" customHeight="1">
      <c r="A1318" s="1" t="s">
        <v>1987</v>
      </c>
      <c r="E1318" s="1" t="s">
        <v>2007</v>
      </c>
    </row>
    <row r="1319" ht="15.75" customHeight="1">
      <c r="A1319" s="1" t="s">
        <v>1997</v>
      </c>
      <c r="E1319" s="1" t="s">
        <v>2009</v>
      </c>
    </row>
    <row r="1320" ht="15.75" customHeight="1">
      <c r="A1320" s="1" t="s">
        <v>1999</v>
      </c>
      <c r="E1320" s="1" t="s">
        <v>2011</v>
      </c>
    </row>
    <row r="1321" ht="15.75" customHeight="1">
      <c r="A1321" s="1" t="s">
        <v>2001</v>
      </c>
      <c r="E1321" s="1" t="s">
        <v>2013</v>
      </c>
    </row>
    <row r="1322" ht="15.75" customHeight="1">
      <c r="A1322" s="1" t="s">
        <v>2003</v>
      </c>
      <c r="E1322" s="1" t="s">
        <v>2015</v>
      </c>
    </row>
    <row r="1323" ht="15.75" customHeight="1">
      <c r="A1323" s="1" t="s">
        <v>2005</v>
      </c>
      <c r="E1323" s="1" t="s">
        <v>2017</v>
      </c>
    </row>
    <row r="1324" ht="15.75" customHeight="1">
      <c r="A1324" s="1" t="s">
        <v>2007</v>
      </c>
      <c r="E1324" s="1" t="s">
        <v>2019</v>
      </c>
    </row>
    <row r="1325" ht="15.75" customHeight="1">
      <c r="A1325" s="1" t="s">
        <v>2009</v>
      </c>
      <c r="E1325" s="1" t="s">
        <v>2021</v>
      </c>
    </row>
    <row r="1326" ht="15.75" customHeight="1">
      <c r="A1326" s="1" t="s">
        <v>2011</v>
      </c>
      <c r="E1326" s="1" t="s">
        <v>2023</v>
      </c>
    </row>
    <row r="1327" ht="15.75" customHeight="1">
      <c r="A1327" s="1" t="s">
        <v>2013</v>
      </c>
      <c r="E1327" s="1" t="s">
        <v>2025</v>
      </c>
    </row>
    <row r="1328" ht="15.75" customHeight="1">
      <c r="A1328" s="1" t="s">
        <v>2015</v>
      </c>
      <c r="E1328" s="1" t="s">
        <v>2027</v>
      </c>
    </row>
    <row r="1329" ht="15.75" customHeight="1">
      <c r="A1329" s="1" t="s">
        <v>2017</v>
      </c>
      <c r="E1329" s="1" t="s">
        <v>2029</v>
      </c>
    </row>
    <row r="1330" ht="15.75" customHeight="1">
      <c r="A1330" s="1" t="s">
        <v>2019</v>
      </c>
      <c r="E1330" s="1" t="s">
        <v>2031</v>
      </c>
    </row>
    <row r="1331" ht="15.75" customHeight="1">
      <c r="A1331" s="1" t="s">
        <v>2021</v>
      </c>
      <c r="E1331" s="1" t="s">
        <v>2033</v>
      </c>
    </row>
    <row r="1332" ht="15.75" customHeight="1">
      <c r="A1332" s="1" t="s">
        <v>2023</v>
      </c>
      <c r="E1332" s="1" t="s">
        <v>2035</v>
      </c>
    </row>
    <row r="1333" ht="15.75" customHeight="1">
      <c r="A1333" s="1" t="s">
        <v>2025</v>
      </c>
      <c r="E1333" s="1" t="s">
        <v>2037</v>
      </c>
    </row>
    <row r="1334" ht="15.75" customHeight="1">
      <c r="A1334" s="1" t="s">
        <v>2027</v>
      </c>
      <c r="E1334" s="1" t="s">
        <v>2039</v>
      </c>
    </row>
    <row r="1335" ht="15.75" customHeight="1">
      <c r="A1335" s="1" t="s">
        <v>2029</v>
      </c>
      <c r="E1335" s="1" t="s">
        <v>9231</v>
      </c>
    </row>
    <row r="1336" ht="15.75" customHeight="1">
      <c r="A1336" s="1" t="s">
        <v>2031</v>
      </c>
      <c r="E1336" s="1" t="s">
        <v>9233</v>
      </c>
    </row>
    <row r="1337" ht="15.75" customHeight="1">
      <c r="A1337" s="1" t="s">
        <v>2033</v>
      </c>
      <c r="E1337" s="1" t="s">
        <v>9235</v>
      </c>
    </row>
    <row r="1338" ht="15.75" customHeight="1">
      <c r="A1338" s="1" t="s">
        <v>2035</v>
      </c>
      <c r="E1338" s="1" t="s">
        <v>9237</v>
      </c>
    </row>
    <row r="1339" ht="15.75" customHeight="1">
      <c r="A1339" s="1" t="s">
        <v>2037</v>
      </c>
      <c r="E1339" s="1" t="s">
        <v>9239</v>
      </c>
    </row>
    <row r="1340" ht="15.75" customHeight="1">
      <c r="A1340" s="1" t="s">
        <v>2039</v>
      </c>
      <c r="E1340" s="1" t="s">
        <v>9241</v>
      </c>
    </row>
    <row r="1341" ht="15.75" customHeight="1">
      <c r="A1341" s="1" t="s">
        <v>9231</v>
      </c>
      <c r="E1341" s="1" t="s">
        <v>9243</v>
      </c>
    </row>
    <row r="1342" ht="15.75" customHeight="1">
      <c r="A1342" s="1" t="s">
        <v>9233</v>
      </c>
      <c r="E1342" s="1" t="s">
        <v>9245</v>
      </c>
    </row>
    <row r="1343" ht="15.75" customHeight="1">
      <c r="A1343" s="1" t="s">
        <v>9235</v>
      </c>
      <c r="E1343" s="1" t="s">
        <v>9247</v>
      </c>
    </row>
    <row r="1344" ht="15.75" customHeight="1">
      <c r="A1344" s="1" t="s">
        <v>9237</v>
      </c>
      <c r="E1344" s="1" t="s">
        <v>9249</v>
      </c>
    </row>
    <row r="1345" ht="15.75" customHeight="1">
      <c r="A1345" s="1" t="s">
        <v>9239</v>
      </c>
      <c r="E1345" s="1" t="s">
        <v>9251</v>
      </c>
    </row>
    <row r="1346" ht="15.75" customHeight="1">
      <c r="A1346" s="1" t="s">
        <v>9241</v>
      </c>
      <c r="E1346" s="1" t="s">
        <v>9253</v>
      </c>
    </row>
    <row r="1347" ht="15.75" customHeight="1">
      <c r="A1347" s="1" t="s">
        <v>9243</v>
      </c>
      <c r="E1347" s="1" t="s">
        <v>2041</v>
      </c>
    </row>
    <row r="1348" ht="15.75" customHeight="1">
      <c r="A1348" s="1" t="s">
        <v>9245</v>
      </c>
      <c r="E1348" s="1" t="s">
        <v>2043</v>
      </c>
    </row>
    <row r="1349" ht="15.75" customHeight="1">
      <c r="A1349" s="1" t="s">
        <v>9247</v>
      </c>
      <c r="E1349" s="1" t="s">
        <v>2045</v>
      </c>
    </row>
    <row r="1350" ht="15.75" customHeight="1">
      <c r="A1350" s="1" t="s">
        <v>9249</v>
      </c>
      <c r="E1350" s="1" t="s">
        <v>9310</v>
      </c>
    </row>
    <row r="1351" ht="15.75" customHeight="1">
      <c r="A1351" s="1" t="s">
        <v>9251</v>
      </c>
      <c r="E1351" s="1" t="s">
        <v>9323</v>
      </c>
    </row>
    <row r="1352" ht="15.75" customHeight="1">
      <c r="A1352" s="1" t="s">
        <v>9253</v>
      </c>
      <c r="E1352" s="1" t="s">
        <v>9325</v>
      </c>
    </row>
    <row r="1353" ht="15.75" customHeight="1">
      <c r="A1353" s="1" t="s">
        <v>2041</v>
      </c>
      <c r="E1353" s="1" t="s">
        <v>9327</v>
      </c>
    </row>
    <row r="1354" ht="15.75" customHeight="1">
      <c r="A1354" s="1" t="s">
        <v>2043</v>
      </c>
      <c r="E1354" s="1" t="s">
        <v>9330</v>
      </c>
    </row>
    <row r="1355" ht="15.75" customHeight="1">
      <c r="A1355" s="1" t="s">
        <v>2045</v>
      </c>
      <c r="E1355" s="1" t="s">
        <v>9332</v>
      </c>
    </row>
    <row r="1356" ht="15.75" customHeight="1">
      <c r="A1356" s="1" t="s">
        <v>9310</v>
      </c>
      <c r="E1356" s="1" t="s">
        <v>9334</v>
      </c>
    </row>
    <row r="1357" ht="15.75" customHeight="1">
      <c r="A1357" s="1" t="s">
        <v>9323</v>
      </c>
      <c r="E1357" s="1" t="s">
        <v>9336</v>
      </c>
    </row>
    <row r="1358" ht="15.75" customHeight="1">
      <c r="A1358" s="1" t="s">
        <v>9325</v>
      </c>
      <c r="E1358" s="1" t="s">
        <v>9374</v>
      </c>
    </row>
    <row r="1359" ht="15.75" customHeight="1">
      <c r="A1359" s="1" t="s">
        <v>9327</v>
      </c>
      <c r="E1359" s="1" t="s">
        <v>9376</v>
      </c>
    </row>
    <row r="1360" ht="15.75" customHeight="1">
      <c r="A1360" s="1" t="s">
        <v>9330</v>
      </c>
      <c r="E1360" s="1" t="s">
        <v>5428</v>
      </c>
    </row>
    <row r="1361" ht="15.75" customHeight="1">
      <c r="A1361" s="1" t="s">
        <v>9332</v>
      </c>
      <c r="E1361" s="1" t="s">
        <v>9378</v>
      </c>
    </row>
    <row r="1362" ht="15.75" customHeight="1">
      <c r="A1362" s="1" t="s">
        <v>9334</v>
      </c>
      <c r="E1362" s="1" t="s">
        <v>2049</v>
      </c>
    </row>
    <row r="1363" ht="15.75" customHeight="1">
      <c r="A1363" s="1" t="s">
        <v>9336</v>
      </c>
      <c r="E1363" s="1" t="s">
        <v>2051</v>
      </c>
    </row>
    <row r="1364" ht="15.75" customHeight="1">
      <c r="A1364" s="1" t="s">
        <v>9374</v>
      </c>
      <c r="E1364" s="1" t="s">
        <v>2053</v>
      </c>
    </row>
    <row r="1365" ht="15.75" customHeight="1">
      <c r="A1365" s="1" t="s">
        <v>9376</v>
      </c>
      <c r="E1365" s="1" t="s">
        <v>2055</v>
      </c>
    </row>
    <row r="1366" ht="15.75" customHeight="1">
      <c r="A1366" s="1" t="s">
        <v>5428</v>
      </c>
      <c r="E1366" s="1" t="s">
        <v>2057</v>
      </c>
    </row>
    <row r="1367" ht="15.75" customHeight="1">
      <c r="A1367" s="1" t="s">
        <v>9378</v>
      </c>
      <c r="E1367" s="1" t="s">
        <v>2059</v>
      </c>
    </row>
    <row r="1368" ht="15.75" customHeight="1">
      <c r="A1368" s="1" t="s">
        <v>2049</v>
      </c>
      <c r="E1368" s="1" t="s">
        <v>2061</v>
      </c>
    </row>
    <row r="1369" ht="15.75" customHeight="1">
      <c r="A1369" s="1" t="s">
        <v>2051</v>
      </c>
      <c r="E1369" s="1" t="s">
        <v>2063</v>
      </c>
    </row>
    <row r="1370" ht="15.75" customHeight="1">
      <c r="A1370" s="1" t="s">
        <v>2053</v>
      </c>
      <c r="E1370" s="1" t="s">
        <v>2065</v>
      </c>
    </row>
    <row r="1371" ht="15.75" customHeight="1">
      <c r="A1371" s="1" t="s">
        <v>2055</v>
      </c>
      <c r="E1371" s="1" t="s">
        <v>2067</v>
      </c>
    </row>
    <row r="1372" ht="15.75" customHeight="1">
      <c r="A1372" s="1" t="s">
        <v>2057</v>
      </c>
      <c r="E1372" s="1" t="s">
        <v>2071</v>
      </c>
    </row>
    <row r="1373" ht="15.75" customHeight="1">
      <c r="A1373" s="1" t="s">
        <v>2059</v>
      </c>
      <c r="E1373" s="1" t="s">
        <v>2073</v>
      </c>
    </row>
    <row r="1374" ht="15.75" customHeight="1">
      <c r="A1374" s="1" t="s">
        <v>2061</v>
      </c>
      <c r="E1374" s="1" t="s">
        <v>2077</v>
      </c>
    </row>
    <row r="1375" ht="15.75" customHeight="1">
      <c r="A1375" s="1" t="s">
        <v>2063</v>
      </c>
      <c r="E1375" s="1" t="s">
        <v>2079</v>
      </c>
    </row>
    <row r="1376" ht="15.75" customHeight="1">
      <c r="A1376" s="1" t="s">
        <v>2065</v>
      </c>
      <c r="E1376" s="1" t="s">
        <v>2081</v>
      </c>
    </row>
    <row r="1377" ht="15.75" customHeight="1">
      <c r="A1377" s="1" t="s">
        <v>2067</v>
      </c>
      <c r="E1377" s="1" t="s">
        <v>2083</v>
      </c>
    </row>
    <row r="1378" ht="15.75" customHeight="1">
      <c r="A1378" s="1" t="s">
        <v>2071</v>
      </c>
      <c r="E1378" s="1" t="s">
        <v>2085</v>
      </c>
    </row>
    <row r="1379" ht="15.75" customHeight="1">
      <c r="A1379" s="1" t="s">
        <v>2073</v>
      </c>
      <c r="E1379" s="1" t="s">
        <v>2087</v>
      </c>
    </row>
    <row r="1380" ht="15.75" customHeight="1">
      <c r="A1380" s="1" t="s">
        <v>2077</v>
      </c>
      <c r="E1380" s="1" t="s">
        <v>2089</v>
      </c>
    </row>
    <row r="1381" ht="15.75" customHeight="1">
      <c r="A1381" s="1" t="s">
        <v>2079</v>
      </c>
      <c r="E1381" s="1" t="s">
        <v>2091</v>
      </c>
    </row>
    <row r="1382" ht="15.75" customHeight="1">
      <c r="A1382" s="1" t="s">
        <v>2081</v>
      </c>
      <c r="E1382" s="1" t="s">
        <v>2093</v>
      </c>
    </row>
    <row r="1383" ht="15.75" customHeight="1">
      <c r="A1383" s="1" t="s">
        <v>2083</v>
      </c>
      <c r="E1383" s="1" t="s">
        <v>2095</v>
      </c>
    </row>
    <row r="1384" ht="15.75" customHeight="1">
      <c r="A1384" s="1" t="s">
        <v>2085</v>
      </c>
      <c r="E1384" s="1" t="s">
        <v>2097</v>
      </c>
    </row>
    <row r="1385" ht="15.75" customHeight="1">
      <c r="A1385" s="1" t="s">
        <v>2087</v>
      </c>
      <c r="E1385" s="1" t="s">
        <v>2099</v>
      </c>
    </row>
    <row r="1386" ht="15.75" customHeight="1">
      <c r="A1386" s="1" t="s">
        <v>2089</v>
      </c>
      <c r="E1386" s="1" t="s">
        <v>2101</v>
      </c>
    </row>
    <row r="1387" ht="15.75" customHeight="1">
      <c r="A1387" s="1" t="s">
        <v>2091</v>
      </c>
      <c r="E1387" s="1" t="s">
        <v>2103</v>
      </c>
    </row>
    <row r="1388" ht="15.75" customHeight="1">
      <c r="A1388" s="1" t="s">
        <v>2093</v>
      </c>
      <c r="E1388" s="1" t="s">
        <v>2105</v>
      </c>
    </row>
    <row r="1389" ht="15.75" customHeight="1">
      <c r="A1389" s="1" t="s">
        <v>2095</v>
      </c>
      <c r="E1389" s="1" t="s">
        <v>2107</v>
      </c>
    </row>
    <row r="1390" ht="15.75" customHeight="1">
      <c r="A1390" s="1" t="s">
        <v>2097</v>
      </c>
      <c r="E1390" s="1" t="s">
        <v>2109</v>
      </c>
    </row>
    <row r="1391" ht="15.75" customHeight="1">
      <c r="A1391" s="1" t="s">
        <v>2099</v>
      </c>
      <c r="E1391" s="1" t="s">
        <v>2111</v>
      </c>
    </row>
    <row r="1392" ht="15.75" customHeight="1">
      <c r="A1392" s="1" t="s">
        <v>2101</v>
      </c>
      <c r="E1392" s="1" t="s">
        <v>2113</v>
      </c>
    </row>
    <row r="1393" ht="15.75" customHeight="1">
      <c r="A1393" s="1" t="s">
        <v>2103</v>
      </c>
      <c r="E1393" s="1" t="s">
        <v>2115</v>
      </c>
    </row>
    <row r="1394" ht="15.75" customHeight="1">
      <c r="A1394" s="1" t="s">
        <v>2105</v>
      </c>
      <c r="E1394" s="1" t="s">
        <v>2117</v>
      </c>
    </row>
    <row r="1395" ht="15.75" customHeight="1">
      <c r="A1395" s="1" t="s">
        <v>2107</v>
      </c>
      <c r="E1395" s="1" t="s">
        <v>2119</v>
      </c>
    </row>
    <row r="1396" ht="15.75" customHeight="1">
      <c r="A1396" s="1" t="s">
        <v>2109</v>
      </c>
      <c r="E1396" s="1" t="s">
        <v>2121</v>
      </c>
    </row>
    <row r="1397" ht="15.75" customHeight="1">
      <c r="A1397" s="1" t="s">
        <v>2111</v>
      </c>
      <c r="E1397" s="1" t="s">
        <v>2123</v>
      </c>
    </row>
    <row r="1398" ht="15.75" customHeight="1">
      <c r="A1398" s="1" t="s">
        <v>2113</v>
      </c>
      <c r="E1398" s="1" t="s">
        <v>2125</v>
      </c>
    </row>
    <row r="1399" ht="15.75" customHeight="1">
      <c r="A1399" s="1" t="s">
        <v>2115</v>
      </c>
      <c r="E1399" s="1" t="s">
        <v>2127</v>
      </c>
    </row>
    <row r="1400" ht="15.75" customHeight="1">
      <c r="A1400" s="1" t="s">
        <v>2117</v>
      </c>
      <c r="E1400" s="1" t="s">
        <v>2129</v>
      </c>
    </row>
    <row r="1401" ht="15.75" customHeight="1">
      <c r="A1401" s="1" t="s">
        <v>2119</v>
      </c>
      <c r="E1401" s="1" t="s">
        <v>2131</v>
      </c>
    </row>
    <row r="1402" ht="15.75" customHeight="1">
      <c r="A1402" s="1" t="s">
        <v>2121</v>
      </c>
      <c r="E1402" s="1" t="s">
        <v>2133</v>
      </c>
    </row>
    <row r="1403" ht="15.75" customHeight="1">
      <c r="A1403" s="1" t="s">
        <v>2123</v>
      </c>
      <c r="E1403" s="1" t="s">
        <v>2135</v>
      </c>
    </row>
    <row r="1404" ht="15.75" customHeight="1">
      <c r="A1404" s="1" t="s">
        <v>2125</v>
      </c>
      <c r="E1404" s="1" t="s">
        <v>2137</v>
      </c>
    </row>
    <row r="1405" ht="15.75" customHeight="1">
      <c r="A1405" s="1" t="s">
        <v>2127</v>
      </c>
      <c r="E1405" s="1" t="s">
        <v>2139</v>
      </c>
    </row>
    <row r="1406" ht="15.75" customHeight="1">
      <c r="A1406" s="1" t="s">
        <v>2129</v>
      </c>
      <c r="E1406" s="1" t="s">
        <v>2141</v>
      </c>
    </row>
    <row r="1407" ht="15.75" customHeight="1">
      <c r="A1407" s="1" t="s">
        <v>2131</v>
      </c>
      <c r="E1407" s="1" t="s">
        <v>2143</v>
      </c>
    </row>
    <row r="1408" ht="15.75" customHeight="1">
      <c r="A1408" s="1" t="s">
        <v>2133</v>
      </c>
      <c r="E1408" s="1" t="s">
        <v>2145</v>
      </c>
    </row>
    <row r="1409" ht="15.75" customHeight="1">
      <c r="A1409" s="1" t="s">
        <v>2135</v>
      </c>
      <c r="E1409" s="1" t="s">
        <v>2147</v>
      </c>
    </row>
    <row r="1410" ht="15.75" customHeight="1">
      <c r="A1410" s="1" t="s">
        <v>2137</v>
      </c>
      <c r="E1410" s="1" t="s">
        <v>2149</v>
      </c>
    </row>
    <row r="1411" ht="15.75" customHeight="1">
      <c r="A1411" s="1" t="s">
        <v>2139</v>
      </c>
      <c r="E1411" s="1" t="s">
        <v>2151</v>
      </c>
    </row>
    <row r="1412" ht="15.75" customHeight="1">
      <c r="A1412" s="1" t="s">
        <v>2141</v>
      </c>
      <c r="E1412" s="1" t="s">
        <v>2153</v>
      </c>
    </row>
    <row r="1413" ht="15.75" customHeight="1">
      <c r="A1413" s="1" t="s">
        <v>2143</v>
      </c>
      <c r="E1413" s="1" t="s">
        <v>2155</v>
      </c>
    </row>
    <row r="1414" ht="15.75" customHeight="1">
      <c r="A1414" s="1" t="s">
        <v>2145</v>
      </c>
      <c r="E1414" s="1" t="s">
        <v>2157</v>
      </c>
    </row>
    <row r="1415" ht="15.75" customHeight="1">
      <c r="A1415" s="1" t="s">
        <v>2147</v>
      </c>
      <c r="E1415" s="1" t="s">
        <v>2159</v>
      </c>
    </row>
    <row r="1416" ht="15.75" customHeight="1">
      <c r="A1416" s="1" t="s">
        <v>2149</v>
      </c>
      <c r="E1416" s="1" t="s">
        <v>2161</v>
      </c>
    </row>
    <row r="1417" ht="15.75" customHeight="1">
      <c r="A1417" s="1" t="s">
        <v>2151</v>
      </c>
      <c r="E1417" s="1" t="s">
        <v>2163</v>
      </c>
    </row>
    <row r="1418" ht="15.75" customHeight="1">
      <c r="A1418" s="1" t="s">
        <v>2153</v>
      </c>
      <c r="E1418" s="1" t="s">
        <v>2165</v>
      </c>
    </row>
    <row r="1419" ht="15.75" customHeight="1">
      <c r="A1419" s="1" t="s">
        <v>2155</v>
      </c>
      <c r="E1419" s="1" t="s">
        <v>2167</v>
      </c>
    </row>
    <row r="1420" ht="15.75" customHeight="1">
      <c r="A1420" s="1" t="s">
        <v>2157</v>
      </c>
      <c r="E1420" s="1" t="s">
        <v>2169</v>
      </c>
    </row>
    <row r="1421" ht="15.75" customHeight="1">
      <c r="A1421" s="1" t="s">
        <v>2159</v>
      </c>
      <c r="E1421" s="1" t="s">
        <v>2171</v>
      </c>
    </row>
    <row r="1422" ht="15.75" customHeight="1">
      <c r="A1422" s="1" t="s">
        <v>2161</v>
      </c>
      <c r="E1422" s="1" t="s">
        <v>2173</v>
      </c>
    </row>
    <row r="1423" ht="15.75" customHeight="1">
      <c r="A1423" s="1" t="s">
        <v>2163</v>
      </c>
      <c r="E1423" s="1" t="s">
        <v>2175</v>
      </c>
    </row>
    <row r="1424" ht="15.75" customHeight="1">
      <c r="A1424" s="1" t="s">
        <v>2165</v>
      </c>
      <c r="E1424" s="1" t="s">
        <v>2177</v>
      </c>
    </row>
    <row r="1425" ht="15.75" customHeight="1">
      <c r="A1425" s="1" t="s">
        <v>2167</v>
      </c>
      <c r="E1425" s="1" t="s">
        <v>2179</v>
      </c>
    </row>
    <row r="1426" ht="15.75" customHeight="1">
      <c r="A1426" s="1" t="s">
        <v>2169</v>
      </c>
      <c r="E1426" s="1" t="s">
        <v>2181</v>
      </c>
    </row>
    <row r="1427" ht="15.75" customHeight="1">
      <c r="A1427" s="1" t="s">
        <v>2171</v>
      </c>
      <c r="E1427" s="1" t="s">
        <v>2183</v>
      </c>
    </row>
    <row r="1428" ht="15.75" customHeight="1">
      <c r="A1428" s="1" t="s">
        <v>2173</v>
      </c>
      <c r="E1428" s="1" t="s">
        <v>2185</v>
      </c>
    </row>
    <row r="1429" ht="15.75" customHeight="1">
      <c r="A1429" s="1" t="s">
        <v>2175</v>
      </c>
      <c r="E1429" s="1" t="s">
        <v>2187</v>
      </c>
    </row>
    <row r="1430" ht="15.75" customHeight="1">
      <c r="A1430" s="1" t="s">
        <v>2177</v>
      </c>
      <c r="E1430" s="1" t="s">
        <v>2189</v>
      </c>
    </row>
    <row r="1431" ht="15.75" customHeight="1">
      <c r="A1431" s="1" t="s">
        <v>2179</v>
      </c>
      <c r="E1431" s="1" t="s">
        <v>2191</v>
      </c>
    </row>
    <row r="1432" ht="15.75" customHeight="1">
      <c r="A1432" s="1" t="s">
        <v>2181</v>
      </c>
      <c r="E1432" s="1" t="s">
        <v>2193</v>
      </c>
    </row>
    <row r="1433" ht="15.75" customHeight="1">
      <c r="A1433" s="1" t="s">
        <v>2183</v>
      </c>
      <c r="E1433" s="1" t="s">
        <v>2195</v>
      </c>
    </row>
    <row r="1434" ht="15.75" customHeight="1">
      <c r="A1434" s="1" t="s">
        <v>2185</v>
      </c>
      <c r="E1434" s="1" t="s">
        <v>2197</v>
      </c>
    </row>
    <row r="1435" ht="15.75" customHeight="1">
      <c r="A1435" s="1" t="s">
        <v>2187</v>
      </c>
      <c r="E1435" s="1" t="s">
        <v>2199</v>
      </c>
    </row>
    <row r="1436" ht="15.75" customHeight="1">
      <c r="A1436" s="1" t="s">
        <v>2189</v>
      </c>
      <c r="E1436" s="1" t="s">
        <v>2201</v>
      </c>
    </row>
    <row r="1437" ht="15.75" customHeight="1">
      <c r="A1437" s="1" t="s">
        <v>2191</v>
      </c>
      <c r="E1437" s="1" t="s">
        <v>2203</v>
      </c>
    </row>
    <row r="1438" ht="15.75" customHeight="1">
      <c r="A1438" s="1" t="s">
        <v>2193</v>
      </c>
      <c r="E1438" s="1" t="s">
        <v>2205</v>
      </c>
    </row>
    <row r="1439" ht="15.75" customHeight="1">
      <c r="A1439" s="1" t="s">
        <v>2195</v>
      </c>
      <c r="E1439" s="1" t="s">
        <v>2207</v>
      </c>
    </row>
    <row r="1440" ht="15.75" customHeight="1">
      <c r="A1440" s="1" t="s">
        <v>2197</v>
      </c>
      <c r="E1440" s="1" t="s">
        <v>2209</v>
      </c>
    </row>
    <row r="1441" ht="15.75" customHeight="1">
      <c r="A1441" s="1" t="s">
        <v>2199</v>
      </c>
      <c r="E1441" s="1" t="s">
        <v>2211</v>
      </c>
    </row>
    <row r="1442" ht="15.75" customHeight="1">
      <c r="A1442" s="1" t="s">
        <v>2201</v>
      </c>
      <c r="E1442" s="1" t="s">
        <v>2213</v>
      </c>
    </row>
    <row r="1443" ht="15.75" customHeight="1">
      <c r="A1443" s="1" t="s">
        <v>2203</v>
      </c>
      <c r="E1443" s="1" t="s">
        <v>2215</v>
      </c>
    </row>
    <row r="1444" ht="15.75" customHeight="1">
      <c r="A1444" s="1" t="s">
        <v>2205</v>
      </c>
      <c r="E1444" s="1" t="s">
        <v>2217</v>
      </c>
    </row>
    <row r="1445" ht="15.75" customHeight="1">
      <c r="A1445" s="1" t="s">
        <v>2207</v>
      </c>
      <c r="E1445" s="1" t="s">
        <v>2219</v>
      </c>
    </row>
    <row r="1446" ht="15.75" customHeight="1">
      <c r="A1446" s="1" t="s">
        <v>2209</v>
      </c>
      <c r="E1446" s="1" t="s">
        <v>2221</v>
      </c>
    </row>
    <row r="1447" ht="15.75" customHeight="1">
      <c r="A1447" s="1" t="s">
        <v>2211</v>
      </c>
      <c r="E1447" s="1" t="s">
        <v>2223</v>
      </c>
    </row>
    <row r="1448" ht="15.75" customHeight="1">
      <c r="A1448" s="1" t="s">
        <v>2213</v>
      </c>
      <c r="E1448" s="1" t="s">
        <v>2225</v>
      </c>
    </row>
    <row r="1449" ht="15.75" customHeight="1">
      <c r="A1449" s="1" t="s">
        <v>2215</v>
      </c>
      <c r="E1449" s="1" t="s">
        <v>2227</v>
      </c>
    </row>
    <row r="1450" ht="15.75" customHeight="1">
      <c r="A1450" s="1" t="s">
        <v>2217</v>
      </c>
      <c r="E1450" s="1" t="s">
        <v>2229</v>
      </c>
    </row>
    <row r="1451" ht="15.75" customHeight="1">
      <c r="A1451" s="1" t="s">
        <v>2219</v>
      </c>
      <c r="E1451" s="1" t="s">
        <v>2231</v>
      </c>
    </row>
    <row r="1452" ht="15.75" customHeight="1">
      <c r="A1452" s="1" t="s">
        <v>2221</v>
      </c>
      <c r="E1452" s="1" t="s">
        <v>2233</v>
      </c>
    </row>
    <row r="1453" ht="15.75" customHeight="1">
      <c r="A1453" s="1" t="s">
        <v>2223</v>
      </c>
      <c r="E1453" s="1" t="s">
        <v>2235</v>
      </c>
    </row>
    <row r="1454" ht="15.75" customHeight="1">
      <c r="A1454" s="1" t="s">
        <v>2225</v>
      </c>
      <c r="E1454" s="1" t="s">
        <v>2237</v>
      </c>
    </row>
    <row r="1455" ht="15.75" customHeight="1">
      <c r="A1455" s="1" t="s">
        <v>2227</v>
      </c>
      <c r="E1455" s="1" t="s">
        <v>2239</v>
      </c>
    </row>
    <row r="1456" ht="15.75" customHeight="1">
      <c r="A1456" s="1" t="s">
        <v>2229</v>
      </c>
      <c r="E1456" s="1" t="s">
        <v>2241</v>
      </c>
    </row>
    <row r="1457" ht="15.75" customHeight="1">
      <c r="A1457" s="1" t="s">
        <v>2231</v>
      </c>
      <c r="E1457" s="1" t="s">
        <v>2243</v>
      </c>
    </row>
    <row r="1458" ht="15.75" customHeight="1">
      <c r="A1458" s="1" t="s">
        <v>2233</v>
      </c>
      <c r="E1458" s="1" t="s">
        <v>2245</v>
      </c>
    </row>
    <row r="1459" ht="15.75" customHeight="1">
      <c r="A1459" s="1" t="s">
        <v>2235</v>
      </c>
      <c r="E1459" s="1" t="s">
        <v>2247</v>
      </c>
    </row>
    <row r="1460" ht="15.75" customHeight="1">
      <c r="A1460" s="1" t="s">
        <v>2237</v>
      </c>
      <c r="E1460" s="1" t="s">
        <v>2249</v>
      </c>
    </row>
    <row r="1461" ht="15.75" customHeight="1">
      <c r="A1461" s="1" t="s">
        <v>2239</v>
      </c>
      <c r="E1461" s="1" t="s">
        <v>2251</v>
      </c>
    </row>
    <row r="1462" ht="15.75" customHeight="1">
      <c r="A1462" s="1" t="s">
        <v>2241</v>
      </c>
      <c r="E1462" s="1" t="s">
        <v>2253</v>
      </c>
    </row>
    <row r="1463" ht="15.75" customHeight="1">
      <c r="A1463" s="1" t="s">
        <v>2243</v>
      </c>
      <c r="E1463" s="1" t="s">
        <v>2255</v>
      </c>
    </row>
    <row r="1464" ht="15.75" customHeight="1">
      <c r="A1464" s="1" t="s">
        <v>2245</v>
      </c>
      <c r="E1464" s="1" t="s">
        <v>2257</v>
      </c>
    </row>
    <row r="1465" ht="15.75" customHeight="1">
      <c r="A1465" s="1" t="s">
        <v>2247</v>
      </c>
      <c r="E1465" s="1" t="s">
        <v>2259</v>
      </c>
    </row>
    <row r="1466" ht="15.75" customHeight="1">
      <c r="A1466" s="1" t="s">
        <v>2249</v>
      </c>
      <c r="E1466" s="1" t="s">
        <v>2261</v>
      </c>
    </row>
    <row r="1467" ht="15.75" customHeight="1">
      <c r="A1467" s="1" t="s">
        <v>2251</v>
      </c>
      <c r="E1467" s="1" t="s">
        <v>2263</v>
      </c>
    </row>
    <row r="1468" ht="15.75" customHeight="1">
      <c r="A1468" s="1" t="s">
        <v>2253</v>
      </c>
      <c r="E1468" s="1" t="s">
        <v>2265</v>
      </c>
    </row>
    <row r="1469" ht="15.75" customHeight="1">
      <c r="A1469" s="1" t="s">
        <v>2255</v>
      </c>
      <c r="E1469" s="1" t="s">
        <v>2267</v>
      </c>
    </row>
    <row r="1470" ht="15.75" customHeight="1">
      <c r="A1470" s="1" t="s">
        <v>2257</v>
      </c>
      <c r="E1470" s="1" t="s">
        <v>2269</v>
      </c>
    </row>
    <row r="1471" ht="15.75" customHeight="1">
      <c r="A1471" s="1" t="s">
        <v>2259</v>
      </c>
      <c r="E1471" s="1" t="s">
        <v>2271</v>
      </c>
    </row>
    <row r="1472" ht="15.75" customHeight="1">
      <c r="A1472" s="1" t="s">
        <v>2261</v>
      </c>
      <c r="E1472" s="1" t="s">
        <v>2273</v>
      </c>
    </row>
    <row r="1473" ht="15.75" customHeight="1">
      <c r="A1473" s="1" t="s">
        <v>2263</v>
      </c>
      <c r="E1473" s="1" t="s">
        <v>2275</v>
      </c>
    </row>
    <row r="1474" ht="15.75" customHeight="1">
      <c r="A1474" s="1" t="s">
        <v>2265</v>
      </c>
      <c r="E1474" s="1" t="s">
        <v>2277</v>
      </c>
    </row>
    <row r="1475" ht="15.75" customHeight="1">
      <c r="A1475" s="1" t="s">
        <v>2267</v>
      </c>
      <c r="E1475" s="1" t="s">
        <v>2279</v>
      </c>
    </row>
    <row r="1476" ht="15.75" customHeight="1">
      <c r="A1476" s="1" t="s">
        <v>2269</v>
      </c>
      <c r="E1476" s="1" t="s">
        <v>2281</v>
      </c>
    </row>
    <row r="1477" ht="15.75" customHeight="1">
      <c r="A1477" s="1" t="s">
        <v>2271</v>
      </c>
      <c r="E1477" s="1" t="s">
        <v>2283</v>
      </c>
    </row>
    <row r="1478" ht="15.75" customHeight="1">
      <c r="A1478" s="1" t="s">
        <v>2273</v>
      </c>
      <c r="E1478" s="1" t="s">
        <v>2285</v>
      </c>
    </row>
    <row r="1479" ht="15.75" customHeight="1">
      <c r="A1479" s="1" t="s">
        <v>2275</v>
      </c>
      <c r="E1479" s="1" t="s">
        <v>2287</v>
      </c>
    </row>
    <row r="1480" ht="15.75" customHeight="1">
      <c r="A1480" s="1" t="s">
        <v>2277</v>
      </c>
      <c r="E1480" s="1" t="s">
        <v>2289</v>
      </c>
    </row>
    <row r="1481" ht="15.75" customHeight="1">
      <c r="A1481" s="1" t="s">
        <v>2279</v>
      </c>
      <c r="E1481" s="1" t="s">
        <v>2291</v>
      </c>
    </row>
    <row r="1482" ht="15.75" customHeight="1">
      <c r="A1482" s="1" t="s">
        <v>2281</v>
      </c>
      <c r="E1482" s="1" t="s">
        <v>2293</v>
      </c>
    </row>
    <row r="1483" ht="15.75" customHeight="1">
      <c r="A1483" s="1" t="s">
        <v>2283</v>
      </c>
      <c r="E1483" s="1" t="s">
        <v>2295</v>
      </c>
    </row>
    <row r="1484" ht="15.75" customHeight="1">
      <c r="A1484" s="1" t="s">
        <v>2285</v>
      </c>
      <c r="E1484" s="1" t="s">
        <v>2297</v>
      </c>
    </row>
    <row r="1485" ht="15.75" customHeight="1">
      <c r="A1485" s="1" t="s">
        <v>2287</v>
      </c>
      <c r="E1485" s="1" t="s">
        <v>2299</v>
      </c>
    </row>
    <row r="1486" ht="15.75" customHeight="1">
      <c r="A1486" s="1" t="s">
        <v>2289</v>
      </c>
      <c r="E1486" s="1" t="s">
        <v>2301</v>
      </c>
    </row>
    <row r="1487" ht="15.75" customHeight="1">
      <c r="A1487" s="1" t="s">
        <v>2291</v>
      </c>
      <c r="E1487" s="1" t="s">
        <v>2303</v>
      </c>
    </row>
    <row r="1488" ht="15.75" customHeight="1">
      <c r="A1488" s="1" t="s">
        <v>2293</v>
      </c>
      <c r="E1488" s="1" t="s">
        <v>2305</v>
      </c>
    </row>
    <row r="1489" ht="15.75" customHeight="1">
      <c r="A1489" s="1" t="s">
        <v>2295</v>
      </c>
      <c r="E1489" s="1" t="s">
        <v>2307</v>
      </c>
    </row>
    <row r="1490" ht="15.75" customHeight="1">
      <c r="A1490" s="1" t="s">
        <v>2297</v>
      </c>
      <c r="E1490" s="1" t="s">
        <v>2309</v>
      </c>
    </row>
    <row r="1491" ht="15.75" customHeight="1">
      <c r="A1491" s="1" t="s">
        <v>2299</v>
      </c>
      <c r="E1491" s="1" t="s">
        <v>2311</v>
      </c>
    </row>
    <row r="1492" ht="15.75" customHeight="1">
      <c r="A1492" s="1" t="s">
        <v>2301</v>
      </c>
      <c r="E1492" s="1" t="s">
        <v>2313</v>
      </c>
    </row>
    <row r="1493" ht="15.75" customHeight="1">
      <c r="A1493" s="1" t="s">
        <v>2303</v>
      </c>
      <c r="E1493" s="1" t="s">
        <v>9429</v>
      </c>
    </row>
    <row r="1494" ht="15.75" customHeight="1">
      <c r="A1494" s="1" t="s">
        <v>2305</v>
      </c>
      <c r="E1494" s="1" t="s">
        <v>9431</v>
      </c>
    </row>
    <row r="1495" ht="15.75" customHeight="1">
      <c r="A1495" s="1" t="s">
        <v>2307</v>
      </c>
      <c r="E1495" s="1" t="s">
        <v>9433</v>
      </c>
    </row>
    <row r="1496" ht="15.75" customHeight="1">
      <c r="A1496" s="1" t="s">
        <v>2309</v>
      </c>
      <c r="E1496" s="1" t="s">
        <v>9435</v>
      </c>
    </row>
    <row r="1497" ht="15.75" customHeight="1">
      <c r="A1497" s="1" t="s">
        <v>2311</v>
      </c>
      <c r="E1497" s="1" t="s">
        <v>9437</v>
      </c>
    </row>
    <row r="1498" ht="15.75" customHeight="1">
      <c r="A1498" s="1" t="s">
        <v>2313</v>
      </c>
      <c r="E1498" s="1" t="s">
        <v>9439</v>
      </c>
    </row>
    <row r="1499" ht="15.75" customHeight="1">
      <c r="A1499" s="1" t="s">
        <v>9429</v>
      </c>
      <c r="E1499" s="1" t="s">
        <v>9441</v>
      </c>
    </row>
    <row r="1500" ht="15.75" customHeight="1">
      <c r="A1500" s="1" t="s">
        <v>9431</v>
      </c>
      <c r="E1500" s="1" t="s">
        <v>9443</v>
      </c>
    </row>
    <row r="1501" ht="15.75" customHeight="1">
      <c r="A1501" s="1" t="s">
        <v>9433</v>
      </c>
      <c r="E1501" s="1" t="s">
        <v>9445</v>
      </c>
    </row>
    <row r="1502" ht="15.75" customHeight="1">
      <c r="A1502" s="1" t="s">
        <v>9435</v>
      </c>
      <c r="E1502" s="1" t="s">
        <v>9447</v>
      </c>
    </row>
    <row r="1503" ht="15.75" customHeight="1">
      <c r="A1503" s="1" t="s">
        <v>9437</v>
      </c>
      <c r="E1503" s="1" t="s">
        <v>9449</v>
      </c>
    </row>
    <row r="1504" ht="15.75" customHeight="1">
      <c r="A1504" s="1" t="s">
        <v>9439</v>
      </c>
      <c r="E1504" s="1" t="s">
        <v>9451</v>
      </c>
    </row>
    <row r="1505" ht="15.75" customHeight="1">
      <c r="A1505" s="1" t="s">
        <v>9441</v>
      </c>
      <c r="E1505" s="1" t="s">
        <v>2315</v>
      </c>
    </row>
    <row r="1506" ht="15.75" customHeight="1">
      <c r="A1506" s="1" t="s">
        <v>9443</v>
      </c>
      <c r="E1506" s="1" t="s">
        <v>2317</v>
      </c>
    </row>
    <row r="1507" ht="15.75" customHeight="1">
      <c r="A1507" s="1" t="s">
        <v>9445</v>
      </c>
      <c r="E1507" s="1" t="s">
        <v>2319</v>
      </c>
    </row>
    <row r="1508" ht="15.75" customHeight="1">
      <c r="A1508" s="1" t="s">
        <v>9447</v>
      </c>
      <c r="E1508" s="1" t="s">
        <v>2321</v>
      </c>
    </row>
    <row r="1509" ht="15.75" customHeight="1">
      <c r="A1509" s="1" t="s">
        <v>9449</v>
      </c>
      <c r="E1509" s="1" t="s">
        <v>2323</v>
      </c>
    </row>
    <row r="1510" ht="15.75" customHeight="1">
      <c r="A1510" s="1" t="s">
        <v>9451</v>
      </c>
      <c r="E1510" s="1" t="s">
        <v>2325</v>
      </c>
    </row>
    <row r="1511" ht="15.75" customHeight="1">
      <c r="A1511" s="1" t="s">
        <v>2315</v>
      </c>
      <c r="E1511" s="1" t="s">
        <v>2327</v>
      </c>
    </row>
    <row r="1512" ht="15.75" customHeight="1">
      <c r="A1512" s="1" t="s">
        <v>2317</v>
      </c>
      <c r="E1512" s="1" t="s">
        <v>2329</v>
      </c>
    </row>
    <row r="1513" ht="15.75" customHeight="1">
      <c r="A1513" s="1" t="s">
        <v>2319</v>
      </c>
      <c r="E1513" s="1" t="s">
        <v>2331</v>
      </c>
    </row>
    <row r="1514" ht="15.75" customHeight="1">
      <c r="A1514" s="1" t="s">
        <v>2321</v>
      </c>
      <c r="E1514" s="1" t="s">
        <v>2333</v>
      </c>
    </row>
    <row r="1515" ht="15.75" customHeight="1">
      <c r="A1515" s="1" t="s">
        <v>2323</v>
      </c>
      <c r="E1515" s="1" t="s">
        <v>2335</v>
      </c>
    </row>
    <row r="1516" ht="15.75" customHeight="1">
      <c r="A1516" s="1" t="s">
        <v>2325</v>
      </c>
      <c r="E1516" s="1" t="s">
        <v>2337</v>
      </c>
    </row>
    <row r="1517" ht="15.75" customHeight="1">
      <c r="A1517" s="1" t="s">
        <v>2327</v>
      </c>
      <c r="E1517" s="1" t="s">
        <v>2339</v>
      </c>
    </row>
    <row r="1518" ht="15.75" customHeight="1">
      <c r="A1518" s="1" t="s">
        <v>2329</v>
      </c>
      <c r="E1518" s="1" t="s">
        <v>2341</v>
      </c>
    </row>
    <row r="1519" ht="15.75" customHeight="1">
      <c r="A1519" s="1" t="s">
        <v>2331</v>
      </c>
      <c r="E1519" s="1" t="s">
        <v>2343</v>
      </c>
    </row>
    <row r="1520" ht="15.75" customHeight="1">
      <c r="A1520" s="1" t="s">
        <v>2333</v>
      </c>
      <c r="E1520" s="1" t="s">
        <v>2345</v>
      </c>
    </row>
    <row r="1521" ht="15.75" customHeight="1">
      <c r="A1521" s="1" t="s">
        <v>2335</v>
      </c>
      <c r="E1521" s="1" t="s">
        <v>2347</v>
      </c>
    </row>
    <row r="1522" ht="15.75" customHeight="1">
      <c r="A1522" s="1" t="s">
        <v>2337</v>
      </c>
      <c r="E1522" s="1" t="s">
        <v>2349</v>
      </c>
    </row>
    <row r="1523" ht="15.75" customHeight="1">
      <c r="A1523" s="1" t="s">
        <v>2339</v>
      </c>
      <c r="E1523" s="1" t="s">
        <v>2351</v>
      </c>
    </row>
    <row r="1524" ht="15.75" customHeight="1">
      <c r="A1524" s="1" t="s">
        <v>2341</v>
      </c>
      <c r="E1524" s="1" t="s">
        <v>2353</v>
      </c>
    </row>
    <row r="1525" ht="15.75" customHeight="1">
      <c r="A1525" s="1" t="s">
        <v>2343</v>
      </c>
      <c r="E1525" s="1" t="s">
        <v>2357</v>
      </c>
    </row>
    <row r="1526" ht="15.75" customHeight="1">
      <c r="A1526" s="1" t="s">
        <v>2345</v>
      </c>
      <c r="E1526" s="1" t="s">
        <v>2359</v>
      </c>
    </row>
    <row r="1527" ht="15.75" customHeight="1">
      <c r="A1527" s="1" t="s">
        <v>2347</v>
      </c>
      <c r="E1527" s="1" t="s">
        <v>2361</v>
      </c>
    </row>
    <row r="1528" ht="15.75" customHeight="1">
      <c r="A1528" s="1" t="s">
        <v>2349</v>
      </c>
      <c r="E1528" s="1" t="s">
        <v>2363</v>
      </c>
    </row>
    <row r="1529" ht="15.75" customHeight="1">
      <c r="A1529" s="1" t="s">
        <v>2351</v>
      </c>
      <c r="E1529" s="1" t="s">
        <v>2365</v>
      </c>
    </row>
    <row r="1530" ht="15.75" customHeight="1">
      <c r="A1530" s="1" t="s">
        <v>2353</v>
      </c>
      <c r="E1530" s="1" t="s">
        <v>2367</v>
      </c>
    </row>
    <row r="1531" ht="15.75" customHeight="1">
      <c r="A1531" s="1" t="s">
        <v>2357</v>
      </c>
      <c r="E1531" s="1" t="s">
        <v>2369</v>
      </c>
    </row>
    <row r="1532" ht="15.75" customHeight="1">
      <c r="A1532" s="1" t="s">
        <v>2359</v>
      </c>
      <c r="E1532" s="1" t="s">
        <v>2371</v>
      </c>
    </row>
    <row r="1533" ht="15.75" customHeight="1">
      <c r="A1533" s="1" t="s">
        <v>2361</v>
      </c>
      <c r="E1533" s="1" t="s">
        <v>2373</v>
      </c>
    </row>
    <row r="1534" ht="15.75" customHeight="1">
      <c r="A1534" s="1" t="s">
        <v>2363</v>
      </c>
      <c r="E1534" s="1" t="s">
        <v>2375</v>
      </c>
    </row>
    <row r="1535" ht="15.75" customHeight="1">
      <c r="A1535" s="1" t="s">
        <v>2365</v>
      </c>
      <c r="E1535" s="1" t="s">
        <v>2377</v>
      </c>
    </row>
    <row r="1536" ht="15.75" customHeight="1">
      <c r="A1536" s="1" t="s">
        <v>2367</v>
      </c>
      <c r="E1536" s="1" t="s">
        <v>2379</v>
      </c>
    </row>
    <row r="1537" ht="15.75" customHeight="1">
      <c r="A1537" s="1" t="s">
        <v>2369</v>
      </c>
      <c r="E1537" s="1" t="s">
        <v>2381</v>
      </c>
    </row>
    <row r="1538" ht="15.75" customHeight="1">
      <c r="A1538" s="1" t="s">
        <v>2371</v>
      </c>
      <c r="E1538" s="1" t="s">
        <v>2383</v>
      </c>
    </row>
    <row r="1539" ht="15.75" customHeight="1">
      <c r="A1539" s="1" t="s">
        <v>2373</v>
      </c>
      <c r="E1539" s="1" t="s">
        <v>2385</v>
      </c>
    </row>
    <row r="1540" ht="15.75" customHeight="1">
      <c r="A1540" s="1" t="s">
        <v>2375</v>
      </c>
      <c r="E1540" s="1" t="s">
        <v>2387</v>
      </c>
    </row>
    <row r="1541" ht="15.75" customHeight="1">
      <c r="A1541" s="1" t="s">
        <v>2377</v>
      </c>
      <c r="E1541" s="1" t="s">
        <v>2389</v>
      </c>
    </row>
    <row r="1542" ht="15.75" customHeight="1">
      <c r="A1542" s="1" t="s">
        <v>2379</v>
      </c>
      <c r="E1542" s="1" t="s">
        <v>2391</v>
      </c>
    </row>
    <row r="1543" ht="15.75" customHeight="1">
      <c r="A1543" s="1" t="s">
        <v>2381</v>
      </c>
      <c r="E1543" s="1" t="s">
        <v>2393</v>
      </c>
    </row>
    <row r="1544" ht="15.75" customHeight="1">
      <c r="A1544" s="1" t="s">
        <v>2383</v>
      </c>
      <c r="E1544" s="1" t="s">
        <v>2395</v>
      </c>
    </row>
    <row r="1545" ht="15.75" customHeight="1">
      <c r="A1545" s="1" t="s">
        <v>2385</v>
      </c>
      <c r="E1545" s="1" t="s">
        <v>2397</v>
      </c>
    </row>
    <row r="1546" ht="15.75" customHeight="1">
      <c r="A1546" s="1" t="s">
        <v>2387</v>
      </c>
      <c r="E1546" s="1" t="s">
        <v>2399</v>
      </c>
    </row>
    <row r="1547" ht="15.75" customHeight="1">
      <c r="A1547" s="1" t="s">
        <v>2389</v>
      </c>
      <c r="E1547" s="1" t="s">
        <v>2401</v>
      </c>
    </row>
    <row r="1548" ht="15.75" customHeight="1">
      <c r="A1548" s="1" t="s">
        <v>2391</v>
      </c>
      <c r="E1548" s="1" t="s">
        <v>2403</v>
      </c>
    </row>
    <row r="1549" ht="15.75" customHeight="1">
      <c r="A1549" s="1" t="s">
        <v>2393</v>
      </c>
      <c r="E1549" s="1" t="s">
        <v>2413</v>
      </c>
    </row>
    <row r="1550" ht="15.75" customHeight="1">
      <c r="A1550" s="1" t="s">
        <v>2395</v>
      </c>
      <c r="E1550" s="1" t="s">
        <v>2415</v>
      </c>
    </row>
    <row r="1551" ht="15.75" customHeight="1">
      <c r="A1551" s="1" t="s">
        <v>2397</v>
      </c>
      <c r="E1551" s="1" t="s">
        <v>2417</v>
      </c>
    </row>
    <row r="1552" ht="15.75" customHeight="1">
      <c r="A1552" s="1" t="s">
        <v>2399</v>
      </c>
      <c r="E1552" s="1" t="s">
        <v>2419</v>
      </c>
    </row>
    <row r="1553" ht="15.75" customHeight="1">
      <c r="A1553" s="1" t="s">
        <v>2401</v>
      </c>
      <c r="E1553" s="1" t="s">
        <v>2421</v>
      </c>
    </row>
    <row r="1554" ht="15.75" customHeight="1">
      <c r="A1554" s="1" t="s">
        <v>2403</v>
      </c>
      <c r="E1554" s="1" t="s">
        <v>2423</v>
      </c>
    </row>
    <row r="1555" ht="15.75" customHeight="1">
      <c r="A1555" s="1" t="s">
        <v>2413</v>
      </c>
      <c r="E1555" s="1" t="s">
        <v>2425</v>
      </c>
    </row>
    <row r="1556" ht="15.75" customHeight="1">
      <c r="A1556" s="1" t="s">
        <v>2415</v>
      </c>
      <c r="E1556" s="1" t="s">
        <v>2427</v>
      </c>
    </row>
    <row r="1557" ht="15.75" customHeight="1">
      <c r="A1557" s="1" t="s">
        <v>2417</v>
      </c>
      <c r="E1557" s="1" t="s">
        <v>2429</v>
      </c>
    </row>
    <row r="1558" ht="15.75" customHeight="1">
      <c r="A1558" s="1" t="s">
        <v>2419</v>
      </c>
      <c r="E1558" s="1" t="s">
        <v>2431</v>
      </c>
    </row>
    <row r="1559" ht="15.75" customHeight="1">
      <c r="A1559" s="1" t="s">
        <v>2421</v>
      </c>
      <c r="E1559" s="1" t="s">
        <v>2433</v>
      </c>
    </row>
    <row r="1560" ht="15.75" customHeight="1">
      <c r="A1560" s="1" t="s">
        <v>2423</v>
      </c>
      <c r="E1560" s="1" t="s">
        <v>9550</v>
      </c>
    </row>
    <row r="1561" ht="15.75" customHeight="1">
      <c r="A1561" s="1" t="s">
        <v>2425</v>
      </c>
      <c r="E1561" s="1" t="s">
        <v>9552</v>
      </c>
    </row>
    <row r="1562" ht="15.75" customHeight="1">
      <c r="A1562" s="1" t="s">
        <v>2427</v>
      </c>
      <c r="E1562" s="1" t="s">
        <v>9554</v>
      </c>
    </row>
    <row r="1563" ht="15.75" customHeight="1">
      <c r="A1563" s="1" t="s">
        <v>2429</v>
      </c>
      <c r="E1563" s="1" t="s">
        <v>9556</v>
      </c>
    </row>
    <row r="1564" ht="15.75" customHeight="1">
      <c r="A1564" s="1" t="s">
        <v>2431</v>
      </c>
      <c r="E1564" s="1" t="s">
        <v>9692</v>
      </c>
    </row>
    <row r="1565" ht="15.75" customHeight="1">
      <c r="A1565" s="1" t="s">
        <v>2433</v>
      </c>
      <c r="E1565" s="1" t="s">
        <v>9695</v>
      </c>
    </row>
    <row r="1566" ht="15.75" customHeight="1">
      <c r="A1566" s="1" t="s">
        <v>9550</v>
      </c>
      <c r="E1566" s="1" t="s">
        <v>9697</v>
      </c>
    </row>
    <row r="1567" ht="15.75" customHeight="1">
      <c r="A1567" s="1" t="s">
        <v>9552</v>
      </c>
      <c r="E1567" s="1" t="s">
        <v>9700</v>
      </c>
    </row>
    <row r="1568" ht="15.75" customHeight="1">
      <c r="A1568" s="1" t="s">
        <v>9554</v>
      </c>
      <c r="E1568" s="1" t="s">
        <v>9702</v>
      </c>
    </row>
    <row r="1569" ht="15.75" customHeight="1">
      <c r="A1569" s="1" t="s">
        <v>9556</v>
      </c>
      <c r="E1569" s="1" t="s">
        <v>9704</v>
      </c>
    </row>
    <row r="1570" ht="15.75" customHeight="1">
      <c r="A1570" s="1" t="s">
        <v>9692</v>
      </c>
      <c r="E1570" s="1" t="s">
        <v>9706</v>
      </c>
    </row>
    <row r="1571" ht="15.75" customHeight="1">
      <c r="A1571" s="1" t="s">
        <v>9695</v>
      </c>
      <c r="E1571" s="1" t="s">
        <v>9708</v>
      </c>
    </row>
    <row r="1572" ht="15.75" customHeight="1">
      <c r="A1572" s="1" t="s">
        <v>9697</v>
      </c>
      <c r="E1572" s="1" t="s">
        <v>9710</v>
      </c>
    </row>
    <row r="1573" ht="15.75" customHeight="1">
      <c r="A1573" s="1" t="s">
        <v>9700</v>
      </c>
      <c r="E1573" s="1" t="s">
        <v>9712</v>
      </c>
    </row>
    <row r="1574" ht="15.75" customHeight="1">
      <c r="A1574" s="1" t="s">
        <v>9702</v>
      </c>
      <c r="E1574" s="1" t="s">
        <v>9714</v>
      </c>
    </row>
    <row r="1575" ht="15.75" customHeight="1">
      <c r="A1575" s="1" t="s">
        <v>9704</v>
      </c>
      <c r="E1575" s="1" t="s">
        <v>9716</v>
      </c>
    </row>
    <row r="1576" ht="15.75" customHeight="1">
      <c r="A1576" s="1" t="s">
        <v>9706</v>
      </c>
      <c r="E1576" s="1" t="s">
        <v>9718</v>
      </c>
    </row>
    <row r="1577" ht="15.75" customHeight="1">
      <c r="A1577" s="1" t="s">
        <v>9708</v>
      </c>
      <c r="E1577" s="1" t="s">
        <v>9721</v>
      </c>
    </row>
    <row r="1578" ht="15.75" customHeight="1">
      <c r="A1578" s="1" t="s">
        <v>9710</v>
      </c>
      <c r="E1578" s="1" t="s">
        <v>9723</v>
      </c>
    </row>
    <row r="1579" ht="15.75" customHeight="1">
      <c r="A1579" s="1" t="s">
        <v>9712</v>
      </c>
      <c r="E1579" s="1" t="s">
        <v>2437</v>
      </c>
    </row>
    <row r="1580" ht="15.75" customHeight="1">
      <c r="A1580" s="1" t="s">
        <v>9714</v>
      </c>
      <c r="E1580" s="1" t="s">
        <v>11906</v>
      </c>
    </row>
    <row r="1581" ht="15.75" customHeight="1">
      <c r="A1581" s="1" t="s">
        <v>9716</v>
      </c>
      <c r="E1581" s="1" t="s">
        <v>2439</v>
      </c>
    </row>
    <row r="1582" ht="15.75" customHeight="1">
      <c r="A1582" s="1" t="s">
        <v>9718</v>
      </c>
      <c r="E1582" s="1" t="s">
        <v>2441</v>
      </c>
    </row>
    <row r="1583" ht="15.75" customHeight="1">
      <c r="A1583" s="1" t="s">
        <v>9721</v>
      </c>
      <c r="E1583" s="1" t="s">
        <v>2443</v>
      </c>
    </row>
    <row r="1584" ht="15.75" customHeight="1">
      <c r="A1584" s="1" t="s">
        <v>9723</v>
      </c>
      <c r="E1584" s="1" t="s">
        <v>9727</v>
      </c>
    </row>
    <row r="1585" ht="15.75" customHeight="1">
      <c r="A1585" s="1" t="s">
        <v>2437</v>
      </c>
      <c r="E1585" s="1" t="s">
        <v>9729</v>
      </c>
    </row>
    <row r="1586" ht="15.75" customHeight="1">
      <c r="A1586" s="1" t="s">
        <v>11906</v>
      </c>
      <c r="E1586" s="1" t="s">
        <v>9744</v>
      </c>
    </row>
    <row r="1587" ht="15.75" customHeight="1">
      <c r="A1587" s="1" t="s">
        <v>2439</v>
      </c>
      <c r="E1587" s="1" t="s">
        <v>9768</v>
      </c>
    </row>
    <row r="1588" ht="15.75" customHeight="1">
      <c r="A1588" s="1" t="s">
        <v>2441</v>
      </c>
      <c r="E1588" s="1" t="s">
        <v>9770</v>
      </c>
    </row>
    <row r="1589" ht="15.75" customHeight="1">
      <c r="A1589" s="1" t="s">
        <v>2443</v>
      </c>
      <c r="E1589" s="1" t="s">
        <v>9772</v>
      </c>
    </row>
    <row r="1590" ht="15.75" customHeight="1">
      <c r="A1590" s="1" t="s">
        <v>9727</v>
      </c>
      <c r="E1590" s="1" t="s">
        <v>9774</v>
      </c>
    </row>
    <row r="1591" ht="15.75" customHeight="1">
      <c r="A1591" s="1" t="s">
        <v>9729</v>
      </c>
      <c r="E1591" s="1" t="s">
        <v>9776</v>
      </c>
    </row>
    <row r="1592" ht="15.75" customHeight="1">
      <c r="A1592" s="1" t="s">
        <v>9744</v>
      </c>
      <c r="E1592" s="1" t="s">
        <v>9778</v>
      </c>
    </row>
    <row r="1593" ht="15.75" customHeight="1">
      <c r="A1593" s="1" t="s">
        <v>9768</v>
      </c>
      <c r="E1593" s="1" t="s">
        <v>9780</v>
      </c>
    </row>
    <row r="1594" ht="15.75" customHeight="1">
      <c r="A1594" s="1" t="s">
        <v>9770</v>
      </c>
      <c r="E1594" s="1" t="s">
        <v>9782</v>
      </c>
    </row>
    <row r="1595" ht="15.75" customHeight="1">
      <c r="A1595" s="1" t="s">
        <v>9772</v>
      </c>
      <c r="E1595" s="1" t="s">
        <v>9784</v>
      </c>
    </row>
    <row r="1596" ht="15.75" customHeight="1">
      <c r="A1596" s="1" t="s">
        <v>9774</v>
      </c>
      <c r="E1596" s="1" t="s">
        <v>5531</v>
      </c>
    </row>
    <row r="1597" ht="15.75" customHeight="1">
      <c r="A1597" s="1" t="s">
        <v>9776</v>
      </c>
      <c r="E1597" s="1" t="s">
        <v>5534</v>
      </c>
    </row>
    <row r="1598" ht="15.75" customHeight="1">
      <c r="A1598" s="1" t="s">
        <v>9778</v>
      </c>
      <c r="E1598" s="1" t="s">
        <v>5537</v>
      </c>
    </row>
    <row r="1599" ht="15.75" customHeight="1">
      <c r="A1599" s="1" t="s">
        <v>9780</v>
      </c>
      <c r="E1599" s="1" t="s">
        <v>11907</v>
      </c>
    </row>
    <row r="1600" ht="15.75" customHeight="1">
      <c r="A1600" s="1" t="s">
        <v>9782</v>
      </c>
      <c r="E1600" s="1" t="s">
        <v>11908</v>
      </c>
    </row>
    <row r="1601" ht="15.75" customHeight="1">
      <c r="A1601" s="1" t="s">
        <v>9784</v>
      </c>
      <c r="E1601" s="1" t="s">
        <v>2453</v>
      </c>
    </row>
    <row r="1602" ht="15.75" customHeight="1">
      <c r="A1602" s="1" t="s">
        <v>5531</v>
      </c>
      <c r="E1602" s="1" t="s">
        <v>2455</v>
      </c>
    </row>
    <row r="1603" ht="15.75" customHeight="1">
      <c r="A1603" s="1" t="s">
        <v>5534</v>
      </c>
      <c r="E1603" s="1" t="s">
        <v>2457</v>
      </c>
    </row>
    <row r="1604" ht="15.75" customHeight="1">
      <c r="A1604" s="1" t="s">
        <v>5537</v>
      </c>
      <c r="E1604" s="1" t="s">
        <v>2459</v>
      </c>
    </row>
    <row r="1605" ht="15.75" customHeight="1">
      <c r="A1605" s="1" t="s">
        <v>11907</v>
      </c>
      <c r="E1605" s="1" t="s">
        <v>2461</v>
      </c>
    </row>
    <row r="1606" ht="15.75" customHeight="1">
      <c r="A1606" s="1" t="s">
        <v>11908</v>
      </c>
      <c r="E1606" s="1" t="s">
        <v>2463</v>
      </c>
    </row>
    <row r="1607" ht="15.75" customHeight="1">
      <c r="A1607" s="1" t="s">
        <v>2453</v>
      </c>
      <c r="E1607" s="1" t="s">
        <v>2465</v>
      </c>
    </row>
    <row r="1608" ht="15.75" customHeight="1">
      <c r="A1608" s="1" t="s">
        <v>2455</v>
      </c>
      <c r="E1608" s="1" t="s">
        <v>2467</v>
      </c>
    </row>
    <row r="1609" ht="15.75" customHeight="1">
      <c r="A1609" s="1" t="s">
        <v>2457</v>
      </c>
      <c r="E1609" s="1" t="s">
        <v>2469</v>
      </c>
    </row>
    <row r="1610" ht="15.75" customHeight="1">
      <c r="A1610" s="1" t="s">
        <v>2459</v>
      </c>
      <c r="E1610" s="1" t="s">
        <v>2471</v>
      </c>
    </row>
    <row r="1611" ht="15.75" customHeight="1">
      <c r="A1611" s="1" t="s">
        <v>2461</v>
      </c>
      <c r="E1611" s="1" t="s">
        <v>2473</v>
      </c>
    </row>
    <row r="1612" ht="15.75" customHeight="1">
      <c r="A1612" s="1" t="s">
        <v>2463</v>
      </c>
      <c r="E1612" s="1" t="s">
        <v>2475</v>
      </c>
    </row>
    <row r="1613" ht="15.75" customHeight="1">
      <c r="A1613" s="1" t="s">
        <v>2465</v>
      </c>
      <c r="E1613" s="1" t="s">
        <v>2477</v>
      </c>
    </row>
    <row r="1614" ht="15.75" customHeight="1">
      <c r="A1614" s="1" t="s">
        <v>2467</v>
      </c>
      <c r="E1614" s="1" t="s">
        <v>2479</v>
      </c>
    </row>
    <row r="1615" ht="15.75" customHeight="1">
      <c r="A1615" s="1" t="s">
        <v>2469</v>
      </c>
      <c r="E1615" s="1" t="s">
        <v>2481</v>
      </c>
    </row>
    <row r="1616" ht="15.75" customHeight="1">
      <c r="A1616" s="1" t="s">
        <v>2471</v>
      </c>
      <c r="E1616" s="1" t="s">
        <v>2483</v>
      </c>
    </row>
    <row r="1617" ht="15.75" customHeight="1">
      <c r="A1617" s="1" t="s">
        <v>2473</v>
      </c>
      <c r="E1617" s="1" t="s">
        <v>2485</v>
      </c>
    </row>
    <row r="1618" ht="15.75" customHeight="1">
      <c r="A1618" s="1" t="s">
        <v>2475</v>
      </c>
      <c r="E1618" s="1" t="s">
        <v>2487</v>
      </c>
    </row>
    <row r="1619" ht="15.75" customHeight="1">
      <c r="A1619" s="1" t="s">
        <v>2477</v>
      </c>
      <c r="E1619" s="1" t="s">
        <v>2489</v>
      </c>
    </row>
    <row r="1620" ht="15.75" customHeight="1">
      <c r="A1620" s="1" t="s">
        <v>2479</v>
      </c>
      <c r="E1620" s="1" t="s">
        <v>2491</v>
      </c>
    </row>
    <row r="1621" ht="15.75" customHeight="1">
      <c r="A1621" s="1" t="s">
        <v>2481</v>
      </c>
      <c r="E1621" s="1" t="s">
        <v>9874</v>
      </c>
    </row>
    <row r="1622" ht="15.75" customHeight="1">
      <c r="A1622" s="1" t="s">
        <v>2483</v>
      </c>
      <c r="E1622" s="1" t="s">
        <v>9876</v>
      </c>
    </row>
    <row r="1623" ht="15.75" customHeight="1">
      <c r="A1623" s="1" t="s">
        <v>2485</v>
      </c>
      <c r="E1623" s="1" t="s">
        <v>9878</v>
      </c>
    </row>
    <row r="1624" ht="15.75" customHeight="1">
      <c r="A1624" s="1" t="s">
        <v>2487</v>
      </c>
      <c r="E1624" s="1" t="s">
        <v>9880</v>
      </c>
    </row>
    <row r="1625" ht="15.75" customHeight="1">
      <c r="A1625" s="1" t="s">
        <v>2489</v>
      </c>
      <c r="E1625" s="1" t="s">
        <v>2497</v>
      </c>
    </row>
    <row r="1626" ht="15.75" customHeight="1">
      <c r="A1626" s="1" t="s">
        <v>2491</v>
      </c>
      <c r="E1626" s="1" t="s">
        <v>2499</v>
      </c>
    </row>
    <row r="1627" ht="15.75" customHeight="1">
      <c r="A1627" s="1" t="s">
        <v>9874</v>
      </c>
      <c r="E1627" s="1" t="s">
        <v>2501</v>
      </c>
    </row>
    <row r="1628" ht="15.75" customHeight="1">
      <c r="A1628" s="1" t="s">
        <v>9876</v>
      </c>
      <c r="E1628" s="1" t="s">
        <v>2503</v>
      </c>
    </row>
    <row r="1629" ht="15.75" customHeight="1">
      <c r="A1629" s="1" t="s">
        <v>9878</v>
      </c>
      <c r="E1629" s="1" t="s">
        <v>2505</v>
      </c>
    </row>
    <row r="1630" ht="15.75" customHeight="1">
      <c r="A1630" s="1" t="s">
        <v>9880</v>
      </c>
      <c r="E1630" s="1" t="s">
        <v>2507</v>
      </c>
    </row>
    <row r="1631" ht="15.75" customHeight="1">
      <c r="A1631" s="1" t="s">
        <v>2497</v>
      </c>
      <c r="E1631" s="1" t="s">
        <v>2509</v>
      </c>
    </row>
    <row r="1632" ht="15.75" customHeight="1">
      <c r="A1632" s="1" t="s">
        <v>2499</v>
      </c>
      <c r="E1632" s="1" t="s">
        <v>2511</v>
      </c>
    </row>
    <row r="1633" ht="15.75" customHeight="1">
      <c r="A1633" s="1" t="s">
        <v>2501</v>
      </c>
      <c r="E1633" s="1" t="s">
        <v>2513</v>
      </c>
    </row>
    <row r="1634" ht="15.75" customHeight="1">
      <c r="A1634" s="1" t="s">
        <v>2503</v>
      </c>
      <c r="E1634" s="1" t="s">
        <v>2515</v>
      </c>
    </row>
    <row r="1635" ht="15.75" customHeight="1">
      <c r="A1635" s="1" t="s">
        <v>2505</v>
      </c>
      <c r="E1635" s="1" t="s">
        <v>9902</v>
      </c>
    </row>
    <row r="1636" ht="15.75" customHeight="1">
      <c r="A1636" s="1" t="s">
        <v>2507</v>
      </c>
      <c r="E1636" s="1" t="s">
        <v>9904</v>
      </c>
    </row>
    <row r="1637" ht="15.75" customHeight="1">
      <c r="A1637" s="1" t="s">
        <v>2509</v>
      </c>
      <c r="E1637" s="1" t="s">
        <v>9906</v>
      </c>
    </row>
    <row r="1638" ht="15.75" customHeight="1">
      <c r="A1638" s="1" t="s">
        <v>2511</v>
      </c>
      <c r="E1638" s="1" t="s">
        <v>9908</v>
      </c>
    </row>
    <row r="1639" ht="15.75" customHeight="1">
      <c r="A1639" s="1" t="s">
        <v>2513</v>
      </c>
      <c r="E1639" s="1" t="s">
        <v>9910</v>
      </c>
    </row>
    <row r="1640" ht="15.75" customHeight="1">
      <c r="A1640" s="1" t="s">
        <v>2515</v>
      </c>
      <c r="E1640" s="1" t="s">
        <v>9912</v>
      </c>
    </row>
    <row r="1641" ht="15.75" customHeight="1">
      <c r="A1641" s="1" t="s">
        <v>9902</v>
      </c>
      <c r="E1641" s="1" t="s">
        <v>9914</v>
      </c>
    </row>
    <row r="1642" ht="15.75" customHeight="1">
      <c r="A1642" s="1" t="s">
        <v>9904</v>
      </c>
      <c r="E1642" s="1" t="s">
        <v>9916</v>
      </c>
    </row>
    <row r="1643" ht="15.75" customHeight="1">
      <c r="A1643" s="1" t="s">
        <v>9906</v>
      </c>
      <c r="E1643" s="1" t="s">
        <v>9918</v>
      </c>
    </row>
    <row r="1644" ht="15.75" customHeight="1">
      <c r="A1644" s="1" t="s">
        <v>9908</v>
      </c>
      <c r="E1644" s="1" t="s">
        <v>9920</v>
      </c>
    </row>
    <row r="1645" ht="15.75" customHeight="1">
      <c r="A1645" s="1" t="s">
        <v>9910</v>
      </c>
      <c r="E1645" s="1" t="s">
        <v>9922</v>
      </c>
    </row>
    <row r="1646" ht="15.75" customHeight="1">
      <c r="A1646" s="1" t="s">
        <v>9912</v>
      </c>
      <c r="E1646" s="1" t="s">
        <v>9924</v>
      </c>
    </row>
    <row r="1647" ht="15.75" customHeight="1">
      <c r="A1647" s="1" t="s">
        <v>9914</v>
      </c>
      <c r="E1647" s="1" t="s">
        <v>9926</v>
      </c>
    </row>
    <row r="1648" ht="15.75" customHeight="1">
      <c r="A1648" s="1" t="s">
        <v>9916</v>
      </c>
      <c r="E1648" s="1" t="s">
        <v>9929</v>
      </c>
    </row>
    <row r="1649" ht="15.75" customHeight="1">
      <c r="A1649" s="1" t="s">
        <v>9918</v>
      </c>
      <c r="E1649" s="1" t="s">
        <v>9931</v>
      </c>
    </row>
    <row r="1650" ht="15.75" customHeight="1">
      <c r="A1650" s="1" t="s">
        <v>9920</v>
      </c>
      <c r="E1650" s="1" t="s">
        <v>9933</v>
      </c>
    </row>
    <row r="1651" ht="15.75" customHeight="1">
      <c r="A1651" s="1" t="s">
        <v>9922</v>
      </c>
      <c r="E1651" s="1" t="s">
        <v>9935</v>
      </c>
    </row>
    <row r="1652" ht="15.75" customHeight="1">
      <c r="A1652" s="1" t="s">
        <v>9924</v>
      </c>
      <c r="E1652" s="1" t="s">
        <v>9937</v>
      </c>
    </row>
    <row r="1653" ht="15.75" customHeight="1">
      <c r="A1653" s="1" t="s">
        <v>9926</v>
      </c>
      <c r="E1653" s="1" t="s">
        <v>9939</v>
      </c>
    </row>
    <row r="1654" ht="15.75" customHeight="1">
      <c r="A1654" s="1" t="s">
        <v>9929</v>
      </c>
      <c r="E1654" s="1" t="s">
        <v>9941</v>
      </c>
    </row>
    <row r="1655" ht="15.75" customHeight="1">
      <c r="A1655" s="1" t="s">
        <v>9931</v>
      </c>
      <c r="E1655" s="1" t="s">
        <v>9943</v>
      </c>
    </row>
    <row r="1656" ht="15.75" customHeight="1">
      <c r="A1656" s="1" t="s">
        <v>9933</v>
      </c>
      <c r="E1656" s="1" t="s">
        <v>9945</v>
      </c>
    </row>
    <row r="1657" ht="15.75" customHeight="1">
      <c r="A1657" s="1" t="s">
        <v>9935</v>
      </c>
      <c r="E1657" s="1" t="s">
        <v>9947</v>
      </c>
    </row>
    <row r="1658" ht="15.75" customHeight="1">
      <c r="A1658" s="1" t="s">
        <v>9937</v>
      </c>
      <c r="E1658" s="1" t="s">
        <v>9949</v>
      </c>
    </row>
    <row r="1659" ht="15.75" customHeight="1">
      <c r="A1659" s="1" t="s">
        <v>9939</v>
      </c>
      <c r="E1659" s="1" t="s">
        <v>9951</v>
      </c>
    </row>
    <row r="1660" ht="15.75" customHeight="1">
      <c r="A1660" s="1" t="s">
        <v>9941</v>
      </c>
      <c r="E1660" s="1" t="s">
        <v>9953</v>
      </c>
    </row>
    <row r="1661" ht="15.75" customHeight="1">
      <c r="A1661" s="1" t="s">
        <v>9943</v>
      </c>
      <c r="E1661" s="1" t="s">
        <v>9955</v>
      </c>
    </row>
    <row r="1662" ht="15.75" customHeight="1">
      <c r="A1662" s="1" t="s">
        <v>9945</v>
      </c>
      <c r="E1662" s="1" t="s">
        <v>9957</v>
      </c>
    </row>
    <row r="1663" ht="15.75" customHeight="1">
      <c r="A1663" s="1" t="s">
        <v>9947</v>
      </c>
      <c r="E1663" s="1" t="s">
        <v>9959</v>
      </c>
    </row>
    <row r="1664" ht="15.75" customHeight="1">
      <c r="A1664" s="1" t="s">
        <v>9949</v>
      </c>
      <c r="E1664" s="1" t="s">
        <v>9961</v>
      </c>
    </row>
    <row r="1665" ht="15.75" customHeight="1">
      <c r="A1665" s="1" t="s">
        <v>9951</v>
      </c>
      <c r="E1665" s="1" t="s">
        <v>9963</v>
      </c>
    </row>
    <row r="1666" ht="15.75" customHeight="1">
      <c r="A1666" s="1" t="s">
        <v>9953</v>
      </c>
      <c r="E1666" s="1" t="s">
        <v>9966</v>
      </c>
    </row>
    <row r="1667" ht="15.75" customHeight="1">
      <c r="A1667" s="1" t="s">
        <v>9955</v>
      </c>
      <c r="E1667" s="1" t="s">
        <v>9968</v>
      </c>
    </row>
    <row r="1668" ht="15.75" customHeight="1">
      <c r="A1668" s="1" t="s">
        <v>9957</v>
      </c>
      <c r="E1668" s="1" t="s">
        <v>9970</v>
      </c>
    </row>
    <row r="1669" ht="15.75" customHeight="1">
      <c r="A1669" s="1" t="s">
        <v>9959</v>
      </c>
      <c r="E1669" s="1" t="s">
        <v>9972</v>
      </c>
    </row>
    <row r="1670" ht="15.75" customHeight="1">
      <c r="A1670" s="1" t="s">
        <v>9961</v>
      </c>
      <c r="E1670" s="1" t="s">
        <v>2537</v>
      </c>
    </row>
    <row r="1671" ht="15.75" customHeight="1">
      <c r="A1671" s="1" t="s">
        <v>9963</v>
      </c>
      <c r="E1671" s="1" t="s">
        <v>2539</v>
      </c>
    </row>
    <row r="1672" ht="15.75" customHeight="1">
      <c r="A1672" s="1" t="s">
        <v>9966</v>
      </c>
      <c r="E1672" s="1" t="s">
        <v>2541</v>
      </c>
    </row>
    <row r="1673" ht="15.75" customHeight="1">
      <c r="A1673" s="1" t="s">
        <v>9968</v>
      </c>
      <c r="E1673" s="1" t="s">
        <v>2543</v>
      </c>
    </row>
    <row r="1674" ht="15.75" customHeight="1">
      <c r="A1674" s="1" t="s">
        <v>9970</v>
      </c>
      <c r="E1674" s="1" t="s">
        <v>2545</v>
      </c>
    </row>
    <row r="1675" ht="15.75" customHeight="1">
      <c r="A1675" s="1" t="s">
        <v>9972</v>
      </c>
      <c r="E1675" s="1" t="s">
        <v>2547</v>
      </c>
    </row>
    <row r="1676" ht="15.75" customHeight="1">
      <c r="A1676" s="1" t="s">
        <v>2537</v>
      </c>
      <c r="E1676" s="1" t="s">
        <v>2549</v>
      </c>
    </row>
    <row r="1677" ht="15.75" customHeight="1">
      <c r="A1677" s="1" t="s">
        <v>2539</v>
      </c>
      <c r="E1677" s="1" t="s">
        <v>2551</v>
      </c>
    </row>
    <row r="1678" ht="15.75" customHeight="1">
      <c r="A1678" s="1" t="s">
        <v>2541</v>
      </c>
      <c r="E1678" s="1" t="s">
        <v>2553</v>
      </c>
    </row>
    <row r="1679" ht="15.75" customHeight="1">
      <c r="A1679" s="1" t="s">
        <v>2543</v>
      </c>
      <c r="E1679" s="1" t="s">
        <v>2555</v>
      </c>
    </row>
    <row r="1680" ht="15.75" customHeight="1">
      <c r="A1680" s="1" t="s">
        <v>2545</v>
      </c>
      <c r="E1680" s="1" t="s">
        <v>2557</v>
      </c>
    </row>
    <row r="1681" ht="15.75" customHeight="1">
      <c r="A1681" s="1" t="s">
        <v>2547</v>
      </c>
      <c r="E1681" s="1" t="s">
        <v>2559</v>
      </c>
    </row>
    <row r="1682" ht="15.75" customHeight="1">
      <c r="A1682" s="1" t="s">
        <v>2549</v>
      </c>
      <c r="E1682" s="1" t="s">
        <v>2561</v>
      </c>
    </row>
    <row r="1683" ht="15.75" customHeight="1">
      <c r="A1683" s="1" t="s">
        <v>2551</v>
      </c>
      <c r="E1683" s="1" t="s">
        <v>2563</v>
      </c>
    </row>
    <row r="1684" ht="15.75" customHeight="1">
      <c r="A1684" s="1" t="s">
        <v>2553</v>
      </c>
      <c r="E1684" s="1" t="s">
        <v>2565</v>
      </c>
    </row>
    <row r="1685" ht="15.75" customHeight="1">
      <c r="A1685" s="1" t="s">
        <v>2555</v>
      </c>
      <c r="E1685" s="1" t="s">
        <v>2567</v>
      </c>
    </row>
    <row r="1686" ht="15.75" customHeight="1">
      <c r="A1686" s="1" t="s">
        <v>2557</v>
      </c>
      <c r="E1686" s="1" t="s">
        <v>2569</v>
      </c>
    </row>
    <row r="1687" ht="15.75" customHeight="1">
      <c r="A1687" s="1" t="s">
        <v>2559</v>
      </c>
      <c r="E1687" s="1" t="s">
        <v>2571</v>
      </c>
    </row>
    <row r="1688" ht="15.75" customHeight="1">
      <c r="A1688" s="1" t="s">
        <v>2561</v>
      </c>
      <c r="E1688" s="1" t="s">
        <v>2573</v>
      </c>
    </row>
    <row r="1689" ht="15.75" customHeight="1">
      <c r="A1689" s="1" t="s">
        <v>2563</v>
      </c>
      <c r="E1689" s="1" t="s">
        <v>2575</v>
      </c>
    </row>
    <row r="1690" ht="15.75" customHeight="1">
      <c r="A1690" s="1" t="s">
        <v>2565</v>
      </c>
      <c r="E1690" s="1" t="s">
        <v>2577</v>
      </c>
    </row>
    <row r="1691" ht="15.75" customHeight="1">
      <c r="A1691" s="1" t="s">
        <v>2567</v>
      </c>
      <c r="E1691" s="1" t="s">
        <v>2579</v>
      </c>
    </row>
    <row r="1692" ht="15.75" customHeight="1">
      <c r="A1692" s="1" t="s">
        <v>2569</v>
      </c>
      <c r="E1692" s="1" t="s">
        <v>2581</v>
      </c>
    </row>
    <row r="1693" ht="15.75" customHeight="1">
      <c r="A1693" s="1" t="s">
        <v>2571</v>
      </c>
      <c r="E1693" s="1" t="s">
        <v>2583</v>
      </c>
    </row>
    <row r="1694" ht="15.75" customHeight="1">
      <c r="A1694" s="1" t="s">
        <v>2573</v>
      </c>
      <c r="E1694" s="1" t="s">
        <v>2585</v>
      </c>
    </row>
    <row r="1695" ht="15.75" customHeight="1">
      <c r="A1695" s="1" t="s">
        <v>2575</v>
      </c>
      <c r="E1695" s="1" t="s">
        <v>2587</v>
      </c>
    </row>
    <row r="1696" ht="15.75" customHeight="1">
      <c r="A1696" s="1" t="s">
        <v>2577</v>
      </c>
      <c r="E1696" s="1" t="s">
        <v>2589</v>
      </c>
    </row>
    <row r="1697" ht="15.75" customHeight="1">
      <c r="A1697" s="1" t="s">
        <v>2579</v>
      </c>
      <c r="E1697" s="1" t="s">
        <v>2591</v>
      </c>
    </row>
    <row r="1698" ht="15.75" customHeight="1">
      <c r="A1698" s="1" t="s">
        <v>2581</v>
      </c>
      <c r="E1698" s="1" t="s">
        <v>2593</v>
      </c>
    </row>
    <row r="1699" ht="15.75" customHeight="1">
      <c r="A1699" s="1" t="s">
        <v>2583</v>
      </c>
      <c r="E1699" s="1" t="s">
        <v>2595</v>
      </c>
    </row>
    <row r="1700" ht="15.75" customHeight="1">
      <c r="A1700" s="1" t="s">
        <v>2585</v>
      </c>
      <c r="E1700" s="1" t="s">
        <v>2597</v>
      </c>
    </row>
    <row r="1701" ht="15.75" customHeight="1">
      <c r="A1701" s="1" t="s">
        <v>2587</v>
      </c>
      <c r="E1701" s="1" t="s">
        <v>2599</v>
      </c>
    </row>
    <row r="1702" ht="15.75" customHeight="1">
      <c r="A1702" s="1" t="s">
        <v>2589</v>
      </c>
      <c r="E1702" s="1" t="s">
        <v>2601</v>
      </c>
    </row>
    <row r="1703" ht="15.75" customHeight="1">
      <c r="A1703" s="1" t="s">
        <v>2591</v>
      </c>
      <c r="E1703" s="1" t="s">
        <v>2603</v>
      </c>
    </row>
    <row r="1704" ht="15.75" customHeight="1">
      <c r="A1704" s="1" t="s">
        <v>2593</v>
      </c>
      <c r="E1704" s="1" t="s">
        <v>2605</v>
      </c>
    </row>
    <row r="1705" ht="15.75" customHeight="1">
      <c r="A1705" s="1" t="s">
        <v>2595</v>
      </c>
      <c r="E1705" s="1" t="s">
        <v>2607</v>
      </c>
    </row>
    <row r="1706" ht="15.75" customHeight="1">
      <c r="A1706" s="1" t="s">
        <v>2597</v>
      </c>
      <c r="E1706" s="1" t="s">
        <v>2609</v>
      </c>
    </row>
    <row r="1707" ht="15.75" customHeight="1">
      <c r="A1707" s="1" t="s">
        <v>2599</v>
      </c>
      <c r="E1707" s="1" t="s">
        <v>2611</v>
      </c>
    </row>
    <row r="1708" ht="15.75" customHeight="1">
      <c r="A1708" s="1" t="s">
        <v>2601</v>
      </c>
      <c r="E1708" s="1" t="s">
        <v>2613</v>
      </c>
    </row>
    <row r="1709" ht="15.75" customHeight="1">
      <c r="A1709" s="1" t="s">
        <v>2603</v>
      </c>
      <c r="E1709" s="1" t="s">
        <v>2615</v>
      </c>
    </row>
    <row r="1710" ht="15.75" customHeight="1">
      <c r="A1710" s="1" t="s">
        <v>2605</v>
      </c>
      <c r="E1710" s="1" t="s">
        <v>2617</v>
      </c>
    </row>
    <row r="1711" ht="15.75" customHeight="1">
      <c r="A1711" s="1" t="s">
        <v>2607</v>
      </c>
      <c r="E1711" s="1" t="s">
        <v>2619</v>
      </c>
    </row>
    <row r="1712" ht="15.75" customHeight="1">
      <c r="A1712" s="1" t="s">
        <v>2609</v>
      </c>
      <c r="E1712" s="1" t="s">
        <v>2621</v>
      </c>
    </row>
    <row r="1713" ht="15.75" customHeight="1">
      <c r="A1713" s="1" t="s">
        <v>2611</v>
      </c>
      <c r="E1713" s="1" t="s">
        <v>2623</v>
      </c>
    </row>
    <row r="1714" ht="15.75" customHeight="1">
      <c r="A1714" s="1" t="s">
        <v>2613</v>
      </c>
      <c r="E1714" s="1" t="s">
        <v>2625</v>
      </c>
    </row>
    <row r="1715" ht="15.75" customHeight="1">
      <c r="A1715" s="1" t="s">
        <v>2615</v>
      </c>
      <c r="E1715" s="1" t="s">
        <v>2627</v>
      </c>
    </row>
    <row r="1716" ht="15.75" customHeight="1">
      <c r="A1716" s="1" t="s">
        <v>2617</v>
      </c>
      <c r="E1716" s="1" t="s">
        <v>2629</v>
      </c>
    </row>
    <row r="1717" ht="15.75" customHeight="1">
      <c r="A1717" s="1" t="s">
        <v>2619</v>
      </c>
      <c r="E1717" s="1" t="s">
        <v>2631</v>
      </c>
    </row>
    <row r="1718" ht="15.75" customHeight="1">
      <c r="A1718" s="1" t="s">
        <v>2621</v>
      </c>
      <c r="E1718" s="1" t="s">
        <v>2635</v>
      </c>
    </row>
    <row r="1719" ht="15.75" customHeight="1">
      <c r="A1719" s="1" t="s">
        <v>2623</v>
      </c>
      <c r="E1719" s="1" t="s">
        <v>2637</v>
      </c>
    </row>
    <row r="1720" ht="15.75" customHeight="1">
      <c r="A1720" s="1" t="s">
        <v>2625</v>
      </c>
      <c r="E1720" s="1" t="s">
        <v>2639</v>
      </c>
    </row>
    <row r="1721" ht="15.75" customHeight="1">
      <c r="A1721" s="1" t="s">
        <v>2627</v>
      </c>
      <c r="E1721" s="1" t="s">
        <v>2641</v>
      </c>
    </row>
    <row r="1722" ht="15.75" customHeight="1">
      <c r="A1722" s="1" t="s">
        <v>2629</v>
      </c>
      <c r="E1722" s="1" t="s">
        <v>2643</v>
      </c>
    </row>
    <row r="1723" ht="15.75" customHeight="1">
      <c r="A1723" s="1" t="s">
        <v>2631</v>
      </c>
      <c r="E1723" s="1" t="s">
        <v>2645</v>
      </c>
    </row>
    <row r="1724" ht="15.75" customHeight="1">
      <c r="A1724" s="1" t="s">
        <v>2635</v>
      </c>
      <c r="E1724" s="1" t="s">
        <v>2647</v>
      </c>
    </row>
    <row r="1725" ht="15.75" customHeight="1">
      <c r="A1725" s="1" t="s">
        <v>2637</v>
      </c>
      <c r="E1725" s="1" t="s">
        <v>2649</v>
      </c>
    </row>
    <row r="1726" ht="15.75" customHeight="1">
      <c r="A1726" s="1" t="s">
        <v>2639</v>
      </c>
      <c r="E1726" s="1" t="s">
        <v>2651</v>
      </c>
    </row>
    <row r="1727" ht="15.75" customHeight="1">
      <c r="A1727" s="1" t="s">
        <v>2641</v>
      </c>
      <c r="E1727" s="1" t="s">
        <v>2653</v>
      </c>
    </row>
    <row r="1728" ht="15.75" customHeight="1">
      <c r="A1728" s="1" t="s">
        <v>2643</v>
      </c>
      <c r="E1728" s="1" t="s">
        <v>2655</v>
      </c>
    </row>
    <row r="1729" ht="15.75" customHeight="1">
      <c r="A1729" s="1" t="s">
        <v>2645</v>
      </c>
      <c r="E1729" s="1" t="s">
        <v>2657</v>
      </c>
    </row>
    <row r="1730" ht="15.75" customHeight="1">
      <c r="A1730" s="1" t="s">
        <v>2647</v>
      </c>
      <c r="E1730" s="1" t="s">
        <v>2659</v>
      </c>
    </row>
    <row r="1731" ht="15.75" customHeight="1">
      <c r="A1731" s="1" t="s">
        <v>2649</v>
      </c>
      <c r="E1731" s="1" t="s">
        <v>2661</v>
      </c>
    </row>
    <row r="1732" ht="15.75" customHeight="1">
      <c r="A1732" s="1" t="s">
        <v>2651</v>
      </c>
      <c r="E1732" s="1" t="s">
        <v>2663</v>
      </c>
    </row>
    <row r="1733" ht="15.75" customHeight="1">
      <c r="A1733" s="1" t="s">
        <v>2653</v>
      </c>
      <c r="E1733" s="1" t="s">
        <v>2665</v>
      </c>
    </row>
    <row r="1734" ht="15.75" customHeight="1">
      <c r="A1734" s="1" t="s">
        <v>2655</v>
      </c>
      <c r="E1734" s="1" t="s">
        <v>2667</v>
      </c>
    </row>
    <row r="1735" ht="15.75" customHeight="1">
      <c r="A1735" s="1" t="s">
        <v>2657</v>
      </c>
      <c r="E1735" s="1" t="s">
        <v>2669</v>
      </c>
    </row>
    <row r="1736" ht="15.75" customHeight="1">
      <c r="A1736" s="1" t="s">
        <v>2659</v>
      </c>
      <c r="E1736" s="1" t="s">
        <v>2671</v>
      </c>
    </row>
    <row r="1737" ht="15.75" customHeight="1">
      <c r="A1737" s="1" t="s">
        <v>2661</v>
      </c>
      <c r="E1737" s="1" t="s">
        <v>2673</v>
      </c>
    </row>
    <row r="1738" ht="15.75" customHeight="1">
      <c r="A1738" s="1" t="s">
        <v>2663</v>
      </c>
      <c r="E1738" s="1" t="s">
        <v>2675</v>
      </c>
    </row>
    <row r="1739" ht="15.75" customHeight="1">
      <c r="A1739" s="1" t="s">
        <v>2665</v>
      </c>
      <c r="E1739" s="1" t="s">
        <v>2677</v>
      </c>
    </row>
    <row r="1740" ht="15.75" customHeight="1">
      <c r="A1740" s="1" t="s">
        <v>2667</v>
      </c>
      <c r="E1740" s="1" t="s">
        <v>2679</v>
      </c>
    </row>
    <row r="1741" ht="15.75" customHeight="1">
      <c r="A1741" s="1" t="s">
        <v>2669</v>
      </c>
      <c r="E1741" s="1" t="s">
        <v>2681</v>
      </c>
    </row>
    <row r="1742" ht="15.75" customHeight="1">
      <c r="A1742" s="1" t="s">
        <v>2671</v>
      </c>
      <c r="E1742" s="1" t="s">
        <v>2683</v>
      </c>
    </row>
    <row r="1743" ht="15.75" customHeight="1">
      <c r="A1743" s="1" t="s">
        <v>2673</v>
      </c>
      <c r="E1743" s="1" t="s">
        <v>2685</v>
      </c>
    </row>
    <row r="1744" ht="15.75" customHeight="1">
      <c r="A1744" s="1" t="s">
        <v>2675</v>
      </c>
      <c r="E1744" s="1" t="s">
        <v>2687</v>
      </c>
    </row>
    <row r="1745" ht="15.75" customHeight="1">
      <c r="A1745" s="1" t="s">
        <v>2677</v>
      </c>
      <c r="E1745" s="1" t="s">
        <v>2689</v>
      </c>
    </row>
    <row r="1746" ht="15.75" customHeight="1">
      <c r="A1746" s="1" t="s">
        <v>2679</v>
      </c>
      <c r="E1746" s="1" t="s">
        <v>2691</v>
      </c>
    </row>
    <row r="1747" ht="15.75" customHeight="1">
      <c r="A1747" s="1" t="s">
        <v>2681</v>
      </c>
      <c r="E1747" s="1" t="s">
        <v>2693</v>
      </c>
    </row>
    <row r="1748" ht="15.75" customHeight="1">
      <c r="A1748" s="1" t="s">
        <v>2683</v>
      </c>
      <c r="E1748" s="1" t="s">
        <v>2695</v>
      </c>
    </row>
    <row r="1749" ht="15.75" customHeight="1">
      <c r="A1749" s="1" t="s">
        <v>2685</v>
      </c>
      <c r="E1749" s="1" t="s">
        <v>2697</v>
      </c>
    </row>
    <row r="1750" ht="15.75" customHeight="1">
      <c r="A1750" s="1" t="s">
        <v>2687</v>
      </c>
      <c r="E1750" s="1" t="s">
        <v>11909</v>
      </c>
    </row>
    <row r="1751" ht="15.75" customHeight="1">
      <c r="A1751" s="1" t="s">
        <v>2689</v>
      </c>
      <c r="E1751" s="1" t="s">
        <v>11910</v>
      </c>
    </row>
    <row r="1752" ht="15.75" customHeight="1">
      <c r="A1752" s="1" t="s">
        <v>2691</v>
      </c>
      <c r="E1752" s="1" t="s">
        <v>11911</v>
      </c>
    </row>
    <row r="1753" ht="15.75" customHeight="1">
      <c r="A1753" s="1" t="s">
        <v>2693</v>
      </c>
      <c r="E1753" s="1" t="s">
        <v>2699</v>
      </c>
    </row>
    <row r="1754" ht="15.75" customHeight="1">
      <c r="A1754" s="1" t="s">
        <v>2695</v>
      </c>
      <c r="E1754" s="1" t="s">
        <v>2701</v>
      </c>
    </row>
    <row r="1755" ht="15.75" customHeight="1">
      <c r="A1755" s="1" t="s">
        <v>2697</v>
      </c>
      <c r="E1755" s="1" t="s">
        <v>2703</v>
      </c>
    </row>
    <row r="1756" ht="15.75" customHeight="1">
      <c r="A1756" s="1" t="s">
        <v>11909</v>
      </c>
      <c r="E1756" s="1" t="s">
        <v>2705</v>
      </c>
    </row>
    <row r="1757" ht="15.75" customHeight="1">
      <c r="A1757" s="1" t="s">
        <v>11910</v>
      </c>
      <c r="E1757" s="1" t="s">
        <v>2707</v>
      </c>
    </row>
    <row r="1758" ht="15.75" customHeight="1">
      <c r="A1758" s="1" t="s">
        <v>11911</v>
      </c>
      <c r="E1758" s="1" t="s">
        <v>2709</v>
      </c>
    </row>
    <row r="1759" ht="15.75" customHeight="1">
      <c r="A1759" s="1" t="s">
        <v>2699</v>
      </c>
      <c r="E1759" s="1" t="s">
        <v>2711</v>
      </c>
    </row>
    <row r="1760" ht="15.75" customHeight="1">
      <c r="A1760" s="1" t="s">
        <v>2701</v>
      </c>
      <c r="E1760" s="1" t="s">
        <v>2713</v>
      </c>
    </row>
    <row r="1761" ht="15.75" customHeight="1">
      <c r="A1761" s="1" t="s">
        <v>2703</v>
      </c>
      <c r="E1761" s="1" t="s">
        <v>2715</v>
      </c>
    </row>
    <row r="1762" ht="15.75" customHeight="1">
      <c r="A1762" s="1" t="s">
        <v>2705</v>
      </c>
      <c r="E1762" s="1" t="s">
        <v>2717</v>
      </c>
    </row>
    <row r="1763" ht="15.75" customHeight="1">
      <c r="A1763" s="1" t="s">
        <v>2707</v>
      </c>
      <c r="E1763" s="1" t="s">
        <v>2719</v>
      </c>
    </row>
    <row r="1764" ht="15.75" customHeight="1">
      <c r="A1764" s="1" t="s">
        <v>2709</v>
      </c>
      <c r="E1764" s="1" t="s">
        <v>2721</v>
      </c>
    </row>
    <row r="1765" ht="15.75" customHeight="1">
      <c r="A1765" s="1" t="s">
        <v>2711</v>
      </c>
      <c r="E1765" s="1" t="s">
        <v>11912</v>
      </c>
    </row>
    <row r="1766" ht="15.75" customHeight="1">
      <c r="A1766" s="1" t="s">
        <v>2713</v>
      </c>
      <c r="E1766" s="1" t="s">
        <v>2723</v>
      </c>
    </row>
    <row r="1767" ht="15.75" customHeight="1">
      <c r="A1767" s="1" t="s">
        <v>2715</v>
      </c>
      <c r="E1767" s="1" t="s">
        <v>2725</v>
      </c>
    </row>
    <row r="1768" ht="15.75" customHeight="1">
      <c r="A1768" s="1" t="s">
        <v>2717</v>
      </c>
      <c r="E1768" s="1" t="s">
        <v>2727</v>
      </c>
    </row>
    <row r="1769" ht="15.75" customHeight="1">
      <c r="A1769" s="1" t="s">
        <v>2719</v>
      </c>
      <c r="E1769" s="1" t="s">
        <v>2729</v>
      </c>
    </row>
    <row r="1770" ht="15.75" customHeight="1">
      <c r="A1770" s="1" t="s">
        <v>2721</v>
      </c>
      <c r="E1770" s="1" t="s">
        <v>2731</v>
      </c>
    </row>
    <row r="1771" ht="15.75" customHeight="1">
      <c r="A1771" s="1" t="s">
        <v>11912</v>
      </c>
      <c r="E1771" s="1" t="s">
        <v>2733</v>
      </c>
    </row>
    <row r="1772" ht="15.75" customHeight="1">
      <c r="A1772" s="1" t="s">
        <v>2723</v>
      </c>
      <c r="E1772" s="1" t="s">
        <v>2735</v>
      </c>
    </row>
    <row r="1773" ht="15.75" customHeight="1">
      <c r="A1773" s="1" t="s">
        <v>2725</v>
      </c>
      <c r="E1773" s="1" t="s">
        <v>2737</v>
      </c>
    </row>
    <row r="1774" ht="15.75" customHeight="1">
      <c r="A1774" s="1" t="s">
        <v>2727</v>
      </c>
      <c r="E1774" s="1" t="s">
        <v>2739</v>
      </c>
    </row>
    <row r="1775" ht="15.75" customHeight="1">
      <c r="A1775" s="1" t="s">
        <v>2729</v>
      </c>
      <c r="E1775" s="1" t="s">
        <v>2741</v>
      </c>
    </row>
    <row r="1776" ht="15.75" customHeight="1">
      <c r="A1776" s="1" t="s">
        <v>2731</v>
      </c>
      <c r="E1776" s="1" t="s">
        <v>2743</v>
      </c>
    </row>
    <row r="1777" ht="15.75" customHeight="1">
      <c r="A1777" s="1" t="s">
        <v>2733</v>
      </c>
      <c r="E1777" s="1" t="s">
        <v>2745</v>
      </c>
    </row>
    <row r="1778" ht="15.75" customHeight="1">
      <c r="A1778" s="1" t="s">
        <v>2735</v>
      </c>
      <c r="E1778" s="1" t="s">
        <v>2747</v>
      </c>
    </row>
    <row r="1779" ht="15.75" customHeight="1">
      <c r="A1779" s="1" t="s">
        <v>2737</v>
      </c>
      <c r="E1779" s="1" t="s">
        <v>2749</v>
      </c>
    </row>
    <row r="1780" ht="15.75" customHeight="1">
      <c r="A1780" s="1" t="s">
        <v>2739</v>
      </c>
      <c r="E1780" s="1" t="s">
        <v>2751</v>
      </c>
    </row>
    <row r="1781" ht="15.75" customHeight="1">
      <c r="A1781" s="1" t="s">
        <v>2741</v>
      </c>
      <c r="E1781" s="1" t="s">
        <v>2753</v>
      </c>
    </row>
    <row r="1782" ht="15.75" customHeight="1">
      <c r="A1782" s="1" t="s">
        <v>2743</v>
      </c>
      <c r="E1782" s="1" t="s">
        <v>2755</v>
      </c>
    </row>
    <row r="1783" ht="15.75" customHeight="1">
      <c r="A1783" s="1" t="s">
        <v>2745</v>
      </c>
      <c r="E1783" s="1" t="s">
        <v>2757</v>
      </c>
    </row>
    <row r="1784" ht="15.75" customHeight="1">
      <c r="A1784" s="1" t="s">
        <v>2747</v>
      </c>
      <c r="E1784" s="1" t="s">
        <v>2759</v>
      </c>
    </row>
    <row r="1785" ht="15.75" customHeight="1">
      <c r="A1785" s="1" t="s">
        <v>2749</v>
      </c>
      <c r="E1785" s="1" t="s">
        <v>2761</v>
      </c>
    </row>
    <row r="1786" ht="15.75" customHeight="1">
      <c r="A1786" s="1" t="s">
        <v>2751</v>
      </c>
      <c r="E1786" s="1" t="s">
        <v>2763</v>
      </c>
    </row>
    <row r="1787" ht="15.75" customHeight="1">
      <c r="A1787" s="1" t="s">
        <v>2753</v>
      </c>
      <c r="E1787" s="1" t="s">
        <v>2765</v>
      </c>
    </row>
    <row r="1788" ht="15.75" customHeight="1">
      <c r="A1788" s="1" t="s">
        <v>2755</v>
      </c>
      <c r="E1788" s="1" t="s">
        <v>2767</v>
      </c>
    </row>
    <row r="1789" ht="15.75" customHeight="1">
      <c r="A1789" s="1" t="s">
        <v>2757</v>
      </c>
      <c r="E1789" s="1" t="s">
        <v>2769</v>
      </c>
    </row>
    <row r="1790" ht="15.75" customHeight="1">
      <c r="A1790" s="1" t="s">
        <v>2759</v>
      </c>
      <c r="E1790" s="1" t="s">
        <v>2771</v>
      </c>
    </row>
    <row r="1791" ht="15.75" customHeight="1">
      <c r="A1791" s="1" t="s">
        <v>2761</v>
      </c>
      <c r="E1791" s="1" t="s">
        <v>2773</v>
      </c>
    </row>
    <row r="1792" ht="15.75" customHeight="1">
      <c r="A1792" s="1" t="s">
        <v>2763</v>
      </c>
      <c r="E1792" s="1" t="s">
        <v>2775</v>
      </c>
    </row>
    <row r="1793" ht="15.75" customHeight="1">
      <c r="A1793" s="1" t="s">
        <v>2765</v>
      </c>
      <c r="E1793" s="1" t="s">
        <v>2777</v>
      </c>
    </row>
    <row r="1794" ht="15.75" customHeight="1">
      <c r="A1794" s="1" t="s">
        <v>2767</v>
      </c>
      <c r="E1794" s="1" t="s">
        <v>2779</v>
      </c>
    </row>
    <row r="1795" ht="15.75" customHeight="1">
      <c r="A1795" s="1" t="s">
        <v>2769</v>
      </c>
      <c r="E1795" s="1" t="s">
        <v>2781</v>
      </c>
    </row>
    <row r="1796" ht="15.75" customHeight="1">
      <c r="A1796" s="1" t="s">
        <v>2771</v>
      </c>
      <c r="E1796" s="1" t="s">
        <v>2783</v>
      </c>
    </row>
    <row r="1797" ht="15.75" customHeight="1">
      <c r="A1797" s="1" t="s">
        <v>2773</v>
      </c>
      <c r="E1797" s="1" t="s">
        <v>2785</v>
      </c>
    </row>
    <row r="1798" ht="15.75" customHeight="1">
      <c r="A1798" s="1" t="s">
        <v>2775</v>
      </c>
      <c r="E1798" s="1" t="s">
        <v>2787</v>
      </c>
    </row>
    <row r="1799" ht="15.75" customHeight="1">
      <c r="A1799" s="1" t="s">
        <v>2777</v>
      </c>
      <c r="E1799" s="1" t="s">
        <v>2789</v>
      </c>
    </row>
    <row r="1800" ht="15.75" customHeight="1">
      <c r="A1800" s="1" t="s">
        <v>2779</v>
      </c>
      <c r="E1800" s="1" t="s">
        <v>2791</v>
      </c>
    </row>
    <row r="1801" ht="15.75" customHeight="1">
      <c r="A1801" s="1" t="s">
        <v>2781</v>
      </c>
      <c r="E1801" s="1" t="s">
        <v>2793</v>
      </c>
    </row>
    <row r="1802" ht="15.75" customHeight="1">
      <c r="A1802" s="1" t="s">
        <v>2783</v>
      </c>
      <c r="E1802" s="1" t="s">
        <v>2795</v>
      </c>
    </row>
    <row r="1803" ht="15.75" customHeight="1">
      <c r="A1803" s="1" t="s">
        <v>2785</v>
      </c>
      <c r="E1803" s="1" t="s">
        <v>2797</v>
      </c>
    </row>
    <row r="1804" ht="15.75" customHeight="1">
      <c r="A1804" s="1" t="s">
        <v>2787</v>
      </c>
      <c r="E1804" s="1" t="s">
        <v>2799</v>
      </c>
    </row>
    <row r="1805" ht="15.75" customHeight="1">
      <c r="A1805" s="1" t="s">
        <v>2789</v>
      </c>
      <c r="E1805" s="1" t="s">
        <v>2801</v>
      </c>
    </row>
    <row r="1806" ht="15.75" customHeight="1">
      <c r="A1806" s="1" t="s">
        <v>2791</v>
      </c>
      <c r="E1806" s="1" t="s">
        <v>2803</v>
      </c>
    </row>
    <row r="1807" ht="15.75" customHeight="1">
      <c r="A1807" s="1" t="s">
        <v>2793</v>
      </c>
      <c r="E1807" s="1" t="s">
        <v>2805</v>
      </c>
    </row>
    <row r="1808" ht="15.75" customHeight="1">
      <c r="A1808" s="1" t="s">
        <v>2795</v>
      </c>
      <c r="E1808" s="1" t="s">
        <v>2807</v>
      </c>
    </row>
    <row r="1809" ht="15.75" customHeight="1">
      <c r="A1809" s="1" t="s">
        <v>2797</v>
      </c>
      <c r="E1809" s="1" t="s">
        <v>2809</v>
      </c>
    </row>
    <row r="1810" ht="15.75" customHeight="1">
      <c r="A1810" s="1" t="s">
        <v>2799</v>
      </c>
      <c r="E1810" s="1" t="s">
        <v>2811</v>
      </c>
    </row>
    <row r="1811" ht="15.75" customHeight="1">
      <c r="A1811" s="1" t="s">
        <v>2801</v>
      </c>
      <c r="E1811" s="1" t="s">
        <v>2813</v>
      </c>
    </row>
    <row r="1812" ht="15.75" customHeight="1">
      <c r="A1812" s="1" t="s">
        <v>2803</v>
      </c>
      <c r="E1812" s="1" t="s">
        <v>2815</v>
      </c>
    </row>
    <row r="1813" ht="15.75" customHeight="1">
      <c r="A1813" s="1" t="s">
        <v>2805</v>
      </c>
      <c r="E1813" s="1" t="s">
        <v>2817</v>
      </c>
    </row>
    <row r="1814" ht="15.75" customHeight="1">
      <c r="A1814" s="1" t="s">
        <v>2807</v>
      </c>
      <c r="E1814" s="1" t="s">
        <v>2819</v>
      </c>
    </row>
    <row r="1815" ht="15.75" customHeight="1">
      <c r="A1815" s="1" t="s">
        <v>2809</v>
      </c>
      <c r="E1815" s="1" t="s">
        <v>2821</v>
      </c>
    </row>
    <row r="1816" ht="15.75" customHeight="1">
      <c r="A1816" s="1" t="s">
        <v>2811</v>
      </c>
      <c r="E1816" s="1" t="s">
        <v>2823</v>
      </c>
    </row>
    <row r="1817" ht="15.75" customHeight="1">
      <c r="A1817" s="1" t="s">
        <v>2813</v>
      </c>
      <c r="E1817" s="1" t="s">
        <v>2825</v>
      </c>
    </row>
    <row r="1818" ht="15.75" customHeight="1">
      <c r="A1818" s="1" t="s">
        <v>2815</v>
      </c>
      <c r="E1818" s="1" t="s">
        <v>2827</v>
      </c>
    </row>
    <row r="1819" ht="15.75" customHeight="1">
      <c r="A1819" s="1" t="s">
        <v>2817</v>
      </c>
      <c r="E1819" s="1" t="s">
        <v>2829</v>
      </c>
    </row>
    <row r="1820" ht="15.75" customHeight="1">
      <c r="A1820" s="1" t="s">
        <v>2819</v>
      </c>
      <c r="E1820" s="1" t="s">
        <v>2831</v>
      </c>
    </row>
    <row r="1821" ht="15.75" customHeight="1">
      <c r="A1821" s="1" t="s">
        <v>2821</v>
      </c>
      <c r="E1821" s="1" t="s">
        <v>2833</v>
      </c>
    </row>
    <row r="1822" ht="15.75" customHeight="1">
      <c r="A1822" s="1" t="s">
        <v>2823</v>
      </c>
      <c r="E1822" s="1" t="s">
        <v>2835</v>
      </c>
    </row>
    <row r="1823" ht="15.75" customHeight="1">
      <c r="A1823" s="1" t="s">
        <v>2825</v>
      </c>
      <c r="E1823" s="1" t="s">
        <v>2837</v>
      </c>
    </row>
    <row r="1824" ht="15.75" customHeight="1">
      <c r="A1824" s="1" t="s">
        <v>2827</v>
      </c>
      <c r="E1824" s="1" t="s">
        <v>2839</v>
      </c>
    </row>
    <row r="1825" ht="15.75" customHeight="1">
      <c r="A1825" s="1" t="s">
        <v>2829</v>
      </c>
      <c r="E1825" s="1" t="s">
        <v>2841</v>
      </c>
    </row>
    <row r="1826" ht="15.75" customHeight="1">
      <c r="A1826" s="1" t="s">
        <v>2831</v>
      </c>
      <c r="E1826" s="1" t="s">
        <v>2843</v>
      </c>
    </row>
    <row r="1827" ht="15.75" customHeight="1">
      <c r="A1827" s="1" t="s">
        <v>2833</v>
      </c>
      <c r="E1827" s="1" t="s">
        <v>2845</v>
      </c>
    </row>
    <row r="1828" ht="15.75" customHeight="1">
      <c r="A1828" s="1" t="s">
        <v>2835</v>
      </c>
      <c r="E1828" s="1" t="s">
        <v>10437</v>
      </c>
    </row>
    <row r="1829" ht="15.75" customHeight="1">
      <c r="A1829" s="1" t="s">
        <v>2837</v>
      </c>
      <c r="E1829" s="1" t="s">
        <v>10439</v>
      </c>
    </row>
    <row r="1830" ht="15.75" customHeight="1">
      <c r="A1830" s="1" t="s">
        <v>2839</v>
      </c>
      <c r="E1830" s="1" t="s">
        <v>10441</v>
      </c>
    </row>
    <row r="1831" ht="15.75" customHeight="1">
      <c r="A1831" s="1" t="s">
        <v>2841</v>
      </c>
      <c r="E1831" s="1" t="s">
        <v>10443</v>
      </c>
    </row>
    <row r="1832" ht="15.75" customHeight="1">
      <c r="A1832" s="1" t="s">
        <v>2843</v>
      </c>
      <c r="E1832" s="1" t="s">
        <v>10445</v>
      </c>
    </row>
    <row r="1833" ht="15.75" customHeight="1">
      <c r="A1833" s="1" t="s">
        <v>2845</v>
      </c>
      <c r="E1833" s="1" t="s">
        <v>10447</v>
      </c>
    </row>
    <row r="1834" ht="15.75" customHeight="1">
      <c r="A1834" s="1" t="s">
        <v>10437</v>
      </c>
      <c r="E1834" s="1" t="s">
        <v>10449</v>
      </c>
    </row>
    <row r="1835" ht="15.75" customHeight="1">
      <c r="A1835" s="1" t="s">
        <v>10439</v>
      </c>
      <c r="E1835" s="1" t="s">
        <v>10451</v>
      </c>
    </row>
    <row r="1836" ht="15.75" customHeight="1">
      <c r="A1836" s="1" t="s">
        <v>10441</v>
      </c>
      <c r="E1836" s="1" t="s">
        <v>10453</v>
      </c>
    </row>
    <row r="1837" ht="15.75" customHeight="1">
      <c r="A1837" s="1" t="s">
        <v>10443</v>
      </c>
      <c r="E1837" s="1" t="s">
        <v>10455</v>
      </c>
    </row>
    <row r="1838" ht="15.75" customHeight="1">
      <c r="A1838" s="1" t="s">
        <v>10445</v>
      </c>
      <c r="E1838" s="1" t="s">
        <v>10457</v>
      </c>
    </row>
    <row r="1839" ht="15.75" customHeight="1">
      <c r="A1839" s="1" t="s">
        <v>10447</v>
      </c>
      <c r="E1839" s="1" t="s">
        <v>10459</v>
      </c>
    </row>
    <row r="1840" ht="15.75" customHeight="1">
      <c r="A1840" s="1" t="s">
        <v>10449</v>
      </c>
      <c r="E1840" s="1" t="s">
        <v>10461</v>
      </c>
    </row>
    <row r="1841" ht="15.75" customHeight="1">
      <c r="A1841" s="1" t="s">
        <v>10451</v>
      </c>
      <c r="E1841" s="1" t="s">
        <v>10463</v>
      </c>
    </row>
    <row r="1842" ht="15.75" customHeight="1">
      <c r="A1842" s="1" t="s">
        <v>10453</v>
      </c>
      <c r="E1842" s="1" t="s">
        <v>10465</v>
      </c>
    </row>
    <row r="1843" ht="15.75" customHeight="1">
      <c r="A1843" s="1" t="s">
        <v>10455</v>
      </c>
      <c r="E1843" s="1" t="s">
        <v>10467</v>
      </c>
    </row>
    <row r="1844" ht="15.75" customHeight="1">
      <c r="A1844" s="1" t="s">
        <v>10457</v>
      </c>
      <c r="E1844" s="1" t="s">
        <v>2849</v>
      </c>
    </row>
    <row r="1845" ht="15.75" customHeight="1">
      <c r="A1845" s="1" t="s">
        <v>10459</v>
      </c>
      <c r="E1845" s="1" t="s">
        <v>2851</v>
      </c>
    </row>
    <row r="1846" ht="15.75" customHeight="1">
      <c r="A1846" s="1" t="s">
        <v>10461</v>
      </c>
      <c r="E1846" s="1" t="s">
        <v>2855</v>
      </c>
    </row>
    <row r="1847" ht="15.75" customHeight="1">
      <c r="A1847" s="1" t="s">
        <v>10463</v>
      </c>
      <c r="E1847" s="1" t="s">
        <v>2857</v>
      </c>
    </row>
    <row r="1848" ht="15.75" customHeight="1">
      <c r="A1848" s="1" t="s">
        <v>10465</v>
      </c>
      <c r="E1848" s="1" t="s">
        <v>10480</v>
      </c>
    </row>
    <row r="1849" ht="15.75" customHeight="1">
      <c r="A1849" s="1" t="s">
        <v>10467</v>
      </c>
      <c r="E1849" s="1" t="s">
        <v>10482</v>
      </c>
    </row>
    <row r="1850" ht="15.75" customHeight="1">
      <c r="A1850" s="1" t="s">
        <v>2849</v>
      </c>
      <c r="E1850" s="1" t="s">
        <v>10484</v>
      </c>
    </row>
    <row r="1851" ht="15.75" customHeight="1">
      <c r="A1851" s="1" t="s">
        <v>2851</v>
      </c>
      <c r="E1851" s="1" t="s">
        <v>10486</v>
      </c>
    </row>
    <row r="1852" ht="15.75" customHeight="1">
      <c r="A1852" s="1" t="s">
        <v>2855</v>
      </c>
      <c r="E1852" s="1" t="s">
        <v>10488</v>
      </c>
    </row>
    <row r="1853" ht="15.75" customHeight="1">
      <c r="A1853" s="1" t="s">
        <v>2857</v>
      </c>
      <c r="E1853" s="1" t="s">
        <v>10490</v>
      </c>
    </row>
    <row r="1854" ht="15.75" customHeight="1">
      <c r="A1854" s="1" t="s">
        <v>10480</v>
      </c>
      <c r="E1854" s="1" t="s">
        <v>10492</v>
      </c>
    </row>
    <row r="1855" ht="15.75" customHeight="1">
      <c r="A1855" s="1" t="s">
        <v>10482</v>
      </c>
      <c r="E1855" s="1" t="s">
        <v>10494</v>
      </c>
    </row>
    <row r="1856" ht="15.75" customHeight="1">
      <c r="A1856" s="1" t="s">
        <v>10484</v>
      </c>
      <c r="E1856" s="1" t="s">
        <v>10496</v>
      </c>
    </row>
    <row r="1857" ht="15.75" customHeight="1">
      <c r="A1857" s="1" t="s">
        <v>10486</v>
      </c>
      <c r="E1857" s="1" t="s">
        <v>5777</v>
      </c>
    </row>
    <row r="1858" ht="15.75" customHeight="1">
      <c r="A1858" s="1" t="s">
        <v>10488</v>
      </c>
      <c r="E1858" s="1" t="s">
        <v>5780</v>
      </c>
    </row>
    <row r="1859" ht="15.75" customHeight="1">
      <c r="A1859" s="1" t="s">
        <v>10490</v>
      </c>
      <c r="E1859" s="1" t="s">
        <v>5783</v>
      </c>
    </row>
    <row r="1860" ht="15.75" customHeight="1">
      <c r="A1860" s="1" t="s">
        <v>10492</v>
      </c>
      <c r="E1860" s="1" t="s">
        <v>11913</v>
      </c>
    </row>
    <row r="1861" ht="15.75" customHeight="1">
      <c r="A1861" s="1" t="s">
        <v>10494</v>
      </c>
      <c r="E1861" s="1" t="s">
        <v>5785</v>
      </c>
    </row>
    <row r="1862" ht="15.75" customHeight="1">
      <c r="A1862" s="1" t="s">
        <v>10496</v>
      </c>
      <c r="E1862" s="1" t="s">
        <v>5787</v>
      </c>
    </row>
    <row r="1863" ht="15.75" customHeight="1">
      <c r="A1863" s="1" t="s">
        <v>5777</v>
      </c>
      <c r="E1863" s="1" t="s">
        <v>5790</v>
      </c>
    </row>
    <row r="1864" ht="15.75" customHeight="1">
      <c r="A1864" s="1" t="s">
        <v>5780</v>
      </c>
      <c r="E1864" s="1" t="s">
        <v>11914</v>
      </c>
    </row>
    <row r="1865" ht="15.75" customHeight="1">
      <c r="A1865" s="1" t="s">
        <v>5783</v>
      </c>
      <c r="E1865" s="1" t="s">
        <v>11915</v>
      </c>
    </row>
    <row r="1866" ht="15.75" customHeight="1">
      <c r="A1866" s="1" t="s">
        <v>11913</v>
      </c>
      <c r="E1866" s="1" t="s">
        <v>5796</v>
      </c>
    </row>
    <row r="1867" ht="15.75" customHeight="1">
      <c r="A1867" s="1" t="s">
        <v>5785</v>
      </c>
      <c r="E1867" s="1" t="s">
        <v>5797</v>
      </c>
    </row>
    <row r="1868" ht="15.75" customHeight="1">
      <c r="A1868" s="1" t="s">
        <v>5787</v>
      </c>
      <c r="E1868" s="1" t="s">
        <v>5800</v>
      </c>
    </row>
    <row r="1869" ht="15.75" customHeight="1">
      <c r="A1869" s="1" t="s">
        <v>5790</v>
      </c>
      <c r="E1869" s="1" t="s">
        <v>5801</v>
      </c>
    </row>
    <row r="1870" ht="15.75" customHeight="1">
      <c r="A1870" s="1" t="s">
        <v>11914</v>
      </c>
      <c r="E1870" s="1" t="s">
        <v>5802</v>
      </c>
    </row>
    <row r="1871" ht="15.75" customHeight="1">
      <c r="A1871" s="1" t="s">
        <v>11915</v>
      </c>
      <c r="E1871" s="1" t="s">
        <v>5803</v>
      </c>
    </row>
    <row r="1872" ht="15.75" customHeight="1">
      <c r="A1872" s="1" t="s">
        <v>5796</v>
      </c>
      <c r="E1872" s="1" t="s">
        <v>11916</v>
      </c>
    </row>
    <row r="1873" ht="15.75" customHeight="1">
      <c r="A1873" s="1" t="s">
        <v>5797</v>
      </c>
      <c r="E1873" s="1" t="s">
        <v>5808</v>
      </c>
    </row>
    <row r="1874" ht="15.75" customHeight="1">
      <c r="A1874" s="1" t="s">
        <v>5800</v>
      </c>
      <c r="E1874" s="1" t="s">
        <v>5811</v>
      </c>
    </row>
    <row r="1875" ht="15.75" customHeight="1">
      <c r="A1875" s="1" t="s">
        <v>5801</v>
      </c>
      <c r="E1875" s="1" t="s">
        <v>5814</v>
      </c>
    </row>
    <row r="1876" ht="15.75" customHeight="1">
      <c r="A1876" s="1" t="s">
        <v>5802</v>
      </c>
      <c r="E1876" s="1" t="s">
        <v>5817</v>
      </c>
    </row>
    <row r="1877" ht="15.75" customHeight="1">
      <c r="A1877" s="1" t="s">
        <v>5803</v>
      </c>
      <c r="E1877" s="1" t="s">
        <v>5818</v>
      </c>
    </row>
    <row r="1878" ht="15.75" customHeight="1">
      <c r="A1878" s="1" t="s">
        <v>11916</v>
      </c>
      <c r="E1878" s="1" t="s">
        <v>5820</v>
      </c>
    </row>
    <row r="1879" ht="15.75" customHeight="1">
      <c r="A1879" s="1" t="s">
        <v>5808</v>
      </c>
      <c r="E1879" s="1" t="s">
        <v>5821</v>
      </c>
    </row>
    <row r="1880" ht="15.75" customHeight="1">
      <c r="A1880" s="1" t="s">
        <v>5811</v>
      </c>
      <c r="E1880" s="1" t="s">
        <v>11917</v>
      </c>
    </row>
    <row r="1881" ht="15.75" customHeight="1">
      <c r="A1881" s="1" t="s">
        <v>5814</v>
      </c>
      <c r="E1881" s="1" t="s">
        <v>2911</v>
      </c>
    </row>
    <row r="1882" ht="15.75" customHeight="1">
      <c r="A1882" s="1" t="s">
        <v>5817</v>
      </c>
      <c r="E1882" s="1" t="s">
        <v>5823</v>
      </c>
    </row>
    <row r="1883" ht="15.75" customHeight="1">
      <c r="A1883" s="1" t="s">
        <v>5818</v>
      </c>
      <c r="E1883" s="1" t="s">
        <v>5825</v>
      </c>
    </row>
    <row r="1884" ht="15.75" customHeight="1">
      <c r="A1884" s="1" t="s">
        <v>5820</v>
      </c>
      <c r="E1884" s="1" t="s">
        <v>5826</v>
      </c>
    </row>
    <row r="1885" ht="15.75" customHeight="1">
      <c r="A1885" s="1" t="s">
        <v>5821</v>
      </c>
      <c r="E1885" s="1" t="s">
        <v>5827</v>
      </c>
    </row>
    <row r="1886" ht="15.75" customHeight="1">
      <c r="A1886" s="1" t="s">
        <v>11917</v>
      </c>
      <c r="E1886" s="1" t="s">
        <v>5828</v>
      </c>
    </row>
    <row r="1887" ht="15.75" customHeight="1">
      <c r="A1887" s="1" t="s">
        <v>2911</v>
      </c>
      <c r="E1887" s="1" t="s">
        <v>5829</v>
      </c>
    </row>
    <row r="1888" ht="15.75" customHeight="1">
      <c r="A1888" s="1" t="s">
        <v>5823</v>
      </c>
      <c r="E1888" s="1" t="s">
        <v>5830</v>
      </c>
    </row>
    <row r="1889" ht="15.75" customHeight="1">
      <c r="A1889" s="1" t="s">
        <v>5825</v>
      </c>
      <c r="E1889" s="1" t="s">
        <v>10559</v>
      </c>
    </row>
    <row r="1890" ht="15.75" customHeight="1">
      <c r="A1890" s="1" t="s">
        <v>5826</v>
      </c>
      <c r="E1890" s="1" t="s">
        <v>2927</v>
      </c>
    </row>
    <row r="1891" ht="15.75" customHeight="1">
      <c r="A1891" s="1" t="s">
        <v>5827</v>
      </c>
      <c r="E1891" s="1" t="s">
        <v>2929</v>
      </c>
    </row>
    <row r="1892" ht="15.75" customHeight="1">
      <c r="A1892" s="1" t="s">
        <v>5828</v>
      </c>
      <c r="E1892" s="1" t="s">
        <v>2931</v>
      </c>
    </row>
    <row r="1893" ht="15.75" customHeight="1">
      <c r="A1893" s="1" t="s">
        <v>5829</v>
      </c>
      <c r="E1893" s="1" t="s">
        <v>2933</v>
      </c>
    </row>
    <row r="1894" ht="15.75" customHeight="1">
      <c r="A1894" s="1" t="s">
        <v>5830</v>
      </c>
      <c r="E1894" s="1" t="s">
        <v>2935</v>
      </c>
    </row>
    <row r="1895" ht="15.75" customHeight="1">
      <c r="A1895" s="1" t="s">
        <v>10559</v>
      </c>
      <c r="E1895" s="1" t="s">
        <v>11918</v>
      </c>
    </row>
    <row r="1896" ht="15.75" customHeight="1">
      <c r="A1896" s="1" t="s">
        <v>2927</v>
      </c>
      <c r="E1896" s="1" t="s">
        <v>2937</v>
      </c>
    </row>
    <row r="1897" ht="15.75" customHeight="1">
      <c r="A1897" s="1" t="s">
        <v>2929</v>
      </c>
      <c r="E1897" s="1" t="s">
        <v>2939</v>
      </c>
    </row>
    <row r="1898" ht="15.75" customHeight="1">
      <c r="A1898" s="1" t="s">
        <v>2931</v>
      </c>
      <c r="E1898" s="1" t="s">
        <v>2941</v>
      </c>
    </row>
    <row r="1899" ht="15.75" customHeight="1">
      <c r="A1899" s="1" t="s">
        <v>2933</v>
      </c>
      <c r="E1899" s="1" t="s">
        <v>2943</v>
      </c>
    </row>
    <row r="1900" ht="15.75" customHeight="1">
      <c r="A1900" s="1" t="s">
        <v>2935</v>
      </c>
      <c r="E1900" s="1" t="s">
        <v>2945</v>
      </c>
    </row>
    <row r="1901" ht="15.75" customHeight="1">
      <c r="A1901" s="1" t="s">
        <v>11918</v>
      </c>
      <c r="E1901" s="1" t="s">
        <v>2947</v>
      </c>
    </row>
    <row r="1902" ht="15.75" customHeight="1">
      <c r="A1902" s="1" t="s">
        <v>2937</v>
      </c>
      <c r="E1902" s="1" t="s">
        <v>2949</v>
      </c>
    </row>
    <row r="1903" ht="15.75" customHeight="1">
      <c r="A1903" s="1" t="s">
        <v>2939</v>
      </c>
      <c r="E1903" s="1" t="s">
        <v>2951</v>
      </c>
    </row>
    <row r="1904" ht="15.75" customHeight="1">
      <c r="A1904" s="1" t="s">
        <v>2941</v>
      </c>
      <c r="E1904" s="1" t="s">
        <v>2953</v>
      </c>
    </row>
    <row r="1905" ht="15.75" customHeight="1">
      <c r="A1905" s="1" t="s">
        <v>2943</v>
      </c>
      <c r="E1905" s="1" t="s">
        <v>2955</v>
      </c>
    </row>
    <row r="1906" ht="15.75" customHeight="1">
      <c r="A1906" s="1" t="s">
        <v>2945</v>
      </c>
      <c r="E1906" s="1" t="s">
        <v>2963</v>
      </c>
    </row>
    <row r="1907" ht="15.75" customHeight="1">
      <c r="A1907" s="1" t="s">
        <v>2947</v>
      </c>
      <c r="E1907" s="1" t="s">
        <v>2965</v>
      </c>
    </row>
    <row r="1908" ht="15.75" customHeight="1">
      <c r="A1908" s="1" t="s">
        <v>2949</v>
      </c>
      <c r="E1908" s="1" t="s">
        <v>2967</v>
      </c>
    </row>
    <row r="1909" ht="15.75" customHeight="1">
      <c r="A1909" s="1" t="s">
        <v>2951</v>
      </c>
      <c r="E1909" s="1" t="s">
        <v>2969</v>
      </c>
    </row>
    <row r="1910" ht="15.75" customHeight="1">
      <c r="A1910" s="1" t="s">
        <v>2953</v>
      </c>
      <c r="E1910" s="1" t="s">
        <v>2971</v>
      </c>
    </row>
    <row r="1911" ht="15.75" customHeight="1">
      <c r="A1911" s="1" t="s">
        <v>2955</v>
      </c>
      <c r="E1911" s="1" t="s">
        <v>2973</v>
      </c>
    </row>
    <row r="1912" ht="15.75" customHeight="1">
      <c r="A1912" s="1" t="s">
        <v>2963</v>
      </c>
      <c r="E1912" s="1" t="s">
        <v>2975</v>
      </c>
    </row>
    <row r="1913" ht="15.75" customHeight="1">
      <c r="A1913" s="1" t="s">
        <v>2965</v>
      </c>
      <c r="E1913" s="1" t="s">
        <v>2977</v>
      </c>
    </row>
    <row r="1914" ht="15.75" customHeight="1">
      <c r="A1914" s="1" t="s">
        <v>2967</v>
      </c>
      <c r="E1914" s="1" t="s">
        <v>2979</v>
      </c>
    </row>
    <row r="1915" ht="15.75" customHeight="1">
      <c r="A1915" s="1" t="s">
        <v>2969</v>
      </c>
      <c r="E1915" s="1" t="s">
        <v>2981</v>
      </c>
    </row>
    <row r="1916" ht="15.75" customHeight="1">
      <c r="A1916" s="1" t="s">
        <v>2971</v>
      </c>
      <c r="E1916" s="1" t="s">
        <v>2983</v>
      </c>
    </row>
    <row r="1917" ht="15.75" customHeight="1">
      <c r="A1917" s="1" t="s">
        <v>2973</v>
      </c>
      <c r="E1917" s="1" t="s">
        <v>2985</v>
      </c>
    </row>
    <row r="1918" ht="15.75" customHeight="1">
      <c r="A1918" s="1" t="s">
        <v>2975</v>
      </c>
      <c r="E1918" s="1" t="s">
        <v>2987</v>
      </c>
    </row>
    <row r="1919" ht="15.75" customHeight="1">
      <c r="A1919" s="1" t="s">
        <v>2977</v>
      </c>
      <c r="E1919" s="1" t="s">
        <v>2989</v>
      </c>
    </row>
    <row r="1920" ht="15.75" customHeight="1">
      <c r="A1920" s="1" t="s">
        <v>2979</v>
      </c>
      <c r="E1920" s="1" t="s">
        <v>2991</v>
      </c>
    </row>
    <row r="1921" ht="15.75" customHeight="1">
      <c r="A1921" s="1" t="s">
        <v>2981</v>
      </c>
      <c r="E1921" s="1" t="s">
        <v>2993</v>
      </c>
    </row>
    <row r="1922" ht="15.75" customHeight="1">
      <c r="A1922" s="1" t="s">
        <v>2983</v>
      </c>
      <c r="E1922" s="1" t="s">
        <v>2997</v>
      </c>
    </row>
    <row r="1923" ht="15.75" customHeight="1">
      <c r="A1923" s="1" t="s">
        <v>2985</v>
      </c>
      <c r="E1923" s="1" t="s">
        <v>2999</v>
      </c>
    </row>
    <row r="1924" ht="15.75" customHeight="1">
      <c r="A1924" s="1" t="s">
        <v>2987</v>
      </c>
      <c r="E1924" s="1" t="s">
        <v>3001</v>
      </c>
    </row>
    <row r="1925" ht="15.75" customHeight="1">
      <c r="A1925" s="1" t="s">
        <v>2989</v>
      </c>
      <c r="E1925" s="1" t="s">
        <v>3007</v>
      </c>
    </row>
    <row r="1926" ht="15.75" customHeight="1">
      <c r="A1926" s="1" t="s">
        <v>2991</v>
      </c>
      <c r="E1926" s="1" t="s">
        <v>11919</v>
      </c>
    </row>
    <row r="1927" ht="15.75" customHeight="1">
      <c r="A1927" s="1" t="s">
        <v>2993</v>
      </c>
      <c r="E1927" s="1" t="s">
        <v>3011</v>
      </c>
    </row>
    <row r="1928" ht="15.75" customHeight="1">
      <c r="A1928" s="1" t="s">
        <v>2997</v>
      </c>
      <c r="E1928" s="1" t="s">
        <v>3013</v>
      </c>
    </row>
    <row r="1929" ht="15.75" customHeight="1">
      <c r="A1929" s="1" t="s">
        <v>2999</v>
      </c>
      <c r="E1929" s="1" t="s">
        <v>3015</v>
      </c>
    </row>
    <row r="1930" ht="15.75" customHeight="1">
      <c r="A1930" s="1" t="s">
        <v>3001</v>
      </c>
      <c r="E1930" s="1" t="s">
        <v>3017</v>
      </c>
    </row>
    <row r="1931" ht="15.75" customHeight="1">
      <c r="A1931" s="1" t="s">
        <v>3007</v>
      </c>
      <c r="E1931" s="1" t="s">
        <v>3019</v>
      </c>
    </row>
    <row r="1932" ht="15.75" customHeight="1">
      <c r="A1932" s="1" t="s">
        <v>11919</v>
      </c>
      <c r="E1932" s="1" t="s">
        <v>3021</v>
      </c>
    </row>
    <row r="1933" ht="15.75" customHeight="1">
      <c r="A1933" s="1" t="s">
        <v>3011</v>
      </c>
      <c r="E1933" s="1" t="s">
        <v>3023</v>
      </c>
    </row>
    <row r="1934" ht="15.75" customHeight="1">
      <c r="A1934" s="1" t="s">
        <v>3013</v>
      </c>
      <c r="E1934" s="1" t="s">
        <v>3025</v>
      </c>
    </row>
    <row r="1935" ht="15.75" customHeight="1">
      <c r="A1935" s="1" t="s">
        <v>3015</v>
      </c>
      <c r="E1935" s="1" t="s">
        <v>3027</v>
      </c>
    </row>
    <row r="1936" ht="15.75" customHeight="1">
      <c r="A1936" s="1" t="s">
        <v>3017</v>
      </c>
      <c r="E1936" s="1" t="s">
        <v>10575</v>
      </c>
    </row>
    <row r="1937" ht="15.75" customHeight="1">
      <c r="A1937" s="1" t="s">
        <v>3019</v>
      </c>
      <c r="E1937" s="1" t="s">
        <v>10577</v>
      </c>
    </row>
    <row r="1938" ht="15.75" customHeight="1">
      <c r="A1938" s="1" t="s">
        <v>3021</v>
      </c>
      <c r="E1938" s="1" t="s">
        <v>10579</v>
      </c>
    </row>
    <row r="1939" ht="15.75" customHeight="1">
      <c r="A1939" s="1" t="s">
        <v>3023</v>
      </c>
      <c r="E1939" s="1" t="s">
        <v>11920</v>
      </c>
    </row>
    <row r="1940" ht="15.75" customHeight="1">
      <c r="A1940" s="1" t="s">
        <v>3025</v>
      </c>
      <c r="E1940" s="1" t="s">
        <v>11921</v>
      </c>
    </row>
    <row r="1941" ht="15.75" customHeight="1">
      <c r="A1941" s="1" t="s">
        <v>3027</v>
      </c>
      <c r="E1941" s="1" t="s">
        <v>10581</v>
      </c>
    </row>
    <row r="1942" ht="15.75" customHeight="1">
      <c r="A1942" s="1" t="s">
        <v>10575</v>
      </c>
      <c r="E1942" s="1" t="s">
        <v>10583</v>
      </c>
    </row>
    <row r="1943" ht="15.75" customHeight="1">
      <c r="A1943" s="1" t="s">
        <v>10577</v>
      </c>
      <c r="E1943" s="1" t="s">
        <v>11922</v>
      </c>
    </row>
    <row r="1944" ht="15.75" customHeight="1">
      <c r="A1944" s="1" t="s">
        <v>10579</v>
      </c>
      <c r="E1944" s="1" t="s">
        <v>3029</v>
      </c>
    </row>
    <row r="1945" ht="15.75" customHeight="1">
      <c r="A1945" s="1" t="s">
        <v>11920</v>
      </c>
      <c r="E1945" s="1" t="s">
        <v>3031</v>
      </c>
    </row>
    <row r="1946" ht="15.75" customHeight="1">
      <c r="A1946" s="1" t="s">
        <v>11921</v>
      </c>
      <c r="E1946" s="1" t="s">
        <v>3033</v>
      </c>
    </row>
    <row r="1947" ht="15.75" customHeight="1">
      <c r="A1947" s="1" t="s">
        <v>10581</v>
      </c>
      <c r="E1947" s="1" t="s">
        <v>3035</v>
      </c>
    </row>
    <row r="1948" ht="15.75" customHeight="1">
      <c r="A1948" s="1" t="s">
        <v>10583</v>
      </c>
      <c r="E1948" s="1" t="s">
        <v>3037</v>
      </c>
    </row>
    <row r="1949" ht="15.75" customHeight="1">
      <c r="A1949" s="1" t="s">
        <v>11922</v>
      </c>
      <c r="E1949" s="1" t="s">
        <v>3039</v>
      </c>
    </row>
    <row r="1950" ht="15.75" customHeight="1">
      <c r="A1950" s="1" t="s">
        <v>3029</v>
      </c>
      <c r="E1950" s="1" t="s">
        <v>3041</v>
      </c>
    </row>
    <row r="1951" ht="15.75" customHeight="1">
      <c r="A1951" s="1" t="s">
        <v>3031</v>
      </c>
      <c r="E1951" s="1" t="s">
        <v>3043</v>
      </c>
    </row>
    <row r="1952" ht="15.75" customHeight="1">
      <c r="A1952" s="1" t="s">
        <v>3033</v>
      </c>
      <c r="E1952" s="1" t="s">
        <v>3045</v>
      </c>
    </row>
    <row r="1953" ht="15.75" customHeight="1">
      <c r="A1953" s="1" t="s">
        <v>3035</v>
      </c>
      <c r="E1953" s="1" t="s">
        <v>10628</v>
      </c>
    </row>
    <row r="1954" ht="15.75" customHeight="1">
      <c r="A1954" s="1" t="s">
        <v>3037</v>
      </c>
      <c r="E1954" s="1" t="s">
        <v>3047</v>
      </c>
    </row>
    <row r="1955" ht="15.75" customHeight="1">
      <c r="A1955" s="1" t="s">
        <v>3039</v>
      </c>
      <c r="E1955" s="1" t="s">
        <v>3049</v>
      </c>
    </row>
    <row r="1956" ht="15.75" customHeight="1">
      <c r="A1956" s="1" t="s">
        <v>3041</v>
      </c>
      <c r="E1956" s="1" t="s">
        <v>3051</v>
      </c>
    </row>
    <row r="1957" ht="15.75" customHeight="1">
      <c r="A1957" s="1" t="s">
        <v>3043</v>
      </c>
      <c r="E1957" s="1" t="s">
        <v>3053</v>
      </c>
    </row>
    <row r="1958" ht="15.75" customHeight="1">
      <c r="A1958" s="1" t="s">
        <v>3045</v>
      </c>
      <c r="E1958" s="1" t="s">
        <v>3055</v>
      </c>
    </row>
    <row r="1959" ht="15.75" customHeight="1">
      <c r="A1959" s="1" t="s">
        <v>10628</v>
      </c>
      <c r="E1959" s="1" t="s">
        <v>10630</v>
      </c>
    </row>
    <row r="1960" ht="15.75" customHeight="1">
      <c r="A1960" s="1" t="s">
        <v>3047</v>
      </c>
      <c r="E1960" s="1" t="s">
        <v>10646</v>
      </c>
    </row>
    <row r="1961" ht="15.75" customHeight="1">
      <c r="A1961" s="1" t="s">
        <v>3049</v>
      </c>
      <c r="E1961" s="1" t="s">
        <v>3057</v>
      </c>
    </row>
    <row r="1962" ht="15.75" customHeight="1">
      <c r="A1962" s="1" t="s">
        <v>3051</v>
      </c>
      <c r="E1962" s="1" t="s">
        <v>3059</v>
      </c>
    </row>
    <row r="1963" ht="15.75" customHeight="1">
      <c r="A1963" s="1" t="s">
        <v>3053</v>
      </c>
      <c r="E1963" s="1" t="s">
        <v>3061</v>
      </c>
    </row>
    <row r="1964" ht="15.75" customHeight="1">
      <c r="A1964" s="1" t="s">
        <v>3055</v>
      </c>
      <c r="E1964" s="1" t="s">
        <v>3063</v>
      </c>
    </row>
    <row r="1965" ht="15.75" customHeight="1">
      <c r="A1965" s="1" t="s">
        <v>10630</v>
      </c>
      <c r="E1965" s="1" t="s">
        <v>3065</v>
      </c>
    </row>
    <row r="1966" ht="15.75" customHeight="1">
      <c r="A1966" s="1" t="s">
        <v>10646</v>
      </c>
      <c r="E1966" s="1" t="s">
        <v>3067</v>
      </c>
    </row>
    <row r="1967" ht="15.75" customHeight="1">
      <c r="A1967" s="1" t="s">
        <v>3057</v>
      </c>
      <c r="E1967" s="1" t="s">
        <v>3069</v>
      </c>
    </row>
    <row r="1968" ht="15.75" customHeight="1">
      <c r="A1968" s="1" t="s">
        <v>3059</v>
      </c>
      <c r="E1968" s="1" t="s">
        <v>3075</v>
      </c>
    </row>
    <row r="1969" ht="15.75" customHeight="1">
      <c r="A1969" s="1" t="s">
        <v>3061</v>
      </c>
      <c r="E1969" s="1" t="s">
        <v>3077</v>
      </c>
    </row>
    <row r="1970" ht="15.75" customHeight="1">
      <c r="A1970" s="1" t="s">
        <v>3063</v>
      </c>
      <c r="E1970" s="1" t="s">
        <v>3079</v>
      </c>
    </row>
    <row r="1971" ht="15.75" customHeight="1">
      <c r="A1971" s="1" t="s">
        <v>3065</v>
      </c>
      <c r="E1971" s="1" t="s">
        <v>3081</v>
      </c>
    </row>
    <row r="1972" ht="15.75" customHeight="1">
      <c r="A1972" s="1" t="s">
        <v>3067</v>
      </c>
      <c r="E1972" s="1" t="s">
        <v>3083</v>
      </c>
    </row>
    <row r="1973" ht="15.75" customHeight="1">
      <c r="A1973" s="1" t="s">
        <v>3069</v>
      </c>
      <c r="E1973" s="1" t="s">
        <v>3085</v>
      </c>
    </row>
    <row r="1974" ht="15.75" customHeight="1">
      <c r="A1974" s="1" t="s">
        <v>3075</v>
      </c>
      <c r="E1974" s="1" t="s">
        <v>3093</v>
      </c>
    </row>
    <row r="1975" ht="15.75" customHeight="1">
      <c r="A1975" s="1" t="s">
        <v>3077</v>
      </c>
      <c r="E1975" s="1" t="s">
        <v>3095</v>
      </c>
    </row>
    <row r="1976" ht="15.75" customHeight="1">
      <c r="A1976" s="1" t="s">
        <v>3079</v>
      </c>
      <c r="E1976" s="1" t="s">
        <v>3097</v>
      </c>
    </row>
    <row r="1977" ht="15.75" customHeight="1">
      <c r="A1977" s="1" t="s">
        <v>3081</v>
      </c>
      <c r="E1977" s="1" t="s">
        <v>3099</v>
      </c>
    </row>
    <row r="1978" ht="15.75" customHeight="1">
      <c r="A1978" s="1" t="s">
        <v>3083</v>
      </c>
      <c r="E1978" s="1" t="s">
        <v>3101</v>
      </c>
    </row>
    <row r="1979" ht="15.75" customHeight="1">
      <c r="A1979" s="1" t="s">
        <v>3085</v>
      </c>
      <c r="E1979" s="1" t="s">
        <v>3103</v>
      </c>
    </row>
    <row r="1980" ht="15.75" customHeight="1">
      <c r="A1980" s="1" t="s">
        <v>3093</v>
      </c>
      <c r="E1980" s="1" t="s">
        <v>3105</v>
      </c>
    </row>
    <row r="1981" ht="15.75" customHeight="1">
      <c r="A1981" s="1" t="s">
        <v>3095</v>
      </c>
      <c r="E1981" s="1" t="s">
        <v>3107</v>
      </c>
    </row>
    <row r="1982" ht="15.75" customHeight="1">
      <c r="A1982" s="1" t="s">
        <v>3097</v>
      </c>
      <c r="E1982" s="1" t="s">
        <v>3109</v>
      </c>
    </row>
    <row r="1983" ht="15.75" customHeight="1">
      <c r="A1983" s="1" t="s">
        <v>3099</v>
      </c>
      <c r="E1983" s="1" t="s">
        <v>3111</v>
      </c>
    </row>
    <row r="1984" ht="15.75" customHeight="1">
      <c r="A1984" s="1" t="s">
        <v>3101</v>
      </c>
      <c r="E1984" s="1" t="s">
        <v>3113</v>
      </c>
    </row>
    <row r="1985" ht="15.75" customHeight="1">
      <c r="A1985" s="1" t="s">
        <v>3103</v>
      </c>
      <c r="E1985" s="1" t="s">
        <v>3115</v>
      </c>
    </row>
    <row r="1986" ht="15.75" customHeight="1">
      <c r="A1986" s="1" t="s">
        <v>3105</v>
      </c>
      <c r="E1986" s="1" t="s">
        <v>3117</v>
      </c>
    </row>
    <row r="1987" ht="15.75" customHeight="1">
      <c r="A1987" s="1" t="s">
        <v>3107</v>
      </c>
      <c r="E1987" s="1" t="s">
        <v>3119</v>
      </c>
    </row>
    <row r="1988" ht="15.75" customHeight="1">
      <c r="A1988" s="1" t="s">
        <v>3109</v>
      </c>
      <c r="E1988" s="1" t="s">
        <v>3121</v>
      </c>
    </row>
    <row r="1989" ht="15.75" customHeight="1">
      <c r="A1989" s="1" t="s">
        <v>3111</v>
      </c>
      <c r="E1989" s="1" t="s">
        <v>3123</v>
      </c>
    </row>
    <row r="1990" ht="15.75" customHeight="1">
      <c r="A1990" s="1" t="s">
        <v>3113</v>
      </c>
      <c r="E1990" s="1" t="s">
        <v>3125</v>
      </c>
    </row>
    <row r="1991" ht="15.75" customHeight="1">
      <c r="A1991" s="1" t="s">
        <v>3115</v>
      </c>
      <c r="E1991" s="1" t="s">
        <v>10688</v>
      </c>
    </row>
    <row r="1992" ht="15.75" customHeight="1">
      <c r="A1992" s="1" t="s">
        <v>3117</v>
      </c>
      <c r="E1992" s="1" t="s">
        <v>10709</v>
      </c>
    </row>
    <row r="1993" ht="15.75" customHeight="1">
      <c r="A1993" s="1" t="s">
        <v>3119</v>
      </c>
      <c r="E1993" s="1" t="s">
        <v>10711</v>
      </c>
    </row>
    <row r="1994" ht="15.75" customHeight="1">
      <c r="A1994" s="1" t="s">
        <v>3121</v>
      </c>
      <c r="E1994" s="1" t="s">
        <v>3127</v>
      </c>
    </row>
    <row r="1995" ht="15.75" customHeight="1">
      <c r="A1995" s="1" t="s">
        <v>3123</v>
      </c>
      <c r="E1995" s="1" t="s">
        <v>3129</v>
      </c>
    </row>
    <row r="1996" ht="15.75" customHeight="1">
      <c r="A1996" s="1" t="s">
        <v>3125</v>
      </c>
      <c r="E1996" s="1" t="s">
        <v>3131</v>
      </c>
    </row>
    <row r="1997" ht="15.75" customHeight="1">
      <c r="A1997" s="1" t="s">
        <v>10688</v>
      </c>
      <c r="E1997" s="1" t="s">
        <v>3133</v>
      </c>
    </row>
    <row r="1998" ht="15.75" customHeight="1">
      <c r="A1998" s="1" t="s">
        <v>10709</v>
      </c>
      <c r="E1998" s="1" t="s">
        <v>3135</v>
      </c>
    </row>
    <row r="1999" ht="15.75" customHeight="1">
      <c r="A1999" s="1" t="s">
        <v>10711</v>
      </c>
      <c r="E1999" s="1" t="s">
        <v>3137</v>
      </c>
    </row>
    <row r="2000" ht="15.75" customHeight="1">
      <c r="A2000" s="1" t="s">
        <v>3127</v>
      </c>
      <c r="E2000" s="1" t="s">
        <v>3139</v>
      </c>
    </row>
    <row r="2001" ht="15.75" customHeight="1">
      <c r="A2001" s="1" t="s">
        <v>3129</v>
      </c>
      <c r="E2001" s="1" t="s">
        <v>3141</v>
      </c>
    </row>
    <row r="2002" ht="15.75" customHeight="1">
      <c r="A2002" s="1" t="s">
        <v>3131</v>
      </c>
      <c r="E2002" s="1" t="s">
        <v>10715</v>
      </c>
    </row>
    <row r="2003" ht="15.75" customHeight="1">
      <c r="A2003" s="1" t="s">
        <v>3133</v>
      </c>
      <c r="E2003" s="1" t="s">
        <v>10717</v>
      </c>
    </row>
    <row r="2004" ht="15.75" customHeight="1">
      <c r="A2004" s="1" t="s">
        <v>3135</v>
      </c>
      <c r="E2004" s="1" t="s">
        <v>10719</v>
      </c>
    </row>
    <row r="2005" ht="15.75" customHeight="1">
      <c r="A2005" s="1" t="s">
        <v>3137</v>
      </c>
      <c r="E2005" s="1" t="s">
        <v>10721</v>
      </c>
    </row>
    <row r="2006" ht="15.75" customHeight="1">
      <c r="A2006" s="1" t="s">
        <v>3139</v>
      </c>
      <c r="E2006" s="1" t="s">
        <v>10724</v>
      </c>
    </row>
    <row r="2007" ht="15.75" customHeight="1">
      <c r="A2007" s="1" t="s">
        <v>3141</v>
      </c>
      <c r="E2007" s="1" t="s">
        <v>3143</v>
      </c>
    </row>
    <row r="2008" ht="15.75" customHeight="1">
      <c r="A2008" s="1" t="s">
        <v>10715</v>
      </c>
      <c r="E2008" s="1" t="s">
        <v>3145</v>
      </c>
    </row>
    <row r="2009" ht="15.75" customHeight="1">
      <c r="A2009" s="1" t="s">
        <v>10717</v>
      </c>
      <c r="E2009" s="1" t="s">
        <v>3147</v>
      </c>
    </row>
    <row r="2010" ht="15.75" customHeight="1">
      <c r="A2010" s="1" t="s">
        <v>10719</v>
      </c>
      <c r="E2010" s="1" t="s">
        <v>3149</v>
      </c>
    </row>
    <row r="2011" ht="15.75" customHeight="1">
      <c r="A2011" s="1" t="s">
        <v>10721</v>
      </c>
      <c r="E2011" s="1" t="s">
        <v>5971</v>
      </c>
    </row>
    <row r="2012" ht="15.75" customHeight="1">
      <c r="A2012" s="1" t="s">
        <v>10724</v>
      </c>
      <c r="E2012" s="1" t="s">
        <v>5974</v>
      </c>
    </row>
    <row r="2013" ht="15.75" customHeight="1">
      <c r="A2013" s="1" t="s">
        <v>3143</v>
      </c>
      <c r="E2013" s="1" t="s">
        <v>5977</v>
      </c>
    </row>
    <row r="2014" ht="15.75" customHeight="1">
      <c r="A2014" s="1" t="s">
        <v>3145</v>
      </c>
      <c r="E2014" s="1" t="s">
        <v>5980</v>
      </c>
    </row>
    <row r="2015" ht="15.75" customHeight="1">
      <c r="A2015" s="1" t="s">
        <v>3147</v>
      </c>
      <c r="E2015" s="1" t="s">
        <v>5983</v>
      </c>
    </row>
    <row r="2016" ht="15.75" customHeight="1">
      <c r="A2016" s="1" t="s">
        <v>3149</v>
      </c>
      <c r="E2016" s="1" t="s">
        <v>5986</v>
      </c>
    </row>
    <row r="2017" ht="15.75" customHeight="1">
      <c r="A2017" s="1" t="s">
        <v>5971</v>
      </c>
      <c r="E2017" s="1" t="s">
        <v>5987</v>
      </c>
    </row>
    <row r="2018" ht="15.75" customHeight="1">
      <c r="A2018" s="1" t="s">
        <v>5974</v>
      </c>
      <c r="E2018" s="1" t="s">
        <v>5989</v>
      </c>
    </row>
    <row r="2019" ht="15.75" customHeight="1">
      <c r="A2019" s="1" t="s">
        <v>5977</v>
      </c>
      <c r="E2019" s="1" t="s">
        <v>5992</v>
      </c>
    </row>
    <row r="2020" ht="15.75" customHeight="1">
      <c r="A2020" s="1" t="s">
        <v>5980</v>
      </c>
      <c r="E2020" s="1" t="s">
        <v>5995</v>
      </c>
    </row>
    <row r="2021" ht="15.75" customHeight="1">
      <c r="A2021" s="1" t="s">
        <v>5983</v>
      </c>
      <c r="E2021" s="1" t="s">
        <v>5998</v>
      </c>
    </row>
    <row r="2022" ht="15.75" customHeight="1">
      <c r="A2022" s="1" t="s">
        <v>5986</v>
      </c>
      <c r="E2022" s="1" t="s">
        <v>6001</v>
      </c>
    </row>
    <row r="2023" ht="15.75" customHeight="1">
      <c r="A2023" s="1" t="s">
        <v>5987</v>
      </c>
      <c r="E2023" s="1" t="s">
        <v>6004</v>
      </c>
    </row>
    <row r="2024" ht="15.75" customHeight="1">
      <c r="A2024" s="1" t="s">
        <v>5989</v>
      </c>
      <c r="E2024" s="1" t="s">
        <v>6007</v>
      </c>
    </row>
    <row r="2025" ht="15.75" customHeight="1">
      <c r="A2025" s="1" t="s">
        <v>5992</v>
      </c>
      <c r="E2025" s="1" t="s">
        <v>6010</v>
      </c>
    </row>
    <row r="2026" ht="15.75" customHeight="1">
      <c r="A2026" s="1" t="s">
        <v>5995</v>
      </c>
      <c r="E2026" s="1" t="s">
        <v>6013</v>
      </c>
    </row>
    <row r="2027" ht="15.75" customHeight="1">
      <c r="A2027" s="1" t="s">
        <v>5998</v>
      </c>
      <c r="E2027" s="1" t="s">
        <v>6016</v>
      </c>
    </row>
    <row r="2028" ht="15.75" customHeight="1">
      <c r="A2028" s="1" t="s">
        <v>6001</v>
      </c>
      <c r="E2028" s="1" t="s">
        <v>6019</v>
      </c>
    </row>
    <row r="2029" ht="15.75" customHeight="1">
      <c r="A2029" s="1" t="s">
        <v>6004</v>
      </c>
      <c r="E2029" s="1" t="s">
        <v>6022</v>
      </c>
    </row>
    <row r="2030" ht="15.75" customHeight="1">
      <c r="A2030" s="1" t="s">
        <v>6007</v>
      </c>
      <c r="E2030" s="1" t="s">
        <v>6023</v>
      </c>
    </row>
    <row r="2031" ht="15.75" customHeight="1">
      <c r="A2031" s="1" t="s">
        <v>6010</v>
      </c>
      <c r="E2031" s="1" t="s">
        <v>6025</v>
      </c>
    </row>
    <row r="2032" ht="15.75" customHeight="1">
      <c r="A2032" s="1" t="s">
        <v>6013</v>
      </c>
      <c r="E2032" s="1" t="s">
        <v>6028</v>
      </c>
    </row>
    <row r="2033" ht="15.75" customHeight="1">
      <c r="A2033" s="1" t="s">
        <v>6016</v>
      </c>
      <c r="E2033" s="1" t="s">
        <v>6029</v>
      </c>
    </row>
    <row r="2034" ht="15.75" customHeight="1">
      <c r="A2034" s="1" t="s">
        <v>6019</v>
      </c>
      <c r="E2034" s="1" t="s">
        <v>6031</v>
      </c>
    </row>
    <row r="2035" ht="15.75" customHeight="1">
      <c r="A2035" s="1" t="s">
        <v>6022</v>
      </c>
      <c r="E2035" s="1" t="s">
        <v>6034</v>
      </c>
    </row>
    <row r="2036" ht="15.75" customHeight="1">
      <c r="A2036" s="1" t="s">
        <v>6023</v>
      </c>
      <c r="E2036" s="1" t="s">
        <v>6035</v>
      </c>
    </row>
    <row r="2037" ht="15.75" customHeight="1">
      <c r="A2037" s="1" t="s">
        <v>6025</v>
      </c>
      <c r="E2037" s="1" t="s">
        <v>6037</v>
      </c>
    </row>
    <row r="2038" ht="15.75" customHeight="1">
      <c r="A2038" s="1" t="s">
        <v>6028</v>
      </c>
      <c r="E2038" s="1" t="s">
        <v>6038</v>
      </c>
    </row>
    <row r="2039" ht="15.75" customHeight="1">
      <c r="A2039" s="1" t="s">
        <v>6029</v>
      </c>
      <c r="E2039" s="1" t="s">
        <v>6039</v>
      </c>
    </row>
    <row r="2040" ht="15.75" customHeight="1">
      <c r="A2040" s="1" t="s">
        <v>6031</v>
      </c>
      <c r="E2040" s="1" t="s">
        <v>6040</v>
      </c>
    </row>
    <row r="2041" ht="15.75" customHeight="1">
      <c r="A2041" s="1" t="s">
        <v>6034</v>
      </c>
      <c r="E2041" s="1" t="s">
        <v>6042</v>
      </c>
    </row>
    <row r="2042" ht="15.75" customHeight="1">
      <c r="A2042" s="1" t="s">
        <v>6035</v>
      </c>
      <c r="E2042" s="1" t="s">
        <v>3219</v>
      </c>
    </row>
    <row r="2043" ht="15.75" customHeight="1">
      <c r="A2043" s="1" t="s">
        <v>6037</v>
      </c>
      <c r="E2043" s="1" t="s">
        <v>3221</v>
      </c>
    </row>
    <row r="2044" ht="15.75" customHeight="1">
      <c r="A2044" s="1" t="s">
        <v>6038</v>
      </c>
      <c r="E2044" s="1" t="s">
        <v>3223</v>
      </c>
    </row>
    <row r="2045" ht="15.75" customHeight="1">
      <c r="A2045" s="1" t="s">
        <v>6039</v>
      </c>
      <c r="E2045" s="1" t="s">
        <v>3225</v>
      </c>
    </row>
    <row r="2046" ht="15.75" customHeight="1">
      <c r="A2046" s="1" t="s">
        <v>6040</v>
      </c>
      <c r="E2046" s="1" t="s">
        <v>3227</v>
      </c>
    </row>
    <row r="2047" ht="15.75" customHeight="1">
      <c r="A2047" s="1" t="s">
        <v>6042</v>
      </c>
      <c r="E2047" s="1" t="s">
        <v>3229</v>
      </c>
    </row>
    <row r="2048" ht="15.75" customHeight="1">
      <c r="A2048" s="1" t="s">
        <v>3219</v>
      </c>
      <c r="E2048" s="1" t="s">
        <v>3231</v>
      </c>
    </row>
    <row r="2049" ht="15.75" customHeight="1">
      <c r="A2049" s="1" t="s">
        <v>3221</v>
      </c>
      <c r="E2049" s="1" t="s">
        <v>3233</v>
      </c>
    </row>
    <row r="2050" ht="15.75" customHeight="1">
      <c r="A2050" s="1" t="s">
        <v>3223</v>
      </c>
      <c r="E2050" s="1" t="s">
        <v>3235</v>
      </c>
    </row>
    <row r="2051" ht="15.75" customHeight="1">
      <c r="A2051" s="1" t="s">
        <v>3225</v>
      </c>
      <c r="E2051" s="1" t="s">
        <v>3237</v>
      </c>
    </row>
    <row r="2052" ht="15.75" customHeight="1">
      <c r="A2052" s="1" t="s">
        <v>3227</v>
      </c>
      <c r="E2052" s="1" t="s">
        <v>3239</v>
      </c>
    </row>
    <row r="2053" ht="15.75" customHeight="1">
      <c r="A2053" s="1" t="s">
        <v>3229</v>
      </c>
      <c r="E2053" s="1" t="s">
        <v>3241</v>
      </c>
    </row>
    <row r="2054" ht="15.75" customHeight="1">
      <c r="A2054" s="1" t="s">
        <v>3231</v>
      </c>
      <c r="E2054" s="1" t="s">
        <v>3243</v>
      </c>
    </row>
    <row r="2055" ht="15.75" customHeight="1">
      <c r="A2055" s="1" t="s">
        <v>3233</v>
      </c>
      <c r="E2055" s="1" t="s">
        <v>3245</v>
      </c>
    </row>
    <row r="2056" ht="15.75" customHeight="1">
      <c r="A2056" s="1" t="s">
        <v>3235</v>
      </c>
      <c r="E2056" s="1" t="s">
        <v>3247</v>
      </c>
    </row>
    <row r="2057" ht="15.75" customHeight="1">
      <c r="A2057" s="1" t="s">
        <v>3237</v>
      </c>
      <c r="E2057" s="1" t="s">
        <v>3249</v>
      </c>
    </row>
    <row r="2058" ht="15.75" customHeight="1">
      <c r="A2058" s="1" t="s">
        <v>3239</v>
      </c>
      <c r="E2058" s="1" t="s">
        <v>3251</v>
      </c>
    </row>
    <row r="2059" ht="15.75" customHeight="1">
      <c r="A2059" s="1" t="s">
        <v>3241</v>
      </c>
      <c r="E2059" s="1" t="s">
        <v>3253</v>
      </c>
    </row>
    <row r="2060" ht="15.75" customHeight="1">
      <c r="A2060" s="1" t="s">
        <v>3243</v>
      </c>
      <c r="E2060" s="1" t="s">
        <v>3255</v>
      </c>
    </row>
    <row r="2061" ht="15.75" customHeight="1">
      <c r="A2061" s="1" t="s">
        <v>3245</v>
      </c>
      <c r="E2061" s="1" t="s">
        <v>3257</v>
      </c>
    </row>
    <row r="2062" ht="15.75" customHeight="1">
      <c r="A2062" s="1" t="s">
        <v>3247</v>
      </c>
      <c r="E2062" s="1" t="s">
        <v>3259</v>
      </c>
    </row>
    <row r="2063" ht="15.75" customHeight="1">
      <c r="A2063" s="1" t="s">
        <v>3249</v>
      </c>
      <c r="E2063" s="1" t="s">
        <v>3261</v>
      </c>
    </row>
    <row r="2064" ht="15.75" customHeight="1">
      <c r="A2064" s="1" t="s">
        <v>3251</v>
      </c>
      <c r="E2064" s="1" t="s">
        <v>3263</v>
      </c>
    </row>
    <row r="2065" ht="15.75" customHeight="1">
      <c r="A2065" s="1" t="s">
        <v>3253</v>
      </c>
      <c r="E2065" s="1" t="s">
        <v>3265</v>
      </c>
    </row>
    <row r="2066" ht="15.75" customHeight="1">
      <c r="A2066" s="1" t="s">
        <v>3255</v>
      </c>
      <c r="E2066" s="1" t="s">
        <v>3267</v>
      </c>
    </row>
    <row r="2067" ht="15.75" customHeight="1">
      <c r="A2067" s="1" t="s">
        <v>3257</v>
      </c>
      <c r="E2067" s="1" t="s">
        <v>3269</v>
      </c>
    </row>
    <row r="2068" ht="15.75" customHeight="1">
      <c r="A2068" s="1" t="s">
        <v>3259</v>
      </c>
      <c r="E2068" s="1" t="s">
        <v>3271</v>
      </c>
    </row>
    <row r="2069" ht="15.75" customHeight="1">
      <c r="A2069" s="1" t="s">
        <v>3261</v>
      </c>
      <c r="E2069" s="1" t="s">
        <v>3273</v>
      </c>
    </row>
    <row r="2070" ht="15.75" customHeight="1">
      <c r="A2070" s="1" t="s">
        <v>3263</v>
      </c>
      <c r="E2070" s="1" t="s">
        <v>10768</v>
      </c>
    </row>
    <row r="2071" ht="15.75" customHeight="1">
      <c r="A2071" s="1" t="s">
        <v>3265</v>
      </c>
      <c r="E2071" s="1" t="s">
        <v>10770</v>
      </c>
    </row>
    <row r="2072" ht="15.75" customHeight="1">
      <c r="A2072" s="1" t="s">
        <v>3267</v>
      </c>
      <c r="E2072" s="1" t="s">
        <v>10772</v>
      </c>
    </row>
    <row r="2073" ht="15.75" customHeight="1">
      <c r="A2073" s="1" t="s">
        <v>3269</v>
      </c>
      <c r="E2073" s="1" t="s">
        <v>10774</v>
      </c>
    </row>
    <row r="2074" ht="15.75" customHeight="1">
      <c r="A2074" s="1" t="s">
        <v>3271</v>
      </c>
      <c r="E2074" s="1" t="s">
        <v>10776</v>
      </c>
    </row>
    <row r="2075" ht="15.75" customHeight="1">
      <c r="A2075" s="1" t="s">
        <v>3273</v>
      </c>
      <c r="E2075" s="1" t="s">
        <v>10778</v>
      </c>
    </row>
    <row r="2076" ht="15.75" customHeight="1">
      <c r="A2076" s="1" t="s">
        <v>10768</v>
      </c>
      <c r="E2076" s="1" t="s">
        <v>10780</v>
      </c>
    </row>
    <row r="2077" ht="15.75" customHeight="1">
      <c r="A2077" s="1" t="s">
        <v>10770</v>
      </c>
      <c r="E2077" s="1" t="s">
        <v>3275</v>
      </c>
    </row>
    <row r="2078" ht="15.75" customHeight="1">
      <c r="A2078" s="1" t="s">
        <v>10772</v>
      </c>
      <c r="E2078" s="1" t="s">
        <v>3277</v>
      </c>
    </row>
    <row r="2079" ht="15.75" customHeight="1">
      <c r="A2079" s="1" t="s">
        <v>10774</v>
      </c>
      <c r="E2079" s="1" t="s">
        <v>3279</v>
      </c>
    </row>
    <row r="2080" ht="15.75" customHeight="1">
      <c r="A2080" s="1" t="s">
        <v>10776</v>
      </c>
      <c r="E2080" s="1" t="s">
        <v>3281</v>
      </c>
    </row>
    <row r="2081" ht="15.75" customHeight="1">
      <c r="A2081" s="1" t="s">
        <v>10778</v>
      </c>
      <c r="E2081" s="1" t="s">
        <v>3283</v>
      </c>
    </row>
    <row r="2082" ht="15.75" customHeight="1">
      <c r="A2082" s="1" t="s">
        <v>10780</v>
      </c>
      <c r="E2082" s="1" t="s">
        <v>3285</v>
      </c>
    </row>
    <row r="2083" ht="15.75" customHeight="1">
      <c r="A2083" s="1" t="s">
        <v>3275</v>
      </c>
      <c r="E2083" s="1" t="s">
        <v>3287</v>
      </c>
    </row>
    <row r="2084" ht="15.75" customHeight="1">
      <c r="A2084" s="1" t="s">
        <v>3277</v>
      </c>
      <c r="E2084" s="1" t="s">
        <v>3289</v>
      </c>
    </row>
    <row r="2085" ht="15.75" customHeight="1">
      <c r="A2085" s="1" t="s">
        <v>3279</v>
      </c>
      <c r="E2085" s="1" t="s">
        <v>3291</v>
      </c>
    </row>
    <row r="2086" ht="15.75" customHeight="1">
      <c r="A2086" s="1" t="s">
        <v>3281</v>
      </c>
      <c r="E2086" s="1" t="s">
        <v>3293</v>
      </c>
    </row>
    <row r="2087" ht="15.75" customHeight="1">
      <c r="A2087" s="1" t="s">
        <v>3283</v>
      </c>
      <c r="E2087" s="1" t="s">
        <v>3295</v>
      </c>
    </row>
    <row r="2088" ht="15.75" customHeight="1">
      <c r="A2088" s="1" t="s">
        <v>3285</v>
      </c>
      <c r="E2088" s="1" t="s">
        <v>3297</v>
      </c>
    </row>
    <row r="2089" ht="15.75" customHeight="1">
      <c r="A2089" s="1" t="s">
        <v>3287</v>
      </c>
      <c r="E2089" s="1" t="s">
        <v>3299</v>
      </c>
    </row>
    <row r="2090" ht="15.75" customHeight="1">
      <c r="A2090" s="1" t="s">
        <v>3289</v>
      </c>
      <c r="E2090" s="1" t="s">
        <v>3301</v>
      </c>
    </row>
    <row r="2091" ht="15.75" customHeight="1">
      <c r="A2091" s="1" t="s">
        <v>3291</v>
      </c>
      <c r="E2091" s="1" t="s">
        <v>3303</v>
      </c>
    </row>
    <row r="2092" ht="15.75" customHeight="1">
      <c r="A2092" s="1" t="s">
        <v>3293</v>
      </c>
      <c r="E2092" s="1" t="s">
        <v>3305</v>
      </c>
    </row>
    <row r="2093" ht="15.75" customHeight="1">
      <c r="A2093" s="1" t="s">
        <v>3295</v>
      </c>
      <c r="E2093" s="1" t="s">
        <v>3307</v>
      </c>
    </row>
    <row r="2094" ht="15.75" customHeight="1">
      <c r="A2094" s="1" t="s">
        <v>3297</v>
      </c>
      <c r="E2094" s="1" t="s">
        <v>3309</v>
      </c>
    </row>
    <row r="2095" ht="15.75" customHeight="1">
      <c r="A2095" s="1" t="s">
        <v>3299</v>
      </c>
      <c r="E2095" s="1" t="s">
        <v>3311</v>
      </c>
    </row>
    <row r="2096" ht="15.75" customHeight="1">
      <c r="A2096" s="1" t="s">
        <v>3301</v>
      </c>
      <c r="E2096" s="1" t="s">
        <v>3313</v>
      </c>
    </row>
    <row r="2097" ht="15.75" customHeight="1">
      <c r="A2097" s="1" t="s">
        <v>3303</v>
      </c>
      <c r="E2097" s="1" t="s">
        <v>3315</v>
      </c>
    </row>
    <row r="2098" ht="15.75" customHeight="1">
      <c r="A2098" s="1" t="s">
        <v>3305</v>
      </c>
      <c r="E2098" s="1" t="s">
        <v>3317</v>
      </c>
    </row>
    <row r="2099" ht="15.75" customHeight="1">
      <c r="A2099" s="1" t="s">
        <v>3307</v>
      </c>
      <c r="E2099" s="1" t="s">
        <v>3319</v>
      </c>
    </row>
    <row r="2100" ht="15.75" customHeight="1">
      <c r="A2100" s="1" t="s">
        <v>3309</v>
      </c>
      <c r="E2100" s="1" t="s">
        <v>3321</v>
      </c>
    </row>
    <row r="2101" ht="15.75" customHeight="1">
      <c r="A2101" s="1" t="s">
        <v>3311</v>
      </c>
      <c r="E2101" s="1" t="s">
        <v>6125</v>
      </c>
    </row>
    <row r="2102" ht="15.75" customHeight="1">
      <c r="A2102" s="1" t="s">
        <v>3313</v>
      </c>
      <c r="E2102" s="1" t="s">
        <v>6126</v>
      </c>
    </row>
    <row r="2103" ht="15.75" customHeight="1">
      <c r="A2103" s="1" t="s">
        <v>3315</v>
      </c>
      <c r="E2103" s="1" t="s">
        <v>6127</v>
      </c>
    </row>
    <row r="2104" ht="15.75" customHeight="1">
      <c r="A2104" s="1" t="s">
        <v>3317</v>
      </c>
      <c r="E2104" s="1" t="s">
        <v>6128</v>
      </c>
    </row>
    <row r="2105" ht="15.75" customHeight="1">
      <c r="A2105" s="1" t="s">
        <v>3319</v>
      </c>
      <c r="E2105" s="1" t="s">
        <v>3339</v>
      </c>
    </row>
    <row r="2106" ht="15.75" customHeight="1">
      <c r="A2106" s="1" t="s">
        <v>3321</v>
      </c>
      <c r="E2106" s="1" t="s">
        <v>3341</v>
      </c>
    </row>
    <row r="2107" ht="15.75" customHeight="1">
      <c r="A2107" s="1" t="s">
        <v>6125</v>
      </c>
      <c r="E2107" s="1" t="s">
        <v>3343</v>
      </c>
    </row>
    <row r="2108" ht="15.75" customHeight="1">
      <c r="A2108" s="1" t="s">
        <v>6126</v>
      </c>
      <c r="E2108" s="1" t="s">
        <v>3345</v>
      </c>
    </row>
    <row r="2109" ht="15.75" customHeight="1">
      <c r="A2109" s="1" t="s">
        <v>6127</v>
      </c>
      <c r="E2109" s="1" t="s">
        <v>3347</v>
      </c>
    </row>
    <row r="2110" ht="15.75" customHeight="1">
      <c r="A2110" s="1" t="s">
        <v>6128</v>
      </c>
      <c r="E2110" s="1" t="s">
        <v>11923</v>
      </c>
    </row>
    <row r="2111" ht="15.75" customHeight="1">
      <c r="A2111" s="1" t="s">
        <v>3339</v>
      </c>
      <c r="E2111" s="1" t="s">
        <v>3331</v>
      </c>
    </row>
    <row r="2112" ht="15.75" customHeight="1">
      <c r="A2112" s="1" t="s">
        <v>3341</v>
      </c>
      <c r="E2112" s="1" t="s">
        <v>3333</v>
      </c>
    </row>
    <row r="2113" ht="15.75" customHeight="1">
      <c r="A2113" s="1" t="s">
        <v>3343</v>
      </c>
      <c r="E2113" s="1" t="s">
        <v>3335</v>
      </c>
    </row>
    <row r="2114" ht="15.75" customHeight="1">
      <c r="A2114" s="1" t="s">
        <v>3345</v>
      </c>
      <c r="E2114" s="1" t="s">
        <v>3337</v>
      </c>
    </row>
    <row r="2115" ht="15.75" customHeight="1">
      <c r="A2115" s="1" t="s">
        <v>3347</v>
      </c>
      <c r="E2115" s="1" t="s">
        <v>11924</v>
      </c>
    </row>
    <row r="2116" ht="15.75" customHeight="1">
      <c r="A2116" s="1" t="s">
        <v>11923</v>
      </c>
      <c r="E2116" s="1" t="s">
        <v>3349</v>
      </c>
    </row>
    <row r="2117" ht="15.75" customHeight="1">
      <c r="A2117" s="1" t="s">
        <v>3331</v>
      </c>
      <c r="E2117" s="1" t="s">
        <v>3351</v>
      </c>
    </row>
    <row r="2118" ht="15.75" customHeight="1">
      <c r="A2118" s="1" t="s">
        <v>3333</v>
      </c>
      <c r="E2118" s="1" t="s">
        <v>3353</v>
      </c>
    </row>
    <row r="2119" ht="15.75" customHeight="1">
      <c r="A2119" s="1" t="s">
        <v>3335</v>
      </c>
      <c r="E2119" s="1" t="s">
        <v>3355</v>
      </c>
    </row>
    <row r="2120" ht="15.75" customHeight="1">
      <c r="A2120" s="1" t="s">
        <v>3337</v>
      </c>
      <c r="E2120" s="1" t="s">
        <v>3357</v>
      </c>
    </row>
    <row r="2121" ht="15.75" customHeight="1">
      <c r="A2121" s="1" t="s">
        <v>11924</v>
      </c>
      <c r="E2121" s="1" t="s">
        <v>3359</v>
      </c>
    </row>
    <row r="2122" ht="15.75" customHeight="1">
      <c r="A2122" s="1" t="s">
        <v>3349</v>
      </c>
      <c r="E2122" s="1" t="s">
        <v>3361</v>
      </c>
    </row>
    <row r="2123" ht="15.75" customHeight="1">
      <c r="A2123" s="1" t="s">
        <v>3351</v>
      </c>
      <c r="E2123" s="1" t="s">
        <v>3363</v>
      </c>
    </row>
    <row r="2124" ht="15.75" customHeight="1">
      <c r="A2124" s="1" t="s">
        <v>3353</v>
      </c>
      <c r="E2124" s="1" t="s">
        <v>3365</v>
      </c>
    </row>
    <row r="2125" ht="15.75" customHeight="1">
      <c r="A2125" s="1" t="s">
        <v>3355</v>
      </c>
      <c r="E2125" s="1" t="s">
        <v>3367</v>
      </c>
    </row>
    <row r="2126" ht="15.75" customHeight="1">
      <c r="A2126" s="1" t="s">
        <v>3357</v>
      </c>
      <c r="E2126" s="1" t="s">
        <v>3369</v>
      </c>
    </row>
    <row r="2127" ht="15.75" customHeight="1">
      <c r="A2127" s="1" t="s">
        <v>3359</v>
      </c>
      <c r="E2127" s="1" t="s">
        <v>10842</v>
      </c>
    </row>
    <row r="2128" ht="15.75" customHeight="1">
      <c r="A2128" s="1" t="s">
        <v>3361</v>
      </c>
      <c r="E2128" s="1" t="s">
        <v>10844</v>
      </c>
    </row>
    <row r="2129" ht="15.75" customHeight="1">
      <c r="A2129" s="1" t="s">
        <v>3363</v>
      </c>
      <c r="E2129" s="1" t="s">
        <v>10846</v>
      </c>
    </row>
    <row r="2130" ht="15.75" customHeight="1">
      <c r="A2130" s="1" t="s">
        <v>3365</v>
      </c>
      <c r="E2130" s="1" t="s">
        <v>10848</v>
      </c>
    </row>
    <row r="2131" ht="15.75" customHeight="1">
      <c r="A2131" s="1" t="s">
        <v>3367</v>
      </c>
      <c r="E2131" s="1" t="s">
        <v>3375</v>
      </c>
    </row>
    <row r="2132" ht="15.75" customHeight="1">
      <c r="A2132" s="1" t="s">
        <v>3369</v>
      </c>
      <c r="E2132" s="1" t="s">
        <v>3377</v>
      </c>
    </row>
    <row r="2133" ht="15.75" customHeight="1">
      <c r="A2133" s="1" t="s">
        <v>10842</v>
      </c>
      <c r="E2133" s="1" t="s">
        <v>3379</v>
      </c>
    </row>
    <row r="2134" ht="15.75" customHeight="1">
      <c r="A2134" s="1" t="s">
        <v>10844</v>
      </c>
      <c r="E2134" s="1" t="s">
        <v>3381</v>
      </c>
    </row>
    <row r="2135" ht="15.75" customHeight="1">
      <c r="A2135" s="1" t="s">
        <v>10846</v>
      </c>
      <c r="E2135" s="1" t="s">
        <v>3383</v>
      </c>
    </row>
    <row r="2136" ht="15.75" customHeight="1">
      <c r="A2136" s="1" t="s">
        <v>10848</v>
      </c>
      <c r="E2136" s="1" t="s">
        <v>3387</v>
      </c>
    </row>
    <row r="2137" ht="15.75" customHeight="1">
      <c r="A2137" s="1" t="s">
        <v>3375</v>
      </c>
      <c r="E2137" s="1" t="s">
        <v>3389</v>
      </c>
    </row>
    <row r="2138" ht="15.75" customHeight="1">
      <c r="A2138" s="1" t="s">
        <v>3377</v>
      </c>
      <c r="E2138" s="1" t="s">
        <v>3391</v>
      </c>
    </row>
    <row r="2139" ht="15.75" customHeight="1">
      <c r="A2139" s="1" t="s">
        <v>3379</v>
      </c>
      <c r="E2139" s="1" t="s">
        <v>3393</v>
      </c>
    </row>
    <row r="2140" ht="15.75" customHeight="1">
      <c r="A2140" s="1" t="s">
        <v>3381</v>
      </c>
      <c r="E2140" s="1" t="s">
        <v>3395</v>
      </c>
    </row>
    <row r="2141" ht="15.75" customHeight="1">
      <c r="A2141" s="1" t="s">
        <v>3383</v>
      </c>
      <c r="E2141" s="1" t="s">
        <v>3397</v>
      </c>
    </row>
    <row r="2142" ht="15.75" customHeight="1">
      <c r="A2142" s="1" t="s">
        <v>3387</v>
      </c>
      <c r="E2142" s="1" t="s">
        <v>3399</v>
      </c>
    </row>
    <row r="2143" ht="15.75" customHeight="1">
      <c r="A2143" s="1" t="s">
        <v>3389</v>
      </c>
      <c r="E2143" s="1" t="s">
        <v>3401</v>
      </c>
    </row>
    <row r="2144" ht="15.75" customHeight="1">
      <c r="A2144" s="1" t="s">
        <v>3391</v>
      </c>
      <c r="E2144" s="1" t="s">
        <v>3403</v>
      </c>
    </row>
    <row r="2145" ht="15.75" customHeight="1">
      <c r="A2145" s="1" t="s">
        <v>3393</v>
      </c>
      <c r="E2145" s="1" t="s">
        <v>3405</v>
      </c>
    </row>
    <row r="2146" ht="15.75" customHeight="1">
      <c r="A2146" s="1" t="s">
        <v>3395</v>
      </c>
      <c r="E2146" s="1" t="s">
        <v>3407</v>
      </c>
    </row>
    <row r="2147" ht="15.75" customHeight="1">
      <c r="A2147" s="1" t="s">
        <v>3397</v>
      </c>
      <c r="E2147" s="1" t="s">
        <v>3409</v>
      </c>
    </row>
    <row r="2148" ht="15.75" customHeight="1">
      <c r="A2148" s="1" t="s">
        <v>3399</v>
      </c>
      <c r="E2148" s="1" t="s">
        <v>3411</v>
      </c>
    </row>
    <row r="2149" ht="15.75" customHeight="1">
      <c r="A2149" s="1" t="s">
        <v>3401</v>
      </c>
      <c r="E2149" s="1" t="s">
        <v>3413</v>
      </c>
    </row>
    <row r="2150" ht="15.75" customHeight="1">
      <c r="A2150" s="1" t="s">
        <v>3403</v>
      </c>
      <c r="E2150" s="1" t="s">
        <v>3415</v>
      </c>
    </row>
    <row r="2151" ht="15.75" customHeight="1">
      <c r="A2151" s="1" t="s">
        <v>3405</v>
      </c>
      <c r="E2151" s="1" t="s">
        <v>3417</v>
      </c>
    </row>
    <row r="2152" ht="15.75" customHeight="1">
      <c r="A2152" s="1" t="s">
        <v>3407</v>
      </c>
      <c r="E2152" s="1" t="s">
        <v>3419</v>
      </c>
    </row>
    <row r="2153" ht="15.75" customHeight="1">
      <c r="A2153" s="1" t="s">
        <v>3409</v>
      </c>
      <c r="E2153" s="1" t="s">
        <v>3421</v>
      </c>
    </row>
    <row r="2154" ht="15.75" customHeight="1">
      <c r="A2154" s="1" t="s">
        <v>3411</v>
      </c>
      <c r="E2154" s="1" t="s">
        <v>10943</v>
      </c>
    </row>
    <row r="2155" ht="15.75" customHeight="1">
      <c r="A2155" s="1" t="s">
        <v>3413</v>
      </c>
      <c r="E2155" s="1" t="s">
        <v>10945</v>
      </c>
    </row>
    <row r="2156" ht="15.75" customHeight="1">
      <c r="A2156" s="1" t="s">
        <v>3415</v>
      </c>
      <c r="E2156" s="1" t="s">
        <v>3423</v>
      </c>
    </row>
    <row r="2157" ht="15.75" customHeight="1">
      <c r="A2157" s="1" t="s">
        <v>3417</v>
      </c>
      <c r="E2157" s="1" t="s">
        <v>3425</v>
      </c>
    </row>
    <row r="2158" ht="15.75" customHeight="1">
      <c r="A2158" s="1" t="s">
        <v>3419</v>
      </c>
      <c r="E2158" s="1" t="s">
        <v>3427</v>
      </c>
    </row>
    <row r="2159" ht="15.75" customHeight="1">
      <c r="A2159" s="1" t="s">
        <v>3421</v>
      </c>
      <c r="E2159" s="1" t="s">
        <v>3429</v>
      </c>
    </row>
    <row r="2160" ht="15.75" customHeight="1">
      <c r="A2160" s="1" t="s">
        <v>10943</v>
      </c>
      <c r="E2160" s="1" t="s">
        <v>3431</v>
      </c>
    </row>
    <row r="2161" ht="15.75" customHeight="1">
      <c r="A2161" s="1" t="s">
        <v>10945</v>
      </c>
      <c r="E2161" s="1" t="s">
        <v>3433</v>
      </c>
    </row>
    <row r="2162" ht="15.75" customHeight="1">
      <c r="A2162" s="1" t="s">
        <v>3423</v>
      </c>
      <c r="E2162" s="1" t="s">
        <v>3435</v>
      </c>
    </row>
    <row r="2163" ht="15.75" customHeight="1">
      <c r="A2163" s="1" t="s">
        <v>3425</v>
      </c>
      <c r="E2163" s="1" t="s">
        <v>3437</v>
      </c>
    </row>
    <row r="2164" ht="15.75" customHeight="1">
      <c r="A2164" s="1" t="s">
        <v>3427</v>
      </c>
      <c r="E2164" s="1" t="s">
        <v>3439</v>
      </c>
    </row>
    <row r="2165" ht="15.75" customHeight="1">
      <c r="A2165" s="1" t="s">
        <v>3429</v>
      </c>
      <c r="E2165" s="1" t="s">
        <v>3441</v>
      </c>
    </row>
    <row r="2166" ht="15.75" customHeight="1">
      <c r="A2166" s="1" t="s">
        <v>3431</v>
      </c>
      <c r="E2166" s="1" t="s">
        <v>3443</v>
      </c>
    </row>
    <row r="2167" ht="15.75" customHeight="1">
      <c r="A2167" s="1" t="s">
        <v>3433</v>
      </c>
      <c r="E2167" s="1" t="s">
        <v>3445</v>
      </c>
    </row>
    <row r="2168" ht="15.75" customHeight="1">
      <c r="A2168" s="1" t="s">
        <v>3435</v>
      </c>
      <c r="E2168" s="1" t="s">
        <v>3447</v>
      </c>
    </row>
    <row r="2169" ht="15.75" customHeight="1">
      <c r="A2169" s="1" t="s">
        <v>3437</v>
      </c>
      <c r="E2169" s="1" t="s">
        <v>3449</v>
      </c>
    </row>
    <row r="2170" ht="15.75" customHeight="1">
      <c r="A2170" s="1" t="s">
        <v>3439</v>
      </c>
      <c r="E2170" s="1" t="s">
        <v>3451</v>
      </c>
    </row>
    <row r="2171" ht="15.75" customHeight="1">
      <c r="A2171" s="1" t="s">
        <v>3441</v>
      </c>
      <c r="E2171" s="1" t="s">
        <v>3453</v>
      </c>
    </row>
    <row r="2172" ht="15.75" customHeight="1">
      <c r="A2172" s="1" t="s">
        <v>3443</v>
      </c>
      <c r="E2172" s="1" t="s">
        <v>3455</v>
      </c>
    </row>
    <row r="2173" ht="15.75" customHeight="1">
      <c r="A2173" s="1" t="s">
        <v>3445</v>
      </c>
      <c r="E2173" s="1" t="s">
        <v>3457</v>
      </c>
    </row>
    <row r="2174" ht="15.75" customHeight="1">
      <c r="A2174" s="1" t="s">
        <v>3447</v>
      </c>
      <c r="E2174" s="1" t="s">
        <v>3459</v>
      </c>
    </row>
    <row r="2175" ht="15.75" customHeight="1">
      <c r="A2175" s="1" t="s">
        <v>3449</v>
      </c>
      <c r="E2175" s="1" t="s">
        <v>3461</v>
      </c>
    </row>
    <row r="2176" ht="15.75" customHeight="1">
      <c r="A2176" s="1" t="s">
        <v>3451</v>
      </c>
      <c r="E2176" s="1" t="s">
        <v>3463</v>
      </c>
    </row>
    <row r="2177" ht="15.75" customHeight="1">
      <c r="A2177" s="1" t="s">
        <v>3453</v>
      </c>
      <c r="E2177" s="1" t="s">
        <v>3465</v>
      </c>
    </row>
    <row r="2178" ht="15.75" customHeight="1">
      <c r="A2178" s="1" t="s">
        <v>3455</v>
      </c>
      <c r="E2178" s="1" t="s">
        <v>3467</v>
      </c>
    </row>
    <row r="2179" ht="15.75" customHeight="1">
      <c r="A2179" s="1" t="s">
        <v>3457</v>
      </c>
      <c r="E2179" s="1" t="s">
        <v>3469</v>
      </c>
    </row>
    <row r="2180" ht="15.75" customHeight="1">
      <c r="A2180" s="1" t="s">
        <v>3459</v>
      </c>
      <c r="E2180" s="1" t="s">
        <v>3471</v>
      </c>
    </row>
    <row r="2181" ht="15.75" customHeight="1">
      <c r="A2181" s="1" t="s">
        <v>3461</v>
      </c>
      <c r="E2181" s="1" t="s">
        <v>3473</v>
      </c>
    </row>
    <row r="2182" ht="15.75" customHeight="1">
      <c r="A2182" s="1" t="s">
        <v>3463</v>
      </c>
      <c r="E2182" s="1" t="s">
        <v>3475</v>
      </c>
    </row>
    <row r="2183" ht="15.75" customHeight="1">
      <c r="A2183" s="1" t="s">
        <v>3465</v>
      </c>
      <c r="E2183" s="1" t="s">
        <v>3477</v>
      </c>
    </row>
    <row r="2184" ht="15.75" customHeight="1">
      <c r="A2184" s="1" t="s">
        <v>3467</v>
      </c>
      <c r="E2184" s="1" t="s">
        <v>3479</v>
      </c>
    </row>
    <row r="2185" ht="15.75" customHeight="1">
      <c r="A2185" s="1" t="s">
        <v>3469</v>
      </c>
      <c r="E2185" s="1" t="s">
        <v>3481</v>
      </c>
    </row>
    <row r="2186" ht="15.75" customHeight="1">
      <c r="A2186" s="1" t="s">
        <v>3471</v>
      </c>
      <c r="E2186" s="1" t="s">
        <v>3483</v>
      </c>
    </row>
    <row r="2187" ht="15.75" customHeight="1">
      <c r="A2187" s="1" t="s">
        <v>3473</v>
      </c>
      <c r="E2187" s="1" t="s">
        <v>3485</v>
      </c>
    </row>
    <row r="2188" ht="15.75" customHeight="1">
      <c r="A2188" s="1" t="s">
        <v>3475</v>
      </c>
      <c r="E2188" s="1" t="s">
        <v>3487</v>
      </c>
    </row>
    <row r="2189" ht="15.75" customHeight="1">
      <c r="A2189" s="1" t="s">
        <v>3477</v>
      </c>
      <c r="E2189" s="1" t="s">
        <v>3489</v>
      </c>
    </row>
    <row r="2190" ht="15.75" customHeight="1">
      <c r="A2190" s="1" t="s">
        <v>3479</v>
      </c>
      <c r="E2190" s="1" t="s">
        <v>3491</v>
      </c>
    </row>
    <row r="2191" ht="15.75" customHeight="1">
      <c r="A2191" s="1" t="s">
        <v>3481</v>
      </c>
      <c r="E2191" s="1" t="s">
        <v>3493</v>
      </c>
    </row>
    <row r="2192" ht="15.75" customHeight="1">
      <c r="A2192" s="1" t="s">
        <v>3483</v>
      </c>
      <c r="E2192" s="1" t="s">
        <v>3495</v>
      </c>
    </row>
    <row r="2193" ht="15.75" customHeight="1">
      <c r="A2193" s="1" t="s">
        <v>3485</v>
      </c>
      <c r="E2193" s="1" t="s">
        <v>3497</v>
      </c>
    </row>
    <row r="2194" ht="15.75" customHeight="1">
      <c r="A2194" s="1" t="s">
        <v>3487</v>
      </c>
      <c r="E2194" s="1" t="s">
        <v>3499</v>
      </c>
    </row>
    <row r="2195" ht="15.75" customHeight="1">
      <c r="A2195" s="1" t="s">
        <v>3489</v>
      </c>
      <c r="E2195" s="1" t="s">
        <v>3501</v>
      </c>
    </row>
    <row r="2196" ht="15.75" customHeight="1">
      <c r="A2196" s="1" t="s">
        <v>3491</v>
      </c>
      <c r="E2196" s="1" t="s">
        <v>3503</v>
      </c>
    </row>
    <row r="2197" ht="15.75" customHeight="1">
      <c r="A2197" s="1" t="s">
        <v>3493</v>
      </c>
      <c r="E2197" s="1" t="s">
        <v>3505</v>
      </c>
    </row>
    <row r="2198" ht="15.75" customHeight="1">
      <c r="A2198" s="1" t="s">
        <v>3495</v>
      </c>
      <c r="E2198" s="1" t="s">
        <v>3507</v>
      </c>
    </row>
    <row r="2199" ht="15.75" customHeight="1">
      <c r="A2199" s="1" t="s">
        <v>3497</v>
      </c>
      <c r="E2199" s="1" t="s">
        <v>3509</v>
      </c>
    </row>
    <row r="2200" ht="15.75" customHeight="1">
      <c r="A2200" s="1" t="s">
        <v>3499</v>
      </c>
      <c r="E2200" s="1" t="s">
        <v>3511</v>
      </c>
    </row>
    <row r="2201" ht="15.75" customHeight="1">
      <c r="A2201" s="1" t="s">
        <v>3501</v>
      </c>
      <c r="E2201" s="1" t="s">
        <v>3513</v>
      </c>
    </row>
    <row r="2202" ht="15.75" customHeight="1">
      <c r="A2202" s="1" t="s">
        <v>3503</v>
      </c>
      <c r="E2202" s="1" t="s">
        <v>3515</v>
      </c>
    </row>
    <row r="2203" ht="15.75" customHeight="1">
      <c r="A2203" s="1" t="s">
        <v>3505</v>
      </c>
      <c r="E2203" s="1" t="s">
        <v>3517</v>
      </c>
    </row>
    <row r="2204" ht="15.75" customHeight="1">
      <c r="A2204" s="1" t="s">
        <v>3507</v>
      </c>
      <c r="E2204" s="1" t="s">
        <v>3519</v>
      </c>
    </row>
    <row r="2205" ht="15.75" customHeight="1">
      <c r="A2205" s="1" t="s">
        <v>3509</v>
      </c>
      <c r="E2205" s="1" t="s">
        <v>3521</v>
      </c>
    </row>
    <row r="2206" ht="15.75" customHeight="1">
      <c r="A2206" s="1" t="s">
        <v>3511</v>
      </c>
      <c r="E2206" s="1" t="s">
        <v>3523</v>
      </c>
    </row>
    <row r="2207" ht="15.75" customHeight="1">
      <c r="A2207" s="1" t="s">
        <v>3513</v>
      </c>
      <c r="E2207" s="1" t="s">
        <v>3525</v>
      </c>
    </row>
    <row r="2208" ht="15.75" customHeight="1">
      <c r="A2208" s="1" t="s">
        <v>3515</v>
      </c>
      <c r="E2208" s="1" t="s">
        <v>3527</v>
      </c>
    </row>
    <row r="2209" ht="15.75" customHeight="1">
      <c r="A2209" s="1" t="s">
        <v>3517</v>
      </c>
      <c r="E2209" s="1" t="s">
        <v>3529</v>
      </c>
    </row>
    <row r="2210" ht="15.75" customHeight="1">
      <c r="A2210" s="1" t="s">
        <v>3519</v>
      </c>
      <c r="E2210" s="1" t="s">
        <v>3531</v>
      </c>
    </row>
    <row r="2211" ht="15.75" customHeight="1">
      <c r="A2211" s="1" t="s">
        <v>3521</v>
      </c>
      <c r="E2211" s="1" t="s">
        <v>3533</v>
      </c>
    </row>
    <row r="2212" ht="15.75" customHeight="1">
      <c r="A2212" s="1" t="s">
        <v>3523</v>
      </c>
      <c r="E2212" s="1" t="s">
        <v>10958</v>
      </c>
    </row>
    <row r="2213" ht="15.75" customHeight="1">
      <c r="A2213" s="1" t="s">
        <v>3525</v>
      </c>
      <c r="E2213" s="1" t="s">
        <v>10960</v>
      </c>
    </row>
    <row r="2214" ht="15.75" customHeight="1">
      <c r="A2214" s="1" t="s">
        <v>3527</v>
      </c>
      <c r="E2214" s="1" t="s">
        <v>10962</v>
      </c>
    </row>
    <row r="2215" ht="15.75" customHeight="1">
      <c r="A2215" s="1" t="s">
        <v>3529</v>
      </c>
      <c r="E2215" s="1" t="s">
        <v>10964</v>
      </c>
    </row>
    <row r="2216" ht="15.75" customHeight="1">
      <c r="A2216" s="1" t="s">
        <v>3531</v>
      </c>
      <c r="E2216" s="1" t="s">
        <v>10966</v>
      </c>
    </row>
    <row r="2217" ht="15.75" customHeight="1">
      <c r="A2217" s="1" t="s">
        <v>3533</v>
      </c>
      <c r="E2217" s="1" t="s">
        <v>10968</v>
      </c>
    </row>
    <row r="2218" ht="15.75" customHeight="1">
      <c r="A2218" s="1" t="s">
        <v>10958</v>
      </c>
      <c r="E2218" s="1" t="s">
        <v>10970</v>
      </c>
    </row>
    <row r="2219" ht="15.75" customHeight="1">
      <c r="A2219" s="1" t="s">
        <v>10960</v>
      </c>
      <c r="E2219" s="1" t="s">
        <v>10972</v>
      </c>
    </row>
    <row r="2220" ht="15.75" customHeight="1">
      <c r="A2220" s="1" t="s">
        <v>10962</v>
      </c>
      <c r="E2220" s="1" t="s">
        <v>10974</v>
      </c>
    </row>
    <row r="2221" ht="15.75" customHeight="1">
      <c r="A2221" s="1" t="s">
        <v>10964</v>
      </c>
      <c r="E2221" s="1" t="s">
        <v>10976</v>
      </c>
    </row>
    <row r="2222" ht="15.75" customHeight="1">
      <c r="A2222" s="1" t="s">
        <v>10966</v>
      </c>
      <c r="E2222" s="1" t="s">
        <v>10978</v>
      </c>
    </row>
    <row r="2223" ht="15.75" customHeight="1">
      <c r="A2223" s="1" t="s">
        <v>10968</v>
      </c>
      <c r="E2223" s="1" t="s">
        <v>10980</v>
      </c>
    </row>
    <row r="2224" ht="15.75" customHeight="1">
      <c r="A2224" s="1" t="s">
        <v>10970</v>
      </c>
      <c r="E2224" s="1" t="s">
        <v>10982</v>
      </c>
    </row>
    <row r="2225" ht="15.75" customHeight="1">
      <c r="A2225" s="1" t="s">
        <v>10972</v>
      </c>
      <c r="E2225" s="1" t="s">
        <v>10984</v>
      </c>
    </row>
    <row r="2226" ht="15.75" customHeight="1">
      <c r="A2226" s="1" t="s">
        <v>10974</v>
      </c>
      <c r="E2226" s="1" t="s">
        <v>3557</v>
      </c>
    </row>
    <row r="2227" ht="15.75" customHeight="1">
      <c r="A2227" s="1" t="s">
        <v>10976</v>
      </c>
      <c r="E2227" s="1" t="s">
        <v>3559</v>
      </c>
    </row>
    <row r="2228" ht="15.75" customHeight="1">
      <c r="A2228" s="1" t="s">
        <v>10978</v>
      </c>
      <c r="E2228" s="1" t="s">
        <v>3561</v>
      </c>
    </row>
    <row r="2229" ht="15.75" customHeight="1">
      <c r="A2229" s="1" t="s">
        <v>10980</v>
      </c>
      <c r="E2229" s="1" t="s">
        <v>3563</v>
      </c>
    </row>
    <row r="2230" ht="15.75" customHeight="1">
      <c r="A2230" s="1" t="s">
        <v>10982</v>
      </c>
      <c r="E2230" s="1" t="s">
        <v>3565</v>
      </c>
    </row>
    <row r="2231" ht="15.75" customHeight="1">
      <c r="A2231" s="1" t="s">
        <v>10984</v>
      </c>
      <c r="E2231" s="1" t="s">
        <v>3567</v>
      </c>
    </row>
    <row r="2232" ht="15.75" customHeight="1">
      <c r="A2232" s="1" t="s">
        <v>3557</v>
      </c>
      <c r="E2232" s="1" t="s">
        <v>3569</v>
      </c>
    </row>
    <row r="2233" ht="15.75" customHeight="1">
      <c r="A2233" s="1" t="s">
        <v>3559</v>
      </c>
      <c r="E2233" s="1" t="s">
        <v>3571</v>
      </c>
    </row>
    <row r="2234" ht="15.75" customHeight="1">
      <c r="A2234" s="1" t="s">
        <v>3561</v>
      </c>
      <c r="E2234" s="1" t="s">
        <v>3573</v>
      </c>
    </row>
    <row r="2235" ht="15.75" customHeight="1">
      <c r="A2235" s="1" t="s">
        <v>3563</v>
      </c>
      <c r="E2235" s="1" t="s">
        <v>3575</v>
      </c>
    </row>
    <row r="2236" ht="15.75" customHeight="1">
      <c r="A2236" s="1" t="s">
        <v>3565</v>
      </c>
      <c r="E2236" s="1" t="s">
        <v>3577</v>
      </c>
    </row>
    <row r="2237" ht="15.75" customHeight="1">
      <c r="A2237" s="1" t="s">
        <v>3567</v>
      </c>
      <c r="E2237" s="1" t="s">
        <v>3579</v>
      </c>
    </row>
    <row r="2238" ht="15.75" customHeight="1">
      <c r="A2238" s="1" t="s">
        <v>3569</v>
      </c>
      <c r="E2238" s="1" t="s">
        <v>3581</v>
      </c>
    </row>
    <row r="2239" ht="15.75" customHeight="1">
      <c r="A2239" s="1" t="s">
        <v>3571</v>
      </c>
      <c r="E2239" s="1" t="s">
        <v>3583</v>
      </c>
    </row>
    <row r="2240" ht="15.75" customHeight="1">
      <c r="A2240" s="1" t="s">
        <v>3573</v>
      </c>
      <c r="E2240" s="1" t="s">
        <v>3585</v>
      </c>
    </row>
    <row r="2241" ht="15.75" customHeight="1">
      <c r="A2241" s="1" t="s">
        <v>3575</v>
      </c>
      <c r="E2241" s="1" t="s">
        <v>3587</v>
      </c>
    </row>
    <row r="2242" ht="15.75" customHeight="1">
      <c r="A2242" s="1" t="s">
        <v>3577</v>
      </c>
      <c r="E2242" s="1" t="s">
        <v>3589</v>
      </c>
    </row>
    <row r="2243" ht="15.75" customHeight="1">
      <c r="A2243" s="1" t="s">
        <v>3579</v>
      </c>
      <c r="E2243" s="1" t="s">
        <v>3591</v>
      </c>
    </row>
    <row r="2244" ht="15.75" customHeight="1">
      <c r="A2244" s="1" t="s">
        <v>3581</v>
      </c>
      <c r="E2244" s="1" t="s">
        <v>3593</v>
      </c>
    </row>
    <row r="2245" ht="15.75" customHeight="1">
      <c r="A2245" s="1" t="s">
        <v>3583</v>
      </c>
      <c r="E2245" s="1" t="s">
        <v>3595</v>
      </c>
    </row>
    <row r="2246" ht="15.75" customHeight="1">
      <c r="A2246" s="1" t="s">
        <v>3585</v>
      </c>
      <c r="E2246" s="1" t="s">
        <v>3597</v>
      </c>
    </row>
    <row r="2247" ht="15.75" customHeight="1">
      <c r="A2247" s="1" t="s">
        <v>3587</v>
      </c>
      <c r="E2247" s="1" t="s">
        <v>3599</v>
      </c>
    </row>
    <row r="2248" ht="15.75" customHeight="1">
      <c r="A2248" s="1" t="s">
        <v>3589</v>
      </c>
      <c r="E2248" s="1" t="s">
        <v>3601</v>
      </c>
    </row>
    <row r="2249" ht="15.75" customHeight="1">
      <c r="A2249" s="1" t="s">
        <v>3591</v>
      </c>
      <c r="E2249" s="1" t="s">
        <v>3603</v>
      </c>
    </row>
    <row r="2250" ht="15.75" customHeight="1">
      <c r="A2250" s="1" t="s">
        <v>3593</v>
      </c>
      <c r="E2250" s="1" t="s">
        <v>3605</v>
      </c>
    </row>
    <row r="2251" ht="15.75" customHeight="1">
      <c r="A2251" s="1" t="s">
        <v>3595</v>
      </c>
      <c r="E2251" s="1" t="s">
        <v>3607</v>
      </c>
    </row>
    <row r="2252" ht="15.75" customHeight="1">
      <c r="A2252" s="1" t="s">
        <v>3597</v>
      </c>
      <c r="E2252" s="1" t="s">
        <v>3609</v>
      </c>
    </row>
    <row r="2253" ht="15.75" customHeight="1">
      <c r="A2253" s="1" t="s">
        <v>3599</v>
      </c>
      <c r="E2253" s="1" t="s">
        <v>3611</v>
      </c>
    </row>
    <row r="2254" ht="15.75" customHeight="1">
      <c r="A2254" s="1" t="s">
        <v>3601</v>
      </c>
      <c r="E2254" s="1" t="s">
        <v>3613</v>
      </c>
    </row>
    <row r="2255" ht="15.75" customHeight="1">
      <c r="A2255" s="1" t="s">
        <v>3603</v>
      </c>
      <c r="E2255" s="1" t="s">
        <v>3615</v>
      </c>
    </row>
    <row r="2256" ht="15.75" customHeight="1">
      <c r="A2256" s="1" t="s">
        <v>3605</v>
      </c>
      <c r="E2256" s="1" t="s">
        <v>3617</v>
      </c>
    </row>
    <row r="2257" ht="15.75" customHeight="1">
      <c r="A2257" s="1" t="s">
        <v>3607</v>
      </c>
      <c r="E2257" s="1" t="s">
        <v>3619</v>
      </c>
    </row>
    <row r="2258" ht="15.75" customHeight="1">
      <c r="A2258" s="1" t="s">
        <v>3609</v>
      </c>
      <c r="E2258" s="1" t="s">
        <v>3621</v>
      </c>
    </row>
    <row r="2259" ht="15.75" customHeight="1">
      <c r="A2259" s="1" t="s">
        <v>3611</v>
      </c>
      <c r="E2259" s="1" t="s">
        <v>3623</v>
      </c>
    </row>
    <row r="2260" ht="15.75" customHeight="1">
      <c r="A2260" s="1" t="s">
        <v>3613</v>
      </c>
      <c r="E2260" s="1" t="s">
        <v>3625</v>
      </c>
    </row>
    <row r="2261" ht="15.75" customHeight="1">
      <c r="A2261" s="1" t="s">
        <v>3615</v>
      </c>
      <c r="E2261" s="1" t="s">
        <v>3627</v>
      </c>
    </row>
    <row r="2262" ht="15.75" customHeight="1">
      <c r="A2262" s="1" t="s">
        <v>3617</v>
      </c>
      <c r="E2262" s="1" t="s">
        <v>3629</v>
      </c>
    </row>
    <row r="2263" ht="15.75" customHeight="1">
      <c r="A2263" s="1" t="s">
        <v>3619</v>
      </c>
      <c r="E2263" s="1" t="s">
        <v>3631</v>
      </c>
    </row>
    <row r="2264" ht="15.75" customHeight="1">
      <c r="A2264" s="1" t="s">
        <v>3621</v>
      </c>
      <c r="E2264" s="1" t="s">
        <v>3633</v>
      </c>
    </row>
    <row r="2265" ht="15.75" customHeight="1">
      <c r="A2265" s="1" t="s">
        <v>3623</v>
      </c>
      <c r="E2265" s="1" t="s">
        <v>3635</v>
      </c>
    </row>
    <row r="2266" ht="15.75" customHeight="1">
      <c r="A2266" s="1" t="s">
        <v>3625</v>
      </c>
      <c r="E2266" s="1" t="s">
        <v>3637</v>
      </c>
    </row>
    <row r="2267" ht="15.75" customHeight="1">
      <c r="A2267" s="1" t="s">
        <v>3627</v>
      </c>
      <c r="E2267" s="1" t="s">
        <v>3639</v>
      </c>
    </row>
    <row r="2268" ht="15.75" customHeight="1">
      <c r="A2268" s="1" t="s">
        <v>3629</v>
      </c>
      <c r="E2268" s="1" t="s">
        <v>3641</v>
      </c>
    </row>
    <row r="2269" ht="15.75" customHeight="1">
      <c r="A2269" s="1" t="s">
        <v>3631</v>
      </c>
      <c r="E2269" s="1" t="s">
        <v>3643</v>
      </c>
    </row>
    <row r="2270" ht="15.75" customHeight="1">
      <c r="A2270" s="1" t="s">
        <v>3633</v>
      </c>
      <c r="E2270" s="1" t="s">
        <v>3645</v>
      </c>
    </row>
    <row r="2271" ht="15.75" customHeight="1">
      <c r="A2271" s="1" t="s">
        <v>3635</v>
      </c>
      <c r="E2271" s="1" t="s">
        <v>3647</v>
      </c>
    </row>
    <row r="2272" ht="15.75" customHeight="1">
      <c r="A2272" s="1" t="s">
        <v>3637</v>
      </c>
      <c r="E2272" s="1" t="s">
        <v>3649</v>
      </c>
    </row>
    <row r="2273" ht="15.75" customHeight="1">
      <c r="A2273" s="1" t="s">
        <v>3639</v>
      </c>
      <c r="E2273" s="1" t="s">
        <v>3651</v>
      </c>
    </row>
    <row r="2274" ht="15.75" customHeight="1">
      <c r="A2274" s="1" t="s">
        <v>3641</v>
      </c>
      <c r="E2274" s="1" t="s">
        <v>10989</v>
      </c>
    </row>
    <row r="2275" ht="15.75" customHeight="1">
      <c r="A2275" s="1" t="s">
        <v>3643</v>
      </c>
      <c r="E2275" s="1" t="s">
        <v>3653</v>
      </c>
    </row>
    <row r="2276" ht="15.75" customHeight="1">
      <c r="A2276" s="1" t="s">
        <v>3645</v>
      </c>
      <c r="E2276" s="1" t="s">
        <v>3655</v>
      </c>
    </row>
    <row r="2277" ht="15.75" customHeight="1">
      <c r="A2277" s="1" t="s">
        <v>3647</v>
      </c>
      <c r="E2277" s="1" t="s">
        <v>3657</v>
      </c>
    </row>
    <row r="2278" ht="15.75" customHeight="1">
      <c r="A2278" s="1" t="s">
        <v>3649</v>
      </c>
      <c r="E2278" s="1" t="s">
        <v>3659</v>
      </c>
    </row>
    <row r="2279" ht="15.75" customHeight="1">
      <c r="A2279" s="1" t="s">
        <v>3651</v>
      </c>
      <c r="E2279" s="1" t="s">
        <v>3661</v>
      </c>
    </row>
    <row r="2280" ht="15.75" customHeight="1">
      <c r="A2280" s="1" t="s">
        <v>10989</v>
      </c>
      <c r="E2280" s="1" t="s">
        <v>3663</v>
      </c>
    </row>
    <row r="2281" ht="15.75" customHeight="1">
      <c r="A2281" s="1" t="s">
        <v>3653</v>
      </c>
      <c r="E2281" s="1" t="s">
        <v>3665</v>
      </c>
    </row>
    <row r="2282" ht="15.75" customHeight="1">
      <c r="A2282" s="1" t="s">
        <v>3655</v>
      </c>
      <c r="E2282" s="1" t="s">
        <v>3667</v>
      </c>
    </row>
    <row r="2283" ht="15.75" customHeight="1">
      <c r="A2283" s="1" t="s">
        <v>3657</v>
      </c>
      <c r="E2283" s="1" t="s">
        <v>3669</v>
      </c>
    </row>
    <row r="2284" ht="15.75" customHeight="1">
      <c r="A2284" s="1" t="s">
        <v>3659</v>
      </c>
      <c r="E2284" s="1" t="s">
        <v>3671</v>
      </c>
    </row>
    <row r="2285" ht="15.75" customHeight="1">
      <c r="A2285" s="1" t="s">
        <v>3661</v>
      </c>
      <c r="E2285" s="1" t="s">
        <v>3673</v>
      </c>
    </row>
    <row r="2286" ht="15.75" customHeight="1">
      <c r="A2286" s="1" t="s">
        <v>3663</v>
      </c>
      <c r="E2286" s="1" t="s">
        <v>3675</v>
      </c>
    </row>
    <row r="2287" ht="15.75" customHeight="1">
      <c r="A2287" s="1" t="s">
        <v>3665</v>
      </c>
      <c r="E2287" s="1" t="s">
        <v>3677</v>
      </c>
    </row>
    <row r="2288" ht="15.75" customHeight="1">
      <c r="A2288" s="1" t="s">
        <v>3667</v>
      </c>
      <c r="E2288" s="1" t="s">
        <v>3679</v>
      </c>
    </row>
    <row r="2289" ht="15.75" customHeight="1">
      <c r="A2289" s="1" t="s">
        <v>3669</v>
      </c>
      <c r="E2289" s="1" t="s">
        <v>3681</v>
      </c>
    </row>
    <row r="2290" ht="15.75" customHeight="1">
      <c r="A2290" s="1" t="s">
        <v>3671</v>
      </c>
      <c r="E2290" s="1" t="s">
        <v>3683</v>
      </c>
    </row>
    <row r="2291" ht="15.75" customHeight="1">
      <c r="A2291" s="1" t="s">
        <v>3673</v>
      </c>
      <c r="E2291" s="1" t="s">
        <v>11060</v>
      </c>
    </row>
    <row r="2292" ht="15.75" customHeight="1">
      <c r="A2292" s="1" t="s">
        <v>3675</v>
      </c>
      <c r="E2292" s="1" t="s">
        <v>11062</v>
      </c>
    </row>
    <row r="2293" ht="15.75" customHeight="1">
      <c r="A2293" s="1" t="s">
        <v>3677</v>
      </c>
      <c r="E2293" s="1" t="s">
        <v>11064</v>
      </c>
    </row>
    <row r="2294" ht="15.75" customHeight="1">
      <c r="A2294" s="1" t="s">
        <v>3679</v>
      </c>
      <c r="E2294" s="1" t="s">
        <v>11066</v>
      </c>
    </row>
    <row r="2295" ht="15.75" customHeight="1">
      <c r="A2295" s="1" t="s">
        <v>3681</v>
      </c>
      <c r="E2295" s="1" t="s">
        <v>11068</v>
      </c>
    </row>
    <row r="2296" ht="15.75" customHeight="1">
      <c r="A2296" s="1" t="s">
        <v>3683</v>
      </c>
      <c r="E2296" s="1" t="s">
        <v>11070</v>
      </c>
    </row>
    <row r="2297" ht="15.75" customHeight="1">
      <c r="A2297" s="1" t="s">
        <v>11060</v>
      </c>
      <c r="E2297" s="1" t="s">
        <v>11072</v>
      </c>
    </row>
    <row r="2298" ht="15.75" customHeight="1">
      <c r="A2298" s="1" t="s">
        <v>11062</v>
      </c>
      <c r="E2298" s="1" t="s">
        <v>11074</v>
      </c>
    </row>
    <row r="2299" ht="15.75" customHeight="1">
      <c r="A2299" s="1" t="s">
        <v>11064</v>
      </c>
      <c r="E2299" s="1" t="s">
        <v>11076</v>
      </c>
    </row>
    <row r="2300" ht="15.75" customHeight="1">
      <c r="A2300" s="1" t="s">
        <v>11066</v>
      </c>
      <c r="E2300" s="1" t="s">
        <v>11078</v>
      </c>
    </row>
    <row r="2301" ht="15.75" customHeight="1">
      <c r="A2301" s="1" t="s">
        <v>11068</v>
      </c>
      <c r="E2301" s="1" t="s">
        <v>11080</v>
      </c>
    </row>
    <row r="2302" ht="15.75" customHeight="1">
      <c r="A2302" s="1" t="s">
        <v>11070</v>
      </c>
      <c r="E2302" s="1" t="s">
        <v>11083</v>
      </c>
    </row>
    <row r="2303" ht="15.75" customHeight="1">
      <c r="A2303" s="1" t="s">
        <v>11072</v>
      </c>
      <c r="E2303" s="1" t="s">
        <v>11085</v>
      </c>
    </row>
    <row r="2304" ht="15.75" customHeight="1">
      <c r="A2304" s="1" t="s">
        <v>11074</v>
      </c>
      <c r="E2304" s="1" t="s">
        <v>11088</v>
      </c>
    </row>
    <row r="2305" ht="15.75" customHeight="1">
      <c r="A2305" s="1" t="s">
        <v>11076</v>
      </c>
      <c r="E2305" s="1" t="s">
        <v>11090</v>
      </c>
    </row>
    <row r="2306" ht="15.75" customHeight="1">
      <c r="A2306" s="1" t="s">
        <v>11078</v>
      </c>
      <c r="E2306" s="1" t="s">
        <v>3697</v>
      </c>
    </row>
    <row r="2307" ht="15.75" customHeight="1">
      <c r="A2307" s="1" t="s">
        <v>11080</v>
      </c>
      <c r="E2307" s="1" t="s">
        <v>3699</v>
      </c>
    </row>
    <row r="2308" ht="15.75" customHeight="1">
      <c r="A2308" s="1" t="s">
        <v>11083</v>
      </c>
      <c r="E2308" s="1" t="s">
        <v>6407</v>
      </c>
    </row>
    <row r="2309" ht="15.75" customHeight="1">
      <c r="A2309" s="1" t="s">
        <v>11085</v>
      </c>
      <c r="E2309" s="1" t="s">
        <v>6410</v>
      </c>
    </row>
    <row r="2310" ht="15.75" customHeight="1">
      <c r="A2310" s="1" t="s">
        <v>11088</v>
      </c>
      <c r="E2310" s="1" t="s">
        <v>6413</v>
      </c>
    </row>
    <row r="2311" ht="15.75" customHeight="1">
      <c r="A2311" s="1" t="s">
        <v>11090</v>
      </c>
      <c r="E2311" s="1" t="s">
        <v>6416</v>
      </c>
    </row>
    <row r="2312" ht="15.75" customHeight="1">
      <c r="A2312" s="1" t="s">
        <v>3697</v>
      </c>
      <c r="E2312" s="1" t="s">
        <v>6417</v>
      </c>
    </row>
    <row r="2313" ht="15.75" customHeight="1">
      <c r="A2313" s="1" t="s">
        <v>3699</v>
      </c>
      <c r="E2313" s="1" t="s">
        <v>6419</v>
      </c>
    </row>
    <row r="2314" ht="15.75" customHeight="1">
      <c r="A2314" s="1" t="s">
        <v>6407</v>
      </c>
      <c r="E2314" s="1" t="s">
        <v>6421</v>
      </c>
    </row>
    <row r="2315" ht="15.75" customHeight="1">
      <c r="A2315" s="1" t="s">
        <v>6410</v>
      </c>
      <c r="E2315" s="1" t="s">
        <v>6423</v>
      </c>
    </row>
    <row r="2316" ht="15.75" customHeight="1">
      <c r="A2316" s="1" t="s">
        <v>6413</v>
      </c>
      <c r="E2316" s="1" t="s">
        <v>6425</v>
      </c>
    </row>
    <row r="2317" ht="15.75" customHeight="1">
      <c r="A2317" s="1" t="s">
        <v>6416</v>
      </c>
      <c r="E2317" s="1" t="s">
        <v>6427</v>
      </c>
    </row>
    <row r="2318" ht="15.75" customHeight="1">
      <c r="A2318" s="1" t="s">
        <v>6417</v>
      </c>
      <c r="E2318" s="1" t="s">
        <v>6429</v>
      </c>
    </row>
    <row r="2319" ht="15.75" customHeight="1">
      <c r="A2319" s="1" t="s">
        <v>6419</v>
      </c>
      <c r="E2319" s="1" t="s">
        <v>6431</v>
      </c>
    </row>
    <row r="2320" ht="15.75" customHeight="1">
      <c r="A2320" s="1" t="s">
        <v>6421</v>
      </c>
      <c r="E2320" s="1" t="s">
        <v>6433</v>
      </c>
    </row>
    <row r="2321" ht="15.75" customHeight="1">
      <c r="A2321" s="1" t="s">
        <v>6423</v>
      </c>
      <c r="E2321" s="1" t="s">
        <v>6435</v>
      </c>
    </row>
    <row r="2322" ht="15.75" customHeight="1">
      <c r="A2322" s="1" t="s">
        <v>6425</v>
      </c>
      <c r="E2322" s="1" t="s">
        <v>6437</v>
      </c>
    </row>
    <row r="2323" ht="15.75" customHeight="1">
      <c r="A2323" s="1" t="s">
        <v>6427</v>
      </c>
      <c r="E2323" s="1" t="s">
        <v>6439</v>
      </c>
    </row>
    <row r="2324" ht="15.75" customHeight="1">
      <c r="A2324" s="1" t="s">
        <v>6429</v>
      </c>
      <c r="E2324" s="1" t="s">
        <v>6490</v>
      </c>
    </row>
    <row r="2325" ht="15.75" customHeight="1">
      <c r="A2325" s="1" t="s">
        <v>6431</v>
      </c>
      <c r="E2325" s="1" t="s">
        <v>6492</v>
      </c>
    </row>
    <row r="2326" ht="15.75" customHeight="1">
      <c r="A2326" s="1" t="s">
        <v>6433</v>
      </c>
      <c r="E2326" s="1" t="s">
        <v>6494</v>
      </c>
    </row>
    <row r="2327" ht="15.75" customHeight="1">
      <c r="A2327" s="1" t="s">
        <v>6435</v>
      </c>
      <c r="E2327" s="1" t="s">
        <v>6496</v>
      </c>
    </row>
    <row r="2328" ht="15.75" customHeight="1">
      <c r="A2328" s="1" t="s">
        <v>6437</v>
      </c>
      <c r="E2328" s="1" t="s">
        <v>6498</v>
      </c>
    </row>
    <row r="2329" ht="15.75" customHeight="1">
      <c r="A2329" s="1" t="s">
        <v>6439</v>
      </c>
      <c r="E2329" s="1" t="s">
        <v>6501</v>
      </c>
    </row>
    <row r="2330" ht="15.75" customHeight="1">
      <c r="A2330" s="1" t="s">
        <v>6490</v>
      </c>
      <c r="E2330" s="1" t="s">
        <v>6502</v>
      </c>
    </row>
    <row r="2331" ht="15.75" customHeight="1">
      <c r="A2331" s="1" t="s">
        <v>6492</v>
      </c>
      <c r="E2331" s="1" t="s">
        <v>6504</v>
      </c>
    </row>
    <row r="2332" ht="15.75" customHeight="1">
      <c r="A2332" s="1" t="s">
        <v>6494</v>
      </c>
      <c r="E2332" s="1" t="s">
        <v>6505</v>
      </c>
    </row>
    <row r="2333" ht="15.75" customHeight="1">
      <c r="A2333" s="1" t="s">
        <v>6496</v>
      </c>
      <c r="E2333" s="1" t="s">
        <v>6506</v>
      </c>
    </row>
    <row r="2334" ht="15.75" customHeight="1">
      <c r="A2334" s="1" t="s">
        <v>6498</v>
      </c>
      <c r="E2334" s="1" t="s">
        <v>6507</v>
      </c>
    </row>
    <row r="2335" ht="15.75" customHeight="1">
      <c r="A2335" s="1" t="s">
        <v>6501</v>
      </c>
      <c r="E2335" s="1" t="s">
        <v>6508</v>
      </c>
    </row>
    <row r="2336" ht="15.75" customHeight="1">
      <c r="A2336" s="1" t="s">
        <v>6502</v>
      </c>
      <c r="E2336" s="1" t="s">
        <v>6509</v>
      </c>
    </row>
    <row r="2337" ht="15.75" customHeight="1">
      <c r="A2337" s="1" t="s">
        <v>6504</v>
      </c>
      <c r="E2337" s="1" t="s">
        <v>6511</v>
      </c>
    </row>
    <row r="2338" ht="15.75" customHeight="1">
      <c r="A2338" s="1" t="s">
        <v>6505</v>
      </c>
      <c r="E2338" s="1" t="s">
        <v>6514</v>
      </c>
    </row>
    <row r="2339" ht="15.75" customHeight="1">
      <c r="A2339" s="1" t="s">
        <v>6506</v>
      </c>
      <c r="E2339" s="1" t="s">
        <v>6517</v>
      </c>
    </row>
    <row r="2340" ht="15.75" customHeight="1">
      <c r="A2340" s="1" t="s">
        <v>6507</v>
      </c>
      <c r="E2340" s="1" t="s">
        <v>6520</v>
      </c>
    </row>
    <row r="2341" ht="15.75" customHeight="1">
      <c r="A2341" s="1" t="s">
        <v>6508</v>
      </c>
      <c r="E2341" s="1" t="s">
        <v>6521</v>
      </c>
    </row>
    <row r="2342" ht="15.75" customHeight="1">
      <c r="A2342" s="1" t="s">
        <v>6509</v>
      </c>
      <c r="E2342" s="1" t="s">
        <v>6523</v>
      </c>
    </row>
    <row r="2343" ht="15.75" customHeight="1">
      <c r="A2343" s="1" t="s">
        <v>6511</v>
      </c>
      <c r="E2343" s="1" t="s">
        <v>6526</v>
      </c>
    </row>
    <row r="2344" ht="15.75" customHeight="1">
      <c r="A2344" s="1" t="s">
        <v>6514</v>
      </c>
      <c r="E2344" s="1" t="s">
        <v>6529</v>
      </c>
    </row>
    <row r="2345" ht="15.75" customHeight="1">
      <c r="A2345" s="1" t="s">
        <v>6517</v>
      </c>
      <c r="E2345" s="1" t="s">
        <v>6532</v>
      </c>
    </row>
    <row r="2346" ht="15.75" customHeight="1">
      <c r="A2346" s="1" t="s">
        <v>6520</v>
      </c>
      <c r="E2346" s="1" t="s">
        <v>3843</v>
      </c>
    </row>
    <row r="2347" ht="15.75" customHeight="1">
      <c r="A2347" s="1" t="s">
        <v>6521</v>
      </c>
      <c r="E2347" s="1" t="s">
        <v>3845</v>
      </c>
    </row>
    <row r="2348" ht="15.75" customHeight="1">
      <c r="A2348" s="1" t="s">
        <v>6523</v>
      </c>
      <c r="E2348" s="1" t="s">
        <v>3847</v>
      </c>
    </row>
    <row r="2349" ht="15.75" customHeight="1">
      <c r="A2349" s="1" t="s">
        <v>6526</v>
      </c>
      <c r="E2349" s="1" t="s">
        <v>3849</v>
      </c>
    </row>
    <row r="2350" ht="15.75" customHeight="1">
      <c r="A2350" s="1" t="s">
        <v>6529</v>
      </c>
      <c r="E2350" s="1" t="s">
        <v>3851</v>
      </c>
    </row>
    <row r="2351" ht="15.75" customHeight="1">
      <c r="A2351" s="1" t="s">
        <v>6532</v>
      </c>
      <c r="E2351" s="1" t="s">
        <v>11144</v>
      </c>
    </row>
    <row r="2352" ht="15.75" customHeight="1">
      <c r="A2352" s="1" t="s">
        <v>3843</v>
      </c>
      <c r="E2352" s="1" t="s">
        <v>11146</v>
      </c>
    </row>
    <row r="2353" ht="15.75" customHeight="1">
      <c r="A2353" s="1" t="s">
        <v>3845</v>
      </c>
      <c r="E2353" s="1" t="s">
        <v>11149</v>
      </c>
    </row>
    <row r="2354" ht="15.75" customHeight="1">
      <c r="A2354" s="1" t="s">
        <v>3847</v>
      </c>
      <c r="E2354" s="1" t="s">
        <v>11151</v>
      </c>
    </row>
    <row r="2355" ht="15.75" customHeight="1">
      <c r="A2355" s="1" t="s">
        <v>3849</v>
      </c>
      <c r="E2355" s="1" t="s">
        <v>6539</v>
      </c>
    </row>
    <row r="2356" ht="15.75" customHeight="1">
      <c r="A2356" s="1" t="s">
        <v>3851</v>
      </c>
      <c r="E2356" s="1" t="s">
        <v>11925</v>
      </c>
    </row>
    <row r="2357" ht="15.75" customHeight="1">
      <c r="A2357" s="1" t="s">
        <v>11144</v>
      </c>
      <c r="E2357" s="1" t="s">
        <v>11153</v>
      </c>
    </row>
    <row r="2358" ht="15.75" customHeight="1">
      <c r="A2358" s="1" t="s">
        <v>11146</v>
      </c>
      <c r="E2358" s="1" t="s">
        <v>11926</v>
      </c>
    </row>
    <row r="2359" ht="15.75" customHeight="1">
      <c r="A2359" s="1" t="s">
        <v>11149</v>
      </c>
      <c r="E2359" s="1" t="s">
        <v>11155</v>
      </c>
    </row>
    <row r="2360" ht="15.75" customHeight="1">
      <c r="A2360" s="1" t="s">
        <v>11151</v>
      </c>
      <c r="E2360" s="1" t="s">
        <v>11157</v>
      </c>
    </row>
    <row r="2361" ht="15.75" customHeight="1">
      <c r="A2361" s="1" t="s">
        <v>6539</v>
      </c>
      <c r="E2361" s="1" t="s">
        <v>11159</v>
      </c>
    </row>
    <row r="2362" ht="15.75" customHeight="1">
      <c r="A2362" s="1" t="s">
        <v>11925</v>
      </c>
      <c r="E2362" s="1" t="s">
        <v>11161</v>
      </c>
    </row>
    <row r="2363" ht="15.75" customHeight="1">
      <c r="A2363" s="1" t="s">
        <v>11153</v>
      </c>
      <c r="E2363" s="1" t="s">
        <v>11163</v>
      </c>
    </row>
    <row r="2364" ht="15.75" customHeight="1">
      <c r="A2364" s="1" t="s">
        <v>11926</v>
      </c>
      <c r="E2364" s="1" t="s">
        <v>11165</v>
      </c>
    </row>
    <row r="2365" ht="15.75" customHeight="1">
      <c r="A2365" s="1" t="s">
        <v>11155</v>
      </c>
      <c r="E2365" s="1" t="s">
        <v>11168</v>
      </c>
    </row>
    <row r="2366" ht="15.75" customHeight="1">
      <c r="A2366" s="1" t="s">
        <v>11157</v>
      </c>
      <c r="E2366" s="1" t="s">
        <v>11170</v>
      </c>
    </row>
    <row r="2367" ht="15.75" customHeight="1">
      <c r="A2367" s="1" t="s">
        <v>11159</v>
      </c>
      <c r="E2367" s="1" t="s">
        <v>11172</v>
      </c>
    </row>
    <row r="2368" ht="15.75" customHeight="1">
      <c r="A2368" s="1" t="s">
        <v>11161</v>
      </c>
      <c r="E2368" s="1" t="s">
        <v>11174</v>
      </c>
    </row>
    <row r="2369" ht="15.75" customHeight="1">
      <c r="A2369" s="1" t="s">
        <v>11163</v>
      </c>
      <c r="E2369" s="1" t="s">
        <v>11176</v>
      </c>
    </row>
    <row r="2370" ht="15.75" customHeight="1">
      <c r="A2370" s="1" t="s">
        <v>11165</v>
      </c>
      <c r="E2370" s="1" t="s">
        <v>11178</v>
      </c>
    </row>
    <row r="2371" ht="15.75" customHeight="1">
      <c r="A2371" s="1" t="s">
        <v>11168</v>
      </c>
      <c r="E2371" s="1" t="s">
        <v>11180</v>
      </c>
    </row>
    <row r="2372" ht="15.75" customHeight="1">
      <c r="A2372" s="1" t="s">
        <v>11170</v>
      </c>
      <c r="E2372" s="1" t="s">
        <v>11182</v>
      </c>
    </row>
    <row r="2373" ht="15.75" customHeight="1">
      <c r="A2373" s="1" t="s">
        <v>11172</v>
      </c>
      <c r="E2373" s="1" t="s">
        <v>3855</v>
      </c>
    </row>
    <row r="2374" ht="15.75" customHeight="1">
      <c r="A2374" s="1" t="s">
        <v>11174</v>
      </c>
      <c r="E2374" s="1" t="s">
        <v>3857</v>
      </c>
    </row>
    <row r="2375" ht="15.75" customHeight="1">
      <c r="A2375" s="1" t="s">
        <v>11176</v>
      </c>
      <c r="E2375" s="1" t="s">
        <v>11204</v>
      </c>
    </row>
    <row r="2376" ht="15.75" customHeight="1">
      <c r="A2376" s="1" t="s">
        <v>11178</v>
      </c>
      <c r="E2376" s="1" t="s">
        <v>11206</v>
      </c>
    </row>
    <row r="2377" ht="15.75" customHeight="1">
      <c r="A2377" s="1" t="s">
        <v>11180</v>
      </c>
      <c r="E2377" s="1" t="s">
        <v>11208</v>
      </c>
    </row>
    <row r="2378" ht="15.75" customHeight="1">
      <c r="A2378" s="1" t="s">
        <v>11182</v>
      </c>
      <c r="E2378" s="1" t="s">
        <v>11210</v>
      </c>
    </row>
    <row r="2379" ht="15.75" customHeight="1">
      <c r="A2379" s="1" t="s">
        <v>3855</v>
      </c>
      <c r="E2379" s="1" t="s">
        <v>11212</v>
      </c>
    </row>
    <row r="2380" ht="15.75" customHeight="1">
      <c r="A2380" s="1" t="s">
        <v>3857</v>
      </c>
      <c r="E2380" s="1" t="s">
        <v>11214</v>
      </c>
    </row>
    <row r="2381" ht="15.75" customHeight="1">
      <c r="A2381" s="1" t="s">
        <v>11204</v>
      </c>
      <c r="E2381" s="1" t="s">
        <v>11216</v>
      </c>
    </row>
    <row r="2382" ht="15.75" customHeight="1">
      <c r="A2382" s="1" t="s">
        <v>11206</v>
      </c>
      <c r="E2382" s="1" t="s">
        <v>11218</v>
      </c>
    </row>
    <row r="2383" ht="15.75" customHeight="1">
      <c r="A2383" s="1" t="s">
        <v>11208</v>
      </c>
      <c r="E2383" s="1" t="s">
        <v>11220</v>
      </c>
    </row>
    <row r="2384" ht="15.75" customHeight="1">
      <c r="A2384" s="1" t="s">
        <v>11210</v>
      </c>
      <c r="E2384" s="1" t="s">
        <v>11222</v>
      </c>
    </row>
    <row r="2385" ht="15.75" customHeight="1">
      <c r="A2385" s="1" t="s">
        <v>11212</v>
      </c>
      <c r="E2385" s="1" t="s">
        <v>11224</v>
      </c>
    </row>
    <row r="2386" ht="15.75" customHeight="1">
      <c r="A2386" s="1" t="s">
        <v>11214</v>
      </c>
      <c r="E2386" s="1" t="s">
        <v>11226</v>
      </c>
    </row>
    <row r="2387" ht="15.75" customHeight="1">
      <c r="A2387" s="1" t="s">
        <v>11216</v>
      </c>
      <c r="E2387" s="1" t="s">
        <v>11228</v>
      </c>
    </row>
    <row r="2388" ht="15.75" customHeight="1">
      <c r="A2388" s="1" t="s">
        <v>11218</v>
      </c>
      <c r="E2388" s="1" t="s">
        <v>11230</v>
      </c>
    </row>
    <row r="2389" ht="15.75" customHeight="1">
      <c r="A2389" s="1" t="s">
        <v>11220</v>
      </c>
      <c r="E2389" s="1" t="s">
        <v>11232</v>
      </c>
    </row>
    <row r="2390" ht="15.75" customHeight="1">
      <c r="A2390" s="1" t="s">
        <v>11222</v>
      </c>
      <c r="E2390" s="1" t="s">
        <v>11234</v>
      </c>
    </row>
    <row r="2391" ht="15.75" customHeight="1">
      <c r="A2391" s="1" t="s">
        <v>11224</v>
      </c>
      <c r="E2391" s="1" t="s">
        <v>11236</v>
      </c>
    </row>
    <row r="2392" ht="15.75" customHeight="1">
      <c r="A2392" s="1" t="s">
        <v>11226</v>
      </c>
      <c r="E2392" s="1" t="s">
        <v>11238</v>
      </c>
    </row>
    <row r="2393" ht="15.75" customHeight="1">
      <c r="A2393" s="1" t="s">
        <v>11228</v>
      </c>
      <c r="E2393" s="1" t="s">
        <v>11240</v>
      </c>
    </row>
    <row r="2394" ht="15.75" customHeight="1">
      <c r="A2394" s="1" t="s">
        <v>11230</v>
      </c>
      <c r="E2394" s="1" t="s">
        <v>11242</v>
      </c>
    </row>
    <row r="2395" ht="15.75" customHeight="1">
      <c r="A2395" s="1" t="s">
        <v>11232</v>
      </c>
      <c r="E2395" s="1" t="s">
        <v>11244</v>
      </c>
    </row>
    <row r="2396" ht="15.75" customHeight="1">
      <c r="A2396" s="1" t="s">
        <v>11234</v>
      </c>
      <c r="E2396" s="1" t="s">
        <v>11246</v>
      </c>
    </row>
    <row r="2397" ht="15.75" customHeight="1">
      <c r="A2397" s="1" t="s">
        <v>11236</v>
      </c>
      <c r="E2397" s="1" t="s">
        <v>11248</v>
      </c>
    </row>
    <row r="2398" ht="15.75" customHeight="1">
      <c r="A2398" s="1" t="s">
        <v>11238</v>
      </c>
      <c r="E2398" s="1" t="s">
        <v>11250</v>
      </c>
    </row>
    <row r="2399" ht="15.75" customHeight="1">
      <c r="A2399" s="1" t="s">
        <v>11240</v>
      </c>
      <c r="E2399" s="1" t="s">
        <v>11252</v>
      </c>
    </row>
    <row r="2400" ht="15.75" customHeight="1">
      <c r="A2400" s="1" t="s">
        <v>11242</v>
      </c>
      <c r="E2400" s="1" t="s">
        <v>11254</v>
      </c>
    </row>
    <row r="2401" ht="15.75" customHeight="1">
      <c r="A2401" s="1" t="s">
        <v>11244</v>
      </c>
      <c r="E2401" s="1" t="s">
        <v>11256</v>
      </c>
    </row>
    <row r="2402" ht="15.75" customHeight="1">
      <c r="A2402" s="1" t="s">
        <v>11246</v>
      </c>
      <c r="E2402" s="1" t="s">
        <v>11258</v>
      </c>
    </row>
    <row r="2403" ht="15.75" customHeight="1">
      <c r="A2403" s="1" t="s">
        <v>11248</v>
      </c>
      <c r="E2403" s="1" t="s">
        <v>11260</v>
      </c>
    </row>
    <row r="2404" ht="15.75" customHeight="1">
      <c r="A2404" s="1" t="s">
        <v>11250</v>
      </c>
      <c r="E2404" s="1" t="s">
        <v>3859</v>
      </c>
    </row>
    <row r="2405" ht="15.75" customHeight="1">
      <c r="A2405" s="1" t="s">
        <v>11252</v>
      </c>
      <c r="E2405" s="1" t="s">
        <v>3861</v>
      </c>
    </row>
    <row r="2406" ht="15.75" customHeight="1">
      <c r="A2406" s="1" t="s">
        <v>11254</v>
      </c>
      <c r="E2406" s="1" t="s">
        <v>3863</v>
      </c>
    </row>
    <row r="2407" ht="15.75" customHeight="1">
      <c r="A2407" s="1" t="s">
        <v>11256</v>
      </c>
      <c r="E2407" s="1" t="s">
        <v>3865</v>
      </c>
    </row>
    <row r="2408" ht="15.75" customHeight="1">
      <c r="A2408" s="1" t="s">
        <v>11258</v>
      </c>
      <c r="E2408" s="1" t="s">
        <v>3867</v>
      </c>
    </row>
    <row r="2409" ht="15.75" customHeight="1">
      <c r="A2409" s="1" t="s">
        <v>11260</v>
      </c>
      <c r="E2409" s="1" t="s">
        <v>3869</v>
      </c>
    </row>
    <row r="2410" ht="15.75" customHeight="1">
      <c r="A2410" s="1" t="s">
        <v>3859</v>
      </c>
      <c r="E2410" s="1" t="s">
        <v>3871</v>
      </c>
    </row>
    <row r="2411" ht="15.75" customHeight="1">
      <c r="A2411" s="1" t="s">
        <v>3861</v>
      </c>
      <c r="E2411" s="1" t="s">
        <v>3873</v>
      </c>
    </row>
    <row r="2412" ht="15.75" customHeight="1">
      <c r="A2412" s="1" t="s">
        <v>3863</v>
      </c>
      <c r="E2412" s="1" t="s">
        <v>3875</v>
      </c>
    </row>
    <row r="2413" ht="15.75" customHeight="1">
      <c r="A2413" s="1" t="s">
        <v>3865</v>
      </c>
      <c r="E2413" s="1" t="s">
        <v>3877</v>
      </c>
    </row>
    <row r="2414" ht="15.75" customHeight="1">
      <c r="A2414" s="1" t="s">
        <v>3867</v>
      </c>
      <c r="E2414" s="1" t="s">
        <v>3879</v>
      </c>
    </row>
    <row r="2415" ht="15.75" customHeight="1">
      <c r="A2415" s="1" t="s">
        <v>3869</v>
      </c>
      <c r="E2415" s="1" t="s">
        <v>3881</v>
      </c>
    </row>
    <row r="2416" ht="15.75" customHeight="1">
      <c r="A2416" s="1" t="s">
        <v>3871</v>
      </c>
      <c r="E2416" s="1" t="s">
        <v>11927</v>
      </c>
    </row>
    <row r="2417" ht="15.75" customHeight="1">
      <c r="A2417" s="1" t="s">
        <v>3873</v>
      </c>
      <c r="E2417" s="1" t="s">
        <v>11928</v>
      </c>
    </row>
    <row r="2418" ht="15.75" customHeight="1">
      <c r="A2418" s="1" t="s">
        <v>3875</v>
      </c>
      <c r="E2418" s="1" t="s">
        <v>11929</v>
      </c>
    </row>
    <row r="2419" ht="15.75" customHeight="1">
      <c r="A2419" s="1" t="s">
        <v>3877</v>
      </c>
      <c r="E2419" s="1" t="s">
        <v>11930</v>
      </c>
    </row>
    <row r="2420" ht="15.75" customHeight="1">
      <c r="A2420" s="1" t="s">
        <v>3879</v>
      </c>
      <c r="E2420" s="1" t="s">
        <v>11931</v>
      </c>
    </row>
    <row r="2421" ht="15.75" customHeight="1">
      <c r="A2421" s="1" t="s">
        <v>3881</v>
      </c>
      <c r="E2421" s="1" t="s">
        <v>11932</v>
      </c>
    </row>
    <row r="2422" ht="15.75" customHeight="1">
      <c r="A2422" s="1" t="s">
        <v>11927</v>
      </c>
      <c r="E2422" s="1" t="s">
        <v>11933</v>
      </c>
    </row>
    <row r="2423" ht="15.75" customHeight="1">
      <c r="A2423" s="1" t="s">
        <v>11928</v>
      </c>
      <c r="E2423" s="1" t="s">
        <v>11934</v>
      </c>
    </row>
    <row r="2424" ht="15.75" customHeight="1">
      <c r="A2424" s="1" t="s">
        <v>11929</v>
      </c>
      <c r="E2424" s="1" t="s">
        <v>11935</v>
      </c>
    </row>
    <row r="2425" ht="15.75" customHeight="1">
      <c r="A2425" s="1" t="s">
        <v>11930</v>
      </c>
      <c r="E2425" s="1" t="s">
        <v>11936</v>
      </c>
    </row>
    <row r="2426" ht="15.75" customHeight="1">
      <c r="A2426" s="1" t="s">
        <v>11931</v>
      </c>
      <c r="E2426" s="1" t="s">
        <v>11937</v>
      </c>
    </row>
    <row r="2427" ht="15.75" customHeight="1">
      <c r="A2427" s="1" t="s">
        <v>11932</v>
      </c>
      <c r="E2427" s="1" t="s">
        <v>11938</v>
      </c>
    </row>
    <row r="2428" ht="15.75" customHeight="1">
      <c r="A2428" s="1" t="s">
        <v>11933</v>
      </c>
      <c r="E2428" s="1" t="s">
        <v>11939</v>
      </c>
    </row>
    <row r="2429" ht="15.75" customHeight="1">
      <c r="A2429" s="1" t="s">
        <v>11934</v>
      </c>
      <c r="E2429" s="1" t="s">
        <v>11940</v>
      </c>
    </row>
    <row r="2430" ht="15.75" customHeight="1">
      <c r="A2430" s="1" t="s">
        <v>11935</v>
      </c>
      <c r="E2430" s="1" t="s">
        <v>11941</v>
      </c>
    </row>
    <row r="2431" ht="15.75" customHeight="1">
      <c r="A2431" s="1" t="s">
        <v>11936</v>
      </c>
      <c r="E2431" s="1" t="s">
        <v>11942</v>
      </c>
    </row>
    <row r="2432" ht="15.75" customHeight="1">
      <c r="A2432" s="1" t="s">
        <v>11937</v>
      </c>
      <c r="E2432" s="1" t="s">
        <v>11943</v>
      </c>
    </row>
    <row r="2433" ht="15.75" customHeight="1">
      <c r="A2433" s="1" t="s">
        <v>11938</v>
      </c>
      <c r="E2433" s="1" t="s">
        <v>11944</v>
      </c>
    </row>
    <row r="2434" ht="15.75" customHeight="1">
      <c r="A2434" s="1" t="s">
        <v>11939</v>
      </c>
      <c r="E2434" s="1" t="s">
        <v>11945</v>
      </c>
    </row>
    <row r="2435" ht="15.75" customHeight="1">
      <c r="A2435" s="1" t="s">
        <v>11940</v>
      </c>
      <c r="E2435" s="1" t="s">
        <v>11946</v>
      </c>
    </row>
    <row r="2436" ht="15.75" customHeight="1">
      <c r="A2436" s="1" t="s">
        <v>11941</v>
      </c>
      <c r="E2436" s="1" t="s">
        <v>11947</v>
      </c>
    </row>
    <row r="2437" ht="15.75" customHeight="1">
      <c r="A2437" s="1" t="s">
        <v>11942</v>
      </c>
      <c r="E2437" s="1" t="s">
        <v>11948</v>
      </c>
    </row>
    <row r="2438" ht="15.75" customHeight="1">
      <c r="A2438" s="1" t="s">
        <v>11943</v>
      </c>
      <c r="E2438" s="1" t="s">
        <v>11949</v>
      </c>
    </row>
    <row r="2439" ht="15.75" customHeight="1">
      <c r="A2439" s="1" t="s">
        <v>11944</v>
      </c>
      <c r="E2439" s="1" t="s">
        <v>11950</v>
      </c>
    </row>
    <row r="2440" ht="15.75" customHeight="1">
      <c r="A2440" s="1" t="s">
        <v>11945</v>
      </c>
      <c r="E2440" s="1" t="s">
        <v>11951</v>
      </c>
    </row>
    <row r="2441" ht="15.75" customHeight="1">
      <c r="A2441" s="1" t="s">
        <v>11946</v>
      </c>
      <c r="E2441" s="1" t="s">
        <v>11352</v>
      </c>
    </row>
    <row r="2442" ht="15.75" customHeight="1">
      <c r="A2442" s="1" t="s">
        <v>11947</v>
      </c>
      <c r="E2442" s="1" t="s">
        <v>11354</v>
      </c>
    </row>
    <row r="2443" ht="15.75" customHeight="1">
      <c r="A2443" s="1" t="s">
        <v>11948</v>
      </c>
      <c r="E2443" s="1" t="s">
        <v>11356</v>
      </c>
    </row>
    <row r="2444" ht="15.75" customHeight="1">
      <c r="A2444" s="1" t="s">
        <v>11949</v>
      </c>
      <c r="E2444" s="1" t="s">
        <v>11358</v>
      </c>
    </row>
    <row r="2445" ht="15.75" customHeight="1">
      <c r="A2445" s="1" t="s">
        <v>11950</v>
      </c>
      <c r="E2445" s="1" t="s">
        <v>11360</v>
      </c>
    </row>
    <row r="2446" ht="15.75" customHeight="1">
      <c r="A2446" s="1" t="s">
        <v>11951</v>
      </c>
      <c r="E2446" s="1" t="s">
        <v>11362</v>
      </c>
    </row>
    <row r="2447" ht="15.75" customHeight="1">
      <c r="A2447" s="1" t="s">
        <v>11352</v>
      </c>
      <c r="E2447" s="1" t="s">
        <v>11364</v>
      </c>
    </row>
    <row r="2448" ht="15.75" customHeight="1">
      <c r="A2448" s="1" t="s">
        <v>11354</v>
      </c>
      <c r="E2448" s="1" t="s">
        <v>11366</v>
      </c>
    </row>
    <row r="2449" ht="15.75" customHeight="1">
      <c r="A2449" s="1" t="s">
        <v>11356</v>
      </c>
      <c r="E2449" s="1" t="s">
        <v>11368</v>
      </c>
    </row>
    <row r="2450" ht="15.75" customHeight="1">
      <c r="A2450" s="1" t="s">
        <v>11358</v>
      </c>
      <c r="E2450" s="1" t="s">
        <v>11370</v>
      </c>
    </row>
    <row r="2451" ht="15.75" customHeight="1">
      <c r="A2451" s="1" t="s">
        <v>11360</v>
      </c>
      <c r="E2451" s="1" t="s">
        <v>11373</v>
      </c>
    </row>
    <row r="2452" ht="15.75" customHeight="1">
      <c r="A2452" s="1" t="s">
        <v>11362</v>
      </c>
      <c r="E2452" s="1" t="s">
        <v>11375</v>
      </c>
    </row>
    <row r="2453" ht="15.75" customHeight="1">
      <c r="A2453" s="1" t="s">
        <v>11364</v>
      </c>
      <c r="E2453" s="1" t="s">
        <v>11377</v>
      </c>
    </row>
    <row r="2454" ht="15.75" customHeight="1">
      <c r="A2454" s="1" t="s">
        <v>11366</v>
      </c>
      <c r="E2454" s="1" t="s">
        <v>11379</v>
      </c>
    </row>
    <row r="2455" ht="15.75" customHeight="1">
      <c r="A2455" s="1" t="s">
        <v>11368</v>
      </c>
      <c r="E2455" s="1" t="s">
        <v>11381</v>
      </c>
    </row>
    <row r="2456" ht="15.75" customHeight="1">
      <c r="A2456" s="1" t="s">
        <v>11370</v>
      </c>
      <c r="E2456" s="1" t="s">
        <v>11384</v>
      </c>
    </row>
    <row r="2457" ht="15.75" customHeight="1">
      <c r="A2457" s="1" t="s">
        <v>11373</v>
      </c>
      <c r="E2457" s="1" t="s">
        <v>11386</v>
      </c>
    </row>
    <row r="2458" ht="15.75" customHeight="1">
      <c r="A2458" s="1" t="s">
        <v>11375</v>
      </c>
      <c r="E2458" s="1" t="s">
        <v>11388</v>
      </c>
    </row>
    <row r="2459" ht="15.75" customHeight="1">
      <c r="A2459" s="1" t="s">
        <v>11377</v>
      </c>
      <c r="E2459" s="1" t="s">
        <v>11390</v>
      </c>
    </row>
    <row r="2460" ht="15.75" customHeight="1">
      <c r="A2460" s="1" t="s">
        <v>11379</v>
      </c>
      <c r="E2460" s="1" t="s">
        <v>11392</v>
      </c>
    </row>
    <row r="2461" ht="15.75" customHeight="1">
      <c r="A2461" s="1" t="s">
        <v>11381</v>
      </c>
      <c r="E2461" s="1" t="s">
        <v>11394</v>
      </c>
    </row>
    <row r="2462" ht="15.75" customHeight="1">
      <c r="A2462" s="1" t="s">
        <v>11384</v>
      </c>
      <c r="E2462" s="1" t="s">
        <v>11396</v>
      </c>
    </row>
    <row r="2463" ht="15.75" customHeight="1">
      <c r="A2463" s="1" t="s">
        <v>11386</v>
      </c>
      <c r="E2463" s="1" t="s">
        <v>11398</v>
      </c>
    </row>
    <row r="2464" ht="15.75" customHeight="1">
      <c r="A2464" s="1" t="s">
        <v>11388</v>
      </c>
      <c r="E2464" s="1" t="s">
        <v>11400</v>
      </c>
    </row>
    <row r="2465" ht="15.75" customHeight="1">
      <c r="A2465" s="1" t="s">
        <v>11390</v>
      </c>
      <c r="E2465" s="1" t="s">
        <v>11402</v>
      </c>
    </row>
    <row r="2466" ht="15.75" customHeight="1">
      <c r="A2466" s="1" t="s">
        <v>11392</v>
      </c>
      <c r="E2466" s="1" t="s">
        <v>11404</v>
      </c>
    </row>
    <row r="2467" ht="15.75" customHeight="1">
      <c r="A2467" s="1" t="s">
        <v>11394</v>
      </c>
      <c r="E2467" s="1" t="s">
        <v>11406</v>
      </c>
    </row>
    <row r="2468" ht="15.75" customHeight="1">
      <c r="A2468" s="1" t="s">
        <v>11396</v>
      </c>
      <c r="E2468" s="1" t="s">
        <v>11408</v>
      </c>
    </row>
    <row r="2469" ht="15.75" customHeight="1">
      <c r="A2469" s="1" t="s">
        <v>11398</v>
      </c>
      <c r="E2469" s="1" t="s">
        <v>11411</v>
      </c>
    </row>
    <row r="2470" ht="15.75" customHeight="1">
      <c r="A2470" s="1" t="s">
        <v>11400</v>
      </c>
      <c r="E2470" s="1" t="s">
        <v>11413</v>
      </c>
    </row>
    <row r="2471" ht="15.75" customHeight="1">
      <c r="A2471" s="1" t="s">
        <v>11402</v>
      </c>
      <c r="E2471" s="1" t="s">
        <v>3905</v>
      </c>
    </row>
    <row r="2472" ht="15.75" customHeight="1">
      <c r="A2472" s="1" t="s">
        <v>11404</v>
      </c>
      <c r="E2472" s="1" t="s">
        <v>3907</v>
      </c>
    </row>
    <row r="2473" ht="15.75" customHeight="1">
      <c r="A2473" s="1" t="s">
        <v>11406</v>
      </c>
      <c r="E2473" s="1" t="s">
        <v>3909</v>
      </c>
    </row>
    <row r="2474" ht="15.75" customHeight="1">
      <c r="A2474" s="1" t="s">
        <v>11408</v>
      </c>
      <c r="E2474" s="1" t="s">
        <v>3911</v>
      </c>
    </row>
    <row r="2475" ht="15.75" customHeight="1">
      <c r="A2475" s="1" t="s">
        <v>11411</v>
      </c>
      <c r="E2475" s="1" t="s">
        <v>11521</v>
      </c>
    </row>
    <row r="2476" ht="15.75" customHeight="1">
      <c r="A2476" s="1" t="s">
        <v>11413</v>
      </c>
      <c r="E2476" s="1" t="s">
        <v>3931</v>
      </c>
    </row>
    <row r="2477" ht="15.75" customHeight="1">
      <c r="A2477" s="1" t="s">
        <v>3905</v>
      </c>
      <c r="E2477" s="1" t="s">
        <v>11952</v>
      </c>
    </row>
    <row r="2478" ht="15.75" customHeight="1">
      <c r="A2478" s="1" t="s">
        <v>3907</v>
      </c>
      <c r="E2478" s="1" t="s">
        <v>3933</v>
      </c>
    </row>
    <row r="2479" ht="15.75" customHeight="1">
      <c r="A2479" s="1" t="s">
        <v>3909</v>
      </c>
      <c r="E2479" s="1" t="s">
        <v>3935</v>
      </c>
    </row>
    <row r="2480" ht="15.75" customHeight="1">
      <c r="A2480" s="1" t="s">
        <v>3911</v>
      </c>
      <c r="E2480" s="1" t="s">
        <v>3973</v>
      </c>
    </row>
    <row r="2481" ht="15.75" customHeight="1">
      <c r="A2481" s="1" t="s">
        <v>11521</v>
      </c>
      <c r="E2481" s="1" t="s">
        <v>3975</v>
      </c>
    </row>
    <row r="2482" ht="15.75" customHeight="1">
      <c r="A2482" s="1" t="s">
        <v>3931</v>
      </c>
      <c r="E2482" s="1" t="s">
        <v>3977</v>
      </c>
    </row>
    <row r="2483" ht="15.75" customHeight="1">
      <c r="A2483" s="1" t="s">
        <v>11952</v>
      </c>
      <c r="E2483" s="1" t="s">
        <v>3979</v>
      </c>
    </row>
    <row r="2484" ht="15.75" customHeight="1">
      <c r="A2484" s="1" t="s">
        <v>3933</v>
      </c>
      <c r="E2484" s="1" t="s">
        <v>3981</v>
      </c>
    </row>
    <row r="2485" ht="15.75" customHeight="1">
      <c r="A2485" s="1" t="s">
        <v>3935</v>
      </c>
      <c r="E2485" s="1" t="s">
        <v>3983</v>
      </c>
    </row>
    <row r="2486" ht="15.75" customHeight="1">
      <c r="A2486" s="1" t="s">
        <v>3973</v>
      </c>
      <c r="E2486" s="1" t="s">
        <v>3985</v>
      </c>
    </row>
    <row r="2487" ht="15.75" customHeight="1">
      <c r="A2487" s="1" t="s">
        <v>3975</v>
      </c>
      <c r="E2487" s="1" t="s">
        <v>3987</v>
      </c>
    </row>
    <row r="2488" ht="15.75" customHeight="1">
      <c r="A2488" s="1" t="s">
        <v>3977</v>
      </c>
      <c r="E2488" s="1" t="s">
        <v>3989</v>
      </c>
    </row>
    <row r="2489" ht="15.75" customHeight="1">
      <c r="A2489" s="1" t="s">
        <v>3979</v>
      </c>
      <c r="E2489" s="1" t="s">
        <v>3991</v>
      </c>
    </row>
    <row r="2490" ht="15.75" customHeight="1">
      <c r="A2490" s="1" t="s">
        <v>3981</v>
      </c>
      <c r="E2490" s="1" t="s">
        <v>11610</v>
      </c>
    </row>
    <row r="2491" ht="15.75" customHeight="1">
      <c r="A2491" s="1" t="s">
        <v>3983</v>
      </c>
      <c r="E2491" s="1" t="s">
        <v>11612</v>
      </c>
    </row>
    <row r="2492" ht="15.75" customHeight="1">
      <c r="A2492" s="1" t="s">
        <v>3985</v>
      </c>
      <c r="E2492" s="1" t="s">
        <v>6614</v>
      </c>
    </row>
    <row r="2493" ht="15.75" customHeight="1">
      <c r="A2493" s="1" t="s">
        <v>3987</v>
      </c>
      <c r="E2493" s="1" t="s">
        <v>3995</v>
      </c>
    </row>
    <row r="2494" ht="15.75" customHeight="1">
      <c r="A2494" s="1" t="s">
        <v>3989</v>
      </c>
      <c r="E2494" s="1" t="s">
        <v>3997</v>
      </c>
    </row>
    <row r="2495" ht="15.75" customHeight="1">
      <c r="A2495" s="1" t="s">
        <v>3991</v>
      </c>
      <c r="E2495" s="1" t="s">
        <v>3999</v>
      </c>
    </row>
    <row r="2496" ht="15.75" customHeight="1">
      <c r="A2496" s="1" t="s">
        <v>11610</v>
      </c>
      <c r="E2496" s="1" t="s">
        <v>4001</v>
      </c>
    </row>
    <row r="2497" ht="15.75" customHeight="1">
      <c r="A2497" s="1" t="s">
        <v>11612</v>
      </c>
      <c r="E2497" s="1" t="s">
        <v>6622</v>
      </c>
    </row>
    <row r="2498" ht="15.75" customHeight="1">
      <c r="A2498" s="1" t="s">
        <v>6614</v>
      </c>
      <c r="E2498" s="1" t="s">
        <v>6625</v>
      </c>
    </row>
    <row r="2499" ht="15.75" customHeight="1">
      <c r="A2499" s="1" t="s">
        <v>3995</v>
      </c>
      <c r="E2499" s="1" t="s">
        <v>4007</v>
      </c>
    </row>
    <row r="2500" ht="15.75" customHeight="1">
      <c r="A2500" s="1" t="s">
        <v>3997</v>
      </c>
      <c r="E2500" s="1" t="s">
        <v>4009</v>
      </c>
    </row>
    <row r="2501" ht="15.75" customHeight="1">
      <c r="A2501" s="1" t="s">
        <v>3999</v>
      </c>
      <c r="E2501" s="1" t="s">
        <v>4011</v>
      </c>
    </row>
    <row r="2502" ht="15.75" customHeight="1">
      <c r="A2502" s="1" t="s">
        <v>4001</v>
      </c>
      <c r="E2502" s="1" t="s">
        <v>4013</v>
      </c>
    </row>
    <row r="2503" ht="15.75" customHeight="1">
      <c r="A2503" s="1" t="s">
        <v>6622</v>
      </c>
      <c r="E2503" s="1" t="s">
        <v>4017</v>
      </c>
    </row>
    <row r="2504" ht="15.75" customHeight="1">
      <c r="A2504" s="1" t="s">
        <v>6625</v>
      </c>
      <c r="E2504" s="1" t="s">
        <v>4019</v>
      </c>
    </row>
    <row r="2505" ht="15.75" customHeight="1">
      <c r="A2505" s="1" t="s">
        <v>4007</v>
      </c>
      <c r="E2505" s="1" t="s">
        <v>4021</v>
      </c>
    </row>
    <row r="2506" ht="15.75" customHeight="1">
      <c r="A2506" s="1" t="s">
        <v>4009</v>
      </c>
      <c r="E2506" s="1" t="s">
        <v>4023</v>
      </c>
    </row>
    <row r="2507" ht="15.75" customHeight="1">
      <c r="A2507" s="1" t="s">
        <v>4011</v>
      </c>
      <c r="E2507" s="1" t="s">
        <v>11665</v>
      </c>
    </row>
    <row r="2508" ht="15.75" customHeight="1">
      <c r="A2508" s="1" t="s">
        <v>4013</v>
      </c>
      <c r="E2508" s="1" t="s">
        <v>11667</v>
      </c>
    </row>
    <row r="2509" ht="15.75" customHeight="1">
      <c r="A2509" s="1" t="s">
        <v>4017</v>
      </c>
      <c r="E2509" s="1" t="s">
        <v>11669</v>
      </c>
    </row>
    <row r="2510" ht="15.75" customHeight="1">
      <c r="A2510" s="1" t="s">
        <v>4019</v>
      </c>
      <c r="E2510" s="1" t="s">
        <v>11671</v>
      </c>
    </row>
    <row r="2511" ht="15.75" customHeight="1">
      <c r="A2511" s="1" t="s">
        <v>4021</v>
      </c>
      <c r="E2511" s="1" t="s">
        <v>11673</v>
      </c>
    </row>
    <row r="2512" ht="15.75" customHeight="1">
      <c r="A2512" s="1" t="s">
        <v>4023</v>
      </c>
      <c r="E2512" s="1" t="s">
        <v>4025</v>
      </c>
    </row>
    <row r="2513" ht="15.75" customHeight="1">
      <c r="A2513" s="1" t="s">
        <v>11665</v>
      </c>
      <c r="E2513" s="1" t="s">
        <v>4027</v>
      </c>
    </row>
    <row r="2514" ht="15.75" customHeight="1">
      <c r="A2514" s="1" t="s">
        <v>11667</v>
      </c>
      <c r="E2514" s="1" t="s">
        <v>4029</v>
      </c>
    </row>
    <row r="2515" ht="15.75" customHeight="1">
      <c r="A2515" s="1" t="s">
        <v>11669</v>
      </c>
      <c r="E2515" s="1" t="s">
        <v>11690</v>
      </c>
    </row>
    <row r="2516" ht="15.75" customHeight="1">
      <c r="A2516" s="1" t="s">
        <v>11671</v>
      </c>
      <c r="E2516" s="1" t="s">
        <v>11692</v>
      </c>
    </row>
    <row r="2517" ht="15.75" customHeight="1">
      <c r="A2517" s="1" t="s">
        <v>11673</v>
      </c>
      <c r="E2517" s="1" t="s">
        <v>11694</v>
      </c>
    </row>
    <row r="2518" ht="15.75" customHeight="1">
      <c r="A2518" s="1" t="s">
        <v>4025</v>
      </c>
      <c r="E2518" s="1" t="s">
        <v>11696</v>
      </c>
    </row>
    <row r="2519" ht="15.75" customHeight="1">
      <c r="A2519" s="1" t="s">
        <v>4027</v>
      </c>
      <c r="E2519" s="1" t="s">
        <v>11698</v>
      </c>
    </row>
    <row r="2520" ht="15.75" customHeight="1">
      <c r="A2520" s="1" t="s">
        <v>4029</v>
      </c>
      <c r="E2520" s="1" t="s">
        <v>11700</v>
      </c>
    </row>
    <row r="2521" ht="15.75" customHeight="1">
      <c r="A2521" s="1" t="s">
        <v>11690</v>
      </c>
      <c r="E2521" s="1" t="s">
        <v>11702</v>
      </c>
    </row>
    <row r="2522" ht="15.75" customHeight="1">
      <c r="A2522" s="1" t="s">
        <v>11692</v>
      </c>
      <c r="E2522" s="1" t="s">
        <v>11704</v>
      </c>
    </row>
    <row r="2523" ht="15.75" customHeight="1">
      <c r="A2523" s="1" t="s">
        <v>11694</v>
      </c>
      <c r="E2523" s="1" t="s">
        <v>11706</v>
      </c>
    </row>
    <row r="2524" ht="15.75" customHeight="1">
      <c r="A2524" s="1" t="s">
        <v>11696</v>
      </c>
      <c r="E2524" s="1" t="s">
        <v>11708</v>
      </c>
    </row>
    <row r="2525" ht="15.75" customHeight="1">
      <c r="A2525" s="1" t="s">
        <v>11698</v>
      </c>
      <c r="E2525" s="1" t="s">
        <v>11710</v>
      </c>
    </row>
    <row r="2526" ht="15.75" customHeight="1">
      <c r="A2526" s="1" t="s">
        <v>11700</v>
      </c>
      <c r="E2526" s="1" t="s">
        <v>11712</v>
      </c>
    </row>
    <row r="2527" ht="15.75" customHeight="1">
      <c r="A2527" s="1" t="s">
        <v>11702</v>
      </c>
      <c r="E2527" s="1" t="s">
        <v>11714</v>
      </c>
    </row>
    <row r="2528" ht="15.75" customHeight="1">
      <c r="A2528" s="1" t="s">
        <v>11704</v>
      </c>
      <c r="E2528" s="1" t="s">
        <v>11716</v>
      </c>
    </row>
    <row r="2529" ht="15.75" customHeight="1">
      <c r="A2529" s="1" t="s">
        <v>11706</v>
      </c>
      <c r="E2529" s="1" t="s">
        <v>11718</v>
      </c>
    </row>
    <row r="2530" ht="15.75" customHeight="1">
      <c r="A2530" s="1" t="s">
        <v>11708</v>
      </c>
      <c r="E2530" s="1" t="s">
        <v>11720</v>
      </c>
    </row>
    <row r="2531" ht="15.75" customHeight="1">
      <c r="A2531" s="1" t="s">
        <v>11710</v>
      </c>
      <c r="E2531" s="1" t="s">
        <v>11953</v>
      </c>
    </row>
    <row r="2532" ht="15.75" customHeight="1">
      <c r="A2532" s="1" t="s">
        <v>11712</v>
      </c>
      <c r="E2532" s="1" t="s">
        <v>11737</v>
      </c>
    </row>
    <row r="2533" ht="15.75" customHeight="1">
      <c r="A2533" s="1" t="s">
        <v>11714</v>
      </c>
      <c r="E2533" s="1" t="s">
        <v>11739</v>
      </c>
    </row>
    <row r="2534" ht="15.75" customHeight="1">
      <c r="A2534" s="1" t="s">
        <v>11716</v>
      </c>
      <c r="E2534" s="1" t="s">
        <v>11741</v>
      </c>
    </row>
    <row r="2535" ht="15.75" customHeight="1">
      <c r="A2535" s="1" t="s">
        <v>11718</v>
      </c>
      <c r="E2535" s="1" t="s">
        <v>4031</v>
      </c>
    </row>
    <row r="2536" ht="15.75" customHeight="1">
      <c r="A2536" s="1" t="s">
        <v>11720</v>
      </c>
      <c r="E2536" s="1" t="s">
        <v>4033</v>
      </c>
    </row>
    <row r="2537" ht="15.75" customHeight="1">
      <c r="A2537" s="1" t="s">
        <v>11953</v>
      </c>
      <c r="E2537" s="1" t="s">
        <v>4035</v>
      </c>
    </row>
    <row r="2538" ht="15.75" customHeight="1">
      <c r="A2538" s="1" t="s">
        <v>11737</v>
      </c>
      <c r="E2538" s="1" t="s">
        <v>4037</v>
      </c>
    </row>
    <row r="2539" ht="15.75" customHeight="1">
      <c r="A2539" s="1" t="s">
        <v>11739</v>
      </c>
      <c r="E2539" s="1" t="s">
        <v>4039</v>
      </c>
    </row>
    <row r="2540" ht="15.75" customHeight="1">
      <c r="A2540" s="1" t="s">
        <v>11741</v>
      </c>
      <c r="E2540" s="1" t="s">
        <v>11954</v>
      </c>
    </row>
    <row r="2541" ht="15.75" customHeight="1">
      <c r="A2541" s="1" t="s">
        <v>4031</v>
      </c>
      <c r="E2541" s="1" t="s">
        <v>11955</v>
      </c>
    </row>
    <row r="2542" ht="15.75" customHeight="1">
      <c r="A2542" s="1" t="s">
        <v>4033</v>
      </c>
      <c r="E2542" s="1" t="s">
        <v>4041</v>
      </c>
    </row>
    <row r="2543" ht="15.75" customHeight="1">
      <c r="A2543" s="1" t="s">
        <v>4035</v>
      </c>
      <c r="E2543" s="1" t="s">
        <v>4043</v>
      </c>
    </row>
    <row r="2544" ht="15.75" customHeight="1">
      <c r="A2544" s="1" t="s">
        <v>4037</v>
      </c>
      <c r="E2544" s="1" t="s">
        <v>4045</v>
      </c>
    </row>
    <row r="2545" ht="15.75" customHeight="1">
      <c r="A2545" s="1" t="s">
        <v>4039</v>
      </c>
      <c r="E2545" s="1" t="s">
        <v>4047</v>
      </c>
    </row>
    <row r="2546" ht="15.75" customHeight="1">
      <c r="A2546" s="1" t="s">
        <v>11954</v>
      </c>
      <c r="E2546" s="1" t="s">
        <v>11787</v>
      </c>
    </row>
    <row r="2547" ht="15.75" customHeight="1">
      <c r="A2547" s="1" t="s">
        <v>11955</v>
      </c>
      <c r="E2547" s="1" t="s">
        <v>11789</v>
      </c>
    </row>
    <row r="2548" ht="15.75" customHeight="1">
      <c r="A2548" s="1" t="s">
        <v>4041</v>
      </c>
      <c r="E2548" s="1" t="s">
        <v>11791</v>
      </c>
    </row>
    <row r="2549" ht="15.75" customHeight="1">
      <c r="A2549" s="1" t="s">
        <v>4043</v>
      </c>
      <c r="E2549" s="1" t="s">
        <v>11793</v>
      </c>
    </row>
    <row r="2550" ht="15.75" customHeight="1">
      <c r="A2550" s="1" t="s">
        <v>4045</v>
      </c>
      <c r="E2550" s="1" t="s">
        <v>4049</v>
      </c>
    </row>
    <row r="2551" ht="15.75" customHeight="1">
      <c r="A2551" s="1" t="s">
        <v>4047</v>
      </c>
      <c r="E2551" s="1" t="s">
        <v>4051</v>
      </c>
    </row>
    <row r="2552" ht="15.75" customHeight="1">
      <c r="A2552" s="1" t="s">
        <v>11787</v>
      </c>
      <c r="E2552" s="1" t="s">
        <v>4053</v>
      </c>
    </row>
    <row r="2553" ht="15.75" customHeight="1">
      <c r="A2553" s="1" t="s">
        <v>11789</v>
      </c>
      <c r="E2553" s="1" t="s">
        <v>4055</v>
      </c>
    </row>
    <row r="2554" ht="15.75" customHeight="1">
      <c r="A2554" s="1" t="s">
        <v>11791</v>
      </c>
      <c r="E2554" s="1" t="s">
        <v>4057</v>
      </c>
    </row>
    <row r="2555" ht="15.75" customHeight="1">
      <c r="A2555" s="1" t="s">
        <v>11793</v>
      </c>
      <c r="E2555" s="1" t="s">
        <v>4059</v>
      </c>
    </row>
    <row r="2556" ht="15.75" customHeight="1">
      <c r="A2556" s="1" t="s">
        <v>4049</v>
      </c>
      <c r="E2556" s="1" t="s">
        <v>4061</v>
      </c>
    </row>
    <row r="2557" ht="15.75" customHeight="1">
      <c r="A2557" s="1" t="s">
        <v>4051</v>
      </c>
      <c r="E2557" s="1" t="s">
        <v>4063</v>
      </c>
    </row>
    <row r="2558" ht="15.75" customHeight="1">
      <c r="A2558" s="1" t="s">
        <v>4053</v>
      </c>
      <c r="E2558" s="1" t="s">
        <v>4065</v>
      </c>
    </row>
    <row r="2559" ht="15.75" customHeight="1">
      <c r="A2559" s="1" t="s">
        <v>4055</v>
      </c>
      <c r="E2559" s="1" t="s">
        <v>4067</v>
      </c>
    </row>
    <row r="2560" ht="15.75" customHeight="1">
      <c r="A2560" s="1" t="s">
        <v>4057</v>
      </c>
      <c r="E2560" s="1" t="s">
        <v>4069</v>
      </c>
    </row>
    <row r="2561" ht="15.75" customHeight="1">
      <c r="A2561" s="1" t="s">
        <v>4059</v>
      </c>
      <c r="E2561" s="1" t="s">
        <v>4071</v>
      </c>
    </row>
    <row r="2562" ht="15.75" customHeight="1">
      <c r="A2562" s="1" t="s">
        <v>4061</v>
      </c>
      <c r="E2562" s="1" t="s">
        <v>4073</v>
      </c>
    </row>
    <row r="2563" ht="15.75" customHeight="1">
      <c r="A2563" s="1" t="s">
        <v>4063</v>
      </c>
      <c r="E2563" s="1" t="s">
        <v>4075</v>
      </c>
    </row>
    <row r="2564" ht="15.75" customHeight="1">
      <c r="A2564" s="1" t="s">
        <v>4065</v>
      </c>
      <c r="E2564" s="1" t="s">
        <v>4077</v>
      </c>
    </row>
    <row r="2565" ht="15.75" customHeight="1">
      <c r="A2565" s="1" t="s">
        <v>4067</v>
      </c>
      <c r="E2565" s="1" t="s">
        <v>4079</v>
      </c>
    </row>
    <row r="2566" ht="15.75" customHeight="1">
      <c r="A2566" s="1" t="s">
        <v>4069</v>
      </c>
      <c r="E2566" s="1" t="s">
        <v>4081</v>
      </c>
    </row>
    <row r="2567" ht="15.75" customHeight="1">
      <c r="A2567" s="1" t="s">
        <v>4071</v>
      </c>
      <c r="E2567" s="1" t="s">
        <v>4083</v>
      </c>
    </row>
    <row r="2568" ht="15.75" customHeight="1">
      <c r="A2568" s="1" t="s">
        <v>4073</v>
      </c>
      <c r="E2568" s="1" t="s">
        <v>4085</v>
      </c>
    </row>
    <row r="2569" ht="15.75" customHeight="1">
      <c r="A2569" s="1" t="s">
        <v>4075</v>
      </c>
    </row>
    <row r="2570" ht="15.75" customHeight="1">
      <c r="A2570" s="1" t="s">
        <v>4077</v>
      </c>
    </row>
    <row r="2571" ht="15.75" customHeight="1">
      <c r="A2571" s="1" t="s">
        <v>4079</v>
      </c>
    </row>
    <row r="2572" ht="15.75" customHeight="1">
      <c r="A2572" s="1" t="s">
        <v>4081</v>
      </c>
    </row>
    <row r="2573" ht="15.75" customHeight="1">
      <c r="A2573" s="1" t="s">
        <v>4083</v>
      </c>
    </row>
    <row r="2574" ht="15.75" customHeight="1">
      <c r="A2574" s="1" t="s">
        <v>4085</v>
      </c>
    </row>
    <row r="2575" ht="15.75" customHeight="1">
      <c r="A2575" s="1" t="s">
        <v>4085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Ferreteria Norte</dc:creator>
</cp:coreProperties>
</file>